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3795" yWindow="2520" windowWidth="15480" windowHeight="10140" tabRatio="724" firstSheet="1" activeTab="25"/>
  </bookViews>
  <sheets>
    <sheet name="1-2019" sheetId="194" state="hidden" r:id="rId1"/>
    <sheet name="1-2020" sheetId="195" r:id="rId2"/>
    <sheet name="1-2021" sheetId="196" r:id="rId3"/>
    <sheet name="1-2022" sheetId="197" r:id="rId4"/>
    <sheet name="1-2023" sheetId="198" r:id="rId5"/>
    <sheet name="1-2024" sheetId="199" r:id="rId6"/>
    <sheet name="1" sheetId="151" state="hidden" r:id="rId7"/>
    <sheet name="2" sheetId="12" r:id="rId8"/>
    <sheet name="3" sheetId="115" r:id="rId9"/>
    <sheet name="4" sheetId="125" r:id="rId10"/>
    <sheet name="5.20" sheetId="126" state="hidden" r:id="rId11"/>
    <sheet name="5.21" sheetId="190" state="hidden" r:id="rId12"/>
    <sheet name="5.22" sheetId="191" r:id="rId13"/>
    <sheet name="5.23" sheetId="192" r:id="rId14"/>
    <sheet name="5.24" sheetId="193" r:id="rId15"/>
    <sheet name="6" sheetId="119" r:id="rId16"/>
    <sheet name="7" sheetId="120" r:id="rId17"/>
    <sheet name="8" sheetId="122" state="hidden" r:id="rId18"/>
    <sheet name="9" sheetId="123" state="hidden" r:id="rId19"/>
    <sheet name="10" sheetId="117" state="hidden" r:id="rId20"/>
    <sheet name="11.1" sheetId="128" state="hidden" r:id="rId21"/>
    <sheet name="11.2" sheetId="187" state="hidden" r:id="rId22"/>
    <sheet name="11.3" sheetId="188" state="hidden" r:id="rId23"/>
    <sheet name="12" sheetId="127" r:id="rId24"/>
    <sheet name="13" sheetId="116" state="hidden" r:id="rId25"/>
    <sheet name="14" sheetId="165" r:id="rId26"/>
    <sheet name="15" sheetId="184" state="hidden" r:id="rId27"/>
    <sheet name="16" sheetId="185" state="hidden" r:id="rId28"/>
    <sheet name="17" sheetId="158" state="hidden" r:id="rId29"/>
    <sheet name="18" sheetId="124" r:id="rId30"/>
    <sheet name="19" sheetId="159" r:id="rId31"/>
    <sheet name="Источники" sheetId="200"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29" hidden="1">'18'!#REF!</definedName>
    <definedName name="_xlnm._FilterDatabase" localSheetId="8" hidden="1">'3'!$H$21:$AE$83</definedName>
    <definedName name="_xlnm._FilterDatabase" localSheetId="9" hidden="1">'4'!#REF!</definedName>
    <definedName name="_xlnm._FilterDatabase" localSheetId="10" hidden="1">'5.20'!#REF!</definedName>
    <definedName name="_xlnm._FilterDatabase" localSheetId="11" hidden="1">'5.21'!#REF!</definedName>
    <definedName name="_xlnm._FilterDatabase" localSheetId="12" hidden="1">'5.22'!#REF!</definedName>
    <definedName name="_xlnm._FilterDatabase" localSheetId="13" hidden="1">'5.23'!#REF!</definedName>
    <definedName name="_xlnm._FilterDatabase" localSheetId="14" hidden="1">'5.24'!#REF!</definedName>
    <definedName name="_xlnm._FilterDatabase" localSheetId="15" hidden="1">'6'!$A$21:$AY$21</definedName>
    <definedName name="_xlnm._FilterDatabase" localSheetId="16" hidden="1">'7'!$A$15:$DL$20</definedName>
    <definedName name="_xlnm._FilterDatabase" localSheetId="17" hidden="1">'8'!#REF!</definedName>
    <definedName name="_xlnm._FilterDatabase" localSheetId="18" hidden="1">'9'!#REF!</definedName>
    <definedName name="_xlnm.Print_Titles" localSheetId="6">'1'!$17:$21</definedName>
    <definedName name="_xlnm.Print_Titles" localSheetId="21">'11.2'!$17:$17</definedName>
    <definedName name="_xlnm.Print_Titles" localSheetId="22">'11.3'!$14:$14</definedName>
    <definedName name="_xlnm.Print_Area" localSheetId="6">'1'!$A$1:$AS$114</definedName>
    <definedName name="_xlnm.Print_Area" localSheetId="19">'10'!$A$1:$R$105</definedName>
    <definedName name="_xlnm.Print_Area" localSheetId="20">'11.1'!$A$1:$AH$17</definedName>
    <definedName name="_xlnm.Print_Area" localSheetId="21">'11.2'!$A$5:$O$162</definedName>
    <definedName name="_xlnm.Print_Area" localSheetId="22">'11.3'!$A$5:$I$37</definedName>
    <definedName name="_xlnm.Print_Area" localSheetId="23">'12'!$A$1:$AE$139</definedName>
    <definedName name="_xlnm.Print_Area" localSheetId="24">'13'!$A$1:$K$107</definedName>
    <definedName name="_xlnm.Print_Area" localSheetId="25">'14'!$A$1:$W$141</definedName>
    <definedName name="_xlnm.Print_Area" localSheetId="26">'15'!$A$1:$Y$42</definedName>
    <definedName name="_xlnm.Print_Area" localSheetId="27">'16'!$A$1:$X$15</definedName>
    <definedName name="_xlnm.Print_Area" localSheetId="28">'17'!$A$1:$J$18</definedName>
    <definedName name="_xlnm.Print_Area" localSheetId="29">'18'!$A$1:$I$19</definedName>
    <definedName name="_xlnm.Print_Area" localSheetId="7">'2'!$A$1:$CQ$144</definedName>
    <definedName name="_xlnm.Print_Area" localSheetId="9">'4'!$A$1:$DA$174</definedName>
    <definedName name="_xlnm.Print_Area" localSheetId="10">'5.20'!$A$1:$AL$79</definedName>
    <definedName name="_xlnm.Print_Area" localSheetId="11">'5.21'!$A$1:$AL$86</definedName>
    <definedName name="_xlnm.Print_Area" localSheetId="12">'5.22'!$A$1:$AL$96</definedName>
    <definedName name="_xlnm.Print_Area" localSheetId="13">'5.23'!$A$1:$AL$86</definedName>
    <definedName name="_xlnm.Print_Area" localSheetId="14">'5.24'!$A$1:$AL$89</definedName>
    <definedName name="_xlnm.Print_Area" localSheetId="15">'6'!$A$1:$BX$166</definedName>
    <definedName name="_xlnm.Print_Area" localSheetId="16">'7'!$A$1:$DL$166</definedName>
    <definedName name="_xlnm.Print_Area" localSheetId="17">'8'!$A$1:$AC$64</definedName>
    <definedName name="_xlnm.Print_Area" localSheetId="18">'9'!$A$1:$K$115</definedName>
  </definedNames>
  <calcPr calcId="145621"/>
</workbook>
</file>

<file path=xl/calcChain.xml><?xml version="1.0" encoding="utf-8"?>
<calcChain xmlns="http://schemas.openxmlformats.org/spreadsheetml/2006/main">
  <c r="T16" i="124" l="1"/>
  <c r="T17" i="124"/>
  <c r="T18" i="124"/>
  <c r="T19" i="124"/>
  <c r="T20" i="124"/>
  <c r="T21" i="124"/>
  <c r="T22" i="124"/>
  <c r="T23" i="124"/>
  <c r="T24" i="124"/>
  <c r="T25" i="124"/>
  <c r="T26" i="124"/>
  <c r="T27" i="124"/>
  <c r="T28" i="124"/>
  <c r="T29" i="124"/>
  <c r="T30" i="124"/>
  <c r="T31" i="124"/>
  <c r="T32" i="124"/>
  <c r="T33" i="124"/>
  <c r="T34" i="124"/>
  <c r="T35" i="124"/>
  <c r="T36" i="124"/>
  <c r="T37" i="124"/>
  <c r="T38" i="124"/>
  <c r="T39" i="124"/>
  <c r="T40" i="124"/>
  <c r="T41" i="124"/>
  <c r="T42" i="124"/>
  <c r="T43" i="124"/>
  <c r="T44" i="124"/>
  <c r="T45" i="124"/>
  <c r="T46" i="124"/>
  <c r="T47" i="124"/>
  <c r="T48" i="124"/>
  <c r="T49" i="124"/>
  <c r="T50" i="124"/>
  <c r="T51" i="124"/>
  <c r="T52" i="124"/>
  <c r="T53" i="124"/>
  <c r="T54" i="124"/>
  <c r="T55" i="124"/>
  <c r="T56" i="124"/>
  <c r="T57" i="124"/>
  <c r="T58" i="124"/>
  <c r="T59" i="124"/>
  <c r="T60" i="124"/>
  <c r="T61" i="124"/>
  <c r="T62" i="124"/>
  <c r="T63" i="124"/>
  <c r="T64" i="124"/>
  <c r="T65" i="124"/>
  <c r="T66" i="124"/>
  <c r="T67" i="124"/>
  <c r="T68" i="124"/>
  <c r="T69" i="124"/>
  <c r="T70" i="124"/>
  <c r="T71" i="124"/>
  <c r="T72" i="124"/>
  <c r="T73" i="124"/>
  <c r="T74" i="124"/>
  <c r="T75" i="124"/>
  <c r="T76" i="124"/>
  <c r="T77" i="124"/>
  <c r="T78" i="124"/>
  <c r="T79" i="124"/>
  <c r="T80" i="124"/>
  <c r="T81" i="124"/>
  <c r="T82" i="124"/>
  <c r="T83" i="124"/>
  <c r="T84" i="124"/>
  <c r="T85" i="124"/>
  <c r="T86" i="124"/>
  <c r="T87" i="124"/>
  <c r="T88" i="124"/>
  <c r="T89" i="124"/>
  <c r="T90" i="124"/>
  <c r="T91" i="124"/>
  <c r="T92" i="124"/>
  <c r="T93" i="124"/>
  <c r="T94" i="124"/>
  <c r="T95" i="124"/>
  <c r="T96" i="124"/>
  <c r="T97" i="124"/>
  <c r="T98" i="124"/>
  <c r="T99" i="124"/>
  <c r="T100" i="124"/>
  <c r="T101" i="124"/>
  <c r="T102" i="124"/>
  <c r="T103" i="124"/>
  <c r="T104" i="124"/>
  <c r="T105" i="124"/>
  <c r="T106" i="124"/>
  <c r="T107" i="124"/>
  <c r="T108" i="124"/>
  <c r="T109" i="124"/>
  <c r="T110" i="124"/>
  <c r="T111" i="124"/>
  <c r="T112" i="124"/>
  <c r="T113" i="124"/>
  <c r="T114" i="124"/>
  <c r="T115" i="124"/>
  <c r="T116" i="124"/>
  <c r="T117" i="124"/>
  <c r="T118" i="124"/>
  <c r="T119" i="124"/>
  <c r="T120" i="124"/>
  <c r="T121" i="124"/>
  <c r="T122" i="124"/>
  <c r="T123" i="124"/>
  <c r="T124" i="124"/>
  <c r="T125" i="124"/>
  <c r="T126" i="124"/>
  <c r="T127" i="124"/>
  <c r="T128" i="124"/>
  <c r="T129" i="124"/>
  <c r="T130" i="124"/>
  <c r="T131" i="124"/>
  <c r="T132" i="124"/>
  <c r="T133" i="124"/>
  <c r="T134" i="124"/>
  <c r="T135" i="124"/>
  <c r="T136" i="124"/>
  <c r="T137" i="124"/>
  <c r="T138" i="124"/>
  <c r="T139" i="124"/>
  <c r="T16" i="165"/>
  <c r="T17" i="165"/>
  <c r="T18" i="165"/>
  <c r="T19" i="165"/>
  <c r="T20" i="165"/>
  <c r="T21" i="165"/>
  <c r="T22" i="165"/>
  <c r="T23" i="165"/>
  <c r="T24" i="165"/>
  <c r="T25" i="165"/>
  <c r="T26" i="165"/>
  <c r="T27" i="165"/>
  <c r="T28" i="165"/>
  <c r="T29" i="165"/>
  <c r="T30" i="165"/>
  <c r="T31" i="165"/>
  <c r="T32" i="165"/>
  <c r="T33" i="165"/>
  <c r="T34" i="165"/>
  <c r="T35" i="165"/>
  <c r="T36" i="165"/>
  <c r="T37" i="165"/>
  <c r="T38" i="165"/>
  <c r="T39" i="165"/>
  <c r="T40" i="165"/>
  <c r="T41" i="165"/>
  <c r="T42" i="165"/>
  <c r="T43" i="165"/>
  <c r="T44" i="165"/>
  <c r="T45" i="165"/>
  <c r="T46" i="165"/>
  <c r="T47" i="165"/>
  <c r="T48" i="165"/>
  <c r="T49" i="165"/>
  <c r="T50" i="165"/>
  <c r="T51" i="165"/>
  <c r="T52" i="165"/>
  <c r="T53" i="165"/>
  <c r="T54" i="165"/>
  <c r="T55" i="165"/>
  <c r="T56" i="165"/>
  <c r="T57" i="165"/>
  <c r="T58" i="165"/>
  <c r="T59" i="165"/>
  <c r="T60" i="165"/>
  <c r="T61" i="165"/>
  <c r="T62" i="165"/>
  <c r="T63" i="165"/>
  <c r="T64" i="165"/>
  <c r="T65" i="165"/>
  <c r="T66" i="165"/>
  <c r="T67" i="165"/>
  <c r="T68" i="165"/>
  <c r="T69" i="165"/>
  <c r="T70" i="165"/>
  <c r="T71" i="165"/>
  <c r="T72" i="165"/>
  <c r="T73" i="165"/>
  <c r="T74" i="165"/>
  <c r="T75" i="165"/>
  <c r="T76" i="165"/>
  <c r="T77" i="165"/>
  <c r="T78" i="165"/>
  <c r="T79" i="165"/>
  <c r="T80" i="165"/>
  <c r="T81" i="165"/>
  <c r="T82" i="165"/>
  <c r="T83" i="165"/>
  <c r="T84" i="165"/>
  <c r="T85" i="165"/>
  <c r="T86" i="165"/>
  <c r="T87" i="165"/>
  <c r="T88" i="165"/>
  <c r="T89" i="165"/>
  <c r="T90" i="165"/>
  <c r="T91" i="165"/>
  <c r="T92" i="165"/>
  <c r="T93" i="165"/>
  <c r="T94" i="165"/>
  <c r="T95" i="165"/>
  <c r="T96" i="165"/>
  <c r="T97" i="165"/>
  <c r="T98" i="165"/>
  <c r="T99" i="165"/>
  <c r="T100" i="165"/>
  <c r="T101" i="165"/>
  <c r="T102" i="165"/>
  <c r="T103" i="165"/>
  <c r="T104" i="165"/>
  <c r="T105" i="165"/>
  <c r="T106" i="165"/>
  <c r="T107" i="165"/>
  <c r="T108" i="165"/>
  <c r="T109" i="165"/>
  <c r="T110" i="165"/>
  <c r="T111" i="165"/>
  <c r="T112" i="165"/>
  <c r="T113" i="165"/>
  <c r="T114" i="165"/>
  <c r="T115" i="165"/>
  <c r="T116" i="165"/>
  <c r="T117" i="165"/>
  <c r="T118" i="165"/>
  <c r="T119" i="165"/>
  <c r="T120" i="165"/>
  <c r="T121" i="165"/>
  <c r="T122" i="165"/>
  <c r="T123" i="165"/>
  <c r="T124" i="165"/>
  <c r="T125" i="165"/>
  <c r="T126" i="165"/>
  <c r="T127" i="165"/>
  <c r="T128" i="165"/>
  <c r="T129" i="165"/>
  <c r="T130" i="165"/>
  <c r="T131" i="165"/>
  <c r="T132" i="165"/>
  <c r="T133" i="165"/>
  <c r="T134" i="165"/>
  <c r="T135" i="165"/>
  <c r="T136" i="165"/>
  <c r="T137" i="165"/>
  <c r="T138" i="165"/>
  <c r="T139" i="165"/>
  <c r="T15" i="124"/>
  <c r="T15" i="165"/>
  <c r="R139" i="165"/>
  <c r="N139" i="165"/>
  <c r="K139" i="165"/>
  <c r="D139" i="165"/>
  <c r="I139" i="165" s="1"/>
  <c r="R138" i="165"/>
  <c r="N138" i="165"/>
  <c r="K138" i="165"/>
  <c r="D138" i="165"/>
  <c r="I138" i="165" s="1"/>
  <c r="R137" i="165"/>
  <c r="N137" i="165"/>
  <c r="K137" i="165"/>
  <c r="I137" i="165"/>
  <c r="D137" i="165"/>
  <c r="R136" i="165"/>
  <c r="N136" i="165"/>
  <c r="K136" i="165"/>
  <c r="D136" i="165"/>
  <c r="I136" i="165" s="1"/>
  <c r="R135" i="165"/>
  <c r="N135" i="165"/>
  <c r="K135" i="165"/>
  <c r="I135" i="165"/>
  <c r="D135" i="165"/>
  <c r="R134" i="165"/>
  <c r="K134" i="165"/>
  <c r="D134" i="165"/>
  <c r="I134" i="165" s="1"/>
  <c r="R133" i="165"/>
  <c r="K133" i="165"/>
  <c r="D133" i="165"/>
  <c r="I133" i="165" s="1"/>
  <c r="R132" i="165"/>
  <c r="N132" i="165"/>
  <c r="K132" i="165"/>
  <c r="I132" i="165"/>
  <c r="D132" i="165"/>
  <c r="R131" i="165"/>
  <c r="N131" i="165"/>
  <c r="K131" i="165"/>
  <c r="D131" i="165"/>
  <c r="I131" i="165" s="1"/>
  <c r="R130" i="165"/>
  <c r="N130" i="165"/>
  <c r="K130" i="165"/>
  <c r="I130" i="165"/>
  <c r="D130" i="165"/>
  <c r="R129" i="165"/>
  <c r="N129" i="165"/>
  <c r="K129" i="165"/>
  <c r="D129" i="165"/>
  <c r="I129" i="165" s="1"/>
  <c r="R128" i="165"/>
  <c r="K128" i="165"/>
  <c r="I128" i="165"/>
  <c r="D128" i="165"/>
  <c r="R127" i="165"/>
  <c r="N127" i="165"/>
  <c r="K127" i="165"/>
  <c r="D127" i="165"/>
  <c r="I127" i="165" s="1"/>
  <c r="R126" i="165"/>
  <c r="K126" i="165"/>
  <c r="D126" i="165"/>
  <c r="I126" i="165" s="1"/>
  <c r="B126" i="165"/>
  <c r="R125" i="165"/>
  <c r="N125" i="165"/>
  <c r="K125" i="165"/>
  <c r="D125" i="165"/>
  <c r="I125" i="165" s="1"/>
  <c r="B125" i="165"/>
  <c r="R124" i="165"/>
  <c r="N124" i="165"/>
  <c r="K124" i="165"/>
  <c r="I124" i="165"/>
  <c r="D124" i="165"/>
  <c r="B124" i="165"/>
  <c r="R123" i="165"/>
  <c r="N123" i="165"/>
  <c r="K123" i="165"/>
  <c r="I123" i="165"/>
  <c r="D123" i="165"/>
  <c r="B123" i="165"/>
  <c r="R122" i="165"/>
  <c r="N122" i="165"/>
  <c r="K122" i="165"/>
  <c r="D122" i="165"/>
  <c r="I122" i="165" s="1"/>
  <c r="B122" i="165"/>
  <c r="R121" i="165"/>
  <c r="K121" i="165"/>
  <c r="I121" i="165"/>
  <c r="D121" i="165"/>
  <c r="B121" i="165"/>
  <c r="R120" i="165"/>
  <c r="N120" i="165"/>
  <c r="K120" i="165"/>
  <c r="I120" i="165"/>
  <c r="D120" i="165"/>
  <c r="B120" i="165"/>
  <c r="R119" i="165"/>
  <c r="N119" i="165"/>
  <c r="K119" i="165"/>
  <c r="D119" i="165"/>
  <c r="I119" i="165" s="1"/>
  <c r="B119" i="165"/>
  <c r="R118" i="165"/>
  <c r="N118" i="165"/>
  <c r="K118" i="165"/>
  <c r="D118" i="165"/>
  <c r="I118" i="165" s="1"/>
  <c r="B118" i="165"/>
  <c r="R117" i="165"/>
  <c r="K117" i="165"/>
  <c r="I117" i="165"/>
  <c r="D117" i="165"/>
  <c r="B117" i="165"/>
  <c r="R116" i="165"/>
  <c r="N116" i="165"/>
  <c r="K116" i="165"/>
  <c r="D116" i="165"/>
  <c r="I116" i="165" s="1"/>
  <c r="B116" i="165"/>
  <c r="R115" i="165"/>
  <c r="N115" i="165"/>
  <c r="K115" i="165"/>
  <c r="D115" i="165"/>
  <c r="I115" i="165" s="1"/>
  <c r="R114" i="165"/>
  <c r="N114" i="165"/>
  <c r="K114" i="165"/>
  <c r="I114" i="165"/>
  <c r="D114" i="165"/>
  <c r="R113" i="165"/>
  <c r="N113" i="165"/>
  <c r="K113" i="165"/>
  <c r="D113" i="165"/>
  <c r="I113" i="165" s="1"/>
  <c r="R112" i="165"/>
  <c r="N112" i="165"/>
  <c r="K112" i="165"/>
  <c r="I112" i="165"/>
  <c r="D112" i="165"/>
  <c r="R111" i="165"/>
  <c r="N111" i="165"/>
  <c r="K111" i="165"/>
  <c r="D111" i="165"/>
  <c r="I111" i="165" s="1"/>
  <c r="R110" i="165"/>
  <c r="N110" i="165"/>
  <c r="K110" i="165"/>
  <c r="I110" i="165"/>
  <c r="D110" i="165"/>
  <c r="R109" i="165"/>
  <c r="N109" i="165"/>
  <c r="K109" i="165"/>
  <c r="D109" i="165"/>
  <c r="I109" i="165" s="1"/>
  <c r="R108" i="165"/>
  <c r="N108" i="165"/>
  <c r="K108" i="165"/>
  <c r="I108" i="165"/>
  <c r="D108" i="165"/>
  <c r="R107" i="165"/>
  <c r="N107" i="165"/>
  <c r="K107" i="165"/>
  <c r="D107" i="165"/>
  <c r="I107" i="165" s="1"/>
  <c r="R106" i="165"/>
  <c r="N106" i="165"/>
  <c r="K106" i="165"/>
  <c r="I106" i="165"/>
  <c r="D106" i="165"/>
  <c r="R105" i="165"/>
  <c r="N105" i="165"/>
  <c r="K105" i="165"/>
  <c r="D105" i="165"/>
  <c r="I105" i="165" s="1"/>
  <c r="R104" i="165"/>
  <c r="N104" i="165"/>
  <c r="K104" i="165"/>
  <c r="I104" i="165"/>
  <c r="D104" i="165"/>
  <c r="R103" i="165"/>
  <c r="K103" i="165"/>
  <c r="I103" i="165"/>
  <c r="R102" i="165"/>
  <c r="N102" i="165"/>
  <c r="K102" i="165"/>
  <c r="I102" i="165"/>
  <c r="R101" i="165"/>
  <c r="K101" i="165"/>
  <c r="D101" i="165"/>
  <c r="I101" i="165" s="1"/>
  <c r="R100" i="165"/>
  <c r="K100" i="165"/>
  <c r="D100" i="165"/>
  <c r="I100" i="165" s="1"/>
  <c r="R99" i="165"/>
  <c r="K99" i="165"/>
  <c r="I99" i="165"/>
  <c r="D99" i="165"/>
  <c r="R98" i="165"/>
  <c r="K98" i="165"/>
  <c r="I98" i="165"/>
  <c r="D98" i="165"/>
  <c r="R97" i="165"/>
  <c r="K97" i="165"/>
  <c r="D97" i="165"/>
  <c r="I97" i="165" s="1"/>
  <c r="R96" i="165"/>
  <c r="K96" i="165"/>
  <c r="D96" i="165"/>
  <c r="I96" i="165" s="1"/>
  <c r="R95" i="165"/>
  <c r="K95" i="165"/>
  <c r="I95" i="165"/>
  <c r="D95" i="165"/>
  <c r="R94" i="165"/>
  <c r="K94" i="165"/>
  <c r="I94" i="165"/>
  <c r="D94" i="165"/>
  <c r="R93" i="165"/>
  <c r="K93" i="165"/>
  <c r="D93" i="165"/>
  <c r="I93" i="165" s="1"/>
  <c r="R92" i="165"/>
  <c r="K92" i="165"/>
  <c r="D92" i="165"/>
  <c r="I92" i="165" s="1"/>
  <c r="R91" i="165"/>
  <c r="K91" i="165"/>
  <c r="I91" i="165"/>
  <c r="D91" i="165"/>
  <c r="R90" i="165"/>
  <c r="K90" i="165"/>
  <c r="D90" i="165"/>
  <c r="I90" i="165" s="1"/>
  <c r="R89" i="165"/>
  <c r="K89" i="165"/>
  <c r="D89" i="165"/>
  <c r="I89" i="165" s="1"/>
  <c r="R88" i="165"/>
  <c r="K88" i="165"/>
  <c r="D88" i="165"/>
  <c r="I88" i="165" s="1"/>
  <c r="R87" i="165"/>
  <c r="K87" i="165"/>
  <c r="I87" i="165"/>
  <c r="D87" i="165"/>
  <c r="R86" i="165"/>
  <c r="K86" i="165"/>
  <c r="I86" i="165"/>
  <c r="D86" i="165"/>
  <c r="R85" i="165"/>
  <c r="K85" i="165"/>
  <c r="D85" i="165"/>
  <c r="I85" i="165" s="1"/>
  <c r="R84" i="165"/>
  <c r="K84" i="165"/>
  <c r="D84" i="165"/>
  <c r="I84" i="165" s="1"/>
  <c r="R83" i="165"/>
  <c r="K83" i="165"/>
  <c r="I83" i="165"/>
  <c r="D83" i="165"/>
  <c r="R82" i="165"/>
  <c r="K82" i="165"/>
  <c r="D82" i="165"/>
  <c r="I82" i="165" s="1"/>
  <c r="R81" i="165"/>
  <c r="K81" i="165"/>
  <c r="D81" i="165"/>
  <c r="I81" i="165" s="1"/>
  <c r="R80" i="165"/>
  <c r="N80" i="165"/>
  <c r="K80" i="165"/>
  <c r="I80" i="165"/>
  <c r="D80" i="165"/>
  <c r="R79" i="165"/>
  <c r="N79" i="165"/>
  <c r="K79" i="165"/>
  <c r="D79" i="165"/>
  <c r="I79" i="165" s="1"/>
  <c r="R78" i="165"/>
  <c r="N78" i="165"/>
  <c r="K78" i="165"/>
  <c r="I78" i="165"/>
  <c r="D78" i="165"/>
  <c r="R77" i="165"/>
  <c r="N77" i="165"/>
  <c r="K77" i="165"/>
  <c r="D77" i="165"/>
  <c r="I77" i="165" s="1"/>
  <c r="R76" i="165"/>
  <c r="K76" i="165"/>
  <c r="I76" i="165"/>
  <c r="D76" i="165"/>
  <c r="R75" i="165"/>
  <c r="K75" i="165"/>
  <c r="D75" i="165"/>
  <c r="I75" i="165" s="1"/>
  <c r="R74" i="165"/>
  <c r="K74" i="165"/>
  <c r="I74" i="165"/>
  <c r="D74" i="165"/>
  <c r="R73" i="165"/>
  <c r="K73" i="165"/>
  <c r="D73" i="165"/>
  <c r="I73" i="165" s="1"/>
  <c r="R72" i="165"/>
  <c r="K72" i="165"/>
  <c r="I72" i="165"/>
  <c r="D72" i="165"/>
  <c r="R71" i="165"/>
  <c r="K71" i="165"/>
  <c r="D71" i="165"/>
  <c r="I71" i="165" s="1"/>
  <c r="R70" i="165"/>
  <c r="K70" i="165"/>
  <c r="I70" i="165"/>
  <c r="D70" i="165"/>
  <c r="R69" i="165"/>
  <c r="K69" i="165"/>
  <c r="D69" i="165"/>
  <c r="I69" i="165" s="1"/>
  <c r="R68" i="165"/>
  <c r="K68" i="165"/>
  <c r="I68" i="165"/>
  <c r="D68" i="165"/>
  <c r="R67" i="165"/>
  <c r="N67" i="165"/>
  <c r="N68" i="165" s="1"/>
  <c r="N69" i="165" s="1"/>
  <c r="N70" i="165" s="1"/>
  <c r="N71" i="165" s="1"/>
  <c r="N72" i="165" s="1"/>
  <c r="N73" i="165" s="1"/>
  <c r="N74" i="165" s="1"/>
  <c r="N75" i="165" s="1"/>
  <c r="N76" i="165" s="1"/>
  <c r="K67" i="165"/>
  <c r="D67" i="165"/>
  <c r="I67" i="165" s="1"/>
  <c r="R66" i="165"/>
  <c r="N66" i="165"/>
  <c r="K66" i="165"/>
  <c r="I66" i="165"/>
  <c r="D66" i="165"/>
  <c r="R65" i="165"/>
  <c r="N65" i="165"/>
  <c r="K65" i="165"/>
  <c r="D65" i="165"/>
  <c r="I65" i="165" s="1"/>
  <c r="R64" i="165"/>
  <c r="N64" i="165"/>
  <c r="K64" i="165"/>
  <c r="I64" i="165"/>
  <c r="D64" i="165"/>
  <c r="R63" i="165"/>
  <c r="N63" i="165"/>
  <c r="K63" i="165"/>
  <c r="D63" i="165"/>
  <c r="I63" i="165" s="1"/>
  <c r="R62" i="165"/>
  <c r="N62" i="165"/>
  <c r="K62" i="165"/>
  <c r="I62" i="165"/>
  <c r="D62" i="165"/>
  <c r="R61" i="165"/>
  <c r="N61" i="165"/>
  <c r="K61" i="165"/>
  <c r="D61" i="165"/>
  <c r="I61" i="165" s="1"/>
  <c r="R60" i="165"/>
  <c r="N60" i="165"/>
  <c r="K60" i="165"/>
  <c r="I60" i="165"/>
  <c r="D60" i="165"/>
  <c r="R59" i="165"/>
  <c r="N59" i="165"/>
  <c r="K59" i="165"/>
  <c r="D59" i="165"/>
  <c r="I59" i="165" s="1"/>
  <c r="B59" i="165"/>
  <c r="R58" i="165"/>
  <c r="N58" i="165"/>
  <c r="K58" i="165"/>
  <c r="D58" i="165"/>
  <c r="I58" i="165" s="1"/>
  <c r="R57" i="165"/>
  <c r="N57" i="165"/>
  <c r="K57" i="165"/>
  <c r="D57" i="165"/>
  <c r="I57" i="165" s="1"/>
  <c r="R56" i="165"/>
  <c r="N56" i="165"/>
  <c r="K56" i="165"/>
  <c r="D56" i="165"/>
  <c r="I56" i="165" s="1"/>
  <c r="B56" i="165"/>
  <c r="R55" i="165"/>
  <c r="N55" i="165"/>
  <c r="K55" i="165"/>
  <c r="I55" i="165"/>
  <c r="D55" i="165"/>
  <c r="B55" i="165"/>
  <c r="R54" i="165"/>
  <c r="N54" i="165"/>
  <c r="K54" i="165"/>
  <c r="D54" i="165"/>
  <c r="I54" i="165" s="1"/>
  <c r="B54" i="165"/>
  <c r="R53" i="165"/>
  <c r="N53" i="165"/>
  <c r="K53" i="165"/>
  <c r="D53" i="165"/>
  <c r="I53" i="165" s="1"/>
  <c r="R52" i="165"/>
  <c r="N52" i="165"/>
  <c r="K52" i="165"/>
  <c r="I52" i="165"/>
  <c r="D52" i="165"/>
  <c r="B52" i="165"/>
  <c r="R51" i="165"/>
  <c r="N51" i="165"/>
  <c r="K51" i="165"/>
  <c r="D51" i="165"/>
  <c r="I51" i="165" s="1"/>
  <c r="R50" i="165"/>
  <c r="N50" i="165"/>
  <c r="K50" i="165"/>
  <c r="D50" i="165"/>
  <c r="I50" i="165" s="1"/>
  <c r="R49" i="165"/>
  <c r="N49" i="165"/>
  <c r="K49" i="165"/>
  <c r="D49" i="165"/>
  <c r="I49" i="165" s="1"/>
  <c r="R48" i="165"/>
  <c r="N48" i="165"/>
  <c r="K48" i="165"/>
  <c r="D48" i="165"/>
  <c r="I48" i="165" s="1"/>
  <c r="R47" i="165"/>
  <c r="N47" i="165"/>
  <c r="K47" i="165"/>
  <c r="D47" i="165"/>
  <c r="I47" i="165" s="1"/>
  <c r="R46" i="165"/>
  <c r="N46" i="165"/>
  <c r="K46" i="165"/>
  <c r="D46" i="165"/>
  <c r="I46" i="165" s="1"/>
  <c r="R45" i="165"/>
  <c r="N45" i="165"/>
  <c r="K45" i="165"/>
  <c r="D45" i="165"/>
  <c r="I45" i="165" s="1"/>
  <c r="R44" i="165"/>
  <c r="N44" i="165"/>
  <c r="K44" i="165"/>
  <c r="D44" i="165"/>
  <c r="I44" i="165" s="1"/>
  <c r="R43" i="165"/>
  <c r="N43" i="165"/>
  <c r="K43" i="165"/>
  <c r="D43" i="165"/>
  <c r="I43" i="165" s="1"/>
  <c r="R42" i="165"/>
  <c r="N42" i="165"/>
  <c r="K42" i="165"/>
  <c r="D42" i="165"/>
  <c r="I42" i="165" s="1"/>
  <c r="R41" i="165"/>
  <c r="N41" i="165"/>
  <c r="K41" i="165"/>
  <c r="D41" i="165"/>
  <c r="I41" i="165" s="1"/>
  <c r="R40" i="165"/>
  <c r="N40" i="165"/>
  <c r="K40" i="165"/>
  <c r="D40" i="165"/>
  <c r="I40" i="165" s="1"/>
  <c r="R39" i="165"/>
  <c r="N39" i="165"/>
  <c r="K39" i="165"/>
  <c r="D39" i="165"/>
  <c r="I39" i="165" s="1"/>
  <c r="R38" i="165"/>
  <c r="N38" i="165"/>
  <c r="K38" i="165"/>
  <c r="D38" i="165"/>
  <c r="I38" i="165" s="1"/>
  <c r="R37" i="165"/>
  <c r="N37" i="165"/>
  <c r="K37" i="165"/>
  <c r="D37" i="165"/>
  <c r="I37" i="165" s="1"/>
  <c r="R36" i="165"/>
  <c r="N36" i="165"/>
  <c r="K36" i="165"/>
  <c r="D36" i="165"/>
  <c r="I36" i="165" s="1"/>
  <c r="R35" i="165"/>
  <c r="N35" i="165"/>
  <c r="K35" i="165"/>
  <c r="D35" i="165"/>
  <c r="I35" i="165" s="1"/>
  <c r="R34" i="165"/>
  <c r="N34" i="165"/>
  <c r="K34" i="165"/>
  <c r="D34" i="165"/>
  <c r="I34" i="165" s="1"/>
  <c r="R33" i="165"/>
  <c r="N33" i="165"/>
  <c r="K33" i="165"/>
  <c r="D33" i="165"/>
  <c r="I33" i="165" s="1"/>
  <c r="R32" i="165"/>
  <c r="N32" i="165"/>
  <c r="K32" i="165"/>
  <c r="D32" i="165"/>
  <c r="I32" i="165" s="1"/>
  <c r="R31" i="165"/>
  <c r="N31" i="165"/>
  <c r="K31" i="165"/>
  <c r="D31" i="165"/>
  <c r="I31" i="165" s="1"/>
  <c r="R30" i="165"/>
  <c r="N30" i="165"/>
  <c r="K30" i="165"/>
  <c r="D30" i="165"/>
  <c r="I30" i="165" s="1"/>
  <c r="R29" i="165"/>
  <c r="N29" i="165"/>
  <c r="K29" i="165"/>
  <c r="D29" i="165"/>
  <c r="I29" i="165" s="1"/>
  <c r="R28" i="165"/>
  <c r="N28" i="165"/>
  <c r="K28" i="165"/>
  <c r="D28" i="165"/>
  <c r="I28" i="165" s="1"/>
  <c r="R27" i="165"/>
  <c r="K27" i="165"/>
  <c r="D27" i="165"/>
  <c r="I27" i="165" s="1"/>
  <c r="R26" i="165"/>
  <c r="N26" i="165"/>
  <c r="K26" i="165"/>
  <c r="I26" i="165"/>
  <c r="D26" i="165"/>
  <c r="B26" i="165"/>
  <c r="R25" i="165"/>
  <c r="N25" i="165"/>
  <c r="K25" i="165"/>
  <c r="D25" i="165"/>
  <c r="I25" i="165" s="1"/>
  <c r="R24" i="165"/>
  <c r="N24" i="165"/>
  <c r="K24" i="165"/>
  <c r="D24" i="165"/>
  <c r="I24" i="165" s="1"/>
  <c r="R23" i="165"/>
  <c r="N23" i="165"/>
  <c r="K23" i="165"/>
  <c r="D23" i="165"/>
  <c r="I23" i="165" s="1"/>
  <c r="R22" i="165"/>
  <c r="N22" i="165"/>
  <c r="K22" i="165"/>
  <c r="D22" i="165"/>
  <c r="I22" i="165" s="1"/>
  <c r="R21" i="165"/>
  <c r="N21" i="165"/>
  <c r="K21" i="165"/>
  <c r="D21" i="165"/>
  <c r="I21" i="165" s="1"/>
  <c r="R20" i="165"/>
  <c r="N20" i="165"/>
  <c r="K20" i="165"/>
  <c r="D20" i="165"/>
  <c r="I20" i="165" s="1"/>
  <c r="R19" i="165"/>
  <c r="N19" i="165"/>
  <c r="K19" i="165"/>
  <c r="D19" i="165"/>
  <c r="I19" i="165" s="1"/>
  <c r="R18" i="165"/>
  <c r="N18" i="165"/>
  <c r="K18" i="165"/>
  <c r="D18" i="165"/>
  <c r="I18" i="165" s="1"/>
  <c r="R17" i="165"/>
  <c r="N17" i="165"/>
  <c r="K17" i="165"/>
  <c r="D17" i="165"/>
  <c r="I17" i="165" s="1"/>
  <c r="R16" i="165"/>
  <c r="N16" i="165"/>
  <c r="K16" i="165"/>
  <c r="D16" i="165"/>
  <c r="I16" i="165" s="1"/>
  <c r="R15" i="165"/>
  <c r="N15" i="165"/>
  <c r="K15" i="165"/>
  <c r="D15" i="165"/>
  <c r="I15" i="165" s="1"/>
  <c r="V138" i="127"/>
  <c r="V137" i="127"/>
  <c r="V135" i="127"/>
  <c r="V134" i="127"/>
  <c r="V131" i="127"/>
  <c r="V130" i="127"/>
  <c r="V129" i="127"/>
  <c r="V128" i="127" s="1"/>
  <c r="V19" i="127" s="1"/>
  <c r="X128" i="127"/>
  <c r="X19" i="127" s="1"/>
  <c r="W128" i="127"/>
  <c r="W19" i="127" s="1"/>
  <c r="U128" i="127"/>
  <c r="V66" i="127"/>
  <c r="V65" i="127"/>
  <c r="V64" i="127"/>
  <c r="V63" i="127"/>
  <c r="V62" i="127"/>
  <c r="V60" i="127"/>
  <c r="V59" i="127"/>
  <c r="B59" i="127"/>
  <c r="V58" i="127"/>
  <c r="Q58" i="127"/>
  <c r="V57" i="127"/>
  <c r="B56" i="127"/>
  <c r="V55" i="127"/>
  <c r="B55" i="127"/>
  <c r="V54" i="127"/>
  <c r="B54" i="127"/>
  <c r="B52" i="127"/>
  <c r="V51" i="127"/>
  <c r="V50" i="127"/>
  <c r="V49" i="127"/>
  <c r="V48" i="127"/>
  <c r="Q48" i="127"/>
  <c r="Q34" i="127" s="1"/>
  <c r="Q32" i="127" s="1"/>
  <c r="Q31" i="127" s="1"/>
  <c r="Q17" i="127" s="1"/>
  <c r="Q15" i="127" s="1"/>
  <c r="V47" i="127"/>
  <c r="V45" i="127"/>
  <c r="V44" i="127"/>
  <c r="V43" i="127"/>
  <c r="Q43" i="127"/>
  <c r="V42" i="127"/>
  <c r="V41" i="127"/>
  <c r="V40" i="127"/>
  <c r="V39" i="127"/>
  <c r="V38" i="127"/>
  <c r="V37" i="127"/>
  <c r="V36" i="127"/>
  <c r="V35" i="127"/>
  <c r="X34" i="127"/>
  <c r="W34" i="127"/>
  <c r="W31" i="127" s="1"/>
  <c r="W17" i="127" s="1"/>
  <c r="V34" i="127"/>
  <c r="V32" i="127" s="1"/>
  <c r="U34" i="127"/>
  <c r="X32" i="127"/>
  <c r="W32" i="127"/>
  <c r="U32" i="127"/>
  <c r="X31" i="127"/>
  <c r="X17" i="127" s="1"/>
  <c r="X15" i="127" s="1"/>
  <c r="U31" i="127"/>
  <c r="U19" i="127"/>
  <c r="U17" i="127"/>
  <c r="U15" i="127" s="1"/>
  <c r="W15" i="127" l="1"/>
  <c r="V31" i="127"/>
  <c r="V17" i="127" s="1"/>
  <c r="V15" i="127" s="1"/>
  <c r="E17" i="124" l="1"/>
  <c r="H18" i="124"/>
  <c r="G18" i="124"/>
  <c r="F18" i="124"/>
  <c r="E18" i="124"/>
  <c r="BS34" i="120"/>
  <c r="BS35" i="120"/>
  <c r="BS36" i="120"/>
  <c r="BS37" i="120"/>
  <c r="BS38" i="120"/>
  <c r="BS39" i="120"/>
  <c r="BS40" i="120"/>
  <c r="BS41" i="120"/>
  <c r="BS42" i="120"/>
  <c r="BS43" i="120"/>
  <c r="BS44" i="120"/>
  <c r="BS45" i="120"/>
  <c r="BS46" i="120"/>
  <c r="BS47" i="120"/>
  <c r="BS48" i="120"/>
  <c r="BS49" i="120"/>
  <c r="BS50" i="120"/>
  <c r="BS51" i="120"/>
  <c r="BS52" i="120"/>
  <c r="BS53" i="120"/>
  <c r="BS54" i="120"/>
  <c r="BS55" i="120"/>
  <c r="BS56" i="120"/>
  <c r="BS57" i="120"/>
  <c r="BS58" i="120"/>
  <c r="BS59" i="120"/>
  <c r="BS60" i="120"/>
  <c r="BS61" i="120"/>
  <c r="BS62" i="120"/>
  <c r="BS63" i="120"/>
  <c r="BS64" i="120"/>
  <c r="BS65" i="120"/>
  <c r="BS66" i="120"/>
  <c r="BS67" i="120"/>
  <c r="BS68" i="120"/>
  <c r="BS69" i="120"/>
  <c r="BS70" i="120"/>
  <c r="BS71" i="120"/>
  <c r="BS72" i="120"/>
  <c r="BS73" i="120"/>
  <c r="BS74" i="120"/>
  <c r="BS75" i="120"/>
  <c r="BS76" i="120"/>
  <c r="BS77" i="120"/>
  <c r="BS78" i="120"/>
  <c r="BS79" i="120"/>
  <c r="BS80" i="120"/>
  <c r="BS81" i="120"/>
  <c r="BS82" i="120"/>
  <c r="BS83" i="120"/>
  <c r="BS84" i="120"/>
  <c r="BS85" i="120"/>
  <c r="BS86" i="120"/>
  <c r="BS87" i="120"/>
  <c r="BS88" i="120"/>
  <c r="BS89" i="120"/>
  <c r="BS90" i="120"/>
  <c r="BS91" i="120"/>
  <c r="BS92" i="120"/>
  <c r="BS93" i="120"/>
  <c r="BS94" i="120"/>
  <c r="BS95" i="120"/>
  <c r="BS96" i="120"/>
  <c r="BS97" i="120"/>
  <c r="BS98" i="120"/>
  <c r="BS99" i="120"/>
  <c r="BS100" i="120"/>
  <c r="BS101" i="120"/>
  <c r="BS102" i="120"/>
  <c r="BS103" i="120"/>
  <c r="BS104" i="120"/>
  <c r="BS105" i="120"/>
  <c r="BS106" i="120"/>
  <c r="BS107" i="120"/>
  <c r="BS108" i="120"/>
  <c r="BS109" i="120"/>
  <c r="BS110" i="120"/>
  <c r="BS111" i="120"/>
  <c r="BS112" i="120"/>
  <c r="BS113" i="120"/>
  <c r="BS114" i="120"/>
  <c r="BS115" i="120"/>
  <c r="BS116" i="120"/>
  <c r="BS117" i="120"/>
  <c r="BS118" i="120"/>
  <c r="BS119" i="120"/>
  <c r="BS120" i="120"/>
  <c r="BS121" i="120"/>
  <c r="BS122" i="120"/>
  <c r="BS123" i="120"/>
  <c r="BS124" i="120"/>
  <c r="BS125" i="120"/>
  <c r="BS126" i="120"/>
  <c r="BS127" i="120"/>
  <c r="BS128" i="120"/>
  <c r="BS129" i="120"/>
  <c r="BS130" i="120"/>
  <c r="BS131" i="120"/>
  <c r="BS132" i="120"/>
  <c r="BS133" i="120"/>
  <c r="BS134" i="120"/>
  <c r="BS135" i="120"/>
  <c r="BS136" i="120"/>
  <c r="BS137" i="120"/>
  <c r="BS138" i="120"/>
  <c r="BS139" i="120"/>
  <c r="BS140" i="120"/>
  <c r="BS141" i="120"/>
  <c r="BS142" i="120"/>
  <c r="BS143" i="120"/>
  <c r="BS144" i="120"/>
  <c r="BS145" i="120"/>
  <c r="BS23" i="120"/>
  <c r="BS24" i="120"/>
  <c r="BS25" i="120"/>
  <c r="BS26" i="120"/>
  <c r="BS27" i="120"/>
  <c r="BS28" i="120"/>
  <c r="BS29" i="120"/>
  <c r="BS30" i="120"/>
  <c r="BS31" i="120"/>
  <c r="BS32" i="120"/>
  <c r="BS33" i="120"/>
  <c r="BS22" i="120"/>
  <c r="BO23" i="120"/>
  <c r="BO24" i="120"/>
  <c r="BO25" i="120"/>
  <c r="BO26" i="120"/>
  <c r="BO27" i="120"/>
  <c r="BO28" i="120"/>
  <c r="BO29" i="120"/>
  <c r="BO30" i="120"/>
  <c r="BO31" i="120"/>
  <c r="BO32" i="120"/>
  <c r="BO33" i="120"/>
  <c r="BO34" i="120"/>
  <c r="BO35" i="120"/>
  <c r="BO36" i="120"/>
  <c r="BO37" i="120"/>
  <c r="BO38" i="120"/>
  <c r="BO39" i="120"/>
  <c r="BO40" i="120"/>
  <c r="BO41" i="120"/>
  <c r="BO42" i="120"/>
  <c r="BO43" i="120"/>
  <c r="BO44" i="120"/>
  <c r="BO45" i="120"/>
  <c r="BO46" i="120"/>
  <c r="BO47" i="120"/>
  <c r="BO48" i="120"/>
  <c r="BO49" i="120"/>
  <c r="BO50" i="120"/>
  <c r="BO51" i="120"/>
  <c r="BO52" i="120"/>
  <c r="BO53" i="120"/>
  <c r="BO54" i="120"/>
  <c r="BO55" i="120"/>
  <c r="BO56" i="120"/>
  <c r="BO57" i="120"/>
  <c r="BO58" i="120"/>
  <c r="BO59" i="120"/>
  <c r="BO60" i="120"/>
  <c r="BO61" i="120"/>
  <c r="BO62" i="120"/>
  <c r="BO63" i="120"/>
  <c r="BO64" i="120"/>
  <c r="BO65" i="120"/>
  <c r="BO66" i="120"/>
  <c r="BO67" i="120"/>
  <c r="BO68" i="120"/>
  <c r="BO69" i="120"/>
  <c r="BO70" i="120"/>
  <c r="BO71" i="120"/>
  <c r="BO72" i="120"/>
  <c r="BO73" i="120"/>
  <c r="BO74" i="120"/>
  <c r="BO75" i="120"/>
  <c r="BO76" i="120"/>
  <c r="BO77" i="120"/>
  <c r="BO78" i="120"/>
  <c r="BO79" i="120"/>
  <c r="BO80" i="120"/>
  <c r="BO81" i="120"/>
  <c r="BO82" i="120"/>
  <c r="BO83" i="120"/>
  <c r="BO84" i="120"/>
  <c r="BO85" i="120"/>
  <c r="BO86" i="120"/>
  <c r="BO87" i="120"/>
  <c r="BO88" i="120"/>
  <c r="BO89" i="120"/>
  <c r="BO90" i="120"/>
  <c r="BO91" i="120"/>
  <c r="BO92" i="120"/>
  <c r="BO93" i="120"/>
  <c r="BO94" i="120"/>
  <c r="BO95" i="120"/>
  <c r="BO96" i="120"/>
  <c r="BO97" i="120"/>
  <c r="BO98" i="120"/>
  <c r="BO99" i="120"/>
  <c r="BO100" i="120"/>
  <c r="BO101" i="120"/>
  <c r="BO102" i="120"/>
  <c r="BO103" i="120"/>
  <c r="BO104" i="120"/>
  <c r="BO105" i="120"/>
  <c r="BO106" i="120"/>
  <c r="BO107" i="120"/>
  <c r="BO108" i="120"/>
  <c r="BO109" i="120"/>
  <c r="BO110" i="120"/>
  <c r="BO111" i="120"/>
  <c r="BO112" i="120"/>
  <c r="BO113" i="120"/>
  <c r="BO114" i="120"/>
  <c r="BO115" i="120"/>
  <c r="BO116" i="120"/>
  <c r="BO117" i="120"/>
  <c r="BO118" i="120"/>
  <c r="BO119" i="120"/>
  <c r="BO120" i="120"/>
  <c r="BO121" i="120"/>
  <c r="BO122" i="120"/>
  <c r="BO123" i="120"/>
  <c r="BO124" i="120"/>
  <c r="BO125" i="120"/>
  <c r="BO126" i="120"/>
  <c r="BO127" i="120"/>
  <c r="BO128" i="120"/>
  <c r="BO129" i="120"/>
  <c r="BO130" i="120"/>
  <c r="BO131" i="120"/>
  <c r="BO132" i="120"/>
  <c r="BO133" i="120"/>
  <c r="BO134" i="120"/>
  <c r="BO135" i="120"/>
  <c r="BO136" i="120"/>
  <c r="BO137" i="120"/>
  <c r="BO138" i="120"/>
  <c r="BO139" i="120"/>
  <c r="BO140" i="120"/>
  <c r="BO141" i="120"/>
  <c r="BO142" i="120"/>
  <c r="BO143" i="120"/>
  <c r="BO144" i="120"/>
  <c r="BO145" i="120"/>
  <c r="BO22" i="120"/>
  <c r="AW142" i="119"/>
  <c r="AW143" i="119"/>
  <c r="AW144" i="119"/>
  <c r="AW145" i="119"/>
  <c r="AW146" i="119"/>
  <c r="AW133" i="119"/>
  <c r="AW134" i="119"/>
  <c r="AW135" i="119"/>
  <c r="AW136" i="119"/>
  <c r="AW137" i="119"/>
  <c r="AW138" i="119"/>
  <c r="AW139" i="119"/>
  <c r="AW140" i="119"/>
  <c r="AW141" i="119"/>
  <c r="AW125" i="119"/>
  <c r="AW126" i="119"/>
  <c r="AW127" i="119"/>
  <c r="AW128" i="119"/>
  <c r="AW129" i="119"/>
  <c r="AW130" i="119"/>
  <c r="AW131" i="119"/>
  <c r="AW132" i="119"/>
  <c r="AW118" i="119"/>
  <c r="AW119" i="119"/>
  <c r="AW120" i="119"/>
  <c r="AW121" i="119"/>
  <c r="AW122" i="119"/>
  <c r="AW123" i="119"/>
  <c r="AW124" i="119"/>
  <c r="AW105" i="119"/>
  <c r="AW106" i="119"/>
  <c r="AW107" i="119"/>
  <c r="AW108" i="119"/>
  <c r="AW109" i="119"/>
  <c r="AW110" i="119"/>
  <c r="AW111" i="119"/>
  <c r="AW112" i="119"/>
  <c r="AW113" i="119"/>
  <c r="AW114" i="119"/>
  <c r="AW115" i="119"/>
  <c r="AW116" i="119"/>
  <c r="AW117" i="119"/>
  <c r="AW96" i="119"/>
  <c r="AW97" i="119"/>
  <c r="AW98" i="119"/>
  <c r="AW99" i="119"/>
  <c r="AW100" i="119"/>
  <c r="AW101" i="119"/>
  <c r="AW102" i="119"/>
  <c r="AW103" i="119"/>
  <c r="AW104" i="119"/>
  <c r="AW38" i="119"/>
  <c r="AW39" i="119"/>
  <c r="AW40" i="119"/>
  <c r="AW41" i="119"/>
  <c r="AW42" i="119"/>
  <c r="AW43" i="119"/>
  <c r="AW44" i="119"/>
  <c r="AW45" i="119"/>
  <c r="AW46" i="119"/>
  <c r="AW47" i="119"/>
  <c r="AW48" i="119"/>
  <c r="AW49" i="119"/>
  <c r="AW50" i="119"/>
  <c r="AW51" i="119"/>
  <c r="AW52" i="119"/>
  <c r="AW53" i="119"/>
  <c r="AW54" i="119"/>
  <c r="AW55" i="119"/>
  <c r="AW56" i="119"/>
  <c r="AW57" i="119"/>
  <c r="AW58" i="119"/>
  <c r="AW59" i="119"/>
  <c r="AW60" i="119"/>
  <c r="AW61" i="119"/>
  <c r="AW62" i="119"/>
  <c r="AW63" i="119"/>
  <c r="AW64" i="119"/>
  <c r="AW65" i="119"/>
  <c r="AW66" i="119"/>
  <c r="AW67" i="119"/>
  <c r="AW68" i="119"/>
  <c r="AW69" i="119"/>
  <c r="AW70" i="119"/>
  <c r="AW71" i="119"/>
  <c r="AW72" i="119"/>
  <c r="AW73" i="119"/>
  <c r="AW74" i="119"/>
  <c r="AW75" i="119"/>
  <c r="AW76" i="119"/>
  <c r="AW77" i="119"/>
  <c r="AW78" i="119"/>
  <c r="AW79" i="119"/>
  <c r="AW80" i="119"/>
  <c r="AW81" i="119"/>
  <c r="AW82" i="119"/>
  <c r="AW83" i="119"/>
  <c r="AW84" i="119"/>
  <c r="AW85" i="119"/>
  <c r="AW86" i="119"/>
  <c r="AW87" i="119"/>
  <c r="AW88" i="119"/>
  <c r="AW89" i="119"/>
  <c r="AW90" i="119"/>
  <c r="AW91" i="119"/>
  <c r="AW92" i="119"/>
  <c r="AW93" i="119"/>
  <c r="AW94" i="119"/>
  <c r="AW95" i="119"/>
  <c r="AW30" i="119"/>
  <c r="AW31" i="119"/>
  <c r="AW32" i="119"/>
  <c r="AW33" i="119"/>
  <c r="AW34" i="119"/>
  <c r="AW35" i="119"/>
  <c r="AW36" i="119"/>
  <c r="AW37" i="119"/>
  <c r="AW24" i="119"/>
  <c r="AW25" i="119"/>
  <c r="AW26" i="119"/>
  <c r="AW27" i="119"/>
  <c r="AW28" i="119"/>
  <c r="AW29" i="119"/>
  <c r="AW23" i="119"/>
  <c r="V53" i="193"/>
  <c r="V54" i="193"/>
  <c r="V56" i="193"/>
  <c r="V57" i="193"/>
  <c r="V58" i="193"/>
  <c r="V55" i="193"/>
  <c r="AA24" i="193"/>
  <c r="AA32" i="193"/>
  <c r="AA33" i="193"/>
  <c r="AA34" i="193"/>
  <c r="V51" i="192"/>
  <c r="V52" i="192"/>
  <c r="V54" i="192"/>
  <c r="V55" i="192"/>
  <c r="V56" i="192"/>
  <c r="V57" i="192"/>
  <c r="V53" i="192"/>
  <c r="AA23" i="192"/>
  <c r="AA24" i="192"/>
  <c r="AA32" i="192"/>
  <c r="AA33" i="192"/>
  <c r="AA34" i="192"/>
  <c r="AA42" i="192"/>
  <c r="V23" i="191"/>
  <c r="V27" i="191"/>
  <c r="U23" i="191"/>
  <c r="AA23" i="191"/>
  <c r="AH23" i="191" s="1"/>
  <c r="V76" i="191"/>
  <c r="V77" i="191"/>
  <c r="AA42" i="191"/>
  <c r="V40" i="191"/>
  <c r="V42" i="191"/>
  <c r="V50" i="191"/>
  <c r="V44" i="191"/>
  <c r="V45" i="191"/>
  <c r="V46" i="191"/>
  <c r="V47" i="191"/>
  <c r="V48" i="191"/>
  <c r="V49" i="191"/>
  <c r="V43" i="191"/>
  <c r="AA24" i="191"/>
  <c r="AA34" i="191"/>
  <c r="AA33" i="191"/>
  <c r="AA32" i="191" s="1"/>
  <c r="BE64" i="125"/>
  <c r="BF64" i="125"/>
  <c r="M43" i="197"/>
  <c r="T42" i="191"/>
  <c r="CJ106" i="125"/>
  <c r="CJ107" i="125"/>
  <c r="CJ108" i="125"/>
  <c r="CJ105" i="125"/>
  <c r="CH83" i="125"/>
  <c r="CH82" i="125"/>
  <c r="CH81" i="125"/>
  <c r="CH80" i="125"/>
  <c r="CH79" i="125"/>
  <c r="CH77" i="125"/>
  <c r="CH85" i="125"/>
  <c r="CH84" i="125"/>
  <c r="CH74" i="125"/>
  <c r="CH75" i="125"/>
  <c r="CH78" i="125"/>
  <c r="CH73" i="125"/>
  <c r="BF24" i="125"/>
  <c r="BT24" i="125"/>
  <c r="BT25" i="125"/>
  <c r="CA25" i="125"/>
  <c r="CH24" i="125"/>
  <c r="CH32" i="125"/>
  <c r="CH33" i="125"/>
  <c r="CH34" i="125"/>
  <c r="W27" i="198"/>
  <c r="BV101" i="125"/>
  <c r="BV102" i="125"/>
  <c r="BV103" i="125"/>
  <c r="BV104" i="125"/>
  <c r="BV100" i="125"/>
  <c r="BT32" i="125"/>
  <c r="BT33" i="125"/>
  <c r="BT34" i="125"/>
  <c r="BH141" i="125"/>
  <c r="W27" i="197"/>
  <c r="W58" i="197"/>
  <c r="BH93" i="125"/>
  <c r="BH94" i="125"/>
  <c r="BH95" i="125"/>
  <c r="BH96" i="125"/>
  <c r="BH97" i="125"/>
  <c r="BH98" i="125"/>
  <c r="BH99" i="125"/>
  <c r="BH92" i="125"/>
  <c r="W79" i="197"/>
  <c r="AM140" i="125"/>
  <c r="AM138" i="125"/>
  <c r="AM137" i="125"/>
  <c r="AM90" i="125"/>
  <c r="AM91" i="125"/>
  <c r="AM89" i="125"/>
  <c r="BF34" i="125"/>
  <c r="BF33" i="125" s="1"/>
  <c r="BF32" i="125" s="1"/>
  <c r="BF85" i="125"/>
  <c r="BF55" i="125"/>
  <c r="BF56" i="125"/>
  <c r="BF57" i="125"/>
  <c r="BF58" i="125"/>
  <c r="BF59" i="125"/>
  <c r="BF60" i="125"/>
  <c r="BF61" i="125"/>
  <c r="BF62" i="125"/>
  <c r="BF63" i="125"/>
  <c r="BF54" i="125"/>
  <c r="M23" i="196"/>
  <c r="AK85" i="125"/>
  <c r="AK50" i="125"/>
  <c r="AK51" i="125"/>
  <c r="AK52" i="125"/>
  <c r="AK53" i="125"/>
  <c r="AK49" i="125"/>
  <c r="W25" i="198"/>
  <c r="W55" i="198"/>
  <c r="W27" i="196"/>
  <c r="W50" i="196"/>
  <c r="W65" i="196"/>
  <c r="W49" i="196"/>
  <c r="W25" i="196" s="1"/>
  <c r="M25" i="196"/>
  <c r="M23" i="199" l="1"/>
  <c r="L25" i="196"/>
  <c r="L25" i="198"/>
  <c r="L25" i="199"/>
  <c r="M25" i="199"/>
  <c r="W23" i="198"/>
  <c r="W23" i="199"/>
  <c r="W25" i="199"/>
  <c r="W57" i="197"/>
  <c r="W25" i="197" s="1"/>
  <c r="W23" i="197" s="1"/>
  <c r="W61" i="199"/>
  <c r="W23" i="196"/>
  <c r="W60" i="199"/>
  <c r="M32" i="199"/>
  <c r="W54" i="198"/>
  <c r="M32" i="198"/>
  <c r="M32" i="197"/>
  <c r="V65" i="196"/>
  <c r="L126" i="12" l="1"/>
  <c r="L127" i="12"/>
  <c r="L128" i="12"/>
  <c r="L85" i="12"/>
  <c r="L88" i="12"/>
  <c r="L89" i="12"/>
  <c r="L90" i="12"/>
  <c r="L91" i="12"/>
  <c r="L92" i="12"/>
  <c r="L93" i="12"/>
  <c r="L94" i="12"/>
  <c r="L95" i="12"/>
  <c r="L96" i="12"/>
  <c r="L97" i="12"/>
  <c r="L98" i="12"/>
  <c r="L99" i="12"/>
  <c r="L100" i="12"/>
  <c r="L101" i="12"/>
  <c r="L102" i="12"/>
  <c r="L103" i="12"/>
  <c r="L104" i="12"/>
  <c r="L105" i="12"/>
  <c r="L106" i="12"/>
  <c r="L87" i="12"/>
  <c r="U85" i="12"/>
  <c r="U86" i="12"/>
  <c r="L86" i="12"/>
  <c r="BU135" i="120"/>
  <c r="DK135" i="120" s="1"/>
  <c r="AF140" i="120"/>
  <c r="DE140" i="120" s="1"/>
  <c r="AL140" i="120"/>
  <c r="AN140" i="120"/>
  <c r="AS140" i="120"/>
  <c r="AT140" i="120"/>
  <c r="AX140" i="120"/>
  <c r="AZ140" i="120"/>
  <c r="BA140" i="120"/>
  <c r="BE140" i="120"/>
  <c r="BG140" i="120"/>
  <c r="BH140" i="120"/>
  <c r="BN140" i="120"/>
  <c r="BU140" i="120"/>
  <c r="BV140" i="120"/>
  <c r="BZ140" i="120"/>
  <c r="DB140" i="120" s="1"/>
  <c r="CB140" i="120"/>
  <c r="CC140" i="120"/>
  <c r="CG140" i="120"/>
  <c r="DI140" i="120" s="1"/>
  <c r="CI140" i="120"/>
  <c r="CJ140" i="120"/>
  <c r="CN140" i="120"/>
  <c r="CP140" i="120"/>
  <c r="CQ140" i="120"/>
  <c r="CU140" i="120"/>
  <c r="CW140" i="120"/>
  <c r="CY140" i="120"/>
  <c r="CZ140" i="120"/>
  <c r="DA140" i="120"/>
  <c r="DC140" i="120"/>
  <c r="DD140" i="120"/>
  <c r="DF140" i="120"/>
  <c r="DG140" i="120"/>
  <c r="DH140" i="120"/>
  <c r="DJ140" i="120"/>
  <c r="DK140" i="120"/>
  <c r="BS141" i="119"/>
  <c r="BT141" i="119"/>
  <c r="BU141" i="119"/>
  <c r="BW141" i="119"/>
  <c r="BQ141" i="119"/>
  <c r="BK141" i="119"/>
  <c r="BG141" i="119"/>
  <c r="BH141" i="119"/>
  <c r="BI141" i="119"/>
  <c r="BE141" i="119"/>
  <c r="AY141" i="119"/>
  <c r="AU141" i="119"/>
  <c r="AS141" i="119"/>
  <c r="AG141" i="119"/>
  <c r="AC141" i="119"/>
  <c r="AE141" i="119"/>
  <c r="U141" i="119"/>
  <c r="W141" i="119"/>
  <c r="AA141" i="119"/>
  <c r="S76" i="191"/>
  <c r="S77" i="191"/>
  <c r="AG77" i="191" s="1"/>
  <c r="AL77" i="191"/>
  <c r="AK77" i="191"/>
  <c r="AJ77" i="191"/>
  <c r="AI77" i="191"/>
  <c r="AH77" i="191"/>
  <c r="BE141" i="125"/>
  <c r="CU141" i="125" s="1"/>
  <c r="D141" i="125"/>
  <c r="E141" i="125"/>
  <c r="CZ141" i="125"/>
  <c r="CY141" i="125"/>
  <c r="CX141" i="125"/>
  <c r="CW141" i="125"/>
  <c r="CV141" i="125"/>
  <c r="CS141" i="125"/>
  <c r="CR141" i="125"/>
  <c r="CQ141" i="125"/>
  <c r="CP141" i="125"/>
  <c r="CO141" i="125"/>
  <c r="CN141" i="125"/>
  <c r="S95" i="115"/>
  <c r="R95" i="115"/>
  <c r="Q95" i="115"/>
  <c r="CX140" i="120" l="1"/>
  <c r="CD111" i="12" l="1"/>
  <c r="CC111" i="12"/>
  <c r="CA111" i="12"/>
  <c r="BZ111" i="12"/>
  <c r="BY111" i="12"/>
  <c r="BX111" i="12"/>
  <c r="BW111" i="12"/>
  <c r="BV111" i="12"/>
  <c r="BT111" i="12"/>
  <c r="BS111" i="12"/>
  <c r="BQ111" i="12"/>
  <c r="BP111" i="12"/>
  <c r="BO111" i="12"/>
  <c r="BN111" i="12"/>
  <c r="BM111" i="12"/>
  <c r="BL111" i="12"/>
  <c r="BJ111" i="12"/>
  <c r="BI111" i="12"/>
  <c r="BG111" i="12"/>
  <c r="BF111" i="12"/>
  <c r="BE111" i="12"/>
  <c r="BD111" i="12"/>
  <c r="BC111" i="12"/>
  <c r="BB111" i="12"/>
  <c r="BA111" i="12"/>
  <c r="AZ111" i="12"/>
  <c r="AY111" i="12"/>
  <c r="AX111" i="12"/>
  <c r="AW111" i="12"/>
  <c r="AV111" i="12"/>
  <c r="AU111" i="12"/>
  <c r="AT111" i="12"/>
  <c r="AS111" i="12"/>
  <c r="AR111" i="12"/>
  <c r="AP111" i="12"/>
  <c r="AO111" i="12"/>
  <c r="AM111" i="12"/>
  <c r="AL111" i="12"/>
  <c r="AK111" i="12"/>
  <c r="AJ111" i="12"/>
  <c r="AI111" i="12"/>
  <c r="AH111" i="12"/>
  <c r="AG111" i="12"/>
  <c r="AF111" i="12"/>
  <c r="AE111" i="12"/>
  <c r="AD111" i="12"/>
  <c r="AC111" i="12"/>
  <c r="AA111" i="12"/>
  <c r="Z111" i="12"/>
  <c r="Y111" i="12"/>
  <c r="T111" i="12"/>
  <c r="S111" i="12"/>
  <c r="R111" i="12"/>
  <c r="Q111" i="12"/>
  <c r="P111" i="12"/>
  <c r="N111" i="12"/>
  <c r="M111" i="12"/>
  <c r="AN144" i="12"/>
  <c r="AQ144" i="12" s="1"/>
  <c r="AN143" i="12"/>
  <c r="AQ143" i="12" s="1"/>
  <c r="AN142" i="12"/>
  <c r="AQ142" i="12" s="1"/>
  <c r="AN141" i="12"/>
  <c r="AQ141" i="12" s="1"/>
  <c r="AN140" i="12"/>
  <c r="AQ140" i="12" s="1"/>
  <c r="AN138" i="12"/>
  <c r="AQ138" i="12" s="1"/>
  <c r="AN137" i="12"/>
  <c r="AQ137" i="12" s="1"/>
  <c r="AN136" i="12"/>
  <c r="AQ136" i="12" s="1"/>
  <c r="AN135" i="12"/>
  <c r="AQ135" i="12" s="1"/>
  <c r="AN133" i="12"/>
  <c r="AQ133" i="12" s="1"/>
  <c r="AN132" i="12"/>
  <c r="AQ132" i="12" s="1"/>
  <c r="AN112" i="12"/>
  <c r="AQ112" i="12" s="1"/>
  <c r="AN110" i="12"/>
  <c r="AQ110" i="12" s="1"/>
  <c r="AN107" i="12"/>
  <c r="AQ107" i="12" s="1"/>
  <c r="AN88" i="12"/>
  <c r="AQ88" i="12" s="1"/>
  <c r="AN87" i="12"/>
  <c r="AQ87" i="12" s="1"/>
  <c r="AN84" i="12"/>
  <c r="AQ84" i="12" s="1"/>
  <c r="AN39" i="12"/>
  <c r="AQ39" i="12" s="1"/>
  <c r="O58" i="12"/>
  <c r="O62" i="12"/>
  <c r="W84" i="12"/>
  <c r="W87" i="12"/>
  <c r="W88" i="12"/>
  <c r="W107" i="12"/>
  <c r="W110" i="12"/>
  <c r="W112" i="12"/>
  <c r="W132" i="12"/>
  <c r="W133" i="12"/>
  <c r="W135" i="12"/>
  <c r="W136" i="12"/>
  <c r="W137" i="12"/>
  <c r="W138" i="12"/>
  <c r="W140" i="12"/>
  <c r="W141" i="12"/>
  <c r="W142" i="12"/>
  <c r="W143" i="12"/>
  <c r="W144" i="12"/>
  <c r="V21" i="12"/>
  <c r="U107" i="12"/>
  <c r="H21" i="115"/>
  <c r="W62" i="12" l="1"/>
  <c r="AN62" i="12"/>
  <c r="AQ62" i="12" s="1"/>
  <c r="W58" i="12"/>
  <c r="AN58" i="12"/>
  <c r="AQ58" i="12" s="1"/>
  <c r="DF23" i="120"/>
  <c r="DG23" i="120"/>
  <c r="DH23" i="120"/>
  <c r="DJ23" i="120"/>
  <c r="DF24" i="120"/>
  <c r="DG24" i="120"/>
  <c r="DH24" i="120"/>
  <c r="DJ24" i="120"/>
  <c r="DF25" i="120"/>
  <c r="DG25" i="120"/>
  <c r="DH25" i="120"/>
  <c r="DJ25" i="120"/>
  <c r="DF26" i="120"/>
  <c r="DG26" i="120"/>
  <c r="DH26" i="120"/>
  <c r="DJ26" i="120"/>
  <c r="DF27" i="120"/>
  <c r="DG27" i="120"/>
  <c r="DH27" i="120"/>
  <c r="DJ27" i="120"/>
  <c r="DF28" i="120"/>
  <c r="DG28" i="120"/>
  <c r="DH28" i="120"/>
  <c r="DJ28" i="120"/>
  <c r="DF29" i="120"/>
  <c r="DG29" i="120"/>
  <c r="DH29" i="120"/>
  <c r="DJ29" i="120"/>
  <c r="DF30" i="120"/>
  <c r="DG30" i="120"/>
  <c r="DH30" i="120"/>
  <c r="DJ30" i="120"/>
  <c r="DF31" i="120"/>
  <c r="DG31" i="120"/>
  <c r="DH31" i="120"/>
  <c r="DJ31" i="120"/>
  <c r="DF32" i="120"/>
  <c r="DG32" i="120"/>
  <c r="DH32" i="120"/>
  <c r="DJ32" i="120"/>
  <c r="DF33" i="120"/>
  <c r="DG33" i="120"/>
  <c r="DH33" i="120"/>
  <c r="DJ33" i="120"/>
  <c r="DF34" i="120"/>
  <c r="DG34" i="120"/>
  <c r="DH34" i="120"/>
  <c r="DJ34" i="120"/>
  <c r="DF35" i="120"/>
  <c r="DG35" i="120"/>
  <c r="DH35" i="120"/>
  <c r="DJ35" i="120"/>
  <c r="DF36" i="120"/>
  <c r="DG36" i="120"/>
  <c r="DH36" i="120"/>
  <c r="DJ36" i="120"/>
  <c r="DF37" i="120"/>
  <c r="DG37" i="120"/>
  <c r="DH37" i="120"/>
  <c r="DJ37" i="120"/>
  <c r="DF38" i="120"/>
  <c r="DG38" i="120"/>
  <c r="DH38" i="120"/>
  <c r="DJ38" i="120"/>
  <c r="DF39" i="120"/>
  <c r="DG39" i="120"/>
  <c r="DH39" i="120"/>
  <c r="DJ39" i="120"/>
  <c r="DF40" i="120"/>
  <c r="DG40" i="120"/>
  <c r="DH40" i="120"/>
  <c r="DJ40" i="120"/>
  <c r="DF41" i="120"/>
  <c r="DG41" i="120"/>
  <c r="DH41" i="120"/>
  <c r="DJ41" i="120"/>
  <c r="DF42" i="120"/>
  <c r="DG42" i="120"/>
  <c r="DH42" i="120"/>
  <c r="DJ42" i="120"/>
  <c r="DF43" i="120"/>
  <c r="DG43" i="120"/>
  <c r="DH43" i="120"/>
  <c r="DJ43" i="120"/>
  <c r="DF44" i="120"/>
  <c r="DG44" i="120"/>
  <c r="DH44" i="120"/>
  <c r="DJ44" i="120"/>
  <c r="DF45" i="120"/>
  <c r="DG45" i="120"/>
  <c r="DH45" i="120"/>
  <c r="DJ45" i="120"/>
  <c r="DF46" i="120"/>
  <c r="DG46" i="120"/>
  <c r="DH46" i="120"/>
  <c r="DJ46" i="120"/>
  <c r="DF47" i="120"/>
  <c r="DG47" i="120"/>
  <c r="DH47" i="120"/>
  <c r="DJ47" i="120"/>
  <c r="DF48" i="120"/>
  <c r="DG48" i="120"/>
  <c r="DH48" i="120"/>
  <c r="DJ48" i="120"/>
  <c r="DF49" i="120"/>
  <c r="DG49" i="120"/>
  <c r="DH49" i="120"/>
  <c r="DJ49" i="120"/>
  <c r="DF50" i="120"/>
  <c r="DG50" i="120"/>
  <c r="DH50" i="120"/>
  <c r="DJ50" i="120"/>
  <c r="DF51" i="120"/>
  <c r="DG51" i="120"/>
  <c r="DH51" i="120"/>
  <c r="DJ51" i="120"/>
  <c r="DF52" i="120"/>
  <c r="DG52" i="120"/>
  <c r="DH52" i="120"/>
  <c r="DJ52" i="120"/>
  <c r="DF53" i="120"/>
  <c r="DG53" i="120"/>
  <c r="DH53" i="120"/>
  <c r="DJ53" i="120"/>
  <c r="DF54" i="120"/>
  <c r="DG54" i="120"/>
  <c r="DH54" i="120"/>
  <c r="DJ54" i="120"/>
  <c r="DF55" i="120"/>
  <c r="DG55" i="120"/>
  <c r="DH55" i="120"/>
  <c r="DJ55" i="120"/>
  <c r="DF56" i="120"/>
  <c r="DG56" i="120"/>
  <c r="DH56" i="120"/>
  <c r="DJ56" i="120"/>
  <c r="DF57" i="120"/>
  <c r="DG57" i="120"/>
  <c r="DH57" i="120"/>
  <c r="DJ57" i="120"/>
  <c r="DF58" i="120"/>
  <c r="DG58" i="120"/>
  <c r="DH58" i="120"/>
  <c r="DJ58" i="120"/>
  <c r="DF59" i="120"/>
  <c r="DG59" i="120"/>
  <c r="DH59" i="120"/>
  <c r="DJ59" i="120"/>
  <c r="DF60" i="120"/>
  <c r="DG60" i="120"/>
  <c r="DH60" i="120"/>
  <c r="DJ60" i="120"/>
  <c r="DF61" i="120"/>
  <c r="DG61" i="120"/>
  <c r="DH61" i="120"/>
  <c r="DJ61" i="120"/>
  <c r="DF62" i="120"/>
  <c r="DG62" i="120"/>
  <c r="DH62" i="120"/>
  <c r="DJ62" i="120"/>
  <c r="DF63" i="120"/>
  <c r="DG63" i="120"/>
  <c r="DH63" i="120"/>
  <c r="DJ63" i="120"/>
  <c r="DF64" i="120"/>
  <c r="DG64" i="120"/>
  <c r="DH64" i="120"/>
  <c r="DJ64" i="120"/>
  <c r="DF65" i="120"/>
  <c r="DG65" i="120"/>
  <c r="DH65" i="120"/>
  <c r="DJ65" i="120"/>
  <c r="DF66" i="120"/>
  <c r="DG66" i="120"/>
  <c r="DH66" i="120"/>
  <c r="DJ66" i="120"/>
  <c r="DF67" i="120"/>
  <c r="DG67" i="120"/>
  <c r="DH67" i="120"/>
  <c r="DJ67" i="120"/>
  <c r="DF68" i="120"/>
  <c r="DG68" i="120"/>
  <c r="DH68" i="120"/>
  <c r="DJ68" i="120"/>
  <c r="DF69" i="120"/>
  <c r="DG69" i="120"/>
  <c r="DH69" i="120"/>
  <c r="DJ69" i="120"/>
  <c r="DF70" i="120"/>
  <c r="DG70" i="120"/>
  <c r="DH70" i="120"/>
  <c r="DJ70" i="120"/>
  <c r="DF71" i="120"/>
  <c r="DG71" i="120"/>
  <c r="DH71" i="120"/>
  <c r="DJ71" i="120"/>
  <c r="DF72" i="120"/>
  <c r="DG72" i="120"/>
  <c r="DH72" i="120"/>
  <c r="DJ72" i="120"/>
  <c r="DF73" i="120"/>
  <c r="DG73" i="120"/>
  <c r="DH73" i="120"/>
  <c r="DJ73" i="120"/>
  <c r="DF74" i="120"/>
  <c r="DG74" i="120"/>
  <c r="DH74" i="120"/>
  <c r="DJ74" i="120"/>
  <c r="DF75" i="120"/>
  <c r="DG75" i="120"/>
  <c r="DH75" i="120"/>
  <c r="DJ75" i="120"/>
  <c r="DF76" i="120"/>
  <c r="DG76" i="120"/>
  <c r="DH76" i="120"/>
  <c r="DJ76" i="120"/>
  <c r="DF77" i="120"/>
  <c r="DG77" i="120"/>
  <c r="DH77" i="120"/>
  <c r="DJ77" i="120"/>
  <c r="DF78" i="120"/>
  <c r="DG78" i="120"/>
  <c r="DH78" i="120"/>
  <c r="DJ78" i="120"/>
  <c r="DF79" i="120"/>
  <c r="DG79" i="120"/>
  <c r="DH79" i="120"/>
  <c r="DJ79" i="120"/>
  <c r="DF80" i="120"/>
  <c r="DG80" i="120"/>
  <c r="DH80" i="120"/>
  <c r="DJ80" i="120"/>
  <c r="DF81" i="120"/>
  <c r="DG81" i="120"/>
  <c r="DH81" i="120"/>
  <c r="DJ81" i="120"/>
  <c r="DF82" i="120"/>
  <c r="DG82" i="120"/>
  <c r="DH82" i="120"/>
  <c r="DJ82" i="120"/>
  <c r="DF83" i="120"/>
  <c r="DG83" i="120"/>
  <c r="DH83" i="120"/>
  <c r="DJ83" i="120"/>
  <c r="DF84" i="120"/>
  <c r="DG84" i="120"/>
  <c r="DH84" i="120"/>
  <c r="DJ84" i="120"/>
  <c r="DF85" i="120"/>
  <c r="DG85" i="120"/>
  <c r="DH85" i="120"/>
  <c r="DJ85" i="120"/>
  <c r="DF86" i="120"/>
  <c r="DG86" i="120"/>
  <c r="DH86" i="120"/>
  <c r="DJ86" i="120"/>
  <c r="DF87" i="120"/>
  <c r="DG87" i="120"/>
  <c r="DH87" i="120"/>
  <c r="DJ87" i="120"/>
  <c r="DF88" i="120"/>
  <c r="DG88" i="120"/>
  <c r="DH88" i="120"/>
  <c r="DJ88" i="120"/>
  <c r="DF89" i="120"/>
  <c r="DG89" i="120"/>
  <c r="DH89" i="120"/>
  <c r="DJ89" i="120"/>
  <c r="DF90" i="120"/>
  <c r="DG90" i="120"/>
  <c r="DH90" i="120"/>
  <c r="DJ90" i="120"/>
  <c r="DF91" i="120"/>
  <c r="DG91" i="120"/>
  <c r="DH91" i="120"/>
  <c r="DJ91" i="120"/>
  <c r="DF92" i="120"/>
  <c r="DG92" i="120"/>
  <c r="DH92" i="120"/>
  <c r="DJ92" i="120"/>
  <c r="DF93" i="120"/>
  <c r="DG93" i="120"/>
  <c r="DH93" i="120"/>
  <c r="DJ93" i="120"/>
  <c r="DF94" i="120"/>
  <c r="DG94" i="120"/>
  <c r="DH94" i="120"/>
  <c r="DJ94" i="120"/>
  <c r="DF95" i="120"/>
  <c r="DG95" i="120"/>
  <c r="DH95" i="120"/>
  <c r="DJ95" i="120"/>
  <c r="DF96" i="120"/>
  <c r="DG96" i="120"/>
  <c r="DH96" i="120"/>
  <c r="DJ96" i="120"/>
  <c r="DF97" i="120"/>
  <c r="DG97" i="120"/>
  <c r="DH97" i="120"/>
  <c r="DJ97" i="120"/>
  <c r="DF98" i="120"/>
  <c r="DG98" i="120"/>
  <c r="DH98" i="120"/>
  <c r="DJ98" i="120"/>
  <c r="DF99" i="120"/>
  <c r="DG99" i="120"/>
  <c r="DH99" i="120"/>
  <c r="DJ99" i="120"/>
  <c r="DF100" i="120"/>
  <c r="DG100" i="120"/>
  <c r="DH100" i="120"/>
  <c r="DJ100" i="120"/>
  <c r="DF101" i="120"/>
  <c r="DG101" i="120"/>
  <c r="DH101" i="120"/>
  <c r="DJ101" i="120"/>
  <c r="DF102" i="120"/>
  <c r="DG102" i="120"/>
  <c r="DH102" i="120"/>
  <c r="DJ102" i="120"/>
  <c r="DF103" i="120"/>
  <c r="DG103" i="120"/>
  <c r="DH103" i="120"/>
  <c r="DJ103" i="120"/>
  <c r="DF104" i="120"/>
  <c r="DG104" i="120"/>
  <c r="DH104" i="120"/>
  <c r="DJ104" i="120"/>
  <c r="DF105" i="120"/>
  <c r="DG105" i="120"/>
  <c r="DH105" i="120"/>
  <c r="DJ105" i="120"/>
  <c r="DF106" i="120"/>
  <c r="DG106" i="120"/>
  <c r="DH106" i="120"/>
  <c r="DJ106" i="120"/>
  <c r="DF107" i="120"/>
  <c r="DG107" i="120"/>
  <c r="DH107" i="120"/>
  <c r="DJ107" i="120"/>
  <c r="DF108" i="120"/>
  <c r="DG108" i="120"/>
  <c r="DH108" i="120"/>
  <c r="DJ108" i="120"/>
  <c r="DF109" i="120"/>
  <c r="DG109" i="120"/>
  <c r="DH109" i="120"/>
  <c r="DJ109" i="120"/>
  <c r="DF110" i="120"/>
  <c r="DG110" i="120"/>
  <c r="DH110" i="120"/>
  <c r="DJ110" i="120"/>
  <c r="DF111" i="120"/>
  <c r="DG111" i="120"/>
  <c r="DH111" i="120"/>
  <c r="DJ111" i="120"/>
  <c r="DF112" i="120"/>
  <c r="DG112" i="120"/>
  <c r="DH112" i="120"/>
  <c r="DJ112" i="120"/>
  <c r="DF113" i="120"/>
  <c r="DG113" i="120"/>
  <c r="DH113" i="120"/>
  <c r="DJ113" i="120"/>
  <c r="DF114" i="120"/>
  <c r="DG114" i="120"/>
  <c r="DH114" i="120"/>
  <c r="DJ114" i="120"/>
  <c r="DF115" i="120"/>
  <c r="DG115" i="120"/>
  <c r="DH115" i="120"/>
  <c r="DJ115" i="120"/>
  <c r="DF116" i="120"/>
  <c r="DG116" i="120"/>
  <c r="DH116" i="120"/>
  <c r="DJ116" i="120"/>
  <c r="DF117" i="120"/>
  <c r="DG117" i="120"/>
  <c r="DH117" i="120"/>
  <c r="DJ117" i="120"/>
  <c r="DF118" i="120"/>
  <c r="DG118" i="120"/>
  <c r="DH118" i="120"/>
  <c r="DJ118" i="120"/>
  <c r="DF119" i="120"/>
  <c r="DG119" i="120"/>
  <c r="DH119" i="120"/>
  <c r="DJ119" i="120"/>
  <c r="DF120" i="120"/>
  <c r="DG120" i="120"/>
  <c r="DH120" i="120"/>
  <c r="DJ120" i="120"/>
  <c r="DF121" i="120"/>
  <c r="DG121" i="120"/>
  <c r="DH121" i="120"/>
  <c r="DJ121" i="120"/>
  <c r="DF122" i="120"/>
  <c r="DG122" i="120"/>
  <c r="DH122" i="120"/>
  <c r="DJ122" i="120"/>
  <c r="DF123" i="120"/>
  <c r="DG123" i="120"/>
  <c r="DH123" i="120"/>
  <c r="DJ123" i="120"/>
  <c r="DF124" i="120"/>
  <c r="DG124" i="120"/>
  <c r="DH124" i="120"/>
  <c r="DJ124" i="120"/>
  <c r="DF125" i="120"/>
  <c r="DG125" i="120"/>
  <c r="DH125" i="120"/>
  <c r="DJ125" i="120"/>
  <c r="DF126" i="120"/>
  <c r="DG126" i="120"/>
  <c r="DH126" i="120"/>
  <c r="DJ126" i="120"/>
  <c r="DF127" i="120"/>
  <c r="DG127" i="120"/>
  <c r="DH127" i="120"/>
  <c r="DJ127" i="120"/>
  <c r="DF128" i="120"/>
  <c r="DG128" i="120"/>
  <c r="DH128" i="120"/>
  <c r="DJ128" i="120"/>
  <c r="DF129" i="120"/>
  <c r="DG129" i="120"/>
  <c r="DH129" i="120"/>
  <c r="DJ129" i="120"/>
  <c r="DF130" i="120"/>
  <c r="DG130" i="120"/>
  <c r="DH130" i="120"/>
  <c r="DJ130" i="120"/>
  <c r="DF131" i="120"/>
  <c r="DG131" i="120"/>
  <c r="DH131" i="120"/>
  <c r="DJ131" i="120"/>
  <c r="DF132" i="120"/>
  <c r="DG132" i="120"/>
  <c r="DH132" i="120"/>
  <c r="DJ132" i="120"/>
  <c r="DF133" i="120"/>
  <c r="DG133" i="120"/>
  <c r="DH133" i="120"/>
  <c r="DJ133" i="120"/>
  <c r="DF134" i="120"/>
  <c r="DG134" i="120"/>
  <c r="DH134" i="120"/>
  <c r="DJ134" i="120"/>
  <c r="DF135" i="120"/>
  <c r="DG135" i="120"/>
  <c r="DH135" i="120"/>
  <c r="DJ135" i="120"/>
  <c r="DF136" i="120"/>
  <c r="DG136" i="120"/>
  <c r="DH136" i="120"/>
  <c r="DJ136" i="120"/>
  <c r="DF137" i="120"/>
  <c r="DG137" i="120"/>
  <c r="DH137" i="120"/>
  <c r="DJ137" i="120"/>
  <c r="DF138" i="120"/>
  <c r="DG138" i="120"/>
  <c r="DH138" i="120"/>
  <c r="DJ138" i="120"/>
  <c r="DF139" i="120"/>
  <c r="DG139" i="120"/>
  <c r="DH139" i="120"/>
  <c r="DJ139" i="120"/>
  <c r="DF141" i="120"/>
  <c r="DG141" i="120"/>
  <c r="DH141" i="120"/>
  <c r="DJ141" i="120"/>
  <c r="DF142" i="120"/>
  <c r="DG142" i="120"/>
  <c r="DH142" i="120"/>
  <c r="DJ142" i="120"/>
  <c r="DF143" i="120"/>
  <c r="DG143" i="120"/>
  <c r="DH143" i="120"/>
  <c r="DJ143" i="120"/>
  <c r="DF144" i="120"/>
  <c r="DG144" i="120"/>
  <c r="DH144" i="120"/>
  <c r="DJ144" i="120"/>
  <c r="DF145" i="120"/>
  <c r="DG145" i="120"/>
  <c r="DH145" i="120"/>
  <c r="DJ145" i="120"/>
  <c r="DF22" i="120"/>
  <c r="DG22" i="120"/>
  <c r="DH22" i="120"/>
  <c r="DJ22" i="120"/>
  <c r="CY23" i="120"/>
  <c r="CZ23" i="120"/>
  <c r="DA23" i="120"/>
  <c r="DC23" i="120"/>
  <c r="CY24" i="120"/>
  <c r="CZ24" i="120"/>
  <c r="DA24" i="120"/>
  <c r="DC24" i="120"/>
  <c r="CY25" i="120"/>
  <c r="CZ25" i="120"/>
  <c r="DA25" i="120"/>
  <c r="DC25" i="120"/>
  <c r="CY26" i="120"/>
  <c r="CZ26" i="120"/>
  <c r="DA26" i="120"/>
  <c r="DC26" i="120"/>
  <c r="CY27" i="120"/>
  <c r="CZ27" i="120"/>
  <c r="DA27" i="120"/>
  <c r="DC27" i="120"/>
  <c r="CY28" i="120"/>
  <c r="CZ28" i="120"/>
  <c r="DA28" i="120"/>
  <c r="DC28" i="120"/>
  <c r="CY29" i="120"/>
  <c r="CZ29" i="120"/>
  <c r="DA29" i="120"/>
  <c r="DC29" i="120"/>
  <c r="CY30" i="120"/>
  <c r="CZ30" i="120"/>
  <c r="DA30" i="120"/>
  <c r="DC30" i="120"/>
  <c r="CY31" i="120"/>
  <c r="CZ31" i="120"/>
  <c r="DA31" i="120"/>
  <c r="DC31" i="120"/>
  <c r="CY32" i="120"/>
  <c r="CZ32" i="120"/>
  <c r="DA32" i="120"/>
  <c r="DC32" i="120"/>
  <c r="CY33" i="120"/>
  <c r="CZ33" i="120"/>
  <c r="DA33" i="120"/>
  <c r="DC33" i="120"/>
  <c r="CY34" i="120"/>
  <c r="CZ34" i="120"/>
  <c r="DA34" i="120"/>
  <c r="DC34" i="120"/>
  <c r="CY35" i="120"/>
  <c r="CZ35" i="120"/>
  <c r="DA35" i="120"/>
  <c r="DC35" i="120"/>
  <c r="CY36" i="120"/>
  <c r="CZ36" i="120"/>
  <c r="DA36" i="120"/>
  <c r="DC36" i="120"/>
  <c r="CY37" i="120"/>
  <c r="CZ37" i="120"/>
  <c r="DA37" i="120"/>
  <c r="DC37" i="120"/>
  <c r="CY38" i="120"/>
  <c r="CZ38" i="120"/>
  <c r="DA38" i="120"/>
  <c r="DC38" i="120"/>
  <c r="CY39" i="120"/>
  <c r="CZ39" i="120"/>
  <c r="DA39" i="120"/>
  <c r="DC39" i="120"/>
  <c r="CY40" i="120"/>
  <c r="CZ40" i="120"/>
  <c r="DA40" i="120"/>
  <c r="DC40" i="120"/>
  <c r="CY41" i="120"/>
  <c r="CZ41" i="120"/>
  <c r="DA41" i="120"/>
  <c r="DC41" i="120"/>
  <c r="CY42" i="120"/>
  <c r="CZ42" i="120"/>
  <c r="DA42" i="120"/>
  <c r="DC42" i="120"/>
  <c r="CY43" i="120"/>
  <c r="CZ43" i="120"/>
  <c r="DA43" i="120"/>
  <c r="DC43" i="120"/>
  <c r="CY44" i="120"/>
  <c r="CZ44" i="120"/>
  <c r="DA44" i="120"/>
  <c r="DC44" i="120"/>
  <c r="CY45" i="120"/>
  <c r="CZ45" i="120"/>
  <c r="DA45" i="120"/>
  <c r="DC45" i="120"/>
  <c r="CY46" i="120"/>
  <c r="CZ46" i="120"/>
  <c r="DA46" i="120"/>
  <c r="DC46" i="120"/>
  <c r="CY47" i="120"/>
  <c r="CZ47" i="120"/>
  <c r="DA47" i="120"/>
  <c r="DC47" i="120"/>
  <c r="CY48" i="120"/>
  <c r="CZ48" i="120"/>
  <c r="DA48" i="120"/>
  <c r="DC48" i="120"/>
  <c r="CY49" i="120"/>
  <c r="CZ49" i="120"/>
  <c r="DA49" i="120"/>
  <c r="DC49" i="120"/>
  <c r="CY50" i="120"/>
  <c r="CZ50" i="120"/>
  <c r="DA50" i="120"/>
  <c r="DC50" i="120"/>
  <c r="CY51" i="120"/>
  <c r="CZ51" i="120"/>
  <c r="DA51" i="120"/>
  <c r="DC51" i="120"/>
  <c r="CY52" i="120"/>
  <c r="CZ52" i="120"/>
  <c r="DA52" i="120"/>
  <c r="DC52" i="120"/>
  <c r="CY53" i="120"/>
  <c r="CZ53" i="120"/>
  <c r="DA53" i="120"/>
  <c r="DC53" i="120"/>
  <c r="CY54" i="120"/>
  <c r="CZ54" i="120"/>
  <c r="DA54" i="120"/>
  <c r="DC54" i="120"/>
  <c r="CY55" i="120"/>
  <c r="CZ55" i="120"/>
  <c r="DA55" i="120"/>
  <c r="DC55" i="120"/>
  <c r="CY56" i="120"/>
  <c r="CZ56" i="120"/>
  <c r="DA56" i="120"/>
  <c r="DC56" i="120"/>
  <c r="CY57" i="120"/>
  <c r="CZ57" i="120"/>
  <c r="DA57" i="120"/>
  <c r="DC57" i="120"/>
  <c r="CY58" i="120"/>
  <c r="CZ58" i="120"/>
  <c r="DA58" i="120"/>
  <c r="DC58" i="120"/>
  <c r="CY59" i="120"/>
  <c r="CZ59" i="120"/>
  <c r="DA59" i="120"/>
  <c r="DC59" i="120"/>
  <c r="CY60" i="120"/>
  <c r="CZ60" i="120"/>
  <c r="DA60" i="120"/>
  <c r="DC60" i="120"/>
  <c r="CY61" i="120"/>
  <c r="CZ61" i="120"/>
  <c r="DA61" i="120"/>
  <c r="DC61" i="120"/>
  <c r="CY62" i="120"/>
  <c r="CZ62" i="120"/>
  <c r="DA62" i="120"/>
  <c r="DC62" i="120"/>
  <c r="CY63" i="120"/>
  <c r="CZ63" i="120"/>
  <c r="DA63" i="120"/>
  <c r="DC63" i="120"/>
  <c r="CY64" i="120"/>
  <c r="CZ64" i="120"/>
  <c r="DA64" i="120"/>
  <c r="DC64" i="120"/>
  <c r="CY65" i="120"/>
  <c r="CZ65" i="120"/>
  <c r="DA65" i="120"/>
  <c r="DC65" i="120"/>
  <c r="CY66" i="120"/>
  <c r="CZ66" i="120"/>
  <c r="DA66" i="120"/>
  <c r="DC66" i="120"/>
  <c r="CY67" i="120"/>
  <c r="CZ67" i="120"/>
  <c r="DA67" i="120"/>
  <c r="DC67" i="120"/>
  <c r="CY68" i="120"/>
  <c r="CZ68" i="120"/>
  <c r="DA68" i="120"/>
  <c r="DC68" i="120"/>
  <c r="CY69" i="120"/>
  <c r="CZ69" i="120"/>
  <c r="DA69" i="120"/>
  <c r="DC69" i="120"/>
  <c r="CY70" i="120"/>
  <c r="CZ70" i="120"/>
  <c r="DA70" i="120"/>
  <c r="DC70" i="120"/>
  <c r="CY71" i="120"/>
  <c r="CZ71" i="120"/>
  <c r="DA71" i="120"/>
  <c r="DC71" i="120"/>
  <c r="CY72" i="120"/>
  <c r="CZ72" i="120"/>
  <c r="DA72" i="120"/>
  <c r="DC72" i="120"/>
  <c r="CY73" i="120"/>
  <c r="CZ73" i="120"/>
  <c r="DA73" i="120"/>
  <c r="DC73" i="120"/>
  <c r="CY74" i="120"/>
  <c r="CZ74" i="120"/>
  <c r="DA74" i="120"/>
  <c r="DC74" i="120"/>
  <c r="CY75" i="120"/>
  <c r="CZ75" i="120"/>
  <c r="DA75" i="120"/>
  <c r="DC75" i="120"/>
  <c r="CY76" i="120"/>
  <c r="CZ76" i="120"/>
  <c r="DA76" i="120"/>
  <c r="DC76" i="120"/>
  <c r="CY77" i="120"/>
  <c r="CZ77" i="120"/>
  <c r="DA77" i="120"/>
  <c r="DC77" i="120"/>
  <c r="CY78" i="120"/>
  <c r="CZ78" i="120"/>
  <c r="DA78" i="120"/>
  <c r="DC78" i="120"/>
  <c r="CY79" i="120"/>
  <c r="CZ79" i="120"/>
  <c r="DA79" i="120"/>
  <c r="DC79" i="120"/>
  <c r="CY80" i="120"/>
  <c r="CZ80" i="120"/>
  <c r="DA80" i="120"/>
  <c r="DC80" i="120"/>
  <c r="CY81" i="120"/>
  <c r="CZ81" i="120"/>
  <c r="DA81" i="120"/>
  <c r="DC81" i="120"/>
  <c r="CY82" i="120"/>
  <c r="CZ82" i="120"/>
  <c r="DA82" i="120"/>
  <c r="DC82" i="120"/>
  <c r="CY83" i="120"/>
  <c r="CZ83" i="120"/>
  <c r="DA83" i="120"/>
  <c r="DC83" i="120"/>
  <c r="CY84" i="120"/>
  <c r="CZ84" i="120"/>
  <c r="DA84" i="120"/>
  <c r="DC84" i="120"/>
  <c r="CY85" i="120"/>
  <c r="CZ85" i="120"/>
  <c r="DA85" i="120"/>
  <c r="DC85" i="120"/>
  <c r="CY86" i="120"/>
  <c r="CZ86" i="120"/>
  <c r="DA86" i="120"/>
  <c r="DC86" i="120"/>
  <c r="CY87" i="120"/>
  <c r="CZ87" i="120"/>
  <c r="DA87" i="120"/>
  <c r="DC87" i="120"/>
  <c r="CY88" i="120"/>
  <c r="CZ88" i="120"/>
  <c r="DA88" i="120"/>
  <c r="DC88" i="120"/>
  <c r="CY89" i="120"/>
  <c r="CZ89" i="120"/>
  <c r="DA89" i="120"/>
  <c r="DC89" i="120"/>
  <c r="CY90" i="120"/>
  <c r="CZ90" i="120"/>
  <c r="DA90" i="120"/>
  <c r="DC90" i="120"/>
  <c r="CY91" i="120"/>
  <c r="CZ91" i="120"/>
  <c r="DA91" i="120"/>
  <c r="DC91" i="120"/>
  <c r="CY92" i="120"/>
  <c r="CZ92" i="120"/>
  <c r="DA92" i="120"/>
  <c r="DC92" i="120"/>
  <c r="CY93" i="120"/>
  <c r="CZ93" i="120"/>
  <c r="DA93" i="120"/>
  <c r="DC93" i="120"/>
  <c r="CY94" i="120"/>
  <c r="CZ94" i="120"/>
  <c r="DA94" i="120"/>
  <c r="DC94" i="120"/>
  <c r="CY95" i="120"/>
  <c r="CZ95" i="120"/>
  <c r="DA95" i="120"/>
  <c r="DC95" i="120"/>
  <c r="CY96" i="120"/>
  <c r="CZ96" i="120"/>
  <c r="DA96" i="120"/>
  <c r="DC96" i="120"/>
  <c r="CY97" i="120"/>
  <c r="CZ97" i="120"/>
  <c r="DA97" i="120"/>
  <c r="DC97" i="120"/>
  <c r="CY98" i="120"/>
  <c r="CZ98" i="120"/>
  <c r="DA98" i="120"/>
  <c r="DC98" i="120"/>
  <c r="CY99" i="120"/>
  <c r="CZ99" i="120"/>
  <c r="DA99" i="120"/>
  <c r="DC99" i="120"/>
  <c r="CY100" i="120"/>
  <c r="CZ100" i="120"/>
  <c r="DA100" i="120"/>
  <c r="DC100" i="120"/>
  <c r="CY101" i="120"/>
  <c r="CZ101" i="120"/>
  <c r="DA101" i="120"/>
  <c r="DC101" i="120"/>
  <c r="CY102" i="120"/>
  <c r="CZ102" i="120"/>
  <c r="DA102" i="120"/>
  <c r="DC102" i="120"/>
  <c r="CY103" i="120"/>
  <c r="CZ103" i="120"/>
  <c r="DA103" i="120"/>
  <c r="DC103" i="120"/>
  <c r="CY104" i="120"/>
  <c r="CZ104" i="120"/>
  <c r="DA104" i="120"/>
  <c r="DC104" i="120"/>
  <c r="CY105" i="120"/>
  <c r="CZ105" i="120"/>
  <c r="DA105" i="120"/>
  <c r="DC105" i="120"/>
  <c r="CY106" i="120"/>
  <c r="CZ106" i="120"/>
  <c r="DA106" i="120"/>
  <c r="DC106" i="120"/>
  <c r="CY107" i="120"/>
  <c r="CZ107" i="120"/>
  <c r="DA107" i="120"/>
  <c r="DC107" i="120"/>
  <c r="CY108" i="120"/>
  <c r="CZ108" i="120"/>
  <c r="DA108" i="120"/>
  <c r="DC108" i="120"/>
  <c r="CY109" i="120"/>
  <c r="CZ109" i="120"/>
  <c r="DA109" i="120"/>
  <c r="DC109" i="120"/>
  <c r="CY110" i="120"/>
  <c r="CZ110" i="120"/>
  <c r="DA110" i="120"/>
  <c r="DC110" i="120"/>
  <c r="CY111" i="120"/>
  <c r="CZ111" i="120"/>
  <c r="DA111" i="120"/>
  <c r="DC111" i="120"/>
  <c r="CY112" i="120"/>
  <c r="CZ112" i="120"/>
  <c r="DA112" i="120"/>
  <c r="DC112" i="120"/>
  <c r="CY113" i="120"/>
  <c r="CZ113" i="120"/>
  <c r="DA113" i="120"/>
  <c r="DC113" i="120"/>
  <c r="CY114" i="120"/>
  <c r="CZ114" i="120"/>
  <c r="DA114" i="120"/>
  <c r="DC114" i="120"/>
  <c r="CY115" i="120"/>
  <c r="CZ115" i="120"/>
  <c r="DA115" i="120"/>
  <c r="DC115" i="120"/>
  <c r="CY116" i="120"/>
  <c r="CZ116" i="120"/>
  <c r="DA116" i="120"/>
  <c r="DC116" i="120"/>
  <c r="CY117" i="120"/>
  <c r="CZ117" i="120"/>
  <c r="DA117" i="120"/>
  <c r="DC117" i="120"/>
  <c r="CY118" i="120"/>
  <c r="CZ118" i="120"/>
  <c r="DA118" i="120"/>
  <c r="DC118" i="120"/>
  <c r="CY119" i="120"/>
  <c r="CZ119" i="120"/>
  <c r="DA119" i="120"/>
  <c r="DC119" i="120"/>
  <c r="CY120" i="120"/>
  <c r="CZ120" i="120"/>
  <c r="DA120" i="120"/>
  <c r="DC120" i="120"/>
  <c r="CY121" i="120"/>
  <c r="CZ121" i="120"/>
  <c r="DA121" i="120"/>
  <c r="DC121" i="120"/>
  <c r="CY122" i="120"/>
  <c r="CZ122" i="120"/>
  <c r="DA122" i="120"/>
  <c r="DC122" i="120"/>
  <c r="CY123" i="120"/>
  <c r="CZ123" i="120"/>
  <c r="DA123" i="120"/>
  <c r="DC123" i="120"/>
  <c r="CY124" i="120"/>
  <c r="CZ124" i="120"/>
  <c r="DA124" i="120"/>
  <c r="DC124" i="120"/>
  <c r="CY125" i="120"/>
  <c r="CZ125" i="120"/>
  <c r="DA125" i="120"/>
  <c r="DC125" i="120"/>
  <c r="CY126" i="120"/>
  <c r="CZ126" i="120"/>
  <c r="DA126" i="120"/>
  <c r="DC126" i="120"/>
  <c r="CY127" i="120"/>
  <c r="CZ127" i="120"/>
  <c r="DA127" i="120"/>
  <c r="DC127" i="120"/>
  <c r="CY128" i="120"/>
  <c r="CZ128" i="120"/>
  <c r="DA128" i="120"/>
  <c r="DC128" i="120"/>
  <c r="CY129" i="120"/>
  <c r="CZ129" i="120"/>
  <c r="DA129" i="120"/>
  <c r="DC129" i="120"/>
  <c r="CY130" i="120"/>
  <c r="CZ130" i="120"/>
  <c r="DA130" i="120"/>
  <c r="DC130" i="120"/>
  <c r="CY131" i="120"/>
  <c r="CZ131" i="120"/>
  <c r="DA131" i="120"/>
  <c r="DC131" i="120"/>
  <c r="CY132" i="120"/>
  <c r="CZ132" i="120"/>
  <c r="DA132" i="120"/>
  <c r="DC132" i="120"/>
  <c r="CY133" i="120"/>
  <c r="CZ133" i="120"/>
  <c r="DA133" i="120"/>
  <c r="DC133" i="120"/>
  <c r="CY134" i="120"/>
  <c r="CZ134" i="120"/>
  <c r="DA134" i="120"/>
  <c r="DC134" i="120"/>
  <c r="CY135" i="120"/>
  <c r="CZ135" i="120"/>
  <c r="DA135" i="120"/>
  <c r="DC135" i="120"/>
  <c r="CY136" i="120"/>
  <c r="CZ136" i="120"/>
  <c r="DA136" i="120"/>
  <c r="DC136" i="120"/>
  <c r="CY137" i="120"/>
  <c r="CZ137" i="120"/>
  <c r="DA137" i="120"/>
  <c r="DC137" i="120"/>
  <c r="CY138" i="120"/>
  <c r="CZ138" i="120"/>
  <c r="DA138" i="120"/>
  <c r="DC138" i="120"/>
  <c r="CY139" i="120"/>
  <c r="CZ139" i="120"/>
  <c r="DA139" i="120"/>
  <c r="DC139" i="120"/>
  <c r="CY141" i="120"/>
  <c r="CZ141" i="120"/>
  <c r="DA141" i="120"/>
  <c r="DC141" i="120"/>
  <c r="CY142" i="120"/>
  <c r="CZ142" i="120"/>
  <c r="DA142" i="120"/>
  <c r="DC142" i="120"/>
  <c r="CY143" i="120"/>
  <c r="CZ143" i="120"/>
  <c r="DA143" i="120"/>
  <c r="DC143" i="120"/>
  <c r="CY144" i="120"/>
  <c r="CZ144" i="120"/>
  <c r="DA144" i="120"/>
  <c r="DC144" i="120"/>
  <c r="CY145" i="120"/>
  <c r="CZ145" i="120"/>
  <c r="DA145" i="120"/>
  <c r="DC145" i="120"/>
  <c r="CY22" i="120"/>
  <c r="CZ22" i="120"/>
  <c r="DA22" i="120"/>
  <c r="DC22" i="120"/>
  <c r="BH33" i="120"/>
  <c r="BV33" i="120"/>
  <c r="BZ33" i="120"/>
  <c r="CB33" i="120"/>
  <c r="CJ33" i="120"/>
  <c r="CN33" i="120"/>
  <c r="BH34" i="120"/>
  <c r="BV34" i="120"/>
  <c r="BZ34" i="120"/>
  <c r="CB34" i="120"/>
  <c r="CJ34" i="120"/>
  <c r="CN34" i="120"/>
  <c r="BH59" i="120"/>
  <c r="BV59" i="120"/>
  <c r="BZ59" i="120"/>
  <c r="CJ59" i="120"/>
  <c r="CN59" i="120"/>
  <c r="BH63" i="120"/>
  <c r="BV63" i="120"/>
  <c r="BZ63" i="120"/>
  <c r="CJ63" i="120"/>
  <c r="CN63" i="120"/>
  <c r="BH66" i="120"/>
  <c r="BV66" i="120"/>
  <c r="BZ66" i="120"/>
  <c r="CJ66" i="120"/>
  <c r="CN66" i="120"/>
  <c r="BH71" i="120"/>
  <c r="BV71" i="120"/>
  <c r="BZ71" i="120"/>
  <c r="CJ71" i="120"/>
  <c r="CN71" i="120"/>
  <c r="BH78" i="120"/>
  <c r="BV78" i="120"/>
  <c r="BZ78" i="120"/>
  <c r="CJ78" i="120"/>
  <c r="CN78" i="120"/>
  <c r="BH79" i="120"/>
  <c r="BV79" i="120"/>
  <c r="BZ79" i="120"/>
  <c r="CJ79" i="120"/>
  <c r="CN79" i="120"/>
  <c r="BH80" i="120"/>
  <c r="BV80" i="120"/>
  <c r="BZ80" i="120"/>
  <c r="CJ80" i="120"/>
  <c r="CN80" i="120"/>
  <c r="BH81" i="120"/>
  <c r="BV81" i="120"/>
  <c r="BZ81" i="120"/>
  <c r="CJ81" i="120"/>
  <c r="CN81" i="120"/>
  <c r="BH82" i="120"/>
  <c r="BV82" i="120"/>
  <c r="BZ82" i="120"/>
  <c r="CJ82" i="120"/>
  <c r="CN82" i="120"/>
  <c r="BH91" i="120"/>
  <c r="BV91" i="120"/>
  <c r="BZ91" i="120"/>
  <c r="CJ91" i="120"/>
  <c r="CN91" i="120"/>
  <c r="BH92" i="120"/>
  <c r="BV92" i="120"/>
  <c r="BZ92" i="120"/>
  <c r="CJ92" i="120"/>
  <c r="CN92" i="120"/>
  <c r="BH93" i="120"/>
  <c r="BV93" i="120"/>
  <c r="BZ93" i="120"/>
  <c r="CJ93" i="120"/>
  <c r="CN93" i="120"/>
  <c r="BH94" i="120"/>
  <c r="BV94" i="120"/>
  <c r="BZ94" i="120"/>
  <c r="CJ94" i="120"/>
  <c r="CN94" i="120"/>
  <c r="BH95" i="120"/>
  <c r="BV95" i="120"/>
  <c r="BZ95" i="120"/>
  <c r="CJ95" i="120"/>
  <c r="CN95" i="120"/>
  <c r="BH96" i="120"/>
  <c r="BV96" i="120"/>
  <c r="BZ96" i="120"/>
  <c r="CJ96" i="120"/>
  <c r="CN96" i="120"/>
  <c r="BH97" i="120"/>
  <c r="BV97" i="120"/>
  <c r="BZ97" i="120"/>
  <c r="CJ97" i="120"/>
  <c r="CN97" i="120"/>
  <c r="BH98" i="120"/>
  <c r="BV98" i="120"/>
  <c r="BZ98" i="120"/>
  <c r="CJ98" i="120"/>
  <c r="CN98" i="120"/>
  <c r="BH99" i="120"/>
  <c r="BV99" i="120"/>
  <c r="BZ99" i="120"/>
  <c r="CJ99" i="120"/>
  <c r="CN99" i="120"/>
  <c r="BH100" i="120"/>
  <c r="BV100" i="120"/>
  <c r="BZ100" i="120"/>
  <c r="CJ100" i="120"/>
  <c r="CN100" i="120"/>
  <c r="BH101" i="120"/>
  <c r="BV101" i="120"/>
  <c r="BZ101" i="120"/>
  <c r="CJ101" i="120"/>
  <c r="CN101" i="120"/>
  <c r="BH102" i="120"/>
  <c r="BV102" i="120"/>
  <c r="BZ102" i="120"/>
  <c r="CJ102" i="120"/>
  <c r="CN102" i="120"/>
  <c r="BH103" i="120"/>
  <c r="BV103" i="120"/>
  <c r="BZ103" i="120"/>
  <c r="CJ103" i="120"/>
  <c r="CN103" i="120"/>
  <c r="BH104" i="120"/>
  <c r="BV104" i="120"/>
  <c r="BZ104" i="120"/>
  <c r="CJ104" i="120"/>
  <c r="CN104" i="120"/>
  <c r="BH105" i="120"/>
  <c r="BV105" i="120"/>
  <c r="BZ105" i="120"/>
  <c r="CJ105" i="120"/>
  <c r="CN105" i="120"/>
  <c r="BH106" i="120"/>
  <c r="BV106" i="120"/>
  <c r="BZ106" i="120"/>
  <c r="CJ106" i="120"/>
  <c r="CN106" i="120"/>
  <c r="BH107" i="120"/>
  <c r="BV107" i="120"/>
  <c r="BZ107" i="120"/>
  <c r="CJ107" i="120"/>
  <c r="CN107" i="120"/>
  <c r="BH108" i="120"/>
  <c r="BV108" i="120"/>
  <c r="BZ108" i="120"/>
  <c r="CJ108" i="120"/>
  <c r="CN108" i="120"/>
  <c r="BH122" i="120"/>
  <c r="BV122" i="120"/>
  <c r="BZ122" i="120"/>
  <c r="CJ122" i="120"/>
  <c r="CN122" i="120"/>
  <c r="BH123" i="120"/>
  <c r="BV123" i="120"/>
  <c r="BZ123" i="120"/>
  <c r="CJ123" i="120"/>
  <c r="CN123" i="120"/>
  <c r="BH127" i="120"/>
  <c r="BV127" i="120"/>
  <c r="BZ127" i="120"/>
  <c r="CJ127" i="120"/>
  <c r="CN127" i="120"/>
  <c r="BH139" i="120"/>
  <c r="BV139" i="120"/>
  <c r="BZ139" i="120"/>
  <c r="CJ139" i="120"/>
  <c r="CN139" i="120"/>
  <c r="AF33" i="120"/>
  <c r="AF34" i="120"/>
  <c r="AF59" i="120"/>
  <c r="AF63" i="120"/>
  <c r="AF66" i="120"/>
  <c r="AF71" i="120"/>
  <c r="AF78" i="120"/>
  <c r="AF79" i="120"/>
  <c r="AF80" i="120"/>
  <c r="AF81" i="120"/>
  <c r="AF82" i="120"/>
  <c r="AF91" i="120"/>
  <c r="AF92" i="120"/>
  <c r="AF93" i="120"/>
  <c r="AF94" i="120"/>
  <c r="AF95" i="120"/>
  <c r="AF96" i="120"/>
  <c r="AF97" i="120"/>
  <c r="AF98" i="120"/>
  <c r="AF99" i="120"/>
  <c r="AF100" i="120"/>
  <c r="AF101" i="120"/>
  <c r="AF102" i="120"/>
  <c r="AF103" i="120"/>
  <c r="AF104" i="120"/>
  <c r="AF105" i="120"/>
  <c r="AF106" i="120"/>
  <c r="AF107" i="120"/>
  <c r="AF108" i="120"/>
  <c r="AF122" i="120"/>
  <c r="AF123" i="120"/>
  <c r="AF127" i="120"/>
  <c r="AF139" i="120"/>
  <c r="BA136" i="120"/>
  <c r="BE136" i="120"/>
  <c r="BG136" i="120"/>
  <c r="BA72" i="120"/>
  <c r="BE72" i="120"/>
  <c r="BG72" i="120"/>
  <c r="B66" i="120"/>
  <c r="B63" i="120"/>
  <c r="B62" i="120"/>
  <c r="B61" i="120"/>
  <c r="B59" i="120"/>
  <c r="BG90" i="120"/>
  <c r="BE90" i="120"/>
  <c r="BA90" i="120"/>
  <c r="BG89" i="120"/>
  <c r="BE89" i="120"/>
  <c r="BA89" i="120"/>
  <c r="BG88" i="120"/>
  <c r="BE88" i="120"/>
  <c r="BA88" i="120"/>
  <c r="AS40" i="12" l="1"/>
  <c r="AS38" i="12" s="1"/>
  <c r="P86" i="12"/>
  <c r="Q86" i="12"/>
  <c r="R86" i="12"/>
  <c r="S86" i="12"/>
  <c r="T86" i="12"/>
  <c r="Y86" i="12"/>
  <c r="Z86" i="12"/>
  <c r="AA86" i="12"/>
  <c r="AC86" i="12"/>
  <c r="AD86" i="12"/>
  <c r="AE86" i="12"/>
  <c r="AF86" i="12"/>
  <c r="AG86" i="12"/>
  <c r="AH86" i="12"/>
  <c r="AI86" i="12"/>
  <c r="AJ86" i="12"/>
  <c r="AK86" i="12"/>
  <c r="AL86" i="12"/>
  <c r="AM86" i="12"/>
  <c r="AS86" i="12"/>
  <c r="AT86" i="12"/>
  <c r="AU86" i="12"/>
  <c r="AV86" i="12"/>
  <c r="AW86" i="12"/>
  <c r="AX86" i="12"/>
  <c r="AY86" i="12"/>
  <c r="AZ86" i="12"/>
  <c r="BA86" i="12"/>
  <c r="BB86" i="12"/>
  <c r="BC86" i="12"/>
  <c r="BD86" i="12"/>
  <c r="BE86" i="12"/>
  <c r="BF86" i="12"/>
  <c r="BG86" i="12"/>
  <c r="BI86" i="12"/>
  <c r="BJ86" i="12"/>
  <c r="BL86" i="12"/>
  <c r="BM86" i="12"/>
  <c r="BN86" i="12"/>
  <c r="BO86" i="12"/>
  <c r="BP86" i="12"/>
  <c r="BQ86" i="12"/>
  <c r="BS86" i="12"/>
  <c r="BT86" i="12"/>
  <c r="BV86" i="12"/>
  <c r="BW86" i="12"/>
  <c r="BX86" i="12"/>
  <c r="BY86" i="12"/>
  <c r="BZ86" i="12"/>
  <c r="CA86" i="12"/>
  <c r="CC86" i="12"/>
  <c r="CD86" i="12"/>
  <c r="CF86" i="12"/>
  <c r="CH86" i="12"/>
  <c r="CI86" i="12"/>
  <c r="CK86" i="12"/>
  <c r="CM86" i="12"/>
  <c r="CN86" i="12"/>
  <c r="AE40" i="115"/>
  <c r="AJ42" i="125" s="1"/>
  <c r="AE38" i="115" l="1"/>
  <c r="BF88" i="125"/>
  <c r="BG88" i="125"/>
  <c r="BH88" i="125"/>
  <c r="BI88" i="125"/>
  <c r="BJ88" i="125"/>
  <c r="BK88" i="125"/>
  <c r="BL88" i="125"/>
  <c r="BM88" i="125"/>
  <c r="BN88" i="125"/>
  <c r="BO88" i="125"/>
  <c r="BP88" i="125"/>
  <c r="BQ88" i="125"/>
  <c r="BR88" i="125"/>
  <c r="BT88" i="125"/>
  <c r="BU88" i="125"/>
  <c r="BV88" i="125"/>
  <c r="BW88" i="125"/>
  <c r="BX88" i="125"/>
  <c r="BY88" i="125"/>
  <c r="BZ88" i="125"/>
  <c r="CA88" i="125"/>
  <c r="CB88" i="125"/>
  <c r="CC88" i="125"/>
  <c r="CD88" i="125"/>
  <c r="CE88" i="125"/>
  <c r="CF88" i="125"/>
  <c r="CH88" i="125"/>
  <c r="CI88" i="125"/>
  <c r="CJ88" i="125"/>
  <c r="CK88" i="125"/>
  <c r="CL88" i="125"/>
  <c r="L23" i="200"/>
  <c r="L24" i="200"/>
  <c r="L25" i="200"/>
  <c r="L26" i="200"/>
  <c r="L27" i="200"/>
  <c r="L28" i="200"/>
  <c r="L29" i="200"/>
  <c r="L32" i="200"/>
  <c r="L33" i="200"/>
  <c r="L34" i="200"/>
  <c r="L35" i="200"/>
  <c r="L36" i="200"/>
  <c r="L37" i="200"/>
  <c r="L38" i="200"/>
  <c r="L39" i="200"/>
  <c r="L40" i="200"/>
  <c r="L41" i="200"/>
  <c r="L42" i="200"/>
  <c r="L43" i="200"/>
  <c r="L44" i="200"/>
  <c r="L45" i="200"/>
  <c r="L46" i="200"/>
  <c r="L47" i="200"/>
  <c r="L48" i="200"/>
  <c r="L49" i="200"/>
  <c r="V88" i="125"/>
  <c r="W88" i="125"/>
  <c r="X88" i="125"/>
  <c r="Y88" i="125"/>
  <c r="Z88" i="125"/>
  <c r="AA88" i="125"/>
  <c r="AB88" i="125"/>
  <c r="AC88" i="125"/>
  <c r="AD88" i="125"/>
  <c r="AE88" i="125"/>
  <c r="AF88" i="125"/>
  <c r="AG88" i="125"/>
  <c r="AH88" i="125"/>
  <c r="AI88" i="125"/>
  <c r="AJ88" i="125"/>
  <c r="AK88" i="125"/>
  <c r="AL88" i="125"/>
  <c r="AM88" i="125"/>
  <c r="AN88" i="125"/>
  <c r="AO88" i="125"/>
  <c r="AP88" i="125"/>
  <c r="AQ88" i="125"/>
  <c r="AR88" i="125"/>
  <c r="AS88" i="125"/>
  <c r="AT88" i="125"/>
  <c r="AU88" i="125"/>
  <c r="AV88" i="125"/>
  <c r="AW88" i="125"/>
  <c r="AX88" i="125"/>
  <c r="AY88" i="125"/>
  <c r="AZ88" i="125"/>
  <c r="BA88" i="125"/>
  <c r="BB88" i="125"/>
  <c r="BC88" i="125"/>
  <c r="BD88" i="125"/>
  <c r="CM88" i="125"/>
  <c r="CT88" i="125"/>
  <c r="U88" i="125"/>
  <c r="BW26" i="119" l="1"/>
  <c r="CW25" i="120" s="1"/>
  <c r="BW28" i="119"/>
  <c r="CW27" i="120" s="1"/>
  <c r="BW29" i="119"/>
  <c r="CW28" i="120" s="1"/>
  <c r="BW30" i="119"/>
  <c r="CW29" i="120" s="1"/>
  <c r="BW31" i="119"/>
  <c r="CW30" i="120" s="1"/>
  <c r="BW35" i="119"/>
  <c r="CW34" i="120" s="1"/>
  <c r="BW36" i="119"/>
  <c r="CW35" i="120" s="1"/>
  <c r="BW37" i="119"/>
  <c r="CW36" i="120" s="1"/>
  <c r="BW38" i="119"/>
  <c r="CW37" i="120" s="1"/>
  <c r="BW41" i="119"/>
  <c r="CW40" i="120" s="1"/>
  <c r="BW43" i="119"/>
  <c r="CW42" i="120" s="1"/>
  <c r="BW44" i="119"/>
  <c r="CW43" i="120" s="1"/>
  <c r="BW45" i="119"/>
  <c r="CW44" i="120" s="1"/>
  <c r="BW46" i="119"/>
  <c r="CW45" i="120" s="1"/>
  <c r="BW47" i="119"/>
  <c r="CW46" i="120" s="1"/>
  <c r="BW48" i="119"/>
  <c r="CW47" i="120" s="1"/>
  <c r="BW49" i="119"/>
  <c r="CW48" i="120" s="1"/>
  <c r="BW50" i="119"/>
  <c r="CW49" i="120" s="1"/>
  <c r="BW51" i="119"/>
  <c r="CW50" i="120" s="1"/>
  <c r="BW52" i="119"/>
  <c r="CW51" i="120" s="1"/>
  <c r="BW53" i="119"/>
  <c r="CW52" i="120" s="1"/>
  <c r="BW54" i="119"/>
  <c r="CW53" i="120" s="1"/>
  <c r="BW55" i="119"/>
  <c r="CW54" i="120" s="1"/>
  <c r="BW56" i="119"/>
  <c r="CW55" i="120" s="1"/>
  <c r="BW57" i="119"/>
  <c r="CW56" i="120" s="1"/>
  <c r="BW58" i="119"/>
  <c r="CW57" i="120" s="1"/>
  <c r="BW59" i="119"/>
  <c r="CW58" i="120" s="1"/>
  <c r="BW60" i="119"/>
  <c r="CW59" i="120" s="1"/>
  <c r="BW61" i="119"/>
  <c r="CW60" i="120" s="1"/>
  <c r="BW62" i="119"/>
  <c r="CW61" i="120" s="1"/>
  <c r="BW63" i="119"/>
  <c r="CW62" i="120" s="1"/>
  <c r="BW64" i="119"/>
  <c r="CW63" i="120" s="1"/>
  <c r="BW65" i="119"/>
  <c r="CW64" i="120" s="1"/>
  <c r="BW66" i="119"/>
  <c r="CW65" i="120" s="1"/>
  <c r="BW67" i="119"/>
  <c r="CW66" i="120" s="1"/>
  <c r="BW68" i="119"/>
  <c r="CW67" i="120" s="1"/>
  <c r="BW69" i="119"/>
  <c r="CW68" i="120" s="1"/>
  <c r="BW70" i="119"/>
  <c r="CW69" i="120" s="1"/>
  <c r="BW71" i="119"/>
  <c r="CW70" i="120" s="1"/>
  <c r="BW72" i="119"/>
  <c r="CW71" i="120" s="1"/>
  <c r="BW86" i="119"/>
  <c r="CW85" i="120" s="1"/>
  <c r="BW89" i="119"/>
  <c r="CW88" i="120" s="1"/>
  <c r="BW90" i="119"/>
  <c r="CW89" i="120" s="1"/>
  <c r="BW91" i="119"/>
  <c r="CW90" i="120" s="1"/>
  <c r="BW92" i="119"/>
  <c r="CW91" i="120" s="1"/>
  <c r="BW93" i="119"/>
  <c r="CW92" i="120" s="1"/>
  <c r="BW94" i="119"/>
  <c r="CW93" i="120" s="1"/>
  <c r="BW95" i="119"/>
  <c r="CW94" i="120" s="1"/>
  <c r="BW96" i="119"/>
  <c r="CW95" i="120" s="1"/>
  <c r="BW97" i="119"/>
  <c r="CW96" i="120" s="1"/>
  <c r="BW98" i="119"/>
  <c r="CW97" i="120" s="1"/>
  <c r="BW99" i="119"/>
  <c r="CW98" i="120" s="1"/>
  <c r="BW100" i="119"/>
  <c r="CW99" i="120" s="1"/>
  <c r="BW101" i="119"/>
  <c r="CW100" i="120" s="1"/>
  <c r="BW102" i="119"/>
  <c r="CW101" i="120" s="1"/>
  <c r="BW103" i="119"/>
  <c r="CW102" i="120" s="1"/>
  <c r="BW104" i="119"/>
  <c r="CW103" i="120" s="1"/>
  <c r="BW109" i="119"/>
  <c r="CW108" i="120" s="1"/>
  <c r="BW110" i="119"/>
  <c r="CW109" i="120" s="1"/>
  <c r="BW111" i="119"/>
  <c r="CW110" i="120" s="1"/>
  <c r="BW112" i="119"/>
  <c r="CW111" i="120" s="1"/>
  <c r="BW114" i="119"/>
  <c r="CW113" i="120" s="1"/>
  <c r="BW116" i="119"/>
  <c r="CW115" i="120" s="1"/>
  <c r="BW117" i="119"/>
  <c r="CW116" i="120" s="1"/>
  <c r="BW118" i="119"/>
  <c r="CW117" i="120" s="1"/>
  <c r="BW119" i="119"/>
  <c r="CW118" i="120" s="1"/>
  <c r="BW120" i="119"/>
  <c r="CW119" i="120" s="1"/>
  <c r="BW121" i="119"/>
  <c r="CW120" i="120" s="1"/>
  <c r="BW122" i="119"/>
  <c r="CW121" i="120" s="1"/>
  <c r="BW123" i="119"/>
  <c r="CW122" i="120" s="1"/>
  <c r="BW124" i="119"/>
  <c r="CW123" i="120" s="1"/>
  <c r="BW125" i="119"/>
  <c r="CW124" i="120" s="1"/>
  <c r="BW126" i="119"/>
  <c r="CW125" i="120" s="1"/>
  <c r="BW127" i="119"/>
  <c r="CW126" i="120" s="1"/>
  <c r="BW128" i="119"/>
  <c r="CW127" i="120" s="1"/>
  <c r="BW129" i="119"/>
  <c r="CW128" i="120" s="1"/>
  <c r="BW130" i="119"/>
  <c r="CW129" i="120" s="1"/>
  <c r="BW131" i="119"/>
  <c r="CW130" i="120" s="1"/>
  <c r="BW134" i="119"/>
  <c r="CW133" i="120" s="1"/>
  <c r="BW135" i="119"/>
  <c r="CW134" i="120" s="1"/>
  <c r="BW137" i="119"/>
  <c r="CW136" i="120" s="1"/>
  <c r="BW138" i="119"/>
  <c r="CW137" i="120" s="1"/>
  <c r="BW139" i="119"/>
  <c r="CW138" i="120" s="1"/>
  <c r="BW140" i="119"/>
  <c r="CW139" i="120" s="1"/>
  <c r="BW142" i="119"/>
  <c r="CW141" i="120" s="1"/>
  <c r="BW143" i="119"/>
  <c r="CW142" i="120" s="1"/>
  <c r="BW144" i="119"/>
  <c r="CW143" i="120" s="1"/>
  <c r="BQ24" i="119"/>
  <c r="CP23" i="120" s="1"/>
  <c r="BQ26" i="119"/>
  <c r="CP25" i="120" s="1"/>
  <c r="BQ28" i="119"/>
  <c r="CP27" i="120" s="1"/>
  <c r="BQ29" i="119"/>
  <c r="CP28" i="120" s="1"/>
  <c r="BQ30" i="119"/>
  <c r="CP29" i="120" s="1"/>
  <c r="BQ31" i="119"/>
  <c r="CP30" i="120" s="1"/>
  <c r="BQ32" i="119"/>
  <c r="CP31" i="120" s="1"/>
  <c r="BQ33" i="119"/>
  <c r="CP32" i="120" s="1"/>
  <c r="BQ34" i="119"/>
  <c r="CP33" i="120" s="1"/>
  <c r="BQ35" i="119"/>
  <c r="CP34" i="120" s="1"/>
  <c r="BQ36" i="119"/>
  <c r="CP35" i="120" s="1"/>
  <c r="BQ37" i="119"/>
  <c r="CP36" i="120" s="1"/>
  <c r="BQ38" i="119"/>
  <c r="CP37" i="120" s="1"/>
  <c r="BQ41" i="119"/>
  <c r="CP40" i="120" s="1"/>
  <c r="BQ43" i="119"/>
  <c r="CP42" i="120" s="1"/>
  <c r="BQ44" i="119"/>
  <c r="CP43" i="120" s="1"/>
  <c r="BQ45" i="119"/>
  <c r="CP44" i="120" s="1"/>
  <c r="BQ46" i="119"/>
  <c r="CP45" i="120" s="1"/>
  <c r="BQ47" i="119"/>
  <c r="CP46" i="120" s="1"/>
  <c r="BQ48" i="119"/>
  <c r="CP47" i="120" s="1"/>
  <c r="BQ49" i="119"/>
  <c r="CP48" i="120" s="1"/>
  <c r="BQ50" i="119"/>
  <c r="CP49" i="120" s="1"/>
  <c r="BQ51" i="119"/>
  <c r="CP50" i="120" s="1"/>
  <c r="BQ52" i="119"/>
  <c r="CP51" i="120" s="1"/>
  <c r="BQ53" i="119"/>
  <c r="CP52" i="120" s="1"/>
  <c r="BQ54" i="119"/>
  <c r="CP53" i="120" s="1"/>
  <c r="BQ55" i="119"/>
  <c r="CP54" i="120" s="1"/>
  <c r="BQ56" i="119"/>
  <c r="CP55" i="120" s="1"/>
  <c r="BQ57" i="119"/>
  <c r="CP56" i="120" s="1"/>
  <c r="BQ58" i="119"/>
  <c r="CP57" i="120" s="1"/>
  <c r="BQ59" i="119"/>
  <c r="CP58" i="120" s="1"/>
  <c r="BQ60" i="119"/>
  <c r="CP59" i="120" s="1"/>
  <c r="BQ61" i="119"/>
  <c r="CP60" i="120" s="1"/>
  <c r="BQ62" i="119"/>
  <c r="CP61" i="120" s="1"/>
  <c r="BQ63" i="119"/>
  <c r="CP62" i="120" s="1"/>
  <c r="BQ64" i="119"/>
  <c r="CP63" i="120" s="1"/>
  <c r="BQ65" i="119"/>
  <c r="CP64" i="120" s="1"/>
  <c r="BQ66" i="119"/>
  <c r="CP65" i="120" s="1"/>
  <c r="BQ67" i="119"/>
  <c r="CP66" i="120" s="1"/>
  <c r="BQ68" i="119"/>
  <c r="CP67" i="120" s="1"/>
  <c r="BQ69" i="119"/>
  <c r="CP68" i="120" s="1"/>
  <c r="BQ70" i="119"/>
  <c r="CP69" i="120" s="1"/>
  <c r="BQ71" i="119"/>
  <c r="CP70" i="120" s="1"/>
  <c r="BQ72" i="119"/>
  <c r="CP71" i="120" s="1"/>
  <c r="BQ75" i="119"/>
  <c r="CP74" i="120" s="1"/>
  <c r="BQ76" i="119"/>
  <c r="CP75" i="120" s="1"/>
  <c r="BQ77" i="119"/>
  <c r="CP76" i="120" s="1"/>
  <c r="BQ78" i="119"/>
  <c r="CP77" i="120" s="1"/>
  <c r="BQ79" i="119"/>
  <c r="CP78" i="120" s="1"/>
  <c r="BQ80" i="119"/>
  <c r="CP79" i="120" s="1"/>
  <c r="BQ81" i="119"/>
  <c r="CP80" i="120" s="1"/>
  <c r="BQ82" i="119"/>
  <c r="CP81" i="120" s="1"/>
  <c r="BQ83" i="119"/>
  <c r="CP82" i="120" s="1"/>
  <c r="BQ84" i="119"/>
  <c r="CP83" i="120" s="1"/>
  <c r="BQ86" i="119"/>
  <c r="CP85" i="120" s="1"/>
  <c r="BQ88" i="119"/>
  <c r="CP87" i="120" s="1"/>
  <c r="BQ89" i="119"/>
  <c r="CP88" i="120" s="1"/>
  <c r="BQ90" i="119"/>
  <c r="CP89" i="120" s="1"/>
  <c r="BQ91" i="119"/>
  <c r="CP90" i="120" s="1"/>
  <c r="BQ92" i="119"/>
  <c r="CP91" i="120" s="1"/>
  <c r="BQ93" i="119"/>
  <c r="CP92" i="120" s="1"/>
  <c r="BQ94" i="119"/>
  <c r="CP93" i="120" s="1"/>
  <c r="BQ95" i="119"/>
  <c r="CP94" i="120" s="1"/>
  <c r="BQ96" i="119"/>
  <c r="CP95" i="120" s="1"/>
  <c r="BQ97" i="119"/>
  <c r="CP96" i="120" s="1"/>
  <c r="BQ98" i="119"/>
  <c r="CP97" i="120" s="1"/>
  <c r="BQ99" i="119"/>
  <c r="CP98" i="120" s="1"/>
  <c r="BQ100" i="119"/>
  <c r="CP99" i="120" s="1"/>
  <c r="BQ101" i="119"/>
  <c r="CP100" i="120" s="1"/>
  <c r="BQ102" i="119"/>
  <c r="CP101" i="120" s="1"/>
  <c r="BQ103" i="119"/>
  <c r="CP102" i="120" s="1"/>
  <c r="BQ104" i="119"/>
  <c r="CP103" i="120" s="1"/>
  <c r="BQ105" i="119"/>
  <c r="CP104" i="120" s="1"/>
  <c r="BQ106" i="119"/>
  <c r="CP105" i="120" s="1"/>
  <c r="BQ107" i="119"/>
  <c r="CP106" i="120" s="1"/>
  <c r="BQ108" i="119"/>
  <c r="CP107" i="120" s="1"/>
  <c r="BQ109" i="119"/>
  <c r="CP108" i="120" s="1"/>
  <c r="BQ110" i="119"/>
  <c r="CP109" i="120" s="1"/>
  <c r="BQ114" i="119"/>
  <c r="CP113" i="120" s="1"/>
  <c r="BQ116" i="119"/>
  <c r="CP115" i="120" s="1"/>
  <c r="BQ117" i="119"/>
  <c r="CP116" i="120" s="1"/>
  <c r="BQ118" i="119"/>
  <c r="CP117" i="120" s="1"/>
  <c r="BQ119" i="119"/>
  <c r="CP118" i="120" s="1"/>
  <c r="BQ120" i="119"/>
  <c r="CP119" i="120" s="1"/>
  <c r="BQ121" i="119"/>
  <c r="CP120" i="120" s="1"/>
  <c r="BQ122" i="119"/>
  <c r="CP121" i="120" s="1"/>
  <c r="BQ123" i="119"/>
  <c r="CP122" i="120" s="1"/>
  <c r="BQ124" i="119"/>
  <c r="CP123" i="120" s="1"/>
  <c r="BQ125" i="119"/>
  <c r="CP124" i="120" s="1"/>
  <c r="BQ126" i="119"/>
  <c r="CP125" i="120" s="1"/>
  <c r="BQ127" i="119"/>
  <c r="CP126" i="120" s="1"/>
  <c r="BQ128" i="119"/>
  <c r="CP127" i="120" s="1"/>
  <c r="BQ129" i="119"/>
  <c r="CP128" i="120" s="1"/>
  <c r="BQ130" i="119"/>
  <c r="CP129" i="120" s="1"/>
  <c r="BQ131" i="119"/>
  <c r="CP130" i="120" s="1"/>
  <c r="BQ134" i="119"/>
  <c r="CP133" i="120" s="1"/>
  <c r="BQ135" i="119"/>
  <c r="CP134" i="120" s="1"/>
  <c r="BQ137" i="119"/>
  <c r="CP136" i="120" s="1"/>
  <c r="BQ138" i="119"/>
  <c r="CP137" i="120" s="1"/>
  <c r="BQ139" i="119"/>
  <c r="CP138" i="120" s="1"/>
  <c r="BQ140" i="119"/>
  <c r="CP139" i="120" s="1"/>
  <c r="BQ142" i="119"/>
  <c r="CP141" i="120" s="1"/>
  <c r="BQ143" i="119"/>
  <c r="CP142" i="120" s="1"/>
  <c r="BQ144" i="119"/>
  <c r="CP143" i="120" s="1"/>
  <c r="AY26" i="119"/>
  <c r="BU25" i="120" s="1"/>
  <c r="AY28" i="119"/>
  <c r="BU27" i="120" s="1"/>
  <c r="AY29" i="119"/>
  <c r="BU28" i="120" s="1"/>
  <c r="AY30" i="119"/>
  <c r="BU29" i="120" s="1"/>
  <c r="AY31" i="119"/>
  <c r="BU30" i="120" s="1"/>
  <c r="AY35" i="119"/>
  <c r="BU34" i="120" s="1"/>
  <c r="AY36" i="119"/>
  <c r="BU35" i="120" s="1"/>
  <c r="AY37" i="119"/>
  <c r="BU36" i="120" s="1"/>
  <c r="AY38" i="119"/>
  <c r="BU37" i="120" s="1"/>
  <c r="AY41" i="119"/>
  <c r="BU40" i="120" s="1"/>
  <c r="AY43" i="119"/>
  <c r="BU42" i="120" s="1"/>
  <c r="AY44" i="119"/>
  <c r="BU43" i="120" s="1"/>
  <c r="AY45" i="119"/>
  <c r="BU44" i="120" s="1"/>
  <c r="AY46" i="119"/>
  <c r="BU45" i="120" s="1"/>
  <c r="AY47" i="119"/>
  <c r="BU46" i="120" s="1"/>
  <c r="AY48" i="119"/>
  <c r="BU47" i="120" s="1"/>
  <c r="AY49" i="119"/>
  <c r="BU48" i="120" s="1"/>
  <c r="AY50" i="119"/>
  <c r="BU49" i="120" s="1"/>
  <c r="AY51" i="119"/>
  <c r="BU50" i="120" s="1"/>
  <c r="AY52" i="119"/>
  <c r="BU51" i="120" s="1"/>
  <c r="AY53" i="119"/>
  <c r="BU52" i="120" s="1"/>
  <c r="AY65" i="119"/>
  <c r="BU64" i="120" s="1"/>
  <c r="AY66" i="119"/>
  <c r="BU65" i="120" s="1"/>
  <c r="AY67" i="119"/>
  <c r="BU66" i="120" s="1"/>
  <c r="AY68" i="119"/>
  <c r="BU67" i="120" s="1"/>
  <c r="AY69" i="119"/>
  <c r="BU68" i="120" s="1"/>
  <c r="AY70" i="119"/>
  <c r="BU69" i="120" s="1"/>
  <c r="AY71" i="119"/>
  <c r="BU70" i="120" s="1"/>
  <c r="AY72" i="119"/>
  <c r="BU71" i="120" s="1"/>
  <c r="AY73" i="119"/>
  <c r="BU72" i="120" s="1"/>
  <c r="AY74" i="119"/>
  <c r="BU73" i="120" s="1"/>
  <c r="AY75" i="119"/>
  <c r="BU74" i="120" s="1"/>
  <c r="AY76" i="119"/>
  <c r="BU75" i="120" s="1"/>
  <c r="AY77" i="119"/>
  <c r="BU76" i="120" s="1"/>
  <c r="AY78" i="119"/>
  <c r="BU77" i="120" s="1"/>
  <c r="AY79" i="119"/>
  <c r="BU78" i="120" s="1"/>
  <c r="AY80" i="119"/>
  <c r="BU79" i="120" s="1"/>
  <c r="AY81" i="119"/>
  <c r="BU80" i="120" s="1"/>
  <c r="AY82" i="119"/>
  <c r="BU81" i="120" s="1"/>
  <c r="AY83" i="119"/>
  <c r="BU82" i="120" s="1"/>
  <c r="AY84" i="119"/>
  <c r="BU83" i="120" s="1"/>
  <c r="AY86" i="119"/>
  <c r="BU85" i="120" s="1"/>
  <c r="AY89" i="119"/>
  <c r="BU88" i="120" s="1"/>
  <c r="AY90" i="119"/>
  <c r="BU89" i="120" s="1"/>
  <c r="AY91" i="119"/>
  <c r="BU90" i="120" s="1"/>
  <c r="AY100" i="119"/>
  <c r="BU99" i="120" s="1"/>
  <c r="AY101" i="119"/>
  <c r="BU100" i="120" s="1"/>
  <c r="AY102" i="119"/>
  <c r="BU101" i="120" s="1"/>
  <c r="AY103" i="119"/>
  <c r="BU102" i="120" s="1"/>
  <c r="AY104" i="119"/>
  <c r="BU103" i="120" s="1"/>
  <c r="AY105" i="119"/>
  <c r="BU104" i="120" s="1"/>
  <c r="AY106" i="119"/>
  <c r="BU105" i="120" s="1"/>
  <c r="AY107" i="119"/>
  <c r="BU106" i="120" s="1"/>
  <c r="AY108" i="119"/>
  <c r="BU107" i="120" s="1"/>
  <c r="AY109" i="119"/>
  <c r="BU108" i="120" s="1"/>
  <c r="AY110" i="119"/>
  <c r="BU109" i="120" s="1"/>
  <c r="AY111" i="119"/>
  <c r="BU110" i="120" s="1"/>
  <c r="AY112" i="119"/>
  <c r="BU111" i="120" s="1"/>
  <c r="AY114" i="119"/>
  <c r="BU113" i="120" s="1"/>
  <c r="AY116" i="119"/>
  <c r="BU115" i="120" s="1"/>
  <c r="AY117" i="119"/>
  <c r="BU116" i="120" s="1"/>
  <c r="AY118" i="119"/>
  <c r="BU117" i="120" s="1"/>
  <c r="AY119" i="119"/>
  <c r="BU118" i="120" s="1"/>
  <c r="AY120" i="119"/>
  <c r="BU119" i="120" s="1"/>
  <c r="AY121" i="119"/>
  <c r="BU120" i="120" s="1"/>
  <c r="AY122" i="119"/>
  <c r="BU121" i="120" s="1"/>
  <c r="AY123" i="119"/>
  <c r="BU122" i="120" s="1"/>
  <c r="AY124" i="119"/>
  <c r="BU123" i="120" s="1"/>
  <c r="AY129" i="119"/>
  <c r="BU128" i="120" s="1"/>
  <c r="AY130" i="119"/>
  <c r="BU129" i="120" s="1"/>
  <c r="AY131" i="119"/>
  <c r="BU130" i="120" s="1"/>
  <c r="AY132" i="119"/>
  <c r="BU131" i="120" s="1"/>
  <c r="AY133" i="119"/>
  <c r="BU132" i="120" s="1"/>
  <c r="AY134" i="119"/>
  <c r="BU133" i="120" s="1"/>
  <c r="AY135" i="119"/>
  <c r="BU134" i="120" s="1"/>
  <c r="AY137" i="119"/>
  <c r="BU136" i="120" s="1"/>
  <c r="AY138" i="119"/>
  <c r="BU137" i="120" s="1"/>
  <c r="AY139" i="119"/>
  <c r="BU138" i="120" s="1"/>
  <c r="AY140" i="119"/>
  <c r="BU139" i="120" s="1"/>
  <c r="AY142" i="119"/>
  <c r="BU141" i="120" s="1"/>
  <c r="AY143" i="119"/>
  <c r="BU142" i="120" s="1"/>
  <c r="AY144" i="119"/>
  <c r="BU143" i="120" s="1"/>
  <c r="AY145" i="119"/>
  <c r="BU144" i="120" s="1"/>
  <c r="AY146" i="119"/>
  <c r="BU145" i="120" s="1"/>
  <c r="AS24" i="119"/>
  <c r="BN23" i="120" s="1"/>
  <c r="AS26" i="119"/>
  <c r="BN25" i="120" s="1"/>
  <c r="AS28" i="119"/>
  <c r="BN27" i="120" s="1"/>
  <c r="AS29" i="119"/>
  <c r="BN28" i="120" s="1"/>
  <c r="AS30" i="119"/>
  <c r="BN29" i="120" s="1"/>
  <c r="AS31" i="119"/>
  <c r="BN30" i="120" s="1"/>
  <c r="AS32" i="119"/>
  <c r="BN31" i="120" s="1"/>
  <c r="AS33" i="119"/>
  <c r="BN32" i="120" s="1"/>
  <c r="AS34" i="119"/>
  <c r="BN33" i="120" s="1"/>
  <c r="AS35" i="119"/>
  <c r="BN34" i="120" s="1"/>
  <c r="AS36" i="119"/>
  <c r="BN35" i="120" s="1"/>
  <c r="AS37" i="119"/>
  <c r="BN36" i="120" s="1"/>
  <c r="AS38" i="119"/>
  <c r="BN37" i="120" s="1"/>
  <c r="AS41" i="119"/>
  <c r="BN40" i="120" s="1"/>
  <c r="AS43" i="119"/>
  <c r="BN42" i="120" s="1"/>
  <c r="AS44" i="119"/>
  <c r="BN43" i="120" s="1"/>
  <c r="AS45" i="119"/>
  <c r="BN44" i="120" s="1"/>
  <c r="AS46" i="119"/>
  <c r="BN45" i="120" s="1"/>
  <c r="AS47" i="119"/>
  <c r="BN46" i="120" s="1"/>
  <c r="AS48" i="119"/>
  <c r="BN47" i="120" s="1"/>
  <c r="AS49" i="119"/>
  <c r="BN48" i="120" s="1"/>
  <c r="AS50" i="119"/>
  <c r="BN49" i="120" s="1"/>
  <c r="AS51" i="119"/>
  <c r="BN50" i="120" s="1"/>
  <c r="AS52" i="119"/>
  <c r="BN51" i="120" s="1"/>
  <c r="AS53" i="119"/>
  <c r="BN52" i="120" s="1"/>
  <c r="AS60" i="119"/>
  <c r="BN59" i="120" s="1"/>
  <c r="AS64" i="119"/>
  <c r="BN63" i="120" s="1"/>
  <c r="AS65" i="119"/>
  <c r="BN64" i="120" s="1"/>
  <c r="AS66" i="119"/>
  <c r="BN65" i="120" s="1"/>
  <c r="AS67" i="119"/>
  <c r="BN66" i="120" s="1"/>
  <c r="AS68" i="119"/>
  <c r="BN67" i="120" s="1"/>
  <c r="AS69" i="119"/>
  <c r="BN68" i="120" s="1"/>
  <c r="AS70" i="119"/>
  <c r="BN69" i="120" s="1"/>
  <c r="AS71" i="119"/>
  <c r="BN70" i="120" s="1"/>
  <c r="AS72" i="119"/>
  <c r="BN71" i="120" s="1"/>
  <c r="AS73" i="119"/>
  <c r="BN72" i="120" s="1"/>
  <c r="AS74" i="119"/>
  <c r="BN73" i="120" s="1"/>
  <c r="AS75" i="119"/>
  <c r="BN74" i="120" s="1"/>
  <c r="AS76" i="119"/>
  <c r="BN75" i="120" s="1"/>
  <c r="AS77" i="119"/>
  <c r="BN76" i="120" s="1"/>
  <c r="AS78" i="119"/>
  <c r="BN77" i="120" s="1"/>
  <c r="AS79" i="119"/>
  <c r="BN78" i="120" s="1"/>
  <c r="AS80" i="119"/>
  <c r="BN79" i="120" s="1"/>
  <c r="AS81" i="119"/>
  <c r="BN80" i="120" s="1"/>
  <c r="AS82" i="119"/>
  <c r="BN81" i="120" s="1"/>
  <c r="AS83" i="119"/>
  <c r="BN82" i="120" s="1"/>
  <c r="AS84" i="119"/>
  <c r="BN83" i="120" s="1"/>
  <c r="AS86" i="119"/>
  <c r="BN85" i="120" s="1"/>
  <c r="AS88" i="119"/>
  <c r="BN87" i="120" s="1"/>
  <c r="AS89" i="119"/>
  <c r="BN88" i="120" s="1"/>
  <c r="AS90" i="119"/>
  <c r="BN89" i="120" s="1"/>
  <c r="AS91" i="119"/>
  <c r="BN90" i="120" s="1"/>
  <c r="AS92" i="119"/>
  <c r="BN91" i="120" s="1"/>
  <c r="AS93" i="119"/>
  <c r="BN92" i="120" s="1"/>
  <c r="AS94" i="119"/>
  <c r="BN93" i="120" s="1"/>
  <c r="AS95" i="119"/>
  <c r="BN94" i="120" s="1"/>
  <c r="AS96" i="119"/>
  <c r="BN95" i="120" s="1"/>
  <c r="AS97" i="119"/>
  <c r="BN96" i="120" s="1"/>
  <c r="AS98" i="119"/>
  <c r="BN97" i="120" s="1"/>
  <c r="AS99" i="119"/>
  <c r="BN98" i="120" s="1"/>
  <c r="AS100" i="119"/>
  <c r="BN99" i="120" s="1"/>
  <c r="AS101" i="119"/>
  <c r="BN100" i="120" s="1"/>
  <c r="AS102" i="119"/>
  <c r="BN101" i="120" s="1"/>
  <c r="AS103" i="119"/>
  <c r="BN102" i="120" s="1"/>
  <c r="AS104" i="119"/>
  <c r="BN103" i="120" s="1"/>
  <c r="AS105" i="119"/>
  <c r="BN104" i="120" s="1"/>
  <c r="AS106" i="119"/>
  <c r="BN105" i="120" s="1"/>
  <c r="AS107" i="119"/>
  <c r="BN106" i="120" s="1"/>
  <c r="AS108" i="119"/>
  <c r="BN107" i="120" s="1"/>
  <c r="AS109" i="119"/>
  <c r="BN108" i="120" s="1"/>
  <c r="AS110" i="119"/>
  <c r="BN109" i="120" s="1"/>
  <c r="AS114" i="119"/>
  <c r="BN113" i="120" s="1"/>
  <c r="AS116" i="119"/>
  <c r="BN115" i="120" s="1"/>
  <c r="AS117" i="119"/>
  <c r="BN116" i="120" s="1"/>
  <c r="AS118" i="119"/>
  <c r="BN117" i="120" s="1"/>
  <c r="AS119" i="119"/>
  <c r="BN118" i="120" s="1"/>
  <c r="AS120" i="119"/>
  <c r="BN119" i="120" s="1"/>
  <c r="AS121" i="119"/>
  <c r="BN120" i="120" s="1"/>
  <c r="AS122" i="119"/>
  <c r="BN121" i="120" s="1"/>
  <c r="AS123" i="119"/>
  <c r="BN122" i="120" s="1"/>
  <c r="AS124" i="119"/>
  <c r="BN123" i="120" s="1"/>
  <c r="AS128" i="119"/>
  <c r="BN127" i="120" s="1"/>
  <c r="AS129" i="119"/>
  <c r="BN128" i="120" s="1"/>
  <c r="AS130" i="119"/>
  <c r="BN129" i="120" s="1"/>
  <c r="AS131" i="119"/>
  <c r="BN130" i="120" s="1"/>
  <c r="AS132" i="119"/>
  <c r="BN131" i="120" s="1"/>
  <c r="AS133" i="119"/>
  <c r="BN132" i="120" s="1"/>
  <c r="AS134" i="119"/>
  <c r="BN133" i="120" s="1"/>
  <c r="AS135" i="119"/>
  <c r="BN134" i="120" s="1"/>
  <c r="AS137" i="119"/>
  <c r="BN136" i="120" s="1"/>
  <c r="AS138" i="119"/>
  <c r="BN137" i="120" s="1"/>
  <c r="AS139" i="119"/>
  <c r="BN138" i="120" s="1"/>
  <c r="AS140" i="119"/>
  <c r="BN139" i="120" s="1"/>
  <c r="AS142" i="119"/>
  <c r="BN141" i="120" s="1"/>
  <c r="AS143" i="119"/>
  <c r="BN142" i="120" s="1"/>
  <c r="AS144" i="119"/>
  <c r="BN143" i="120" s="1"/>
  <c r="AS145" i="119"/>
  <c r="BN144" i="120" s="1"/>
  <c r="AS146" i="119"/>
  <c r="BN145" i="120" s="1"/>
  <c r="AG42" i="119"/>
  <c r="AZ41" i="120" s="1"/>
  <c r="AG86" i="119"/>
  <c r="AZ85" i="120" s="1"/>
  <c r="AG88" i="119"/>
  <c r="AZ87" i="120" s="1"/>
  <c r="AG89" i="119"/>
  <c r="AZ88" i="120" s="1"/>
  <c r="AG90" i="119"/>
  <c r="AZ89" i="120" s="1"/>
  <c r="AG91" i="119"/>
  <c r="AZ90" i="120" s="1"/>
  <c r="AG92" i="119"/>
  <c r="AZ91" i="120" s="1"/>
  <c r="AG93" i="119"/>
  <c r="AZ92" i="120" s="1"/>
  <c r="AG94" i="119"/>
  <c r="AZ93" i="120" s="1"/>
  <c r="AG95" i="119"/>
  <c r="AZ94" i="120" s="1"/>
  <c r="AG96" i="119"/>
  <c r="AZ95" i="120" s="1"/>
  <c r="AG97" i="119"/>
  <c r="AZ96" i="120" s="1"/>
  <c r="AG98" i="119"/>
  <c r="AZ97" i="120" s="1"/>
  <c r="AG99" i="119"/>
  <c r="AZ98" i="120" s="1"/>
  <c r="AG100" i="119"/>
  <c r="AZ99" i="120" s="1"/>
  <c r="AG101" i="119"/>
  <c r="AZ100" i="120" s="1"/>
  <c r="AG102" i="119"/>
  <c r="AZ101" i="120" s="1"/>
  <c r="AG103" i="119"/>
  <c r="AZ102" i="120" s="1"/>
  <c r="AG104" i="119"/>
  <c r="AZ103" i="120" s="1"/>
  <c r="AG105" i="119"/>
  <c r="AZ104" i="120" s="1"/>
  <c r="AG106" i="119"/>
  <c r="AZ105" i="120" s="1"/>
  <c r="AG107" i="119"/>
  <c r="AZ106" i="120" s="1"/>
  <c r="AG108" i="119"/>
  <c r="AZ107" i="120" s="1"/>
  <c r="AG109" i="119"/>
  <c r="AZ108" i="120" s="1"/>
  <c r="AG110" i="119"/>
  <c r="AZ109" i="120" s="1"/>
  <c r="AG111" i="119"/>
  <c r="AZ110" i="120" s="1"/>
  <c r="AG112" i="119"/>
  <c r="AZ111" i="120" s="1"/>
  <c r="AG114" i="119"/>
  <c r="AZ113" i="120" s="1"/>
  <c r="AG125" i="119"/>
  <c r="AZ124" i="120" s="1"/>
  <c r="AG126" i="119"/>
  <c r="AZ125" i="120" s="1"/>
  <c r="AG127" i="119"/>
  <c r="AZ126" i="120" s="1"/>
  <c r="AG128" i="119"/>
  <c r="AZ127" i="120" s="1"/>
  <c r="AG129" i="119"/>
  <c r="AZ128" i="120" s="1"/>
  <c r="AG130" i="119"/>
  <c r="AZ129" i="120" s="1"/>
  <c r="AG131" i="119"/>
  <c r="AZ130" i="120" s="1"/>
  <c r="AG132" i="119"/>
  <c r="AZ131" i="120" s="1"/>
  <c r="AG133" i="119"/>
  <c r="AZ132" i="120" s="1"/>
  <c r="AG134" i="119"/>
  <c r="AZ133" i="120" s="1"/>
  <c r="AG135" i="119"/>
  <c r="AZ134" i="120" s="1"/>
  <c r="AG142" i="119"/>
  <c r="AZ141" i="120" s="1"/>
  <c r="AG143" i="119"/>
  <c r="AZ142" i="120" s="1"/>
  <c r="AG144" i="119"/>
  <c r="AZ143" i="120" s="1"/>
  <c r="AG145" i="119"/>
  <c r="AZ144" i="120" s="1"/>
  <c r="AG146" i="119"/>
  <c r="AZ145" i="120" s="1"/>
  <c r="AA86" i="119"/>
  <c r="AS85" i="120" s="1"/>
  <c r="AA88" i="119"/>
  <c r="AS87" i="120" s="1"/>
  <c r="AA89" i="119"/>
  <c r="AS88" i="120" s="1"/>
  <c r="AA90" i="119"/>
  <c r="AS89" i="120" s="1"/>
  <c r="AA91" i="119"/>
  <c r="AS90" i="120" s="1"/>
  <c r="AA92" i="119"/>
  <c r="AS91" i="120" s="1"/>
  <c r="AA93" i="119"/>
  <c r="AS92" i="120" s="1"/>
  <c r="AA94" i="119"/>
  <c r="AS93" i="120" s="1"/>
  <c r="AA95" i="119"/>
  <c r="AS94" i="120" s="1"/>
  <c r="AA96" i="119"/>
  <c r="AS95" i="120" s="1"/>
  <c r="AA97" i="119"/>
  <c r="AS96" i="120" s="1"/>
  <c r="AA98" i="119"/>
  <c r="AS97" i="120" s="1"/>
  <c r="AA99" i="119"/>
  <c r="AS98" i="120" s="1"/>
  <c r="AA100" i="119"/>
  <c r="AS99" i="120" s="1"/>
  <c r="AA101" i="119"/>
  <c r="AS100" i="120" s="1"/>
  <c r="AA102" i="119"/>
  <c r="AS101" i="120" s="1"/>
  <c r="AA103" i="119"/>
  <c r="AS102" i="120" s="1"/>
  <c r="AA104" i="119"/>
  <c r="AS103" i="120" s="1"/>
  <c r="AA105" i="119"/>
  <c r="AS104" i="120" s="1"/>
  <c r="AA106" i="119"/>
  <c r="AS105" i="120" s="1"/>
  <c r="AA107" i="119"/>
  <c r="AS106" i="120" s="1"/>
  <c r="AA108" i="119"/>
  <c r="AS107" i="120" s="1"/>
  <c r="AA109" i="119"/>
  <c r="AS108" i="120" s="1"/>
  <c r="AA110" i="119"/>
  <c r="AS109" i="120" s="1"/>
  <c r="AA120" i="119"/>
  <c r="AS119" i="120" s="1"/>
  <c r="AA121" i="119"/>
  <c r="AS120" i="120" s="1"/>
  <c r="AA122" i="119"/>
  <c r="AS121" i="120" s="1"/>
  <c r="AA123" i="119"/>
  <c r="AS122" i="120" s="1"/>
  <c r="AA124" i="119"/>
  <c r="AS123" i="120" s="1"/>
  <c r="AA125" i="119"/>
  <c r="AS124" i="120" s="1"/>
  <c r="AA126" i="119"/>
  <c r="AS125" i="120" s="1"/>
  <c r="AA127" i="119"/>
  <c r="AS126" i="120" s="1"/>
  <c r="AA128" i="119"/>
  <c r="AS127" i="120" s="1"/>
  <c r="AA129" i="119"/>
  <c r="AS128" i="120" s="1"/>
  <c r="AA130" i="119"/>
  <c r="AS129" i="120" s="1"/>
  <c r="AA131" i="119"/>
  <c r="AS130" i="120" s="1"/>
  <c r="AA132" i="119"/>
  <c r="AS131" i="120" s="1"/>
  <c r="AA133" i="119"/>
  <c r="AS132" i="120" s="1"/>
  <c r="AA134" i="119"/>
  <c r="AS133" i="120" s="1"/>
  <c r="AA135" i="119"/>
  <c r="AS134" i="120" s="1"/>
  <c r="AA137" i="119"/>
  <c r="AS136" i="120" s="1"/>
  <c r="AA138" i="119"/>
  <c r="AS137" i="120" s="1"/>
  <c r="AA139" i="119"/>
  <c r="AS138" i="120" s="1"/>
  <c r="AA140" i="119"/>
  <c r="AS139" i="120" s="1"/>
  <c r="AA142" i="119"/>
  <c r="AS141" i="120" s="1"/>
  <c r="AA143" i="119"/>
  <c r="AS142" i="120" s="1"/>
  <c r="AA144" i="119"/>
  <c r="AS143" i="120" s="1"/>
  <c r="AA145" i="119"/>
  <c r="AS144" i="120" s="1"/>
  <c r="AA146" i="119"/>
  <c r="AS145" i="120" s="1"/>
  <c r="U145" i="119"/>
  <c r="AL144" i="120" s="1"/>
  <c r="U144" i="119"/>
  <c r="AL143" i="120" s="1"/>
  <c r="U143" i="119"/>
  <c r="AL142" i="120" s="1"/>
  <c r="U142" i="119"/>
  <c r="AL141" i="120" s="1"/>
  <c r="U140" i="119"/>
  <c r="AL139" i="120" s="1"/>
  <c r="U139" i="119"/>
  <c r="AL138" i="120" s="1"/>
  <c r="U138" i="119"/>
  <c r="AL137" i="120" s="1"/>
  <c r="U137" i="119"/>
  <c r="AL136" i="120" s="1"/>
  <c r="U135" i="119"/>
  <c r="AL134" i="120" s="1"/>
  <c r="U134" i="119"/>
  <c r="AL133" i="120" s="1"/>
  <c r="U133" i="119"/>
  <c r="AL132" i="120" s="1"/>
  <c r="U132" i="119"/>
  <c r="AL131" i="120" s="1"/>
  <c r="U131" i="119"/>
  <c r="AL130" i="120" s="1"/>
  <c r="U130" i="119"/>
  <c r="AL129" i="120" s="1"/>
  <c r="U129" i="119"/>
  <c r="AL128" i="120" s="1"/>
  <c r="U128" i="119"/>
  <c r="AL127" i="120" s="1"/>
  <c r="U127" i="119"/>
  <c r="AL126" i="120" s="1"/>
  <c r="U126" i="119"/>
  <c r="AL125" i="120" s="1"/>
  <c r="U125" i="119"/>
  <c r="AL124" i="120" s="1"/>
  <c r="U124" i="119"/>
  <c r="AL123" i="120" s="1"/>
  <c r="U123" i="119"/>
  <c r="AL122" i="120" s="1"/>
  <c r="U122" i="119"/>
  <c r="AL121" i="120" s="1"/>
  <c r="U121" i="119"/>
  <c r="AL120" i="120" s="1"/>
  <c r="U120" i="119"/>
  <c r="AL119" i="120" s="1"/>
  <c r="U114" i="119"/>
  <c r="AL113" i="120" s="1"/>
  <c r="U110" i="119"/>
  <c r="AL109" i="120" s="1"/>
  <c r="U109" i="119"/>
  <c r="AL108" i="120" s="1"/>
  <c r="U108" i="119"/>
  <c r="AL107" i="120" s="1"/>
  <c r="U107" i="119"/>
  <c r="AL106" i="120" s="1"/>
  <c r="U106" i="119"/>
  <c r="AL105" i="120" s="1"/>
  <c r="U105" i="119"/>
  <c r="AL104" i="120" s="1"/>
  <c r="U104" i="119"/>
  <c r="AL103" i="120" s="1"/>
  <c r="U103" i="119"/>
  <c r="AL102" i="120" s="1"/>
  <c r="U102" i="119"/>
  <c r="AL101" i="120" s="1"/>
  <c r="U101" i="119"/>
  <c r="AL100" i="120" s="1"/>
  <c r="U100" i="119"/>
  <c r="AL99" i="120" s="1"/>
  <c r="U99" i="119"/>
  <c r="AL98" i="120" s="1"/>
  <c r="U98" i="119"/>
  <c r="AL97" i="120" s="1"/>
  <c r="U97" i="119"/>
  <c r="AL96" i="120" s="1"/>
  <c r="U96" i="119"/>
  <c r="AL95" i="120" s="1"/>
  <c r="U95" i="119"/>
  <c r="AL94" i="120" s="1"/>
  <c r="U94" i="119"/>
  <c r="AL93" i="120" s="1"/>
  <c r="U93" i="119"/>
  <c r="AL92" i="120" s="1"/>
  <c r="U92" i="119"/>
  <c r="AL91" i="120" s="1"/>
  <c r="U91" i="119"/>
  <c r="AL90" i="120" s="1"/>
  <c r="U90" i="119"/>
  <c r="AL89" i="120" s="1"/>
  <c r="U89" i="119"/>
  <c r="AL88" i="120" s="1"/>
  <c r="U88" i="119"/>
  <c r="AL87" i="120" s="1"/>
  <c r="U86" i="119"/>
  <c r="AL85" i="120" s="1"/>
  <c r="U84" i="119"/>
  <c r="AL83" i="120" s="1"/>
  <c r="U83" i="119"/>
  <c r="AL82" i="120" s="1"/>
  <c r="U82" i="119"/>
  <c r="AL81" i="120" s="1"/>
  <c r="U81" i="119"/>
  <c r="AL80" i="120" s="1"/>
  <c r="U80" i="119"/>
  <c r="AL79" i="120" s="1"/>
  <c r="U79" i="119"/>
  <c r="AL78" i="120" s="1"/>
  <c r="U78" i="119"/>
  <c r="AL77" i="120" s="1"/>
  <c r="U77" i="119"/>
  <c r="AL76" i="120" s="1"/>
  <c r="U76" i="119"/>
  <c r="AL75" i="120" s="1"/>
  <c r="U75" i="119"/>
  <c r="AL74" i="120" s="1"/>
  <c r="U74" i="119"/>
  <c r="AL73" i="120" s="1"/>
  <c r="U73" i="119"/>
  <c r="AL72" i="120" s="1"/>
  <c r="U72" i="119"/>
  <c r="AL71" i="120" s="1"/>
  <c r="U71" i="119"/>
  <c r="AL70" i="120" s="1"/>
  <c r="U70" i="119"/>
  <c r="AL69" i="120" s="1"/>
  <c r="U69" i="119"/>
  <c r="AL68" i="120" s="1"/>
  <c r="U68" i="119"/>
  <c r="AL67" i="120" s="1"/>
  <c r="U67" i="119"/>
  <c r="AL66" i="120" s="1"/>
  <c r="U66" i="119"/>
  <c r="AL65" i="120" s="1"/>
  <c r="U65" i="119"/>
  <c r="AL64" i="120" s="1"/>
  <c r="U64" i="119"/>
  <c r="AL63" i="120" s="1"/>
  <c r="U63" i="119"/>
  <c r="AL62" i="120" s="1"/>
  <c r="U62" i="119"/>
  <c r="AL61" i="120" s="1"/>
  <c r="U61" i="119"/>
  <c r="AL60" i="120" s="1"/>
  <c r="U60" i="119"/>
  <c r="AL59" i="120" s="1"/>
  <c r="U59" i="119"/>
  <c r="AL58" i="120" s="1"/>
  <c r="U58" i="119"/>
  <c r="AL57" i="120" s="1"/>
  <c r="U57" i="119"/>
  <c r="AL56" i="120" s="1"/>
  <c r="U56" i="119"/>
  <c r="AL55" i="120" s="1"/>
  <c r="U55" i="119"/>
  <c r="AL54" i="120" s="1"/>
  <c r="U54" i="119"/>
  <c r="AL53" i="120" s="1"/>
  <c r="U53" i="119"/>
  <c r="AL52" i="120" s="1"/>
  <c r="U52" i="119"/>
  <c r="AL51" i="120" s="1"/>
  <c r="U51" i="119"/>
  <c r="AL50" i="120" s="1"/>
  <c r="U50" i="119"/>
  <c r="AL49" i="120" s="1"/>
  <c r="U49" i="119"/>
  <c r="AL48" i="120" s="1"/>
  <c r="U41" i="119"/>
  <c r="AL40" i="120" s="1"/>
  <c r="U38" i="119"/>
  <c r="AL37" i="120" s="1"/>
  <c r="U37" i="119"/>
  <c r="AL36" i="120" s="1"/>
  <c r="U36" i="119"/>
  <c r="AL35" i="120" s="1"/>
  <c r="U35" i="119"/>
  <c r="AL34" i="120" s="1"/>
  <c r="U34" i="119"/>
  <c r="AL33" i="120" s="1"/>
  <c r="U33" i="119"/>
  <c r="AL32" i="120" s="1"/>
  <c r="U32" i="119"/>
  <c r="AL31" i="120" s="1"/>
  <c r="U31" i="119"/>
  <c r="AL30" i="120" s="1"/>
  <c r="U30" i="119"/>
  <c r="AL29" i="120" s="1"/>
  <c r="U29" i="119"/>
  <c r="AL28" i="120" s="1"/>
  <c r="U28" i="119"/>
  <c r="AL27" i="120" s="1"/>
  <c r="U26" i="119"/>
  <c r="AL25" i="120" s="1"/>
  <c r="U24" i="119"/>
  <c r="AL23" i="120" s="1"/>
  <c r="BE44" i="119"/>
  <c r="CB43" i="120" s="1"/>
  <c r="BE45" i="119"/>
  <c r="CB44" i="120" s="1"/>
  <c r="BE46" i="119"/>
  <c r="CB45" i="120" s="1"/>
  <c r="BE47" i="119"/>
  <c r="CB46" i="120" s="1"/>
  <c r="BE48" i="119"/>
  <c r="CB47" i="120" s="1"/>
  <c r="BE49" i="119"/>
  <c r="CB48" i="120" s="1"/>
  <c r="BE50" i="119"/>
  <c r="CB49" i="120" s="1"/>
  <c r="BE51" i="119"/>
  <c r="CB50" i="120" s="1"/>
  <c r="BE52" i="119"/>
  <c r="CB51" i="120" s="1"/>
  <c r="BE53" i="119"/>
  <c r="CB52" i="120" s="1"/>
  <c r="BE54" i="119"/>
  <c r="CB53" i="120" s="1"/>
  <c r="BE55" i="119"/>
  <c r="CB54" i="120" s="1"/>
  <c r="BE56" i="119"/>
  <c r="CB55" i="120" s="1"/>
  <c r="BE57" i="119"/>
  <c r="CB56" i="120" s="1"/>
  <c r="BE58" i="119"/>
  <c r="CB57" i="120" s="1"/>
  <c r="BE59" i="119"/>
  <c r="CB58" i="120" s="1"/>
  <c r="BE60" i="119"/>
  <c r="CB59" i="120" s="1"/>
  <c r="BE61" i="119"/>
  <c r="CB60" i="120" s="1"/>
  <c r="BE62" i="119"/>
  <c r="CB61" i="120" s="1"/>
  <c r="BE63" i="119"/>
  <c r="CB62" i="120" s="1"/>
  <c r="BE64" i="119"/>
  <c r="CB63" i="120" s="1"/>
  <c r="BE67" i="119"/>
  <c r="CB66" i="120" s="1"/>
  <c r="BE72" i="119"/>
  <c r="CB71" i="120" s="1"/>
  <c r="BE73" i="119"/>
  <c r="CB72" i="120" s="1"/>
  <c r="BE74" i="119"/>
  <c r="CB73" i="120" s="1"/>
  <c r="BE75" i="119"/>
  <c r="CB74" i="120" s="1"/>
  <c r="BE76" i="119"/>
  <c r="CB75" i="120" s="1"/>
  <c r="BE77" i="119"/>
  <c r="CB76" i="120" s="1"/>
  <c r="BE78" i="119"/>
  <c r="CB77" i="120" s="1"/>
  <c r="BE79" i="119"/>
  <c r="CB78" i="120" s="1"/>
  <c r="BE80" i="119"/>
  <c r="CB79" i="120" s="1"/>
  <c r="BE81" i="119"/>
  <c r="CB80" i="120" s="1"/>
  <c r="BE82" i="119"/>
  <c r="CB81" i="120" s="1"/>
  <c r="BE83" i="119"/>
  <c r="CB82" i="120" s="1"/>
  <c r="BE84" i="119"/>
  <c r="CB83" i="120" s="1"/>
  <c r="BE86" i="119"/>
  <c r="CB85" i="120" s="1"/>
  <c r="BE88" i="119"/>
  <c r="CB87" i="120" s="1"/>
  <c r="BE89" i="119"/>
  <c r="CB88" i="120" s="1"/>
  <c r="BE90" i="119"/>
  <c r="CB89" i="120" s="1"/>
  <c r="BE91" i="119"/>
  <c r="CB90" i="120" s="1"/>
  <c r="BE92" i="119"/>
  <c r="CB91" i="120" s="1"/>
  <c r="BE93" i="119"/>
  <c r="CB92" i="120" s="1"/>
  <c r="BE94" i="119"/>
  <c r="CB93" i="120" s="1"/>
  <c r="BE95" i="119"/>
  <c r="CB94" i="120" s="1"/>
  <c r="BE96" i="119"/>
  <c r="CB95" i="120" s="1"/>
  <c r="BE97" i="119"/>
  <c r="CB96" i="120" s="1"/>
  <c r="BE98" i="119"/>
  <c r="CB97" i="120" s="1"/>
  <c r="BE99" i="119"/>
  <c r="CB98" i="120" s="1"/>
  <c r="BE100" i="119"/>
  <c r="CB99" i="120" s="1"/>
  <c r="BE101" i="119"/>
  <c r="CB100" i="120" s="1"/>
  <c r="BE102" i="119"/>
  <c r="CB101" i="120" s="1"/>
  <c r="BE103" i="119"/>
  <c r="CB102" i="120" s="1"/>
  <c r="BE104" i="119"/>
  <c r="CB103" i="120" s="1"/>
  <c r="BE105" i="119"/>
  <c r="CB104" i="120" s="1"/>
  <c r="BE106" i="119"/>
  <c r="CB105" i="120" s="1"/>
  <c r="BE107" i="119"/>
  <c r="CB106" i="120" s="1"/>
  <c r="BE108" i="119"/>
  <c r="CB107" i="120" s="1"/>
  <c r="BE109" i="119"/>
  <c r="CB108" i="120" s="1"/>
  <c r="BE110" i="119"/>
  <c r="CB109" i="120" s="1"/>
  <c r="BE114" i="119"/>
  <c r="CB113" i="120" s="1"/>
  <c r="BE116" i="119"/>
  <c r="CB115" i="120" s="1"/>
  <c r="BE117" i="119"/>
  <c r="CB116" i="120" s="1"/>
  <c r="BE118" i="119"/>
  <c r="CB117" i="120" s="1"/>
  <c r="BE119" i="119"/>
  <c r="CB118" i="120" s="1"/>
  <c r="BE120" i="119"/>
  <c r="CB119" i="120" s="1"/>
  <c r="BE121" i="119"/>
  <c r="CB120" i="120" s="1"/>
  <c r="BE122" i="119"/>
  <c r="CB121" i="120" s="1"/>
  <c r="BE123" i="119"/>
  <c r="CB122" i="120" s="1"/>
  <c r="BE124" i="119"/>
  <c r="CB123" i="120" s="1"/>
  <c r="BE125" i="119"/>
  <c r="CB124" i="120" s="1"/>
  <c r="BE126" i="119"/>
  <c r="CB125" i="120" s="1"/>
  <c r="BE127" i="119"/>
  <c r="CB126" i="120" s="1"/>
  <c r="BE128" i="119"/>
  <c r="CB127" i="120" s="1"/>
  <c r="BE132" i="119"/>
  <c r="CB131" i="120" s="1"/>
  <c r="BE133" i="119"/>
  <c r="CB132" i="120" s="1"/>
  <c r="BE134" i="119"/>
  <c r="CB133" i="120" s="1"/>
  <c r="BE135" i="119"/>
  <c r="CB134" i="120" s="1"/>
  <c r="BE137" i="119"/>
  <c r="CB136" i="120" s="1"/>
  <c r="BE138" i="119"/>
  <c r="CB137" i="120" s="1"/>
  <c r="BE139" i="119"/>
  <c r="CB138" i="120" s="1"/>
  <c r="BE140" i="119"/>
  <c r="CB139" i="120" s="1"/>
  <c r="BE145" i="119"/>
  <c r="CB144" i="120" s="1"/>
  <c r="BE146" i="119"/>
  <c r="CB145" i="120" s="1"/>
  <c r="BE43" i="119"/>
  <c r="CB42" i="120" s="1"/>
  <c r="DD93" i="120" l="1"/>
  <c r="DD96" i="120"/>
  <c r="DD100" i="120"/>
  <c r="DD104" i="120"/>
  <c r="DD108" i="120"/>
  <c r="DD85" i="120"/>
  <c r="DD90" i="120"/>
  <c r="DD97" i="120"/>
  <c r="DD105" i="120"/>
  <c r="DD87" i="120"/>
  <c r="DD91" i="120"/>
  <c r="DD95" i="120"/>
  <c r="DD98" i="120"/>
  <c r="DD102" i="120"/>
  <c r="DD106" i="120"/>
  <c r="DD113" i="120"/>
  <c r="DD134" i="120"/>
  <c r="DD89" i="120"/>
  <c r="DD94" i="120"/>
  <c r="DD101" i="120"/>
  <c r="DD109" i="120"/>
  <c r="DD133" i="120"/>
  <c r="DD88" i="120"/>
  <c r="DD92" i="120"/>
  <c r="DD99" i="120"/>
  <c r="DD103" i="120"/>
  <c r="DD107" i="120"/>
  <c r="DD127" i="120"/>
  <c r="BT146" i="119"/>
  <c r="BS146" i="119"/>
  <c r="CQ145" i="120" s="1"/>
  <c r="BT145" i="119"/>
  <c r="BS145" i="119"/>
  <c r="CQ144" i="120" s="1"/>
  <c r="BU144" i="119"/>
  <c r="CU143" i="120" s="1"/>
  <c r="BT144" i="119"/>
  <c r="BS144" i="119"/>
  <c r="CQ143" i="120" s="1"/>
  <c r="BU143" i="119"/>
  <c r="CU142" i="120" s="1"/>
  <c r="BT143" i="119"/>
  <c r="BS143" i="119"/>
  <c r="CQ142" i="120" s="1"/>
  <c r="BU142" i="119"/>
  <c r="CU141" i="120" s="1"/>
  <c r="BT142" i="119"/>
  <c r="BS142" i="119"/>
  <c r="CQ141" i="120" s="1"/>
  <c r="BU140" i="119"/>
  <c r="CU139" i="120" s="1"/>
  <c r="BT140" i="119"/>
  <c r="BS140" i="119"/>
  <c r="CQ139" i="120" s="1"/>
  <c r="BU139" i="119"/>
  <c r="CU138" i="120" s="1"/>
  <c r="BT139" i="119"/>
  <c r="BS139" i="119"/>
  <c r="CQ138" i="120" s="1"/>
  <c r="BU138" i="119"/>
  <c r="CU137" i="120" s="1"/>
  <c r="BT138" i="119"/>
  <c r="BS138" i="119"/>
  <c r="CQ137" i="120" s="1"/>
  <c r="BU137" i="119"/>
  <c r="CU136" i="120" s="1"/>
  <c r="BT137" i="119"/>
  <c r="BS137" i="119"/>
  <c r="CQ136" i="120" s="1"/>
  <c r="BU135" i="119"/>
  <c r="CU134" i="120" s="1"/>
  <c r="BT135" i="119"/>
  <c r="BS135" i="119"/>
  <c r="CQ134" i="120" s="1"/>
  <c r="BU134" i="119"/>
  <c r="CU133" i="120" s="1"/>
  <c r="BT134" i="119"/>
  <c r="BS134" i="119"/>
  <c r="CQ133" i="120" s="1"/>
  <c r="BU133" i="119"/>
  <c r="CU132" i="120" s="1"/>
  <c r="BT133" i="119"/>
  <c r="BS133" i="119"/>
  <c r="CQ132" i="120" s="1"/>
  <c r="BU132" i="119"/>
  <c r="CU131" i="120" s="1"/>
  <c r="BT132" i="119"/>
  <c r="BS132" i="119"/>
  <c r="CQ131" i="120" s="1"/>
  <c r="BU131" i="119"/>
  <c r="CU130" i="120" s="1"/>
  <c r="BT131" i="119"/>
  <c r="BS131" i="119"/>
  <c r="CQ130" i="120" s="1"/>
  <c r="BU130" i="119"/>
  <c r="CU129" i="120" s="1"/>
  <c r="BT130" i="119"/>
  <c r="BS130" i="119"/>
  <c r="CQ129" i="120" s="1"/>
  <c r="BU129" i="119"/>
  <c r="CU128" i="120" s="1"/>
  <c r="BT129" i="119"/>
  <c r="BS129" i="119"/>
  <c r="CQ128" i="120" s="1"/>
  <c r="BU128" i="119"/>
  <c r="CU127" i="120" s="1"/>
  <c r="BT128" i="119"/>
  <c r="BS128" i="119"/>
  <c r="CQ127" i="120" s="1"/>
  <c r="BU127" i="119"/>
  <c r="CU126" i="120" s="1"/>
  <c r="BT127" i="119"/>
  <c r="BS127" i="119"/>
  <c r="CQ126" i="120" s="1"/>
  <c r="BU126" i="119"/>
  <c r="CU125" i="120" s="1"/>
  <c r="BT126" i="119"/>
  <c r="BS126" i="119"/>
  <c r="CQ125" i="120" s="1"/>
  <c r="BU125" i="119"/>
  <c r="CU124" i="120" s="1"/>
  <c r="BT125" i="119"/>
  <c r="BS125" i="119"/>
  <c r="CQ124" i="120" s="1"/>
  <c r="BU124" i="119"/>
  <c r="CU123" i="120" s="1"/>
  <c r="BT124" i="119"/>
  <c r="BS124" i="119"/>
  <c r="CQ123" i="120" s="1"/>
  <c r="BU123" i="119"/>
  <c r="CU122" i="120" s="1"/>
  <c r="BT123" i="119"/>
  <c r="BS123" i="119"/>
  <c r="CQ122" i="120" s="1"/>
  <c r="BU122" i="119"/>
  <c r="CU121" i="120" s="1"/>
  <c r="BT122" i="119"/>
  <c r="BS122" i="119"/>
  <c r="CQ121" i="120" s="1"/>
  <c r="BU121" i="119"/>
  <c r="CU120" i="120" s="1"/>
  <c r="BT121" i="119"/>
  <c r="BS121" i="119"/>
  <c r="CQ120" i="120" s="1"/>
  <c r="BU120" i="119"/>
  <c r="CU119" i="120" s="1"/>
  <c r="BT120" i="119"/>
  <c r="BS120" i="119"/>
  <c r="CQ119" i="120" s="1"/>
  <c r="BU119" i="119"/>
  <c r="CU118" i="120" s="1"/>
  <c r="BT119" i="119"/>
  <c r="BS119" i="119"/>
  <c r="CQ118" i="120" s="1"/>
  <c r="BU118" i="119"/>
  <c r="CU117" i="120" s="1"/>
  <c r="BT118" i="119"/>
  <c r="BS118" i="119"/>
  <c r="CQ117" i="120" s="1"/>
  <c r="BU117" i="119"/>
  <c r="CU116" i="120" s="1"/>
  <c r="BT117" i="119"/>
  <c r="BS117" i="119"/>
  <c r="CQ116" i="120" s="1"/>
  <c r="BU116" i="119"/>
  <c r="CU115" i="120" s="1"/>
  <c r="BT116" i="119"/>
  <c r="BS116" i="119"/>
  <c r="CQ115" i="120" s="1"/>
  <c r="BU114" i="119"/>
  <c r="CU113" i="120" s="1"/>
  <c r="BT114" i="119"/>
  <c r="BS114" i="119"/>
  <c r="CQ113" i="120" s="1"/>
  <c r="BU112" i="119"/>
  <c r="CU111" i="120" s="1"/>
  <c r="BT112" i="119"/>
  <c r="BS112" i="119"/>
  <c r="CQ111" i="120" s="1"/>
  <c r="BU111" i="119"/>
  <c r="CU110" i="120" s="1"/>
  <c r="BT111" i="119"/>
  <c r="BS111" i="119"/>
  <c r="CQ110" i="120" s="1"/>
  <c r="BU110" i="119"/>
  <c r="CU109" i="120" s="1"/>
  <c r="BT110" i="119"/>
  <c r="BS110" i="119"/>
  <c r="CQ109" i="120" s="1"/>
  <c r="BU109" i="119"/>
  <c r="CU108" i="120" s="1"/>
  <c r="BT109" i="119"/>
  <c r="BS109" i="119"/>
  <c r="CQ108" i="120" s="1"/>
  <c r="BU108" i="119"/>
  <c r="CU107" i="120" s="1"/>
  <c r="BT108" i="119"/>
  <c r="BS108" i="119"/>
  <c r="CQ107" i="120" s="1"/>
  <c r="BU107" i="119"/>
  <c r="CU106" i="120" s="1"/>
  <c r="BT107" i="119"/>
  <c r="BS107" i="119"/>
  <c r="CQ106" i="120" s="1"/>
  <c r="BU106" i="119"/>
  <c r="CU105" i="120" s="1"/>
  <c r="BT106" i="119"/>
  <c r="BS106" i="119"/>
  <c r="CQ105" i="120" s="1"/>
  <c r="BU105" i="119"/>
  <c r="CU104" i="120" s="1"/>
  <c r="BT105" i="119"/>
  <c r="BS105" i="119"/>
  <c r="CQ104" i="120" s="1"/>
  <c r="BU104" i="119"/>
  <c r="CU103" i="120" s="1"/>
  <c r="BT104" i="119"/>
  <c r="BS104" i="119"/>
  <c r="CQ103" i="120" s="1"/>
  <c r="BU103" i="119"/>
  <c r="CU102" i="120" s="1"/>
  <c r="BT103" i="119"/>
  <c r="BS103" i="119"/>
  <c r="CQ102" i="120" s="1"/>
  <c r="BU102" i="119"/>
  <c r="CU101" i="120" s="1"/>
  <c r="BT102" i="119"/>
  <c r="BS102" i="119"/>
  <c r="CQ101" i="120" s="1"/>
  <c r="BU101" i="119"/>
  <c r="CU100" i="120" s="1"/>
  <c r="BT101" i="119"/>
  <c r="BS101" i="119"/>
  <c r="CQ100" i="120" s="1"/>
  <c r="BU100" i="119"/>
  <c r="CU99" i="120" s="1"/>
  <c r="BT100" i="119"/>
  <c r="BS100" i="119"/>
  <c r="CQ99" i="120" s="1"/>
  <c r="BU99" i="119"/>
  <c r="CU98" i="120" s="1"/>
  <c r="BT99" i="119"/>
  <c r="BS99" i="119"/>
  <c r="CQ98" i="120" s="1"/>
  <c r="BU98" i="119"/>
  <c r="CU97" i="120" s="1"/>
  <c r="BT98" i="119"/>
  <c r="BS98" i="119"/>
  <c r="CQ97" i="120" s="1"/>
  <c r="BU97" i="119"/>
  <c r="CU96" i="120" s="1"/>
  <c r="BT97" i="119"/>
  <c r="BS97" i="119"/>
  <c r="CQ96" i="120" s="1"/>
  <c r="BU96" i="119"/>
  <c r="CU95" i="120" s="1"/>
  <c r="BT96" i="119"/>
  <c r="BS96" i="119"/>
  <c r="CQ95" i="120" s="1"/>
  <c r="BU95" i="119"/>
  <c r="CU94" i="120" s="1"/>
  <c r="BT95" i="119"/>
  <c r="BS95" i="119"/>
  <c r="CQ94" i="120" s="1"/>
  <c r="BU94" i="119"/>
  <c r="CU93" i="120" s="1"/>
  <c r="BT94" i="119"/>
  <c r="BS94" i="119"/>
  <c r="CQ93" i="120" s="1"/>
  <c r="BU93" i="119"/>
  <c r="CU92" i="120" s="1"/>
  <c r="BT93" i="119"/>
  <c r="BS93" i="119"/>
  <c r="CQ92" i="120" s="1"/>
  <c r="BU92" i="119"/>
  <c r="CU91" i="120" s="1"/>
  <c r="BT92" i="119"/>
  <c r="BS92" i="119"/>
  <c r="CQ91" i="120" s="1"/>
  <c r="BU91" i="119"/>
  <c r="CU90" i="120" s="1"/>
  <c r="BT91" i="119"/>
  <c r="BS91" i="119"/>
  <c r="CQ90" i="120" s="1"/>
  <c r="BU90" i="119"/>
  <c r="CU89" i="120" s="1"/>
  <c r="BT90" i="119"/>
  <c r="BS90" i="119"/>
  <c r="CQ89" i="120" s="1"/>
  <c r="BU89" i="119"/>
  <c r="CU88" i="120" s="1"/>
  <c r="BT89" i="119"/>
  <c r="BS89" i="119"/>
  <c r="CQ88" i="120" s="1"/>
  <c r="BU88" i="119"/>
  <c r="CU87" i="120" s="1"/>
  <c r="BT88" i="119"/>
  <c r="BS88" i="119"/>
  <c r="CQ87" i="120" s="1"/>
  <c r="BU86" i="119"/>
  <c r="CU85" i="120" s="1"/>
  <c r="BT86" i="119"/>
  <c r="BS86" i="119"/>
  <c r="CQ85" i="120" s="1"/>
  <c r="BU85" i="119"/>
  <c r="CU84" i="120" s="1"/>
  <c r="BT85" i="119"/>
  <c r="BU84" i="119"/>
  <c r="CU83" i="120" s="1"/>
  <c r="BT84" i="119"/>
  <c r="BU83" i="119"/>
  <c r="CU82" i="120" s="1"/>
  <c r="BT83" i="119"/>
  <c r="BU82" i="119"/>
  <c r="CU81" i="120" s="1"/>
  <c r="BT82" i="119"/>
  <c r="BU81" i="119"/>
  <c r="CU80" i="120" s="1"/>
  <c r="BT81" i="119"/>
  <c r="BU80" i="119"/>
  <c r="CU79" i="120" s="1"/>
  <c r="BT80" i="119"/>
  <c r="BU79" i="119"/>
  <c r="CU78" i="120" s="1"/>
  <c r="BT79" i="119"/>
  <c r="BU78" i="119"/>
  <c r="CU77" i="120" s="1"/>
  <c r="BT78" i="119"/>
  <c r="BU77" i="119"/>
  <c r="CU76" i="120" s="1"/>
  <c r="BT77" i="119"/>
  <c r="BU76" i="119"/>
  <c r="CU75" i="120" s="1"/>
  <c r="BT76" i="119"/>
  <c r="BU75" i="119"/>
  <c r="CU74" i="120" s="1"/>
  <c r="BT75" i="119"/>
  <c r="BU74" i="119"/>
  <c r="CU73" i="120" s="1"/>
  <c r="BT74" i="119"/>
  <c r="BU73" i="119"/>
  <c r="CU72" i="120" s="1"/>
  <c r="BT73" i="119"/>
  <c r="BU72" i="119"/>
  <c r="CU71" i="120" s="1"/>
  <c r="BT72" i="119"/>
  <c r="BS72" i="119"/>
  <c r="CQ71" i="120" s="1"/>
  <c r="BU71" i="119"/>
  <c r="CU70" i="120" s="1"/>
  <c r="BT71" i="119"/>
  <c r="BS71" i="119"/>
  <c r="CQ70" i="120" s="1"/>
  <c r="BU70" i="119"/>
  <c r="CU69" i="120" s="1"/>
  <c r="BT70" i="119"/>
  <c r="BS70" i="119"/>
  <c r="CQ69" i="120" s="1"/>
  <c r="BU69" i="119"/>
  <c r="CU68" i="120" s="1"/>
  <c r="BT69" i="119"/>
  <c r="BS69" i="119"/>
  <c r="CQ68" i="120" s="1"/>
  <c r="BU68" i="119"/>
  <c r="CU67" i="120" s="1"/>
  <c r="BT68" i="119"/>
  <c r="BS68" i="119"/>
  <c r="CQ67" i="120" s="1"/>
  <c r="BU67" i="119"/>
  <c r="CU66" i="120" s="1"/>
  <c r="BT67" i="119"/>
  <c r="BS67" i="119"/>
  <c r="CQ66" i="120" s="1"/>
  <c r="BU66" i="119"/>
  <c r="CU65" i="120" s="1"/>
  <c r="BT66" i="119"/>
  <c r="BS66" i="119"/>
  <c r="CQ65" i="120" s="1"/>
  <c r="BU65" i="119"/>
  <c r="CU64" i="120" s="1"/>
  <c r="BT65" i="119"/>
  <c r="BS65" i="119"/>
  <c r="CQ64" i="120" s="1"/>
  <c r="BU64" i="119"/>
  <c r="CU63" i="120" s="1"/>
  <c r="BT64" i="119"/>
  <c r="BS64" i="119"/>
  <c r="CQ63" i="120" s="1"/>
  <c r="BU63" i="119"/>
  <c r="CU62" i="120" s="1"/>
  <c r="BT63" i="119"/>
  <c r="BS63" i="119"/>
  <c r="CQ62" i="120" s="1"/>
  <c r="BU62" i="119"/>
  <c r="CU61" i="120" s="1"/>
  <c r="BT62" i="119"/>
  <c r="BS62" i="119"/>
  <c r="CQ61" i="120" s="1"/>
  <c r="BU61" i="119"/>
  <c r="CU60" i="120" s="1"/>
  <c r="BT61" i="119"/>
  <c r="BS61" i="119"/>
  <c r="CQ60" i="120" s="1"/>
  <c r="BU60" i="119"/>
  <c r="CU59" i="120" s="1"/>
  <c r="BT60" i="119"/>
  <c r="BS60" i="119"/>
  <c r="CQ59" i="120" s="1"/>
  <c r="BU59" i="119"/>
  <c r="CU58" i="120" s="1"/>
  <c r="BT59" i="119"/>
  <c r="BS59" i="119"/>
  <c r="CQ58" i="120" s="1"/>
  <c r="BU58" i="119"/>
  <c r="CU57" i="120" s="1"/>
  <c r="BT58" i="119"/>
  <c r="BS58" i="119"/>
  <c r="CQ57" i="120" s="1"/>
  <c r="BU57" i="119"/>
  <c r="CU56" i="120" s="1"/>
  <c r="BT57" i="119"/>
  <c r="BS57" i="119"/>
  <c r="CQ56" i="120" s="1"/>
  <c r="BU56" i="119"/>
  <c r="CU55" i="120" s="1"/>
  <c r="BT56" i="119"/>
  <c r="BS56" i="119"/>
  <c r="CQ55" i="120" s="1"/>
  <c r="BU55" i="119"/>
  <c r="CU54" i="120" s="1"/>
  <c r="BT55" i="119"/>
  <c r="BS55" i="119"/>
  <c r="CQ54" i="120" s="1"/>
  <c r="BU54" i="119"/>
  <c r="CU53" i="120" s="1"/>
  <c r="BT54" i="119"/>
  <c r="BS54" i="119"/>
  <c r="CQ53" i="120" s="1"/>
  <c r="BU53" i="119"/>
  <c r="CU52" i="120" s="1"/>
  <c r="BT53" i="119"/>
  <c r="BS53" i="119"/>
  <c r="CQ52" i="120" s="1"/>
  <c r="BU52" i="119"/>
  <c r="CU51" i="120" s="1"/>
  <c r="BT52" i="119"/>
  <c r="BS52" i="119"/>
  <c r="CQ51" i="120" s="1"/>
  <c r="BU51" i="119"/>
  <c r="CU50" i="120" s="1"/>
  <c r="BT51" i="119"/>
  <c r="BS51" i="119"/>
  <c r="CQ50" i="120" s="1"/>
  <c r="BU50" i="119"/>
  <c r="CU49" i="120" s="1"/>
  <c r="BT50" i="119"/>
  <c r="BS50" i="119"/>
  <c r="CQ49" i="120" s="1"/>
  <c r="BU49" i="119"/>
  <c r="CU48" i="120" s="1"/>
  <c r="BT49" i="119"/>
  <c r="BS49" i="119"/>
  <c r="CQ48" i="120" s="1"/>
  <c r="BU48" i="119"/>
  <c r="CU47" i="120" s="1"/>
  <c r="BT48" i="119"/>
  <c r="BS48" i="119"/>
  <c r="CQ47" i="120" s="1"/>
  <c r="BU47" i="119"/>
  <c r="CU46" i="120" s="1"/>
  <c r="BT47" i="119"/>
  <c r="BS47" i="119"/>
  <c r="CQ46" i="120" s="1"/>
  <c r="BU46" i="119"/>
  <c r="CU45" i="120" s="1"/>
  <c r="BT46" i="119"/>
  <c r="BS46" i="119"/>
  <c r="CQ45" i="120" s="1"/>
  <c r="BU45" i="119"/>
  <c r="CU44" i="120" s="1"/>
  <c r="BT45" i="119"/>
  <c r="BS45" i="119"/>
  <c r="CQ44" i="120" s="1"/>
  <c r="BU44" i="119"/>
  <c r="CU43" i="120" s="1"/>
  <c r="BT44" i="119"/>
  <c r="BS44" i="119"/>
  <c r="CQ43" i="120" s="1"/>
  <c r="BU43" i="119"/>
  <c r="CU42" i="120" s="1"/>
  <c r="BT43" i="119"/>
  <c r="BS43" i="119"/>
  <c r="CQ42" i="120" s="1"/>
  <c r="BU41" i="119"/>
  <c r="CU40" i="120" s="1"/>
  <c r="BT41" i="119"/>
  <c r="BS41" i="119"/>
  <c r="CQ40" i="120" s="1"/>
  <c r="BU38" i="119"/>
  <c r="CU37" i="120" s="1"/>
  <c r="BT38" i="119"/>
  <c r="BS38" i="119"/>
  <c r="CQ37" i="120" s="1"/>
  <c r="BU37" i="119"/>
  <c r="CU36" i="120" s="1"/>
  <c r="BT37" i="119"/>
  <c r="BS37" i="119"/>
  <c r="CQ36" i="120" s="1"/>
  <c r="BU36" i="119"/>
  <c r="CU35" i="120" s="1"/>
  <c r="BT36" i="119"/>
  <c r="BS36" i="119"/>
  <c r="CQ35" i="120" s="1"/>
  <c r="BU35" i="119"/>
  <c r="CU34" i="120" s="1"/>
  <c r="BT35" i="119"/>
  <c r="BS35" i="119"/>
  <c r="CQ34" i="120" s="1"/>
  <c r="BU34" i="119"/>
  <c r="CU33" i="120" s="1"/>
  <c r="BT34" i="119"/>
  <c r="BS34" i="119"/>
  <c r="CQ33" i="120" s="1"/>
  <c r="BU33" i="119"/>
  <c r="CU32" i="120" s="1"/>
  <c r="BT33" i="119"/>
  <c r="BS33" i="119"/>
  <c r="CQ32" i="120" s="1"/>
  <c r="BU32" i="119"/>
  <c r="CU31" i="120" s="1"/>
  <c r="BT32" i="119"/>
  <c r="BS32" i="119"/>
  <c r="CQ31" i="120" s="1"/>
  <c r="BU31" i="119"/>
  <c r="CU30" i="120" s="1"/>
  <c r="BT31" i="119"/>
  <c r="BS31" i="119"/>
  <c r="CQ30" i="120" s="1"/>
  <c r="BU30" i="119"/>
  <c r="CU29" i="120" s="1"/>
  <c r="BT30" i="119"/>
  <c r="BS30" i="119"/>
  <c r="CQ29" i="120" s="1"/>
  <c r="BU29" i="119"/>
  <c r="CU28" i="120" s="1"/>
  <c r="BT29" i="119"/>
  <c r="BS29" i="119"/>
  <c r="CQ28" i="120" s="1"/>
  <c r="BU28" i="119"/>
  <c r="CU27" i="120" s="1"/>
  <c r="BT28" i="119"/>
  <c r="BS28" i="119"/>
  <c r="CQ27" i="120" s="1"/>
  <c r="BU26" i="119"/>
  <c r="CU25" i="120" s="1"/>
  <c r="BT26" i="119"/>
  <c r="BS26" i="119"/>
  <c r="CQ25" i="120" s="1"/>
  <c r="BU24" i="119"/>
  <c r="CU23" i="120" s="1"/>
  <c r="BT24" i="119"/>
  <c r="BS24" i="119"/>
  <c r="CQ23" i="120" s="1"/>
  <c r="BI146" i="119"/>
  <c r="CG145" i="120" s="1"/>
  <c r="BH146" i="119"/>
  <c r="BG146" i="119"/>
  <c r="CC145" i="120" s="1"/>
  <c r="BI145" i="119"/>
  <c r="CG144" i="120" s="1"/>
  <c r="BH145" i="119"/>
  <c r="BG145" i="119"/>
  <c r="CC144" i="120" s="1"/>
  <c r="BH144" i="119"/>
  <c r="BG144" i="119"/>
  <c r="CC143" i="120" s="1"/>
  <c r="BH143" i="119"/>
  <c r="BG143" i="119"/>
  <c r="CC142" i="120" s="1"/>
  <c r="BH142" i="119"/>
  <c r="BG142" i="119"/>
  <c r="CC141" i="120" s="1"/>
  <c r="BI140" i="119"/>
  <c r="CG139" i="120" s="1"/>
  <c r="BH140" i="119"/>
  <c r="BG140" i="119"/>
  <c r="CC139" i="120" s="1"/>
  <c r="BI139" i="119"/>
  <c r="CG138" i="120" s="1"/>
  <c r="BH139" i="119"/>
  <c r="BG139" i="119"/>
  <c r="CC138" i="120" s="1"/>
  <c r="BI138" i="119"/>
  <c r="CG137" i="120" s="1"/>
  <c r="BH138" i="119"/>
  <c r="BG138" i="119"/>
  <c r="CC137" i="120" s="1"/>
  <c r="BI137" i="119"/>
  <c r="CG136" i="120" s="1"/>
  <c r="BH137" i="119"/>
  <c r="BG137" i="119"/>
  <c r="CC136" i="120" s="1"/>
  <c r="BI135" i="119"/>
  <c r="CG134" i="120" s="1"/>
  <c r="BH135" i="119"/>
  <c r="BG135" i="119"/>
  <c r="CC134" i="120" s="1"/>
  <c r="BI134" i="119"/>
  <c r="CG133" i="120" s="1"/>
  <c r="BH134" i="119"/>
  <c r="BG134" i="119"/>
  <c r="CC133" i="120" s="1"/>
  <c r="BI133" i="119"/>
  <c r="CG132" i="120" s="1"/>
  <c r="BH133" i="119"/>
  <c r="BG133" i="119"/>
  <c r="CC132" i="120" s="1"/>
  <c r="BI132" i="119"/>
  <c r="CG131" i="120" s="1"/>
  <c r="BH132" i="119"/>
  <c r="BG132" i="119"/>
  <c r="CC131" i="120" s="1"/>
  <c r="BI131" i="119"/>
  <c r="CG130" i="120" s="1"/>
  <c r="BH131" i="119"/>
  <c r="BG131" i="119"/>
  <c r="CC130" i="120" s="1"/>
  <c r="BI130" i="119"/>
  <c r="CG129" i="120" s="1"/>
  <c r="BH130" i="119"/>
  <c r="BG130" i="119"/>
  <c r="CC129" i="120" s="1"/>
  <c r="BI129" i="119"/>
  <c r="CG128" i="120" s="1"/>
  <c r="BH129" i="119"/>
  <c r="BG129" i="119"/>
  <c r="CC128" i="120" s="1"/>
  <c r="BI128" i="119"/>
  <c r="CG127" i="120" s="1"/>
  <c r="BH128" i="119"/>
  <c r="BG128" i="119"/>
  <c r="CC127" i="120" s="1"/>
  <c r="BI127" i="119"/>
  <c r="CG126" i="120" s="1"/>
  <c r="BH127" i="119"/>
  <c r="BG127" i="119"/>
  <c r="CC126" i="120" s="1"/>
  <c r="BI126" i="119"/>
  <c r="CG125" i="120" s="1"/>
  <c r="BH126" i="119"/>
  <c r="BG126" i="119"/>
  <c r="CC125" i="120" s="1"/>
  <c r="BI125" i="119"/>
  <c r="CG124" i="120" s="1"/>
  <c r="BH125" i="119"/>
  <c r="BG125" i="119"/>
  <c r="CC124" i="120" s="1"/>
  <c r="BI124" i="119"/>
  <c r="CG123" i="120" s="1"/>
  <c r="BH124" i="119"/>
  <c r="BG124" i="119"/>
  <c r="CC123" i="120" s="1"/>
  <c r="BI123" i="119"/>
  <c r="CG122" i="120" s="1"/>
  <c r="BH123" i="119"/>
  <c r="BG123" i="119"/>
  <c r="CC122" i="120" s="1"/>
  <c r="BI122" i="119"/>
  <c r="CG121" i="120" s="1"/>
  <c r="BH122" i="119"/>
  <c r="BG122" i="119"/>
  <c r="CC121" i="120" s="1"/>
  <c r="BI121" i="119"/>
  <c r="CG120" i="120" s="1"/>
  <c r="BH121" i="119"/>
  <c r="BG121" i="119"/>
  <c r="CC120" i="120" s="1"/>
  <c r="BI120" i="119"/>
  <c r="CG119" i="120" s="1"/>
  <c r="BH120" i="119"/>
  <c r="BG120" i="119"/>
  <c r="CC119" i="120" s="1"/>
  <c r="BI119" i="119"/>
  <c r="CG118" i="120" s="1"/>
  <c r="BH119" i="119"/>
  <c r="BG119" i="119"/>
  <c r="CC118" i="120" s="1"/>
  <c r="BI118" i="119"/>
  <c r="CG117" i="120" s="1"/>
  <c r="BH118" i="119"/>
  <c r="BG118" i="119"/>
  <c r="CC117" i="120" s="1"/>
  <c r="BI117" i="119"/>
  <c r="CG116" i="120" s="1"/>
  <c r="BH117" i="119"/>
  <c r="BG117" i="119"/>
  <c r="CC116" i="120" s="1"/>
  <c r="BI116" i="119"/>
  <c r="CG115" i="120" s="1"/>
  <c r="BH116" i="119"/>
  <c r="BG116" i="119"/>
  <c r="CC115" i="120" s="1"/>
  <c r="BI114" i="119"/>
  <c r="CG113" i="120" s="1"/>
  <c r="BH114" i="119"/>
  <c r="BG114" i="119"/>
  <c r="CC113" i="120" s="1"/>
  <c r="BI112" i="119"/>
  <c r="CG111" i="120" s="1"/>
  <c r="BH112" i="119"/>
  <c r="BG112" i="119"/>
  <c r="CC111" i="120" s="1"/>
  <c r="BI111" i="119"/>
  <c r="CG110" i="120" s="1"/>
  <c r="BH111" i="119"/>
  <c r="BG111" i="119"/>
  <c r="CC110" i="120" s="1"/>
  <c r="BI110" i="119"/>
  <c r="CG109" i="120" s="1"/>
  <c r="BH110" i="119"/>
  <c r="BG110" i="119"/>
  <c r="CC109" i="120" s="1"/>
  <c r="BI109" i="119"/>
  <c r="CG108" i="120" s="1"/>
  <c r="BH109" i="119"/>
  <c r="BG109" i="119"/>
  <c r="CC108" i="120" s="1"/>
  <c r="BI108" i="119"/>
  <c r="CG107" i="120" s="1"/>
  <c r="BH108" i="119"/>
  <c r="BG108" i="119"/>
  <c r="CC107" i="120" s="1"/>
  <c r="BI107" i="119"/>
  <c r="CG106" i="120" s="1"/>
  <c r="BH107" i="119"/>
  <c r="BG107" i="119"/>
  <c r="CC106" i="120" s="1"/>
  <c r="BI106" i="119"/>
  <c r="CG105" i="120" s="1"/>
  <c r="BH106" i="119"/>
  <c r="BG106" i="119"/>
  <c r="CC105" i="120" s="1"/>
  <c r="BI105" i="119"/>
  <c r="CG104" i="120" s="1"/>
  <c r="BH105" i="119"/>
  <c r="BG105" i="119"/>
  <c r="CC104" i="120" s="1"/>
  <c r="BI104" i="119"/>
  <c r="CG103" i="120" s="1"/>
  <c r="BH104" i="119"/>
  <c r="BG104" i="119"/>
  <c r="CC103" i="120" s="1"/>
  <c r="BI103" i="119"/>
  <c r="CG102" i="120" s="1"/>
  <c r="BH103" i="119"/>
  <c r="BG103" i="119"/>
  <c r="CC102" i="120" s="1"/>
  <c r="BI102" i="119"/>
  <c r="CG101" i="120" s="1"/>
  <c r="BH102" i="119"/>
  <c r="BG102" i="119"/>
  <c r="CC101" i="120" s="1"/>
  <c r="BI101" i="119"/>
  <c r="CG100" i="120" s="1"/>
  <c r="BH101" i="119"/>
  <c r="BG101" i="119"/>
  <c r="CC100" i="120" s="1"/>
  <c r="BI100" i="119"/>
  <c r="CG99" i="120" s="1"/>
  <c r="BH100" i="119"/>
  <c r="BG100" i="119"/>
  <c r="CC99" i="120" s="1"/>
  <c r="BI99" i="119"/>
  <c r="CG98" i="120" s="1"/>
  <c r="BH99" i="119"/>
  <c r="BG99" i="119"/>
  <c r="CC98" i="120" s="1"/>
  <c r="BI98" i="119"/>
  <c r="CG97" i="120" s="1"/>
  <c r="BH98" i="119"/>
  <c r="BG98" i="119"/>
  <c r="CC97" i="120" s="1"/>
  <c r="BI97" i="119"/>
  <c r="CG96" i="120" s="1"/>
  <c r="BH97" i="119"/>
  <c r="BG97" i="119"/>
  <c r="CC96" i="120" s="1"/>
  <c r="BI96" i="119"/>
  <c r="CG95" i="120" s="1"/>
  <c r="BH96" i="119"/>
  <c r="BG96" i="119"/>
  <c r="CC95" i="120" s="1"/>
  <c r="BI95" i="119"/>
  <c r="CG94" i="120" s="1"/>
  <c r="BH95" i="119"/>
  <c r="BG95" i="119"/>
  <c r="CC94" i="120" s="1"/>
  <c r="BI94" i="119"/>
  <c r="CG93" i="120" s="1"/>
  <c r="BH94" i="119"/>
  <c r="BG94" i="119"/>
  <c r="CC93" i="120" s="1"/>
  <c r="BI93" i="119"/>
  <c r="CG92" i="120" s="1"/>
  <c r="BH93" i="119"/>
  <c r="BG93" i="119"/>
  <c r="CC92" i="120" s="1"/>
  <c r="BI92" i="119"/>
  <c r="CG91" i="120" s="1"/>
  <c r="BH92" i="119"/>
  <c r="BG92" i="119"/>
  <c r="CC91" i="120" s="1"/>
  <c r="BI91" i="119"/>
  <c r="CG90" i="120" s="1"/>
  <c r="BH91" i="119"/>
  <c r="BG91" i="119"/>
  <c r="CC90" i="120" s="1"/>
  <c r="BI90" i="119"/>
  <c r="CG89" i="120" s="1"/>
  <c r="BH90" i="119"/>
  <c r="BG90" i="119"/>
  <c r="CC89" i="120" s="1"/>
  <c r="BI89" i="119"/>
  <c r="CG88" i="120" s="1"/>
  <c r="BH89" i="119"/>
  <c r="BG89" i="119"/>
  <c r="CC88" i="120" s="1"/>
  <c r="BI88" i="119"/>
  <c r="CG87" i="120" s="1"/>
  <c r="BH88" i="119"/>
  <c r="BG88" i="119"/>
  <c r="CC87" i="120" s="1"/>
  <c r="BI86" i="119"/>
  <c r="CG85" i="120" s="1"/>
  <c r="BH86" i="119"/>
  <c r="BG86" i="119"/>
  <c r="CC85" i="120" s="1"/>
  <c r="BI85" i="119"/>
  <c r="CG84" i="120" s="1"/>
  <c r="BH85" i="119"/>
  <c r="BI84" i="119"/>
  <c r="CG83" i="120" s="1"/>
  <c r="BH84" i="119"/>
  <c r="BG84" i="119"/>
  <c r="CC83" i="120" s="1"/>
  <c r="BI83" i="119"/>
  <c r="CG82" i="120" s="1"/>
  <c r="BH83" i="119"/>
  <c r="BG83" i="119"/>
  <c r="CC82" i="120" s="1"/>
  <c r="BI82" i="119"/>
  <c r="CG81" i="120" s="1"/>
  <c r="BH82" i="119"/>
  <c r="BG82" i="119"/>
  <c r="CC81" i="120" s="1"/>
  <c r="BI81" i="119"/>
  <c r="CG80" i="120" s="1"/>
  <c r="BH81" i="119"/>
  <c r="BG81" i="119"/>
  <c r="CC80" i="120" s="1"/>
  <c r="BI80" i="119"/>
  <c r="CG79" i="120" s="1"/>
  <c r="BH80" i="119"/>
  <c r="BG80" i="119"/>
  <c r="CC79" i="120" s="1"/>
  <c r="BI79" i="119"/>
  <c r="CG78" i="120" s="1"/>
  <c r="BH79" i="119"/>
  <c r="BG79" i="119"/>
  <c r="CC78" i="120" s="1"/>
  <c r="BI78" i="119"/>
  <c r="CG77" i="120" s="1"/>
  <c r="BH78" i="119"/>
  <c r="BG78" i="119"/>
  <c r="CC77" i="120" s="1"/>
  <c r="BI77" i="119"/>
  <c r="CG76" i="120" s="1"/>
  <c r="BH77" i="119"/>
  <c r="BG77" i="119"/>
  <c r="CC76" i="120" s="1"/>
  <c r="BI76" i="119"/>
  <c r="CG75" i="120" s="1"/>
  <c r="BH76" i="119"/>
  <c r="BG76" i="119"/>
  <c r="CC75" i="120" s="1"/>
  <c r="BI75" i="119"/>
  <c r="CG74" i="120" s="1"/>
  <c r="BH75" i="119"/>
  <c r="BG75" i="119"/>
  <c r="CC74" i="120" s="1"/>
  <c r="BI74" i="119"/>
  <c r="CG73" i="120" s="1"/>
  <c r="BH74" i="119"/>
  <c r="BG74" i="119"/>
  <c r="CC73" i="120" s="1"/>
  <c r="BI73" i="119"/>
  <c r="CG72" i="120" s="1"/>
  <c r="BH73" i="119"/>
  <c r="BG73" i="119"/>
  <c r="CC72" i="120" s="1"/>
  <c r="BI72" i="119"/>
  <c r="CG71" i="120" s="1"/>
  <c r="BH72" i="119"/>
  <c r="BI71" i="119"/>
  <c r="CG70" i="120" s="1"/>
  <c r="BH71" i="119"/>
  <c r="BI70" i="119"/>
  <c r="CG69" i="120" s="1"/>
  <c r="BH70" i="119"/>
  <c r="BI69" i="119"/>
  <c r="CG68" i="120" s="1"/>
  <c r="BH69" i="119"/>
  <c r="BI68" i="119"/>
  <c r="CG67" i="120" s="1"/>
  <c r="BH68" i="119"/>
  <c r="BI67" i="119"/>
  <c r="CG66" i="120" s="1"/>
  <c r="BH67" i="119"/>
  <c r="BI66" i="119"/>
  <c r="CG65" i="120" s="1"/>
  <c r="BH66" i="119"/>
  <c r="BI65" i="119"/>
  <c r="CG64" i="120" s="1"/>
  <c r="BH65" i="119"/>
  <c r="BI64" i="119"/>
  <c r="CG63" i="120" s="1"/>
  <c r="BH64" i="119"/>
  <c r="BG64" i="119"/>
  <c r="CC63" i="120" s="1"/>
  <c r="BI63" i="119"/>
  <c r="CG62" i="120" s="1"/>
  <c r="BH63" i="119"/>
  <c r="BG63" i="119"/>
  <c r="CC62" i="120" s="1"/>
  <c r="BI62" i="119"/>
  <c r="CG61" i="120" s="1"/>
  <c r="BH62" i="119"/>
  <c r="BG62" i="119"/>
  <c r="CC61" i="120" s="1"/>
  <c r="BI61" i="119"/>
  <c r="CG60" i="120" s="1"/>
  <c r="BH61" i="119"/>
  <c r="BG61" i="119"/>
  <c r="CC60" i="120" s="1"/>
  <c r="BI60" i="119"/>
  <c r="CG59" i="120" s="1"/>
  <c r="BH60" i="119"/>
  <c r="BG60" i="119"/>
  <c r="CC59" i="120" s="1"/>
  <c r="BI59" i="119"/>
  <c r="CG58" i="120" s="1"/>
  <c r="BH59" i="119"/>
  <c r="BG59" i="119"/>
  <c r="CC58" i="120" s="1"/>
  <c r="BI58" i="119"/>
  <c r="CG57" i="120" s="1"/>
  <c r="BH58" i="119"/>
  <c r="BG58" i="119"/>
  <c r="CC57" i="120" s="1"/>
  <c r="BI57" i="119"/>
  <c r="CG56" i="120" s="1"/>
  <c r="BH57" i="119"/>
  <c r="BG57" i="119"/>
  <c r="CC56" i="120" s="1"/>
  <c r="BI56" i="119"/>
  <c r="CG55" i="120" s="1"/>
  <c r="BH56" i="119"/>
  <c r="BG56" i="119"/>
  <c r="CC55" i="120" s="1"/>
  <c r="BI55" i="119"/>
  <c r="CG54" i="120" s="1"/>
  <c r="BH55" i="119"/>
  <c r="BG55" i="119"/>
  <c r="CC54" i="120" s="1"/>
  <c r="BI54" i="119"/>
  <c r="CG53" i="120" s="1"/>
  <c r="BH54" i="119"/>
  <c r="BG54" i="119"/>
  <c r="CC53" i="120" s="1"/>
  <c r="BI53" i="119"/>
  <c r="CG52" i="120" s="1"/>
  <c r="BH53" i="119"/>
  <c r="BG53" i="119"/>
  <c r="CC52" i="120" s="1"/>
  <c r="BI52" i="119"/>
  <c r="CG51" i="120" s="1"/>
  <c r="BH52" i="119"/>
  <c r="BG52" i="119"/>
  <c r="CC51" i="120" s="1"/>
  <c r="BI51" i="119"/>
  <c r="CG50" i="120" s="1"/>
  <c r="BH51" i="119"/>
  <c r="BG51" i="119"/>
  <c r="CC50" i="120" s="1"/>
  <c r="BI50" i="119"/>
  <c r="CG49" i="120" s="1"/>
  <c r="BH50" i="119"/>
  <c r="BG50" i="119"/>
  <c r="CC49" i="120" s="1"/>
  <c r="BI49" i="119"/>
  <c r="CG48" i="120" s="1"/>
  <c r="BH49" i="119"/>
  <c r="BG49" i="119"/>
  <c r="CC48" i="120" s="1"/>
  <c r="BI48" i="119"/>
  <c r="CG47" i="120" s="1"/>
  <c r="BH48" i="119"/>
  <c r="BG48" i="119"/>
  <c r="CC47" i="120" s="1"/>
  <c r="BI47" i="119"/>
  <c r="CG46" i="120" s="1"/>
  <c r="BH47" i="119"/>
  <c r="BG47" i="119"/>
  <c r="CC46" i="120" s="1"/>
  <c r="BI46" i="119"/>
  <c r="CG45" i="120" s="1"/>
  <c r="BH46" i="119"/>
  <c r="BG46" i="119"/>
  <c r="CC45" i="120" s="1"/>
  <c r="BI45" i="119"/>
  <c r="CG44" i="120" s="1"/>
  <c r="BH45" i="119"/>
  <c r="BG45" i="119"/>
  <c r="CC44" i="120" s="1"/>
  <c r="BI44" i="119"/>
  <c r="CG43" i="120" s="1"/>
  <c r="BH44" i="119"/>
  <c r="BG44" i="119"/>
  <c r="CC43" i="120" s="1"/>
  <c r="BI43" i="119"/>
  <c r="CG42" i="120" s="1"/>
  <c r="BH43" i="119"/>
  <c r="BG43" i="119"/>
  <c r="CC42" i="120" s="1"/>
  <c r="BI41" i="119"/>
  <c r="CG40" i="120" s="1"/>
  <c r="BH41" i="119"/>
  <c r="BG41" i="119"/>
  <c r="CC40" i="120" s="1"/>
  <c r="BI38" i="119"/>
  <c r="CG37" i="120" s="1"/>
  <c r="BH38" i="119"/>
  <c r="BG38" i="119"/>
  <c r="CC37" i="120" s="1"/>
  <c r="BI37" i="119"/>
  <c r="CG36" i="120" s="1"/>
  <c r="BH37" i="119"/>
  <c r="BG37" i="119"/>
  <c r="CC36" i="120" s="1"/>
  <c r="BI36" i="119"/>
  <c r="CG35" i="120" s="1"/>
  <c r="BH36" i="119"/>
  <c r="BG36" i="119"/>
  <c r="CC35" i="120" s="1"/>
  <c r="BI35" i="119"/>
  <c r="CG34" i="120" s="1"/>
  <c r="BH35" i="119"/>
  <c r="BG35" i="119"/>
  <c r="CC34" i="120" s="1"/>
  <c r="BI34" i="119"/>
  <c r="CG33" i="120" s="1"/>
  <c r="BH34" i="119"/>
  <c r="BG34" i="119"/>
  <c r="CC33" i="120" s="1"/>
  <c r="BI33" i="119"/>
  <c r="CG32" i="120" s="1"/>
  <c r="BH33" i="119"/>
  <c r="BG33" i="119"/>
  <c r="CC32" i="120" s="1"/>
  <c r="BI32" i="119"/>
  <c r="CG31" i="120" s="1"/>
  <c r="BH32" i="119"/>
  <c r="BG32" i="119"/>
  <c r="CC31" i="120" s="1"/>
  <c r="BI31" i="119"/>
  <c r="CG30" i="120" s="1"/>
  <c r="BH31" i="119"/>
  <c r="BG31" i="119"/>
  <c r="CC30" i="120" s="1"/>
  <c r="BI30" i="119"/>
  <c r="CG29" i="120" s="1"/>
  <c r="BH30" i="119"/>
  <c r="BG30" i="119"/>
  <c r="CC29" i="120" s="1"/>
  <c r="BI29" i="119"/>
  <c r="CG28" i="120" s="1"/>
  <c r="BH29" i="119"/>
  <c r="BG29" i="119"/>
  <c r="CC28" i="120" s="1"/>
  <c r="BI28" i="119"/>
  <c r="CG27" i="120" s="1"/>
  <c r="BH28" i="119"/>
  <c r="BG28" i="119"/>
  <c r="CC27" i="120" s="1"/>
  <c r="BI26" i="119"/>
  <c r="CG25" i="120" s="1"/>
  <c r="BH26" i="119"/>
  <c r="BG26" i="119"/>
  <c r="CC25" i="120" s="1"/>
  <c r="BI24" i="119"/>
  <c r="CG23" i="120" s="1"/>
  <c r="BH24" i="119"/>
  <c r="BG24" i="119"/>
  <c r="CC23" i="120" s="1"/>
  <c r="BK26" i="119"/>
  <c r="CI25" i="120" s="1"/>
  <c r="BK28" i="119"/>
  <c r="CI27" i="120" s="1"/>
  <c r="BK29" i="119"/>
  <c r="CI28" i="120" s="1"/>
  <c r="BK30" i="119"/>
  <c r="CI29" i="120" s="1"/>
  <c r="BK31" i="119"/>
  <c r="CI30" i="120" s="1"/>
  <c r="BK35" i="119"/>
  <c r="CI34" i="120" s="1"/>
  <c r="BK36" i="119"/>
  <c r="CI35" i="120" s="1"/>
  <c r="BK37" i="119"/>
  <c r="CI36" i="120" s="1"/>
  <c r="BK38" i="119"/>
  <c r="CI37" i="120" s="1"/>
  <c r="BK41" i="119"/>
  <c r="CI40" i="120" s="1"/>
  <c r="BK43" i="119"/>
  <c r="CI42" i="120" s="1"/>
  <c r="BK44" i="119"/>
  <c r="CI43" i="120" s="1"/>
  <c r="BK45" i="119"/>
  <c r="CI44" i="120" s="1"/>
  <c r="BK46" i="119"/>
  <c r="CI45" i="120" s="1"/>
  <c r="BK47" i="119"/>
  <c r="CI46" i="120" s="1"/>
  <c r="BK48" i="119"/>
  <c r="CI47" i="120" s="1"/>
  <c r="BK49" i="119"/>
  <c r="CI48" i="120" s="1"/>
  <c r="BK50" i="119"/>
  <c r="CI49" i="120" s="1"/>
  <c r="BK51" i="119"/>
  <c r="CI50" i="120" s="1"/>
  <c r="BK52" i="119"/>
  <c r="CI51" i="120" s="1"/>
  <c r="BK53" i="119"/>
  <c r="CI52" i="120" s="1"/>
  <c r="BK54" i="119"/>
  <c r="CI53" i="120" s="1"/>
  <c r="BK55" i="119"/>
  <c r="CI54" i="120" s="1"/>
  <c r="BK56" i="119"/>
  <c r="CI55" i="120" s="1"/>
  <c r="BK57" i="119"/>
  <c r="CI56" i="120" s="1"/>
  <c r="BK58" i="119"/>
  <c r="CI57" i="120" s="1"/>
  <c r="BK59" i="119"/>
  <c r="CI58" i="120" s="1"/>
  <c r="BK60" i="119"/>
  <c r="CI59" i="120" s="1"/>
  <c r="BK61" i="119"/>
  <c r="CI60" i="120" s="1"/>
  <c r="BK62" i="119"/>
  <c r="CI61" i="120" s="1"/>
  <c r="BK63" i="119"/>
  <c r="CI62" i="120" s="1"/>
  <c r="BK64" i="119"/>
  <c r="CI63" i="120" s="1"/>
  <c r="BK73" i="119"/>
  <c r="CI72" i="120" s="1"/>
  <c r="BK74" i="119"/>
  <c r="CI73" i="120" s="1"/>
  <c r="BK75" i="119"/>
  <c r="CI74" i="120" s="1"/>
  <c r="BK76" i="119"/>
  <c r="CI75" i="120" s="1"/>
  <c r="BK77" i="119"/>
  <c r="CI76" i="120" s="1"/>
  <c r="BK78" i="119"/>
  <c r="CI77" i="120" s="1"/>
  <c r="BK79" i="119"/>
  <c r="CI78" i="120" s="1"/>
  <c r="BK80" i="119"/>
  <c r="CI79" i="120" s="1"/>
  <c r="BK81" i="119"/>
  <c r="CI80" i="120" s="1"/>
  <c r="BK82" i="119"/>
  <c r="CI81" i="120" s="1"/>
  <c r="BK83" i="119"/>
  <c r="CI82" i="120" s="1"/>
  <c r="BK84" i="119"/>
  <c r="CI83" i="120" s="1"/>
  <c r="BK86" i="119"/>
  <c r="CI85" i="120" s="1"/>
  <c r="DK85" i="120" s="1"/>
  <c r="BK89" i="119"/>
  <c r="CI88" i="120" s="1"/>
  <c r="DK88" i="120" s="1"/>
  <c r="BK90" i="119"/>
  <c r="CI89" i="120" s="1"/>
  <c r="DK89" i="120" s="1"/>
  <c r="BK91" i="119"/>
  <c r="CI90" i="120" s="1"/>
  <c r="DK90" i="120" s="1"/>
  <c r="BK92" i="119"/>
  <c r="CI91" i="120" s="1"/>
  <c r="BK93" i="119"/>
  <c r="CI92" i="120" s="1"/>
  <c r="BK94" i="119"/>
  <c r="CI93" i="120" s="1"/>
  <c r="BK95" i="119"/>
  <c r="CI94" i="120" s="1"/>
  <c r="BK96" i="119"/>
  <c r="CI95" i="120" s="1"/>
  <c r="BK97" i="119"/>
  <c r="CI96" i="120" s="1"/>
  <c r="BK98" i="119"/>
  <c r="CI97" i="120" s="1"/>
  <c r="BK99" i="119"/>
  <c r="CI98" i="120" s="1"/>
  <c r="BK105" i="119"/>
  <c r="CI104" i="120" s="1"/>
  <c r="BK106" i="119"/>
  <c r="CI105" i="120" s="1"/>
  <c r="BK107" i="119"/>
  <c r="CI106" i="120" s="1"/>
  <c r="BK108" i="119"/>
  <c r="CI107" i="120" s="1"/>
  <c r="BK109" i="119"/>
  <c r="CI108" i="120" s="1"/>
  <c r="DK108" i="120" s="1"/>
  <c r="BK110" i="119"/>
  <c r="CI109" i="120" s="1"/>
  <c r="DK109" i="120" s="1"/>
  <c r="BK111" i="119"/>
  <c r="CI110" i="120" s="1"/>
  <c r="BK112" i="119"/>
  <c r="CI111" i="120" s="1"/>
  <c r="BK114" i="119"/>
  <c r="CI113" i="120" s="1"/>
  <c r="DK113" i="120" s="1"/>
  <c r="BK116" i="119"/>
  <c r="CI115" i="120" s="1"/>
  <c r="BK117" i="119"/>
  <c r="CI116" i="120" s="1"/>
  <c r="BK118" i="119"/>
  <c r="CI117" i="120" s="1"/>
  <c r="BK119" i="119"/>
  <c r="CI118" i="120" s="1"/>
  <c r="BK120" i="119"/>
  <c r="CI119" i="120" s="1"/>
  <c r="BK121" i="119"/>
  <c r="CI120" i="120" s="1"/>
  <c r="BK122" i="119"/>
  <c r="CI121" i="120" s="1"/>
  <c r="BK123" i="119"/>
  <c r="CI122" i="120" s="1"/>
  <c r="BK124" i="119"/>
  <c r="CI123" i="120" s="1"/>
  <c r="BK125" i="119"/>
  <c r="CI124" i="120" s="1"/>
  <c r="BK126" i="119"/>
  <c r="CI125" i="120" s="1"/>
  <c r="BK127" i="119"/>
  <c r="CI126" i="120" s="1"/>
  <c r="BK128" i="119"/>
  <c r="CI127" i="120" s="1"/>
  <c r="BK132" i="119"/>
  <c r="CI131" i="120" s="1"/>
  <c r="BK133" i="119"/>
  <c r="CI132" i="120" s="1"/>
  <c r="BK134" i="119"/>
  <c r="CI133" i="120" s="1"/>
  <c r="DK133" i="120" s="1"/>
  <c r="BK135" i="119"/>
  <c r="CI134" i="120" s="1"/>
  <c r="DK134" i="120" s="1"/>
  <c r="BK137" i="119"/>
  <c r="CI136" i="120" s="1"/>
  <c r="BK138" i="119"/>
  <c r="CI137" i="120" s="1"/>
  <c r="BK139" i="119"/>
  <c r="CI138" i="120" s="1"/>
  <c r="BK140" i="119"/>
  <c r="CI139" i="120" s="1"/>
  <c r="BK145" i="119"/>
  <c r="CI144" i="120" s="1"/>
  <c r="BK146" i="119"/>
  <c r="CI145" i="120" s="1"/>
  <c r="AU146" i="119"/>
  <c r="AU145" i="119"/>
  <c r="AU144" i="119"/>
  <c r="AU143" i="119"/>
  <c r="AU142" i="119"/>
  <c r="AU140" i="119"/>
  <c r="AU139" i="119"/>
  <c r="AU138" i="119"/>
  <c r="AU137" i="119"/>
  <c r="AU135" i="119"/>
  <c r="AU134" i="119"/>
  <c r="AU133" i="119"/>
  <c r="AU132" i="119"/>
  <c r="AU131" i="119"/>
  <c r="AU130" i="119"/>
  <c r="AU129" i="119"/>
  <c r="AU128" i="119"/>
  <c r="AU127" i="119"/>
  <c r="AU126" i="119"/>
  <c r="AU125" i="119"/>
  <c r="AU124" i="119"/>
  <c r="AU123" i="119"/>
  <c r="AU122" i="119"/>
  <c r="AU121" i="119"/>
  <c r="AU120" i="119"/>
  <c r="AU119" i="119"/>
  <c r="AU118" i="119"/>
  <c r="AU117" i="119"/>
  <c r="AU116" i="119"/>
  <c r="AU114" i="119"/>
  <c r="AU112" i="119"/>
  <c r="AU111" i="119"/>
  <c r="AU110" i="119"/>
  <c r="AU109" i="119"/>
  <c r="AU108" i="119"/>
  <c r="AU107" i="119"/>
  <c r="AU106" i="119"/>
  <c r="AU105" i="119"/>
  <c r="AU104" i="119"/>
  <c r="AU103" i="119"/>
  <c r="AU102" i="119"/>
  <c r="AU101" i="119"/>
  <c r="AU100" i="119"/>
  <c r="AU99" i="119"/>
  <c r="AU98" i="119"/>
  <c r="AU97" i="119"/>
  <c r="AU96" i="119"/>
  <c r="AU95" i="119"/>
  <c r="AU94" i="119"/>
  <c r="AU93" i="119"/>
  <c r="AU92" i="119"/>
  <c r="AU91" i="119"/>
  <c r="AU90" i="119"/>
  <c r="AU89" i="119"/>
  <c r="AU88" i="119"/>
  <c r="AU86" i="119"/>
  <c r="AU84" i="119"/>
  <c r="AU83" i="119"/>
  <c r="AU82" i="119"/>
  <c r="AU81" i="119"/>
  <c r="AU80" i="119"/>
  <c r="AU79" i="119"/>
  <c r="AU78" i="119"/>
  <c r="AU77" i="119"/>
  <c r="AU76" i="119"/>
  <c r="AU75" i="119"/>
  <c r="AU74" i="119"/>
  <c r="AU73" i="119"/>
  <c r="AU72" i="119"/>
  <c r="AU71" i="119"/>
  <c r="AU70" i="119"/>
  <c r="AU69" i="119"/>
  <c r="AU68" i="119"/>
  <c r="AU67" i="119"/>
  <c r="AU66" i="119"/>
  <c r="AU65" i="119"/>
  <c r="AU53" i="119"/>
  <c r="AU52" i="119"/>
  <c r="AU51" i="119"/>
  <c r="AU50" i="119"/>
  <c r="AU49" i="119"/>
  <c r="AU48" i="119"/>
  <c r="AU47" i="119"/>
  <c r="AU46" i="119"/>
  <c r="AU45" i="119"/>
  <c r="AU44" i="119"/>
  <c r="AU43" i="119"/>
  <c r="AU41" i="119"/>
  <c r="AU38" i="119"/>
  <c r="AU37" i="119"/>
  <c r="AU36" i="119"/>
  <c r="AU35" i="119"/>
  <c r="AU34" i="119"/>
  <c r="AU33" i="119"/>
  <c r="AU32" i="119"/>
  <c r="AU31" i="119"/>
  <c r="AU30" i="119"/>
  <c r="AU29" i="119"/>
  <c r="AU28" i="119"/>
  <c r="AU26" i="119"/>
  <c r="AU24" i="119"/>
  <c r="AE146" i="119"/>
  <c r="AX145" i="120" s="1"/>
  <c r="AE145" i="119"/>
  <c r="AX144" i="120" s="1"/>
  <c r="AE144" i="119"/>
  <c r="AX143" i="120" s="1"/>
  <c r="AE143" i="119"/>
  <c r="AX142" i="120" s="1"/>
  <c r="AE142" i="119"/>
  <c r="AX141" i="120" s="1"/>
  <c r="AE140" i="119"/>
  <c r="AX139" i="120" s="1"/>
  <c r="AE139" i="119"/>
  <c r="AX138" i="120" s="1"/>
  <c r="AE135" i="119"/>
  <c r="AX134" i="120" s="1"/>
  <c r="AE134" i="119"/>
  <c r="AX133" i="120" s="1"/>
  <c r="AE133" i="119"/>
  <c r="AX132" i="120" s="1"/>
  <c r="AE132" i="119"/>
  <c r="AX131" i="120" s="1"/>
  <c r="AE131" i="119"/>
  <c r="AX130" i="120" s="1"/>
  <c r="AE130" i="119"/>
  <c r="AX129" i="120" s="1"/>
  <c r="AE129" i="119"/>
  <c r="AX128" i="120" s="1"/>
  <c r="AE128" i="119"/>
  <c r="AX127" i="120" s="1"/>
  <c r="AE127" i="119"/>
  <c r="AX126" i="120" s="1"/>
  <c r="AE126" i="119"/>
  <c r="AX125" i="120" s="1"/>
  <c r="AE125" i="119"/>
  <c r="AX124" i="120" s="1"/>
  <c r="AE124" i="119"/>
  <c r="AX123" i="120" s="1"/>
  <c r="AE123" i="119"/>
  <c r="AX122" i="120" s="1"/>
  <c r="AE122" i="119"/>
  <c r="AX121" i="120" s="1"/>
  <c r="AE121" i="119"/>
  <c r="AX120" i="120" s="1"/>
  <c r="AE120" i="119"/>
  <c r="AX119" i="120" s="1"/>
  <c r="AE119" i="119"/>
  <c r="AX118" i="120" s="1"/>
  <c r="AE118" i="119"/>
  <c r="AX117" i="120" s="1"/>
  <c r="AE117" i="119"/>
  <c r="AX116" i="120" s="1"/>
  <c r="AE116" i="119"/>
  <c r="AX115" i="120" s="1"/>
  <c r="AE114" i="119"/>
  <c r="AX113" i="120" s="1"/>
  <c r="AE112" i="119"/>
  <c r="AX111" i="120" s="1"/>
  <c r="AE111" i="119"/>
  <c r="AX110" i="120" s="1"/>
  <c r="AE110" i="119"/>
  <c r="AX109" i="120" s="1"/>
  <c r="AE109" i="119"/>
  <c r="AX108" i="120" s="1"/>
  <c r="AE108" i="119"/>
  <c r="AX107" i="120" s="1"/>
  <c r="AE107" i="119"/>
  <c r="AX106" i="120" s="1"/>
  <c r="AE106" i="119"/>
  <c r="AX105" i="120" s="1"/>
  <c r="AE105" i="119"/>
  <c r="AX104" i="120" s="1"/>
  <c r="AE104" i="119"/>
  <c r="AX103" i="120" s="1"/>
  <c r="AE103" i="119"/>
  <c r="AX102" i="120" s="1"/>
  <c r="AE102" i="119"/>
  <c r="AX101" i="120" s="1"/>
  <c r="AE101" i="119"/>
  <c r="AX100" i="120" s="1"/>
  <c r="AE100" i="119"/>
  <c r="AX99" i="120" s="1"/>
  <c r="AE99" i="119"/>
  <c r="AX98" i="120" s="1"/>
  <c r="AE98" i="119"/>
  <c r="AX97" i="120" s="1"/>
  <c r="AE97" i="119"/>
  <c r="AX96" i="120" s="1"/>
  <c r="AE96" i="119"/>
  <c r="AX95" i="120" s="1"/>
  <c r="AE95" i="119"/>
  <c r="AX94" i="120" s="1"/>
  <c r="AE94" i="119"/>
  <c r="AX93" i="120" s="1"/>
  <c r="AE93" i="119"/>
  <c r="AX92" i="120" s="1"/>
  <c r="AE92" i="119"/>
  <c r="AX91" i="120" s="1"/>
  <c r="AE91" i="119"/>
  <c r="AX90" i="120" s="1"/>
  <c r="AE90" i="119"/>
  <c r="AX89" i="120" s="1"/>
  <c r="AE89" i="119"/>
  <c r="AX88" i="120" s="1"/>
  <c r="AE88" i="119"/>
  <c r="AX87" i="120" s="1"/>
  <c r="AE86" i="119"/>
  <c r="AX85" i="120" s="1"/>
  <c r="AE85" i="119"/>
  <c r="AX84" i="120" s="1"/>
  <c r="AE84" i="119"/>
  <c r="AX83" i="120" s="1"/>
  <c r="AE83" i="119"/>
  <c r="AX82" i="120" s="1"/>
  <c r="AE82" i="119"/>
  <c r="AX81" i="120" s="1"/>
  <c r="AE81" i="119"/>
  <c r="AX80" i="120" s="1"/>
  <c r="AE80" i="119"/>
  <c r="AX79" i="120" s="1"/>
  <c r="AE79" i="119"/>
  <c r="AX78" i="120" s="1"/>
  <c r="AE78" i="119"/>
  <c r="AX77" i="120" s="1"/>
  <c r="AE77" i="119"/>
  <c r="AX76" i="120" s="1"/>
  <c r="AE76" i="119"/>
  <c r="AX75" i="120" s="1"/>
  <c r="AE75" i="119"/>
  <c r="AX74" i="120" s="1"/>
  <c r="AE74" i="119"/>
  <c r="AX73" i="120" s="1"/>
  <c r="AE73" i="119"/>
  <c r="AX72" i="120" s="1"/>
  <c r="AE72" i="119"/>
  <c r="AX71" i="120" s="1"/>
  <c r="AE71" i="119"/>
  <c r="AX70" i="120" s="1"/>
  <c r="AE70" i="119"/>
  <c r="AX69" i="120" s="1"/>
  <c r="AE69" i="119"/>
  <c r="AX68" i="120" s="1"/>
  <c r="AE68" i="119"/>
  <c r="AX67" i="120" s="1"/>
  <c r="AE67" i="119"/>
  <c r="AX66" i="120" s="1"/>
  <c r="AE66" i="119"/>
  <c r="AX65" i="120" s="1"/>
  <c r="AE65" i="119"/>
  <c r="AX64" i="120" s="1"/>
  <c r="AE64" i="119"/>
  <c r="AX63" i="120" s="1"/>
  <c r="AE63" i="119"/>
  <c r="AX62" i="120" s="1"/>
  <c r="AE62" i="119"/>
  <c r="AX61" i="120" s="1"/>
  <c r="AE61" i="119"/>
  <c r="AX60" i="120" s="1"/>
  <c r="AE60" i="119"/>
  <c r="AX59" i="120" s="1"/>
  <c r="AE59" i="119"/>
  <c r="AX58" i="120" s="1"/>
  <c r="AE58" i="119"/>
  <c r="AX57" i="120" s="1"/>
  <c r="AE57" i="119"/>
  <c r="AX56" i="120" s="1"/>
  <c r="AE56" i="119"/>
  <c r="AX55" i="120" s="1"/>
  <c r="AE55" i="119"/>
  <c r="AX54" i="120" s="1"/>
  <c r="AE54" i="119"/>
  <c r="AX53" i="120" s="1"/>
  <c r="AE53" i="119"/>
  <c r="AX52" i="120" s="1"/>
  <c r="AE52" i="119"/>
  <c r="AX51" i="120" s="1"/>
  <c r="AE51" i="119"/>
  <c r="AX50" i="120" s="1"/>
  <c r="AE50" i="119"/>
  <c r="AX49" i="120" s="1"/>
  <c r="AE49" i="119"/>
  <c r="AX48" i="120" s="1"/>
  <c r="AE48" i="119"/>
  <c r="AX47" i="120" s="1"/>
  <c r="AE47" i="119"/>
  <c r="AX46" i="120" s="1"/>
  <c r="AE46" i="119"/>
  <c r="AX45" i="120" s="1"/>
  <c r="AE45" i="119"/>
  <c r="AX44" i="120" s="1"/>
  <c r="AE44" i="119"/>
  <c r="AX43" i="120" s="1"/>
  <c r="AE43" i="119"/>
  <c r="AX42" i="120" s="1"/>
  <c r="AE41" i="119"/>
  <c r="AX40" i="120" s="1"/>
  <c r="AE38" i="119"/>
  <c r="AX37" i="120" s="1"/>
  <c r="AE37" i="119"/>
  <c r="AX36" i="120" s="1"/>
  <c r="AE36" i="119"/>
  <c r="AX35" i="120" s="1"/>
  <c r="AE35" i="119"/>
  <c r="AX34" i="120" s="1"/>
  <c r="AE34" i="119"/>
  <c r="AX33" i="120" s="1"/>
  <c r="AE33" i="119"/>
  <c r="AX32" i="120" s="1"/>
  <c r="AE32" i="119"/>
  <c r="AX31" i="120" s="1"/>
  <c r="AE31" i="119"/>
  <c r="AX30" i="120" s="1"/>
  <c r="AE30" i="119"/>
  <c r="AX29" i="120" s="1"/>
  <c r="AE29" i="119"/>
  <c r="AX28" i="120" s="1"/>
  <c r="AE28" i="119"/>
  <c r="AX27" i="120" s="1"/>
  <c r="AE26" i="119"/>
  <c r="AX25" i="120" s="1"/>
  <c r="AE24" i="119"/>
  <c r="AX23" i="120" s="1"/>
  <c r="AC146" i="119"/>
  <c r="AT145" i="120" s="1"/>
  <c r="AC145" i="119"/>
  <c r="AT144" i="120" s="1"/>
  <c r="AC144" i="119"/>
  <c r="AT143" i="120" s="1"/>
  <c r="AC143" i="119"/>
  <c r="AT142" i="120" s="1"/>
  <c r="AC142" i="119"/>
  <c r="AT141" i="120" s="1"/>
  <c r="AC140" i="119"/>
  <c r="AT139" i="120" s="1"/>
  <c r="AC138" i="119"/>
  <c r="AT137" i="120" s="1"/>
  <c r="AC137" i="119"/>
  <c r="AT136" i="120" s="1"/>
  <c r="AC135" i="119"/>
  <c r="AT134" i="120" s="1"/>
  <c r="AC134" i="119"/>
  <c r="AT133" i="120" s="1"/>
  <c r="AC133" i="119"/>
  <c r="AT132" i="120" s="1"/>
  <c r="AC132" i="119"/>
  <c r="AT131" i="120" s="1"/>
  <c r="AC131" i="119"/>
  <c r="AT130" i="120" s="1"/>
  <c r="AC130" i="119"/>
  <c r="AT129" i="120" s="1"/>
  <c r="AC129" i="119"/>
  <c r="AT128" i="120" s="1"/>
  <c r="AC128" i="119"/>
  <c r="AT127" i="120" s="1"/>
  <c r="AC127" i="119"/>
  <c r="AT126" i="120" s="1"/>
  <c r="AC126" i="119"/>
  <c r="AT125" i="120" s="1"/>
  <c r="AC125" i="119"/>
  <c r="AT124" i="120" s="1"/>
  <c r="AC124" i="119"/>
  <c r="AT123" i="120" s="1"/>
  <c r="AC123" i="119"/>
  <c r="AT122" i="120" s="1"/>
  <c r="AC122" i="119"/>
  <c r="AT121" i="120" s="1"/>
  <c r="AC121" i="119"/>
  <c r="AT120" i="120" s="1"/>
  <c r="AC120" i="119"/>
  <c r="AT119" i="120" s="1"/>
  <c r="AC119" i="119"/>
  <c r="AT118" i="120" s="1"/>
  <c r="AC118" i="119"/>
  <c r="AT117" i="120" s="1"/>
  <c r="AC117" i="119"/>
  <c r="AT116" i="120" s="1"/>
  <c r="AC116" i="119"/>
  <c r="AT115" i="120" s="1"/>
  <c r="AC114" i="119"/>
  <c r="AT113" i="120" s="1"/>
  <c r="AC112" i="119"/>
  <c r="AT111" i="120" s="1"/>
  <c r="AC111" i="119"/>
  <c r="AT110" i="120" s="1"/>
  <c r="AC110" i="119"/>
  <c r="AT109" i="120" s="1"/>
  <c r="AC109" i="119"/>
  <c r="AT108" i="120" s="1"/>
  <c r="AC108" i="119"/>
  <c r="AT107" i="120" s="1"/>
  <c r="AC107" i="119"/>
  <c r="AT106" i="120" s="1"/>
  <c r="AC106" i="119"/>
  <c r="AT105" i="120" s="1"/>
  <c r="AC105" i="119"/>
  <c r="AT104" i="120" s="1"/>
  <c r="AC104" i="119"/>
  <c r="AT103" i="120" s="1"/>
  <c r="AC103" i="119"/>
  <c r="AT102" i="120" s="1"/>
  <c r="AC102" i="119"/>
  <c r="AT101" i="120" s="1"/>
  <c r="AC101" i="119"/>
  <c r="AT100" i="120" s="1"/>
  <c r="AC100" i="119"/>
  <c r="AT99" i="120" s="1"/>
  <c r="AC99" i="119"/>
  <c r="AT98" i="120" s="1"/>
  <c r="AC98" i="119"/>
  <c r="AT97" i="120" s="1"/>
  <c r="AC97" i="119"/>
  <c r="AT96" i="120" s="1"/>
  <c r="AC96" i="119"/>
  <c r="AT95" i="120" s="1"/>
  <c r="AC95" i="119"/>
  <c r="AT94" i="120" s="1"/>
  <c r="AC94" i="119"/>
  <c r="AT93" i="120" s="1"/>
  <c r="AC93" i="119"/>
  <c r="AT92" i="120" s="1"/>
  <c r="AC92" i="119"/>
  <c r="AT91" i="120" s="1"/>
  <c r="AC91" i="119"/>
  <c r="AT90" i="120" s="1"/>
  <c r="AC90" i="119"/>
  <c r="AT89" i="120" s="1"/>
  <c r="AC89" i="119"/>
  <c r="AT88" i="120" s="1"/>
  <c r="AC88" i="119"/>
  <c r="AT87" i="120" s="1"/>
  <c r="AC86" i="119"/>
  <c r="AT85" i="120" s="1"/>
  <c r="AC84" i="119"/>
  <c r="AT83" i="120" s="1"/>
  <c r="AC83" i="119"/>
  <c r="AT82" i="120" s="1"/>
  <c r="AC82" i="119"/>
  <c r="AT81" i="120" s="1"/>
  <c r="AC81" i="119"/>
  <c r="AT80" i="120" s="1"/>
  <c r="AC80" i="119"/>
  <c r="AT79" i="120" s="1"/>
  <c r="AC79" i="119"/>
  <c r="AT78" i="120" s="1"/>
  <c r="AC78" i="119"/>
  <c r="AT77" i="120" s="1"/>
  <c r="AC77" i="119"/>
  <c r="AT76" i="120" s="1"/>
  <c r="AC76" i="119"/>
  <c r="AT75" i="120" s="1"/>
  <c r="AC75" i="119"/>
  <c r="AT74" i="120" s="1"/>
  <c r="AC74" i="119"/>
  <c r="AT73" i="120" s="1"/>
  <c r="AC73" i="119"/>
  <c r="AT72" i="120" s="1"/>
  <c r="AC72" i="119"/>
  <c r="AT71" i="120" s="1"/>
  <c r="AC71" i="119"/>
  <c r="AT70" i="120" s="1"/>
  <c r="AC70" i="119"/>
  <c r="AT69" i="120" s="1"/>
  <c r="AC69" i="119"/>
  <c r="AT68" i="120" s="1"/>
  <c r="AC68" i="119"/>
  <c r="AT67" i="120" s="1"/>
  <c r="AC67" i="119"/>
  <c r="AT66" i="120" s="1"/>
  <c r="AC66" i="119"/>
  <c r="AT65" i="120" s="1"/>
  <c r="AC65" i="119"/>
  <c r="AT64" i="120" s="1"/>
  <c r="AC64" i="119"/>
  <c r="AT63" i="120" s="1"/>
  <c r="AC63" i="119"/>
  <c r="AT62" i="120" s="1"/>
  <c r="AC62" i="119"/>
  <c r="AT61" i="120" s="1"/>
  <c r="AC61" i="119"/>
  <c r="AT60" i="120" s="1"/>
  <c r="AC60" i="119"/>
  <c r="AT59" i="120" s="1"/>
  <c r="AC59" i="119"/>
  <c r="AT58" i="120" s="1"/>
  <c r="AC58" i="119"/>
  <c r="AT57" i="120" s="1"/>
  <c r="AC57" i="119"/>
  <c r="AT56" i="120" s="1"/>
  <c r="AC56" i="119"/>
  <c r="AT55" i="120" s="1"/>
  <c r="AC55" i="119"/>
  <c r="AT54" i="120" s="1"/>
  <c r="AC54" i="119"/>
  <c r="AT53" i="120" s="1"/>
  <c r="AC48" i="119"/>
  <c r="AT47" i="120" s="1"/>
  <c r="AC47" i="119"/>
  <c r="AT46" i="120" s="1"/>
  <c r="AC46" i="119"/>
  <c r="AT45" i="120" s="1"/>
  <c r="AC45" i="119"/>
  <c r="AT44" i="120" s="1"/>
  <c r="AC44" i="119"/>
  <c r="AT43" i="120" s="1"/>
  <c r="AC43" i="119"/>
  <c r="AT42" i="120" s="1"/>
  <c r="AC41" i="119"/>
  <c r="AT40" i="120" s="1"/>
  <c r="AC38" i="119"/>
  <c r="AT37" i="120" s="1"/>
  <c r="AC37" i="119"/>
  <c r="AT36" i="120" s="1"/>
  <c r="AC36" i="119"/>
  <c r="AT35" i="120" s="1"/>
  <c r="AC35" i="119"/>
  <c r="AT34" i="120" s="1"/>
  <c r="AC34" i="119"/>
  <c r="AT33" i="120" s="1"/>
  <c r="AC33" i="119"/>
  <c r="AT32" i="120" s="1"/>
  <c r="AC32" i="119"/>
  <c r="AT31" i="120" s="1"/>
  <c r="AC31" i="119"/>
  <c r="AT30" i="120" s="1"/>
  <c r="AC30" i="119"/>
  <c r="AT29" i="120" s="1"/>
  <c r="AC29" i="119"/>
  <c r="AT28" i="120" s="1"/>
  <c r="AC28" i="119"/>
  <c r="AT27" i="120" s="1"/>
  <c r="AC26" i="119"/>
  <c r="AT25" i="120" s="1"/>
  <c r="AC24" i="119"/>
  <c r="AT23" i="120" s="1"/>
  <c r="W146" i="119"/>
  <c r="AN145" i="120" s="1"/>
  <c r="W145" i="119"/>
  <c r="AN144" i="120" s="1"/>
  <c r="W144" i="119"/>
  <c r="AN143" i="120" s="1"/>
  <c r="W143" i="119"/>
  <c r="AN142" i="120" s="1"/>
  <c r="W142" i="119"/>
  <c r="AN141" i="120" s="1"/>
  <c r="W140" i="119"/>
  <c r="AN139" i="120" s="1"/>
  <c r="W139" i="119"/>
  <c r="AN138" i="120" s="1"/>
  <c r="W138" i="119"/>
  <c r="AN137" i="120" s="1"/>
  <c r="W137" i="119"/>
  <c r="AN136" i="120" s="1"/>
  <c r="W135" i="119"/>
  <c r="AN134" i="120" s="1"/>
  <c r="W134" i="119"/>
  <c r="AN133" i="120" s="1"/>
  <c r="W133" i="119"/>
  <c r="AN132" i="120" s="1"/>
  <c r="W132" i="119"/>
  <c r="AN131" i="120" s="1"/>
  <c r="W131" i="119"/>
  <c r="AN130" i="120" s="1"/>
  <c r="W130" i="119"/>
  <c r="AN129" i="120" s="1"/>
  <c r="W129" i="119"/>
  <c r="AN128" i="120" s="1"/>
  <c r="W128" i="119"/>
  <c r="AN127" i="120" s="1"/>
  <c r="W127" i="119"/>
  <c r="AN126" i="120" s="1"/>
  <c r="W126" i="119"/>
  <c r="AN125" i="120" s="1"/>
  <c r="W125" i="119"/>
  <c r="AN124" i="120" s="1"/>
  <c r="W124" i="119"/>
  <c r="AN123" i="120" s="1"/>
  <c r="W123" i="119"/>
  <c r="AN122" i="120" s="1"/>
  <c r="W122" i="119"/>
  <c r="AN121" i="120" s="1"/>
  <c r="W121" i="119"/>
  <c r="AN120" i="120" s="1"/>
  <c r="W120" i="119"/>
  <c r="AN119" i="120" s="1"/>
  <c r="W119" i="119"/>
  <c r="AN118" i="120" s="1"/>
  <c r="W118" i="119"/>
  <c r="AN117" i="120" s="1"/>
  <c r="W117" i="119"/>
  <c r="AN116" i="120" s="1"/>
  <c r="W116" i="119"/>
  <c r="AN115" i="120" s="1"/>
  <c r="W114" i="119"/>
  <c r="AN113" i="120" s="1"/>
  <c r="W112" i="119"/>
  <c r="AN111" i="120" s="1"/>
  <c r="W111" i="119"/>
  <c r="AN110" i="120" s="1"/>
  <c r="W110" i="119"/>
  <c r="AN109" i="120" s="1"/>
  <c r="W109" i="119"/>
  <c r="AN108" i="120" s="1"/>
  <c r="W108" i="119"/>
  <c r="AN107" i="120" s="1"/>
  <c r="W107" i="119"/>
  <c r="AN106" i="120" s="1"/>
  <c r="W106" i="119"/>
  <c r="AN105" i="120" s="1"/>
  <c r="W105" i="119"/>
  <c r="AN104" i="120" s="1"/>
  <c r="W104" i="119"/>
  <c r="AN103" i="120" s="1"/>
  <c r="W103" i="119"/>
  <c r="AN102" i="120" s="1"/>
  <c r="W102" i="119"/>
  <c r="AN101" i="120" s="1"/>
  <c r="W101" i="119"/>
  <c r="AN100" i="120" s="1"/>
  <c r="W100" i="119"/>
  <c r="AN99" i="120" s="1"/>
  <c r="W99" i="119"/>
  <c r="AN98" i="120" s="1"/>
  <c r="W98" i="119"/>
  <c r="AN97" i="120" s="1"/>
  <c r="W97" i="119"/>
  <c r="AN96" i="120" s="1"/>
  <c r="W96" i="119"/>
  <c r="AN95" i="120" s="1"/>
  <c r="W95" i="119"/>
  <c r="AN94" i="120" s="1"/>
  <c r="W94" i="119"/>
  <c r="AN93" i="120" s="1"/>
  <c r="W93" i="119"/>
  <c r="AN92" i="120" s="1"/>
  <c r="W92" i="119"/>
  <c r="AN91" i="120" s="1"/>
  <c r="W91" i="119"/>
  <c r="AN90" i="120" s="1"/>
  <c r="W90" i="119"/>
  <c r="AN89" i="120" s="1"/>
  <c r="W89" i="119"/>
  <c r="AN88" i="120" s="1"/>
  <c r="W88" i="119"/>
  <c r="AN87" i="120" s="1"/>
  <c r="W86" i="119"/>
  <c r="AN85" i="120" s="1"/>
  <c r="W85" i="119"/>
  <c r="AN84" i="120" s="1"/>
  <c r="W84" i="119"/>
  <c r="AN83" i="120" s="1"/>
  <c r="W83" i="119"/>
  <c r="AN82" i="120" s="1"/>
  <c r="W82" i="119"/>
  <c r="AN81" i="120" s="1"/>
  <c r="W81" i="119"/>
  <c r="AN80" i="120" s="1"/>
  <c r="W80" i="119"/>
  <c r="AN79" i="120" s="1"/>
  <c r="W79" i="119"/>
  <c r="AN78" i="120" s="1"/>
  <c r="W78" i="119"/>
  <c r="AN77" i="120" s="1"/>
  <c r="W77" i="119"/>
  <c r="AN76" i="120" s="1"/>
  <c r="W76" i="119"/>
  <c r="AN75" i="120" s="1"/>
  <c r="W75" i="119"/>
  <c r="AN74" i="120" s="1"/>
  <c r="W74" i="119"/>
  <c r="AN73" i="120" s="1"/>
  <c r="W73" i="119"/>
  <c r="AN72" i="120" s="1"/>
  <c r="W72" i="119"/>
  <c r="AN71" i="120" s="1"/>
  <c r="W71" i="119"/>
  <c r="AN70" i="120" s="1"/>
  <c r="W70" i="119"/>
  <c r="AN69" i="120" s="1"/>
  <c r="W69" i="119"/>
  <c r="AN68" i="120" s="1"/>
  <c r="W68" i="119"/>
  <c r="AN67" i="120" s="1"/>
  <c r="W67" i="119"/>
  <c r="AN66" i="120" s="1"/>
  <c r="W66" i="119"/>
  <c r="AN65" i="120" s="1"/>
  <c r="W65" i="119"/>
  <c r="AN64" i="120" s="1"/>
  <c r="W64" i="119"/>
  <c r="AN63" i="120" s="1"/>
  <c r="W63" i="119"/>
  <c r="AN62" i="120" s="1"/>
  <c r="W62" i="119"/>
  <c r="AN61" i="120" s="1"/>
  <c r="W61" i="119"/>
  <c r="AN60" i="120" s="1"/>
  <c r="W60" i="119"/>
  <c r="AN59" i="120" s="1"/>
  <c r="W59" i="119"/>
  <c r="AN58" i="120" s="1"/>
  <c r="W58" i="119"/>
  <c r="AN57" i="120" s="1"/>
  <c r="W57" i="119"/>
  <c r="AN56" i="120" s="1"/>
  <c r="W56" i="119"/>
  <c r="AN55" i="120" s="1"/>
  <c r="W55" i="119"/>
  <c r="AN54" i="120" s="1"/>
  <c r="W54" i="119"/>
  <c r="AN53" i="120" s="1"/>
  <c r="W53" i="119"/>
  <c r="AN52" i="120" s="1"/>
  <c r="W52" i="119"/>
  <c r="AN51" i="120" s="1"/>
  <c r="W51" i="119"/>
  <c r="AN50" i="120" s="1"/>
  <c r="W50" i="119"/>
  <c r="AN49" i="120" s="1"/>
  <c r="W49" i="119"/>
  <c r="AN48" i="120" s="1"/>
  <c r="W48" i="119"/>
  <c r="AN47" i="120" s="1"/>
  <c r="W47" i="119"/>
  <c r="AN46" i="120" s="1"/>
  <c r="W46" i="119"/>
  <c r="AN45" i="120" s="1"/>
  <c r="W45" i="119"/>
  <c r="AN44" i="120" s="1"/>
  <c r="W44" i="119"/>
  <c r="AN43" i="120" s="1"/>
  <c r="W43" i="119"/>
  <c r="AN42" i="120" s="1"/>
  <c r="W42" i="119"/>
  <c r="AN41" i="120" s="1"/>
  <c r="W41" i="119"/>
  <c r="AN40" i="120" s="1"/>
  <c r="W38" i="119"/>
  <c r="AN37" i="120" s="1"/>
  <c r="W37" i="119"/>
  <c r="AN36" i="120" s="1"/>
  <c r="W36" i="119"/>
  <c r="AN35" i="120" s="1"/>
  <c r="W35" i="119"/>
  <c r="AN34" i="120" s="1"/>
  <c r="W34" i="119"/>
  <c r="AN33" i="120" s="1"/>
  <c r="W33" i="119"/>
  <c r="AN32" i="120" s="1"/>
  <c r="W32" i="119"/>
  <c r="AN31" i="120" s="1"/>
  <c r="W31" i="119"/>
  <c r="AN30" i="120" s="1"/>
  <c r="W30" i="119"/>
  <c r="AN29" i="120" s="1"/>
  <c r="W29" i="119"/>
  <c r="AN28" i="120" s="1"/>
  <c r="W28" i="119"/>
  <c r="AN27" i="120" s="1"/>
  <c r="W26" i="119"/>
  <c r="AN25" i="120" s="1"/>
  <c r="W24" i="119"/>
  <c r="AN23" i="120" s="1"/>
  <c r="B142" i="119"/>
  <c r="B143" i="119"/>
  <c r="B144" i="119"/>
  <c r="B145" i="119"/>
  <c r="B146" i="119"/>
  <c r="B129" i="119"/>
  <c r="B130" i="119"/>
  <c r="B131" i="119"/>
  <c r="B132" i="119"/>
  <c r="B133" i="119"/>
  <c r="B126" i="119"/>
  <c r="B127" i="119"/>
  <c r="B128" i="119"/>
  <c r="B125" i="119"/>
  <c r="Z42" i="125"/>
  <c r="Z40" i="125" s="1"/>
  <c r="BJ42" i="125"/>
  <c r="AO42" i="125"/>
  <c r="AO40" i="125" s="1"/>
  <c r="AH42" i="125"/>
  <c r="AH40" i="125" s="1"/>
  <c r="H17" i="124"/>
  <c r="J35" i="200"/>
  <c r="H35" i="200"/>
  <c r="J30" i="200"/>
  <c r="J31" i="200" s="1"/>
  <c r="J24" i="200"/>
  <c r="J21" i="200"/>
  <c r="J22" i="200" s="1"/>
  <c r="H31" i="200"/>
  <c r="H30" i="200"/>
  <c r="H24" i="200"/>
  <c r="H21" i="200"/>
  <c r="F30" i="200"/>
  <c r="F31" i="200" s="1"/>
  <c r="F24" i="200"/>
  <c r="F21" i="200"/>
  <c r="F22" i="200" s="1"/>
  <c r="D30" i="200"/>
  <c r="D31" i="200" s="1"/>
  <c r="D24" i="200"/>
  <c r="D21" i="200"/>
  <c r="D22" i="200" s="1"/>
  <c r="BO84" i="119"/>
  <c r="CN83" i="120" s="1"/>
  <c r="BN84" i="119"/>
  <c r="BM84" i="119"/>
  <c r="CJ83" i="120" s="1"/>
  <c r="BC84" i="119"/>
  <c r="BZ83" i="120" s="1"/>
  <c r="BB84" i="119"/>
  <c r="BA84" i="119"/>
  <c r="BV83" i="120" s="1"/>
  <c r="AQ84" i="119"/>
  <c r="AP84" i="119"/>
  <c r="AO84" i="119"/>
  <c r="BH83" i="120" s="1"/>
  <c r="S84" i="119"/>
  <c r="R84" i="119"/>
  <c r="Q84" i="119"/>
  <c r="AF83" i="120" s="1"/>
  <c r="BO78" i="119"/>
  <c r="CN77" i="120" s="1"/>
  <c r="BN78" i="119"/>
  <c r="BM78" i="119"/>
  <c r="CJ77" i="120" s="1"/>
  <c r="BC78" i="119"/>
  <c r="BZ77" i="120" s="1"/>
  <c r="BB78" i="119"/>
  <c r="BA78" i="119"/>
  <c r="BV77" i="120" s="1"/>
  <c r="AQ78" i="119"/>
  <c r="AP78" i="119"/>
  <c r="AO78" i="119"/>
  <c r="BH77" i="120" s="1"/>
  <c r="S78" i="119"/>
  <c r="R78" i="119"/>
  <c r="Q78" i="119"/>
  <c r="AF77" i="120" s="1"/>
  <c r="BO77" i="119"/>
  <c r="CN76" i="120" s="1"/>
  <c r="BN77" i="119"/>
  <c r="BM77" i="119"/>
  <c r="CJ76" i="120" s="1"/>
  <c r="BC77" i="119"/>
  <c r="BZ76" i="120" s="1"/>
  <c r="BB77" i="119"/>
  <c r="BA77" i="119"/>
  <c r="BV76" i="120" s="1"/>
  <c r="AQ77" i="119"/>
  <c r="AP77" i="119"/>
  <c r="AO77" i="119"/>
  <c r="BH76" i="120" s="1"/>
  <c r="S77" i="119"/>
  <c r="R77" i="119"/>
  <c r="Q77" i="119"/>
  <c r="AF76" i="120" s="1"/>
  <c r="BO76" i="119"/>
  <c r="CN75" i="120" s="1"/>
  <c r="BN76" i="119"/>
  <c r="BM76" i="119"/>
  <c r="CJ75" i="120" s="1"/>
  <c r="BC76" i="119"/>
  <c r="BZ75" i="120" s="1"/>
  <c r="BB76" i="119"/>
  <c r="BA76" i="119"/>
  <c r="BV75" i="120" s="1"/>
  <c r="AQ76" i="119"/>
  <c r="AP76" i="119"/>
  <c r="AO76" i="119"/>
  <c r="BH75" i="120" s="1"/>
  <c r="S76" i="119"/>
  <c r="R76" i="119"/>
  <c r="Q76" i="119"/>
  <c r="AF75" i="120" s="1"/>
  <c r="BO75" i="119"/>
  <c r="CN74" i="120" s="1"/>
  <c r="BN75" i="119"/>
  <c r="BM75" i="119"/>
  <c r="CJ74" i="120" s="1"/>
  <c r="BC75" i="119"/>
  <c r="BZ74" i="120" s="1"/>
  <c r="BB75" i="119"/>
  <c r="BA75" i="119"/>
  <c r="BV74" i="120" s="1"/>
  <c r="AQ75" i="119"/>
  <c r="AP75" i="119"/>
  <c r="AO75" i="119"/>
  <c r="BH74" i="120" s="1"/>
  <c r="S75" i="119"/>
  <c r="R75" i="119"/>
  <c r="Q75" i="119"/>
  <c r="AF74" i="120" s="1"/>
  <c r="B67" i="119"/>
  <c r="DI110" i="120" l="1"/>
  <c r="DI25" i="120"/>
  <c r="DI30" i="120"/>
  <c r="DI115" i="120"/>
  <c r="DI119" i="120"/>
  <c r="DI131" i="120"/>
  <c r="DI138" i="120"/>
  <c r="DI87" i="120"/>
  <c r="DB75" i="120"/>
  <c r="DB76" i="120"/>
  <c r="DB83" i="120"/>
  <c r="DI28" i="120"/>
  <c r="DI32" i="120"/>
  <c r="DI36" i="120"/>
  <c r="DI43" i="120"/>
  <c r="DI47" i="120"/>
  <c r="DI51" i="120"/>
  <c r="DI55" i="120"/>
  <c r="DI67" i="120"/>
  <c r="DI75" i="120"/>
  <c r="DI83" i="120"/>
  <c r="DI88" i="120"/>
  <c r="DI111" i="120"/>
  <c r="DI29" i="120"/>
  <c r="DI37" i="120"/>
  <c r="DI118" i="120"/>
  <c r="DI126" i="120"/>
  <c r="DI130" i="120"/>
  <c r="DI134" i="120"/>
  <c r="DI45" i="120"/>
  <c r="DI49" i="120"/>
  <c r="DI53" i="120"/>
  <c r="DI57" i="120"/>
  <c r="DI61" i="120"/>
  <c r="DI65" i="120"/>
  <c r="DI69" i="120"/>
  <c r="DI73" i="120"/>
  <c r="DI77" i="120"/>
  <c r="DI85" i="120"/>
  <c r="DI90" i="120"/>
  <c r="DI109" i="120"/>
  <c r="DI113" i="120"/>
  <c r="DI117" i="120"/>
  <c r="DI121" i="120"/>
  <c r="DI125" i="120"/>
  <c r="DI129" i="120"/>
  <c r="DI133" i="120"/>
  <c r="DI42" i="120"/>
  <c r="DI46" i="120"/>
  <c r="DI50" i="120"/>
  <c r="DI54" i="120"/>
  <c r="DI58" i="120"/>
  <c r="DI62" i="120"/>
  <c r="DI70" i="120"/>
  <c r="DI74" i="120"/>
  <c r="CX81" i="120"/>
  <c r="DE95" i="120"/>
  <c r="CX95" i="120"/>
  <c r="DE102" i="120"/>
  <c r="CX102" i="120"/>
  <c r="DB94" i="120"/>
  <c r="DI94" i="120"/>
  <c r="DI101" i="120"/>
  <c r="DB101" i="120"/>
  <c r="DI105" i="120"/>
  <c r="DB105" i="120"/>
  <c r="CX78" i="120"/>
  <c r="DE103" i="120"/>
  <c r="CX103" i="120"/>
  <c r="CX127" i="120"/>
  <c r="DE127" i="120"/>
  <c r="DI23" i="120"/>
  <c r="DI66" i="120"/>
  <c r="DB66" i="120"/>
  <c r="DB98" i="120"/>
  <c r="DI98" i="120"/>
  <c r="DI122" i="120"/>
  <c r="DB122" i="120"/>
  <c r="DB74" i="120"/>
  <c r="DB77" i="120"/>
  <c r="DE33" i="120"/>
  <c r="CX33" i="120"/>
  <c r="CX59" i="120"/>
  <c r="CX63" i="120"/>
  <c r="CX71" i="120"/>
  <c r="CX79" i="120"/>
  <c r="DE93" i="120"/>
  <c r="CX93" i="120"/>
  <c r="DE96" i="120"/>
  <c r="CX96" i="120"/>
  <c r="CX100" i="120"/>
  <c r="DE100" i="120"/>
  <c r="CX104" i="120"/>
  <c r="DE104" i="120"/>
  <c r="DE108" i="120"/>
  <c r="CX108" i="120"/>
  <c r="DB34" i="120"/>
  <c r="DI34" i="120"/>
  <c r="DI59" i="120"/>
  <c r="DB59" i="120"/>
  <c r="DI63" i="120"/>
  <c r="DB63" i="120"/>
  <c r="DB71" i="120"/>
  <c r="DI71" i="120"/>
  <c r="DI79" i="120"/>
  <c r="DB79" i="120"/>
  <c r="DI92" i="120"/>
  <c r="DB92" i="120"/>
  <c r="DI99" i="120"/>
  <c r="DB99" i="120"/>
  <c r="DI103" i="120"/>
  <c r="DB103" i="120"/>
  <c r="DI107" i="120"/>
  <c r="DB107" i="120"/>
  <c r="DB123" i="120"/>
  <c r="DI123" i="120"/>
  <c r="DB127" i="120"/>
  <c r="DI127" i="120"/>
  <c r="DE91" i="120"/>
  <c r="CX91" i="120"/>
  <c r="CX98" i="120"/>
  <c r="DE98" i="120"/>
  <c r="CX106" i="120"/>
  <c r="DE106" i="120"/>
  <c r="DE122" i="120"/>
  <c r="CX122" i="120"/>
  <c r="DI81" i="120"/>
  <c r="DB81" i="120"/>
  <c r="DI97" i="120"/>
  <c r="DB97" i="120"/>
  <c r="CX66" i="120"/>
  <c r="CX82" i="120"/>
  <c r="DE92" i="120"/>
  <c r="CX92" i="120"/>
  <c r="DE99" i="120"/>
  <c r="CX99" i="120"/>
  <c r="DE107" i="120"/>
  <c r="CX107" i="120"/>
  <c r="CX123" i="120"/>
  <c r="DE123" i="120"/>
  <c r="DI33" i="120"/>
  <c r="DB33" i="120"/>
  <c r="DI78" i="120"/>
  <c r="DB78" i="120"/>
  <c r="DB82" i="120"/>
  <c r="DI82" i="120"/>
  <c r="DI91" i="120"/>
  <c r="DB91" i="120"/>
  <c r="DI95" i="120"/>
  <c r="DB95" i="120"/>
  <c r="DI102" i="120"/>
  <c r="DB102" i="120"/>
  <c r="DB106" i="120"/>
  <c r="DI106" i="120"/>
  <c r="CX34" i="120"/>
  <c r="DE34" i="120"/>
  <c r="CX80" i="120"/>
  <c r="CX94" i="120"/>
  <c r="DE94" i="120"/>
  <c r="DE97" i="120"/>
  <c r="CX97" i="120"/>
  <c r="DE101" i="120"/>
  <c r="CX101" i="120"/>
  <c r="DE105" i="120"/>
  <c r="CX105" i="120"/>
  <c r="CX139" i="120"/>
  <c r="DE139" i="120"/>
  <c r="DI27" i="120"/>
  <c r="DI31" i="120"/>
  <c r="DI35" i="120"/>
  <c r="DI40" i="120"/>
  <c r="DI44" i="120"/>
  <c r="DI48" i="120"/>
  <c r="DI52" i="120"/>
  <c r="DI56" i="120"/>
  <c r="DI60" i="120"/>
  <c r="DI64" i="120"/>
  <c r="DI68" i="120"/>
  <c r="DI72" i="120"/>
  <c r="DI76" i="120"/>
  <c r="DI80" i="120"/>
  <c r="DB80" i="120"/>
  <c r="DI84" i="120"/>
  <c r="DI89" i="120"/>
  <c r="DI93" i="120"/>
  <c r="DB93" i="120"/>
  <c r="DB96" i="120"/>
  <c r="DI96" i="120"/>
  <c r="DB100" i="120"/>
  <c r="DI100" i="120"/>
  <c r="DB104" i="120"/>
  <c r="DI104" i="120"/>
  <c r="DI108" i="120"/>
  <c r="DB108" i="120"/>
  <c r="DI116" i="120"/>
  <c r="DI120" i="120"/>
  <c r="DI124" i="120"/>
  <c r="DI128" i="120"/>
  <c r="DI132" i="120"/>
  <c r="DB139" i="120"/>
  <c r="DI139" i="120"/>
  <c r="CX76" i="120"/>
  <c r="CX77" i="120"/>
  <c r="CX83" i="120"/>
  <c r="J20" i="200"/>
  <c r="J19" i="200" s="1"/>
  <c r="CX74" i="120"/>
  <c r="CX75" i="120"/>
  <c r="H20" i="200"/>
  <c r="H19" i="200" s="1"/>
  <c r="H22" i="200"/>
  <c r="D20" i="200"/>
  <c r="D19" i="200" s="1"/>
  <c r="B64" i="119" l="1"/>
  <c r="B63" i="119"/>
  <c r="B62" i="119"/>
  <c r="B60" i="119"/>
  <c r="B34" i="119"/>
  <c r="Q89" i="119"/>
  <c r="AF88" i="120" s="1"/>
  <c r="R89" i="119"/>
  <c r="S89" i="119"/>
  <c r="AO89" i="119"/>
  <c r="BH88" i="120" s="1"/>
  <c r="AP89" i="119"/>
  <c r="AQ89" i="119"/>
  <c r="BA89" i="119"/>
  <c r="BV88" i="120" s="1"/>
  <c r="BB89" i="119"/>
  <c r="BC89" i="119"/>
  <c r="BZ88" i="120" s="1"/>
  <c r="BM89" i="119"/>
  <c r="CJ88" i="120" s="1"/>
  <c r="BN89" i="119"/>
  <c r="BO89" i="119"/>
  <c r="CN88" i="120" s="1"/>
  <c r="Q90" i="119"/>
  <c r="AF89" i="120" s="1"/>
  <c r="R90" i="119"/>
  <c r="S90" i="119"/>
  <c r="AO90" i="119"/>
  <c r="BH89" i="120" s="1"/>
  <c r="AP90" i="119"/>
  <c r="AQ90" i="119"/>
  <c r="BA90" i="119"/>
  <c r="BV89" i="120" s="1"/>
  <c r="BB90" i="119"/>
  <c r="BC90" i="119"/>
  <c r="BZ89" i="120" s="1"/>
  <c r="BM90" i="119"/>
  <c r="CJ89" i="120" s="1"/>
  <c r="BN90" i="119"/>
  <c r="BO90" i="119"/>
  <c r="CN89" i="120" s="1"/>
  <c r="Q91" i="119"/>
  <c r="AF90" i="120" s="1"/>
  <c r="R91" i="119"/>
  <c r="S91" i="119"/>
  <c r="AO91" i="119"/>
  <c r="BH90" i="120" s="1"/>
  <c r="AP91" i="119"/>
  <c r="AQ91" i="119"/>
  <c r="BA91" i="119"/>
  <c r="BV90" i="120" s="1"/>
  <c r="BB91" i="119"/>
  <c r="BC91" i="119"/>
  <c r="BZ90" i="120" s="1"/>
  <c r="BM91" i="119"/>
  <c r="CJ90" i="120" s="1"/>
  <c r="BN91" i="119"/>
  <c r="BO91" i="119"/>
  <c r="CN90" i="120" s="1"/>
  <c r="DB90" i="120" l="1"/>
  <c r="DB89" i="120"/>
  <c r="DB88" i="120"/>
  <c r="DE90" i="120"/>
  <c r="CX90" i="120"/>
  <c r="DE89" i="120"/>
  <c r="CX89" i="120"/>
  <c r="DE88" i="120"/>
  <c r="CX88" i="120"/>
  <c r="AE24" i="193"/>
  <c r="U51" i="193"/>
  <c r="V51" i="193"/>
  <c r="W51" i="193"/>
  <c r="X51" i="193"/>
  <c r="X25" i="193" s="1"/>
  <c r="X23" i="193" s="1"/>
  <c r="T73" i="193"/>
  <c r="U73" i="193"/>
  <c r="W73" i="193"/>
  <c r="X73" i="193"/>
  <c r="B73" i="193"/>
  <c r="B68" i="193"/>
  <c r="B67" i="193"/>
  <c r="B56" i="193"/>
  <c r="B57" i="193"/>
  <c r="B58" i="193"/>
  <c r="B55" i="193"/>
  <c r="B51" i="193"/>
  <c r="B43" i="193"/>
  <c r="B44" i="193"/>
  <c r="B45" i="193"/>
  <c r="B46" i="193"/>
  <c r="B47" i="193"/>
  <c r="B48" i="193"/>
  <c r="B49" i="193"/>
  <c r="B50" i="193"/>
  <c r="AB42" i="192"/>
  <c r="AC42" i="192"/>
  <c r="AD42" i="192"/>
  <c r="AE42" i="192"/>
  <c r="AE25" i="192"/>
  <c r="AE24" i="192"/>
  <c r="AE23" i="192" s="1"/>
  <c r="X23" i="192"/>
  <c r="X39" i="192"/>
  <c r="AE33" i="192"/>
  <c r="AE32" i="192" s="1"/>
  <c r="S70" i="192"/>
  <c r="B70" i="192"/>
  <c r="B66" i="192"/>
  <c r="B65" i="192"/>
  <c r="B54" i="192"/>
  <c r="B55" i="192"/>
  <c r="B56" i="192"/>
  <c r="B57" i="192"/>
  <c r="B53" i="192"/>
  <c r="B48" i="192"/>
  <c r="B47" i="192"/>
  <c r="B45" i="192"/>
  <c r="B46" i="192"/>
  <c r="B43" i="192"/>
  <c r="AE23" i="191"/>
  <c r="AE24" i="191"/>
  <c r="X39" i="191"/>
  <c r="X25" i="191" s="1"/>
  <c r="X23" i="191" s="1"/>
  <c r="T51" i="191"/>
  <c r="AH51" i="191" s="1"/>
  <c r="S51" i="191"/>
  <c r="AG51" i="191" s="1"/>
  <c r="S71" i="191"/>
  <c r="AG71" i="191" s="1"/>
  <c r="S72" i="191"/>
  <c r="AG72" i="191" s="1"/>
  <c r="S73" i="191"/>
  <c r="AG73" i="191" s="1"/>
  <c r="S70" i="191"/>
  <c r="AG70" i="191" s="1"/>
  <c r="S56" i="191"/>
  <c r="AG56" i="191" s="1"/>
  <c r="S57" i="191"/>
  <c r="S58" i="191"/>
  <c r="AG58" i="191" s="1"/>
  <c r="S59" i="191"/>
  <c r="AG59" i="191" s="1"/>
  <c r="S60" i="191"/>
  <c r="AG60" i="191" s="1"/>
  <c r="S61" i="191"/>
  <c r="AG61" i="191" s="1"/>
  <c r="S62" i="191"/>
  <c r="AG62" i="191" s="1"/>
  <c r="S55" i="191"/>
  <c r="AG55" i="191" s="1"/>
  <c r="AG57" i="191"/>
  <c r="AH34" i="191"/>
  <c r="AI34" i="191"/>
  <c r="AJ34" i="191"/>
  <c r="AK34" i="191"/>
  <c r="AL34" i="191"/>
  <c r="AG35" i="191"/>
  <c r="AH35" i="191"/>
  <c r="AI35" i="191"/>
  <c r="AJ35" i="191"/>
  <c r="AK35" i="191"/>
  <c r="AL35" i="191"/>
  <c r="AG36" i="191"/>
  <c r="AH36" i="191"/>
  <c r="AI36" i="191"/>
  <c r="AJ36" i="191"/>
  <c r="AK36" i="191"/>
  <c r="AL36" i="191"/>
  <c r="AG37" i="191"/>
  <c r="AH37" i="191"/>
  <c r="AI37" i="191"/>
  <c r="AJ37" i="191"/>
  <c r="AK37" i="191"/>
  <c r="AL37" i="191"/>
  <c r="AG38" i="191"/>
  <c r="AH38" i="191"/>
  <c r="AI38" i="191"/>
  <c r="AJ38" i="191"/>
  <c r="AK38" i="191"/>
  <c r="AL38" i="191"/>
  <c r="AI40" i="191"/>
  <c r="AJ40" i="191"/>
  <c r="AK40" i="191"/>
  <c r="AL40" i="191"/>
  <c r="AG41" i="191"/>
  <c r="AH41" i="191"/>
  <c r="AI41" i="191"/>
  <c r="AJ41" i="191"/>
  <c r="AK41" i="191"/>
  <c r="AL41" i="191"/>
  <c r="AI42" i="191"/>
  <c r="AJ42" i="191"/>
  <c r="AK42" i="191"/>
  <c r="AL42" i="191"/>
  <c r="AI43" i="191"/>
  <c r="AJ43" i="191"/>
  <c r="AK43" i="191"/>
  <c r="AL43" i="191"/>
  <c r="AI44" i="191"/>
  <c r="AJ44" i="191"/>
  <c r="AK44" i="191"/>
  <c r="AL44" i="191"/>
  <c r="AI45" i="191"/>
  <c r="AJ45" i="191"/>
  <c r="AK45" i="191"/>
  <c r="AL45" i="191"/>
  <c r="AI46" i="191"/>
  <c r="AJ46" i="191"/>
  <c r="AK46" i="191"/>
  <c r="AL46" i="191"/>
  <c r="AI47" i="191"/>
  <c r="AJ47" i="191"/>
  <c r="AK47" i="191"/>
  <c r="AL47" i="191"/>
  <c r="AI48" i="191"/>
  <c r="AJ48" i="191"/>
  <c r="AK48" i="191"/>
  <c r="AL48" i="191"/>
  <c r="AI49" i="191"/>
  <c r="AJ49" i="191"/>
  <c r="AK49" i="191"/>
  <c r="AL49" i="191"/>
  <c r="AI50" i="191"/>
  <c r="AJ50" i="191"/>
  <c r="AK50" i="191"/>
  <c r="AL50" i="191"/>
  <c r="AI51" i="191"/>
  <c r="AJ51" i="191"/>
  <c r="AK51" i="191"/>
  <c r="AL51" i="191"/>
  <c r="AG52" i="191"/>
  <c r="AH52" i="191"/>
  <c r="AI52" i="191"/>
  <c r="AJ52" i="191"/>
  <c r="AK52" i="191"/>
  <c r="AL52" i="191"/>
  <c r="AH53" i="191"/>
  <c r="AI53" i="191"/>
  <c r="AJ53" i="191"/>
  <c r="AK53" i="191"/>
  <c r="AL53" i="191"/>
  <c r="AH54" i="191"/>
  <c r="AI54" i="191"/>
  <c r="AJ54" i="191"/>
  <c r="AK54" i="191"/>
  <c r="AL54" i="191"/>
  <c r="AH55" i="191"/>
  <c r="AI55" i="191"/>
  <c r="AJ55" i="191"/>
  <c r="AK55" i="191"/>
  <c r="AL55" i="191"/>
  <c r="AH56" i="191"/>
  <c r="AI56" i="191"/>
  <c r="AJ56" i="191"/>
  <c r="AK56" i="191"/>
  <c r="AL56" i="191"/>
  <c r="AH57" i="191"/>
  <c r="AI57" i="191"/>
  <c r="AJ57" i="191"/>
  <c r="AK57" i="191"/>
  <c r="AL57" i="191"/>
  <c r="AH58" i="191"/>
  <c r="AI58" i="191"/>
  <c r="AJ58" i="191"/>
  <c r="AK58" i="191"/>
  <c r="AL58" i="191"/>
  <c r="AH59" i="191"/>
  <c r="AI59" i="191"/>
  <c r="AJ59" i="191"/>
  <c r="AK59" i="191"/>
  <c r="AL59" i="191"/>
  <c r="AH60" i="191"/>
  <c r="AI60" i="191"/>
  <c r="AJ60" i="191"/>
  <c r="AK60" i="191"/>
  <c r="AL60" i="191"/>
  <c r="AH61" i="191"/>
  <c r="AI61" i="191"/>
  <c r="AJ61" i="191"/>
  <c r="AK61" i="191"/>
  <c r="AL61" i="191"/>
  <c r="AH62" i="191"/>
  <c r="AI62" i="191"/>
  <c r="AJ62" i="191"/>
  <c r="AK62" i="191"/>
  <c r="AL62" i="191"/>
  <c r="AG63" i="191"/>
  <c r="AH63" i="191"/>
  <c r="AI63" i="191"/>
  <c r="AJ63" i="191"/>
  <c r="AK63" i="191"/>
  <c r="AL63" i="191"/>
  <c r="AG64" i="191"/>
  <c r="AH64" i="191"/>
  <c r="AI64" i="191"/>
  <c r="AJ64" i="191"/>
  <c r="AK64" i="191"/>
  <c r="AL64" i="191"/>
  <c r="AG65" i="191"/>
  <c r="AH65" i="191"/>
  <c r="AI65" i="191"/>
  <c r="AJ65" i="191"/>
  <c r="AK65" i="191"/>
  <c r="AL65" i="191"/>
  <c r="AG66" i="191"/>
  <c r="AH66" i="191"/>
  <c r="AI66" i="191"/>
  <c r="AJ66" i="191"/>
  <c r="AK66" i="191"/>
  <c r="AL66" i="191"/>
  <c r="AH67" i="191"/>
  <c r="AI67" i="191"/>
  <c r="AJ67" i="191"/>
  <c r="AK67" i="191"/>
  <c r="AL67" i="191"/>
  <c r="AG68" i="191"/>
  <c r="AH68" i="191"/>
  <c r="AI68" i="191"/>
  <c r="AJ68" i="191"/>
  <c r="AK68" i="191"/>
  <c r="AL68" i="191"/>
  <c r="AH69" i="191"/>
  <c r="AI69" i="191"/>
  <c r="AJ69" i="191"/>
  <c r="AK69" i="191"/>
  <c r="AL69" i="191"/>
  <c r="AH70" i="191"/>
  <c r="AI70" i="191"/>
  <c r="AJ70" i="191"/>
  <c r="AK70" i="191"/>
  <c r="AL70" i="191"/>
  <c r="AH71" i="191"/>
  <c r="AI71" i="191"/>
  <c r="AJ71" i="191"/>
  <c r="AK71" i="191"/>
  <c r="AL71" i="191"/>
  <c r="AH72" i="191"/>
  <c r="AI72" i="191"/>
  <c r="AJ72" i="191"/>
  <c r="AK72" i="191"/>
  <c r="AL72" i="191"/>
  <c r="AH73" i="191"/>
  <c r="AI73" i="191"/>
  <c r="AJ73" i="191"/>
  <c r="AK73" i="191"/>
  <c r="AL73" i="191"/>
  <c r="AG74" i="191"/>
  <c r="AH74" i="191"/>
  <c r="AI74" i="191"/>
  <c r="AJ74" i="191"/>
  <c r="AK74" i="191"/>
  <c r="AL74" i="191"/>
  <c r="AG75" i="191"/>
  <c r="AH75" i="191"/>
  <c r="AI75" i="191"/>
  <c r="AJ75" i="191"/>
  <c r="AK75" i="191"/>
  <c r="AL75" i="191"/>
  <c r="AG76" i="191"/>
  <c r="AH76" i="191"/>
  <c r="AI76" i="191"/>
  <c r="AJ76" i="191"/>
  <c r="AK76" i="191"/>
  <c r="AL76" i="191"/>
  <c r="B50" i="191"/>
  <c r="B49" i="191"/>
  <c r="B48" i="191"/>
  <c r="B46" i="191"/>
  <c r="B34" i="191"/>
  <c r="B34" i="192" s="1"/>
  <c r="B34" i="193" s="1"/>
  <c r="CJ146" i="125"/>
  <c r="BU146" i="119" s="1"/>
  <c r="CU145" i="120" s="1"/>
  <c r="DI145" i="120" s="1"/>
  <c r="CJ145" i="125"/>
  <c r="BU145" i="119" s="1"/>
  <c r="CU144" i="120" s="1"/>
  <c r="DI144" i="120" s="1"/>
  <c r="CG146" i="125"/>
  <c r="BW146" i="119" s="1"/>
  <c r="CW145" i="120" s="1"/>
  <c r="CG145" i="125"/>
  <c r="BW145" i="119" s="1"/>
  <c r="CW144" i="120" s="1"/>
  <c r="DK144" i="120" s="1"/>
  <c r="CG133" i="125"/>
  <c r="BW133" i="119" s="1"/>
  <c r="CW132" i="120" s="1"/>
  <c r="DK132" i="120" s="1"/>
  <c r="CG132" i="125"/>
  <c r="BW132" i="119" s="1"/>
  <c r="CW131" i="120" s="1"/>
  <c r="DK131" i="120" s="1"/>
  <c r="CG106" i="125"/>
  <c r="BW106" i="119" s="1"/>
  <c r="CW105" i="120" s="1"/>
  <c r="DK105" i="120" s="1"/>
  <c r="CG107" i="125"/>
  <c r="BW107" i="119" s="1"/>
  <c r="CW106" i="120" s="1"/>
  <c r="DK106" i="120" s="1"/>
  <c r="CG108" i="125"/>
  <c r="BW108" i="119" s="1"/>
  <c r="CW107" i="120" s="1"/>
  <c r="DK107" i="120" s="1"/>
  <c r="CG105" i="125"/>
  <c r="V73" i="193" l="1"/>
  <c r="S73" i="193"/>
  <c r="S58" i="193"/>
  <c r="S57" i="193"/>
  <c r="S68" i="193"/>
  <c r="CG88" i="125"/>
  <c r="BW88" i="119" s="1"/>
  <c r="CW87" i="120" s="1"/>
  <c r="BW105" i="119"/>
  <c r="CW104" i="120" s="1"/>
  <c r="DK104" i="120" s="1"/>
  <c r="S56" i="193"/>
  <c r="S67" i="193"/>
  <c r="S55" i="193"/>
  <c r="S54" i="193" l="1"/>
  <c r="S53" i="193" s="1"/>
  <c r="CL24" i="125"/>
  <c r="BX24" i="125"/>
  <c r="BJ24" i="125"/>
  <c r="CZ146" i="125"/>
  <c r="CY146" i="125"/>
  <c r="CX146" i="125"/>
  <c r="CW146" i="125"/>
  <c r="CV146" i="125"/>
  <c r="CU146" i="125"/>
  <c r="CZ145" i="125"/>
  <c r="CY145" i="125"/>
  <c r="CX145" i="125"/>
  <c r="CW145" i="125"/>
  <c r="CV145" i="125"/>
  <c r="CU145" i="125"/>
  <c r="CZ144" i="125"/>
  <c r="CY144" i="125"/>
  <c r="CW144" i="125"/>
  <c r="CV144" i="125"/>
  <c r="CZ143" i="125"/>
  <c r="CY143" i="125"/>
  <c r="CX143" i="125"/>
  <c r="CW143" i="125"/>
  <c r="CV143" i="125"/>
  <c r="CZ142" i="125"/>
  <c r="CY142" i="125"/>
  <c r="CW142" i="125"/>
  <c r="CV142" i="125"/>
  <c r="CZ140" i="125"/>
  <c r="CY140" i="125"/>
  <c r="CX140" i="125"/>
  <c r="CW140" i="125"/>
  <c r="CV140" i="125"/>
  <c r="CZ139" i="125"/>
  <c r="CY139" i="125"/>
  <c r="CX139" i="125"/>
  <c r="CW139" i="125"/>
  <c r="CZ138" i="125"/>
  <c r="CY138" i="125"/>
  <c r="CW138" i="125"/>
  <c r="CV138" i="125"/>
  <c r="CZ137" i="125"/>
  <c r="CY137" i="125"/>
  <c r="CW137" i="125"/>
  <c r="CV137" i="125"/>
  <c r="CZ135" i="125"/>
  <c r="CY135" i="125"/>
  <c r="CX135" i="125"/>
  <c r="CW135" i="125"/>
  <c r="CV135" i="125"/>
  <c r="CU135" i="125"/>
  <c r="CZ134" i="125"/>
  <c r="CY134" i="125"/>
  <c r="CX134" i="125"/>
  <c r="CW134" i="125"/>
  <c r="CV134" i="125"/>
  <c r="CU134" i="125"/>
  <c r="CZ133" i="125"/>
  <c r="CY133" i="125"/>
  <c r="CX133" i="125"/>
  <c r="CW133" i="125"/>
  <c r="CV133" i="125"/>
  <c r="CU133" i="125"/>
  <c r="CZ132" i="125"/>
  <c r="CY132" i="125"/>
  <c r="CX132" i="125"/>
  <c r="CW132" i="125"/>
  <c r="CV132" i="125"/>
  <c r="CU132" i="125"/>
  <c r="CZ131" i="125"/>
  <c r="CY131" i="125"/>
  <c r="CX131" i="125"/>
  <c r="CW131" i="125"/>
  <c r="CV131" i="125"/>
  <c r="CZ130" i="125"/>
  <c r="CY130" i="125"/>
  <c r="CX130" i="125"/>
  <c r="CW130" i="125"/>
  <c r="CV130" i="125"/>
  <c r="CZ129" i="125"/>
  <c r="CY129" i="125"/>
  <c r="CX129" i="125"/>
  <c r="CW129" i="125"/>
  <c r="CV129" i="125"/>
  <c r="CZ128" i="125"/>
  <c r="CY128" i="125"/>
  <c r="CX128" i="125"/>
  <c r="CW128" i="125"/>
  <c r="CV128" i="125"/>
  <c r="CZ127" i="125"/>
  <c r="CY127" i="125"/>
  <c r="CX127" i="125"/>
  <c r="CW127" i="125"/>
  <c r="CV127" i="125"/>
  <c r="CZ126" i="125"/>
  <c r="CY126" i="125"/>
  <c r="CX126" i="125"/>
  <c r="CW126" i="125"/>
  <c r="CV126" i="125"/>
  <c r="CZ125" i="125"/>
  <c r="CY125" i="125"/>
  <c r="CX125" i="125"/>
  <c r="CW125" i="125"/>
  <c r="CV125" i="125"/>
  <c r="CZ124" i="125"/>
  <c r="CY124" i="125"/>
  <c r="CX124" i="125"/>
  <c r="CW124" i="125"/>
  <c r="CV124" i="125"/>
  <c r="CZ123" i="125"/>
  <c r="CY123" i="125"/>
  <c r="CX123" i="125"/>
  <c r="CW123" i="125"/>
  <c r="CV123" i="125"/>
  <c r="CZ122" i="125"/>
  <c r="CY122" i="125"/>
  <c r="CX122" i="125"/>
  <c r="CW122" i="125"/>
  <c r="CV122" i="125"/>
  <c r="CZ121" i="125"/>
  <c r="CY121" i="125"/>
  <c r="CX121" i="125"/>
  <c r="CW121" i="125"/>
  <c r="CV121" i="125"/>
  <c r="CZ120" i="125"/>
  <c r="CY120" i="125"/>
  <c r="CX120" i="125"/>
  <c r="CW120" i="125"/>
  <c r="CV120" i="125"/>
  <c r="CZ119" i="125"/>
  <c r="CY119" i="125"/>
  <c r="CX119" i="125"/>
  <c r="CW119" i="125"/>
  <c r="CV119" i="125"/>
  <c r="CZ118" i="125"/>
  <c r="CY118" i="125"/>
  <c r="CX118" i="125"/>
  <c r="CW118" i="125"/>
  <c r="CV118" i="125"/>
  <c r="CZ117" i="125"/>
  <c r="CY117" i="125"/>
  <c r="CX117" i="125"/>
  <c r="CW117" i="125"/>
  <c r="CV117" i="125"/>
  <c r="CZ116" i="125"/>
  <c r="CY116" i="125"/>
  <c r="CX116" i="125"/>
  <c r="CW116" i="125"/>
  <c r="CV116" i="125"/>
  <c r="CZ114" i="125"/>
  <c r="CY114" i="125"/>
  <c r="CX114" i="125"/>
  <c r="CW114" i="125"/>
  <c r="CV114" i="125"/>
  <c r="CU114" i="125"/>
  <c r="CZ112" i="125"/>
  <c r="CY112" i="125"/>
  <c r="CX112" i="125"/>
  <c r="CW112" i="125"/>
  <c r="CV112" i="125"/>
  <c r="CZ111" i="125"/>
  <c r="CY111" i="125"/>
  <c r="CX111" i="125"/>
  <c r="CW111" i="125"/>
  <c r="CV111" i="125"/>
  <c r="CZ110" i="125"/>
  <c r="CY110" i="125"/>
  <c r="CX110" i="125"/>
  <c r="CW110" i="125"/>
  <c r="CV110" i="125"/>
  <c r="CU110" i="125"/>
  <c r="CZ109" i="125"/>
  <c r="CY109" i="125"/>
  <c r="CX109" i="125"/>
  <c r="CW109" i="125"/>
  <c r="CV109" i="125"/>
  <c r="CU109" i="125"/>
  <c r="CZ108" i="125"/>
  <c r="CY108" i="125"/>
  <c r="CX108" i="125"/>
  <c r="CW108" i="125"/>
  <c r="CV108" i="125"/>
  <c r="CU108" i="125"/>
  <c r="CZ107" i="125"/>
  <c r="CY107" i="125"/>
  <c r="CX107" i="125"/>
  <c r="CW107" i="125"/>
  <c r="CV107" i="125"/>
  <c r="CU107" i="125"/>
  <c r="CZ106" i="125"/>
  <c r="CY106" i="125"/>
  <c r="CX106" i="125"/>
  <c r="CW106" i="125"/>
  <c r="CV106" i="125"/>
  <c r="CU106" i="125"/>
  <c r="CZ105" i="125"/>
  <c r="CY105" i="125"/>
  <c r="CX105" i="125"/>
  <c r="CW105" i="125"/>
  <c r="CV105" i="125"/>
  <c r="CU105" i="125"/>
  <c r="CZ104" i="125"/>
  <c r="CY104" i="125"/>
  <c r="CX104" i="125"/>
  <c r="CW104" i="125"/>
  <c r="CV104" i="125"/>
  <c r="CZ103" i="125"/>
  <c r="CY103" i="125"/>
  <c r="CX103" i="125"/>
  <c r="CW103" i="125"/>
  <c r="CV103" i="125"/>
  <c r="CZ102" i="125"/>
  <c r="CY102" i="125"/>
  <c r="CX102" i="125"/>
  <c r="CW102" i="125"/>
  <c r="CV102" i="125"/>
  <c r="CZ101" i="125"/>
  <c r="CY101" i="125"/>
  <c r="CX101" i="125"/>
  <c r="CW101" i="125"/>
  <c r="CV101" i="125"/>
  <c r="CZ100" i="125"/>
  <c r="CY100" i="125"/>
  <c r="CX100" i="125"/>
  <c r="CW100" i="125"/>
  <c r="CV100" i="125"/>
  <c r="CZ99" i="125"/>
  <c r="CY99" i="125"/>
  <c r="CX99" i="125"/>
  <c r="CW99" i="125"/>
  <c r="CV99" i="125"/>
  <c r="CZ98" i="125"/>
  <c r="CY98" i="125"/>
  <c r="CX98" i="125"/>
  <c r="CW98" i="125"/>
  <c r="CV98" i="125"/>
  <c r="CZ97" i="125"/>
  <c r="CY97" i="125"/>
  <c r="CX97" i="125"/>
  <c r="CW97" i="125"/>
  <c r="CV97" i="125"/>
  <c r="CZ96" i="125"/>
  <c r="CY96" i="125"/>
  <c r="CX96" i="125"/>
  <c r="CW96" i="125"/>
  <c r="CV96" i="125"/>
  <c r="CZ95" i="125"/>
  <c r="CY95" i="125"/>
  <c r="CX95" i="125"/>
  <c r="CW95" i="125"/>
  <c r="CV95" i="125"/>
  <c r="CZ94" i="125"/>
  <c r="CY94" i="125"/>
  <c r="CX94" i="125"/>
  <c r="CW94" i="125"/>
  <c r="CV94" i="125"/>
  <c r="CZ93" i="125"/>
  <c r="CY93" i="125"/>
  <c r="CX93" i="125"/>
  <c r="CW93" i="125"/>
  <c r="CV93" i="125"/>
  <c r="CZ92" i="125"/>
  <c r="CY92" i="125"/>
  <c r="CX92" i="125"/>
  <c r="CW92" i="125"/>
  <c r="CV92" i="125"/>
  <c r="CZ91" i="125"/>
  <c r="CY91" i="125"/>
  <c r="CX91" i="125"/>
  <c r="CW91" i="125"/>
  <c r="CV91" i="125"/>
  <c r="CU91" i="125"/>
  <c r="CZ90" i="125"/>
  <c r="CY90" i="125"/>
  <c r="CX90" i="125"/>
  <c r="CW90" i="125"/>
  <c r="CV90" i="125"/>
  <c r="CU90" i="125"/>
  <c r="CZ89" i="125"/>
  <c r="CZ88" i="125" s="1"/>
  <c r="CY89" i="125"/>
  <c r="CX89" i="125"/>
  <c r="CW89" i="125"/>
  <c r="CV89" i="125"/>
  <c r="CU89" i="125"/>
  <c r="CZ86" i="125"/>
  <c r="CY86" i="125"/>
  <c r="CX86" i="125"/>
  <c r="CW86" i="125"/>
  <c r="CV86" i="125"/>
  <c r="CU86" i="125"/>
  <c r="CZ85" i="125"/>
  <c r="CY85" i="125"/>
  <c r="CX85" i="125"/>
  <c r="CW85" i="125"/>
  <c r="CZ84" i="125"/>
  <c r="CY84" i="125"/>
  <c r="CX84" i="125"/>
  <c r="CW84" i="125"/>
  <c r="CZ83" i="125"/>
  <c r="CY83" i="125"/>
  <c r="CX83" i="125"/>
  <c r="CW83" i="125"/>
  <c r="CZ82" i="125"/>
  <c r="CY82" i="125"/>
  <c r="CX82" i="125"/>
  <c r="CW82" i="125"/>
  <c r="CZ81" i="125"/>
  <c r="CY81" i="125"/>
  <c r="CX81" i="125"/>
  <c r="CW81" i="125"/>
  <c r="CZ80" i="125"/>
  <c r="CY80" i="125"/>
  <c r="CX80" i="125"/>
  <c r="CW80" i="125"/>
  <c r="CZ79" i="125"/>
  <c r="CY79" i="125"/>
  <c r="CX79" i="125"/>
  <c r="CW79" i="125"/>
  <c r="CZ78" i="125"/>
  <c r="CY78" i="125"/>
  <c r="CX78" i="125"/>
  <c r="CW78" i="125"/>
  <c r="CZ77" i="125"/>
  <c r="CY77" i="125"/>
  <c r="CX77" i="125"/>
  <c r="CW77" i="125"/>
  <c r="CZ76" i="125"/>
  <c r="CY76" i="125"/>
  <c r="CX76" i="125"/>
  <c r="CW76" i="125"/>
  <c r="CZ75" i="125"/>
  <c r="CY75" i="125"/>
  <c r="CX75" i="125"/>
  <c r="CW75" i="125"/>
  <c r="CZ74" i="125"/>
  <c r="CY74" i="125"/>
  <c r="CX74" i="125"/>
  <c r="CW74" i="125"/>
  <c r="CZ73" i="125"/>
  <c r="CY73" i="125"/>
  <c r="CX73" i="125"/>
  <c r="CW73" i="125"/>
  <c r="CZ72" i="125"/>
  <c r="CY72" i="125"/>
  <c r="CX72" i="125"/>
  <c r="CW72" i="125"/>
  <c r="CZ71" i="125"/>
  <c r="CY71" i="125"/>
  <c r="CX71" i="125"/>
  <c r="CW71" i="125"/>
  <c r="CZ70" i="125"/>
  <c r="CY70" i="125"/>
  <c r="CX70" i="125"/>
  <c r="CW70" i="125"/>
  <c r="CZ69" i="125"/>
  <c r="CY69" i="125"/>
  <c r="CX69" i="125"/>
  <c r="CW69" i="125"/>
  <c r="CZ68" i="125"/>
  <c r="CY68" i="125"/>
  <c r="CX68" i="125"/>
  <c r="CW68" i="125"/>
  <c r="CZ67" i="125"/>
  <c r="CY67" i="125"/>
  <c r="CX67" i="125"/>
  <c r="CW67" i="125"/>
  <c r="CZ66" i="125"/>
  <c r="CY66" i="125"/>
  <c r="CX66" i="125"/>
  <c r="CW66" i="125"/>
  <c r="CZ65" i="125"/>
  <c r="CY65" i="125"/>
  <c r="CX65" i="125"/>
  <c r="CW65" i="125"/>
  <c r="CZ64" i="125"/>
  <c r="CY64" i="125"/>
  <c r="CX64" i="125"/>
  <c r="CW64" i="125"/>
  <c r="CZ63" i="125"/>
  <c r="CY63" i="125"/>
  <c r="CX63" i="125"/>
  <c r="CW63" i="125"/>
  <c r="CZ62" i="125"/>
  <c r="CY62" i="125"/>
  <c r="CX62" i="125"/>
  <c r="CW62" i="125"/>
  <c r="CZ61" i="125"/>
  <c r="CY61" i="125"/>
  <c r="CX61" i="125"/>
  <c r="CW61" i="125"/>
  <c r="CZ60" i="125"/>
  <c r="CY60" i="125"/>
  <c r="CX60" i="125"/>
  <c r="CW60" i="125"/>
  <c r="CZ59" i="125"/>
  <c r="CY59" i="125"/>
  <c r="CX59" i="125"/>
  <c r="CW59" i="125"/>
  <c r="CZ58" i="125"/>
  <c r="CY58" i="125"/>
  <c r="CX58" i="125"/>
  <c r="CW58" i="125"/>
  <c r="CZ57" i="125"/>
  <c r="CY57" i="125"/>
  <c r="CX57" i="125"/>
  <c r="CW57" i="125"/>
  <c r="CZ56" i="125"/>
  <c r="CY56" i="125"/>
  <c r="CX56" i="125"/>
  <c r="CW56" i="125"/>
  <c r="CZ55" i="125"/>
  <c r="CY55" i="125"/>
  <c r="CX55" i="125"/>
  <c r="CW55" i="125"/>
  <c r="CZ54" i="125"/>
  <c r="CY54" i="125"/>
  <c r="CX54" i="125"/>
  <c r="CW54" i="125"/>
  <c r="CZ53" i="125"/>
  <c r="CY53" i="125"/>
  <c r="CX53" i="125"/>
  <c r="CW53" i="125"/>
  <c r="CZ52" i="125"/>
  <c r="CY52" i="125"/>
  <c r="CX52" i="125"/>
  <c r="CW52" i="125"/>
  <c r="CZ51" i="125"/>
  <c r="CY51" i="125"/>
  <c r="CX51" i="125"/>
  <c r="CW51" i="125"/>
  <c r="CZ50" i="125"/>
  <c r="CY50" i="125"/>
  <c r="CX50" i="125"/>
  <c r="CW50" i="125"/>
  <c r="CZ49" i="125"/>
  <c r="CY49" i="125"/>
  <c r="CX49" i="125"/>
  <c r="CW49" i="125"/>
  <c r="CZ48" i="125"/>
  <c r="CY48" i="125"/>
  <c r="CX48" i="125"/>
  <c r="CW48" i="125"/>
  <c r="CZ47" i="125"/>
  <c r="CY47" i="125"/>
  <c r="CX47" i="125"/>
  <c r="CW47" i="125"/>
  <c r="CZ46" i="125"/>
  <c r="CY46" i="125"/>
  <c r="CX46" i="125"/>
  <c r="CW46" i="125"/>
  <c r="CZ45" i="125"/>
  <c r="CY45" i="125"/>
  <c r="CX45" i="125"/>
  <c r="CW45" i="125"/>
  <c r="CZ44" i="125"/>
  <c r="CY44" i="125"/>
  <c r="CX44" i="125"/>
  <c r="CW44" i="125"/>
  <c r="CZ43" i="125"/>
  <c r="CY43" i="125"/>
  <c r="CX43" i="125"/>
  <c r="CW43" i="125"/>
  <c r="CZ41" i="125"/>
  <c r="CY41" i="125"/>
  <c r="CX41" i="125"/>
  <c r="CW41" i="125"/>
  <c r="CV41" i="125"/>
  <c r="CZ38" i="125"/>
  <c r="CY38" i="125"/>
  <c r="CX38" i="125"/>
  <c r="CW38" i="125"/>
  <c r="CV38" i="125"/>
  <c r="CZ37" i="125"/>
  <c r="CY37" i="125"/>
  <c r="CX37" i="125"/>
  <c r="CW37" i="125"/>
  <c r="CV37" i="125"/>
  <c r="CZ36" i="125"/>
  <c r="CY36" i="125"/>
  <c r="CX36" i="125"/>
  <c r="CW36" i="125"/>
  <c r="CV36" i="125"/>
  <c r="CZ35" i="125"/>
  <c r="CY35" i="125"/>
  <c r="CX35" i="125"/>
  <c r="CW35" i="125"/>
  <c r="CV35" i="125"/>
  <c r="CZ34" i="125"/>
  <c r="CY34" i="125"/>
  <c r="CX34" i="125"/>
  <c r="CW34" i="125"/>
  <c r="CV34" i="125"/>
  <c r="CZ33" i="125"/>
  <c r="CY33" i="125"/>
  <c r="CX33" i="125"/>
  <c r="CW33" i="125"/>
  <c r="CV33" i="125"/>
  <c r="CZ32" i="125"/>
  <c r="CY32" i="125"/>
  <c r="CX32" i="125"/>
  <c r="CW32" i="125"/>
  <c r="CV32" i="125"/>
  <c r="CZ31" i="125"/>
  <c r="CY31" i="125"/>
  <c r="CX31" i="125"/>
  <c r="CW31" i="125"/>
  <c r="CV31" i="125"/>
  <c r="CZ30" i="125"/>
  <c r="CY30" i="125"/>
  <c r="CX30" i="125"/>
  <c r="CW30" i="125"/>
  <c r="CV30" i="125"/>
  <c r="CZ29" i="125"/>
  <c r="CY29" i="125"/>
  <c r="CX29" i="125"/>
  <c r="CW29" i="125"/>
  <c r="CV29" i="125"/>
  <c r="CZ28" i="125"/>
  <c r="CY28" i="125"/>
  <c r="CX28" i="125"/>
  <c r="CW28" i="125"/>
  <c r="CV28" i="125"/>
  <c r="CZ26" i="125"/>
  <c r="CY26" i="125"/>
  <c r="CX26" i="125"/>
  <c r="CW26" i="125"/>
  <c r="CV26" i="125"/>
  <c r="CY24" i="125"/>
  <c r="CX24" i="125"/>
  <c r="CW24" i="125"/>
  <c r="CV24" i="125"/>
  <c r="CS146" i="125"/>
  <c r="CR146" i="125"/>
  <c r="CP146" i="125"/>
  <c r="CO146" i="125"/>
  <c r="CS145" i="125"/>
  <c r="CR145" i="125"/>
  <c r="CP145" i="125"/>
  <c r="CO145" i="125"/>
  <c r="CS144" i="125"/>
  <c r="CR144" i="125"/>
  <c r="CQ144" i="125"/>
  <c r="CP144" i="125"/>
  <c r="CS143" i="125"/>
  <c r="CR143" i="125"/>
  <c r="CP143" i="125"/>
  <c r="CO143" i="125"/>
  <c r="CS142" i="125"/>
  <c r="CR142" i="125"/>
  <c r="CP142" i="125"/>
  <c r="CO142" i="125"/>
  <c r="CS140" i="125"/>
  <c r="CR140" i="125"/>
  <c r="CQ140" i="125"/>
  <c r="CP140" i="125"/>
  <c r="CO140" i="125"/>
  <c r="CS139" i="125"/>
  <c r="CR139" i="125"/>
  <c r="CQ139" i="125"/>
  <c r="CP139" i="125"/>
  <c r="CS138" i="125"/>
  <c r="CR138" i="125"/>
  <c r="CP138" i="125"/>
  <c r="CO138" i="125"/>
  <c r="CS137" i="125"/>
  <c r="CR137" i="125"/>
  <c r="CP137" i="125"/>
  <c r="CO137" i="125"/>
  <c r="CS135" i="125"/>
  <c r="CR135" i="125"/>
  <c r="CQ135" i="125"/>
  <c r="CP135" i="125"/>
  <c r="CO135" i="125"/>
  <c r="CN135" i="125"/>
  <c r="CS134" i="125"/>
  <c r="CR134" i="125"/>
  <c r="CQ134" i="125"/>
  <c r="CP134" i="125"/>
  <c r="CO134" i="125"/>
  <c r="CN134" i="125"/>
  <c r="CS133" i="125"/>
  <c r="CR133" i="125"/>
  <c r="CQ133" i="125"/>
  <c r="CP133" i="125"/>
  <c r="CO133" i="125"/>
  <c r="CS132" i="125"/>
  <c r="CR132" i="125"/>
  <c r="CQ132" i="125"/>
  <c r="CP132" i="125"/>
  <c r="CO132" i="125"/>
  <c r="CS131" i="125"/>
  <c r="CR131" i="125"/>
  <c r="CQ131" i="125"/>
  <c r="CP131" i="125"/>
  <c r="CO131" i="125"/>
  <c r="CS130" i="125"/>
  <c r="CR130" i="125"/>
  <c r="CQ130" i="125"/>
  <c r="CP130" i="125"/>
  <c r="CO130" i="125"/>
  <c r="CS129" i="125"/>
  <c r="CR129" i="125"/>
  <c r="CQ129" i="125"/>
  <c r="CP129" i="125"/>
  <c r="CO129" i="125"/>
  <c r="CS128" i="125"/>
  <c r="CR128" i="125"/>
  <c r="CQ128" i="125"/>
  <c r="CP128" i="125"/>
  <c r="CO128" i="125"/>
  <c r="CN128" i="125"/>
  <c r="CS127" i="125"/>
  <c r="CR127" i="125"/>
  <c r="CQ127" i="125"/>
  <c r="CP127" i="125"/>
  <c r="CO127" i="125"/>
  <c r="CS126" i="125"/>
  <c r="CR126" i="125"/>
  <c r="CQ126" i="125"/>
  <c r="CP126" i="125"/>
  <c r="CO126" i="125"/>
  <c r="CS125" i="125"/>
  <c r="CR125" i="125"/>
  <c r="CQ125" i="125"/>
  <c r="CP125" i="125"/>
  <c r="CO125" i="125"/>
  <c r="CS124" i="125"/>
  <c r="CR124" i="125"/>
  <c r="CQ124" i="125"/>
  <c r="CP124" i="125"/>
  <c r="CO124" i="125"/>
  <c r="CS123" i="125"/>
  <c r="CR123" i="125"/>
  <c r="CQ123" i="125"/>
  <c r="CP123" i="125"/>
  <c r="CO123" i="125"/>
  <c r="CS122" i="125"/>
  <c r="CR122" i="125"/>
  <c r="CQ122" i="125"/>
  <c r="CP122" i="125"/>
  <c r="CO122" i="125"/>
  <c r="CS121" i="125"/>
  <c r="CR121" i="125"/>
  <c r="CQ121" i="125"/>
  <c r="CP121" i="125"/>
  <c r="CO121" i="125"/>
  <c r="CS120" i="125"/>
  <c r="CR120" i="125"/>
  <c r="CQ120" i="125"/>
  <c r="CP120" i="125"/>
  <c r="CO120" i="125"/>
  <c r="CS119" i="125"/>
  <c r="CR119" i="125"/>
  <c r="CQ119" i="125"/>
  <c r="CP119" i="125"/>
  <c r="CO119" i="125"/>
  <c r="CS118" i="125"/>
  <c r="CR118" i="125"/>
  <c r="CQ118" i="125"/>
  <c r="CP118" i="125"/>
  <c r="CO118" i="125"/>
  <c r="CS117" i="125"/>
  <c r="CR117" i="125"/>
  <c r="CQ117" i="125"/>
  <c r="CP117" i="125"/>
  <c r="CO117" i="125"/>
  <c r="CS116" i="125"/>
  <c r="CR116" i="125"/>
  <c r="CQ116" i="125"/>
  <c r="CP116" i="125"/>
  <c r="CO116" i="125"/>
  <c r="CS114" i="125"/>
  <c r="CR114" i="125"/>
  <c r="CQ114" i="125"/>
  <c r="CP114" i="125"/>
  <c r="CO114" i="125"/>
  <c r="CN114" i="125"/>
  <c r="CS112" i="125"/>
  <c r="CR112" i="125"/>
  <c r="CQ112" i="125"/>
  <c r="CP112" i="125"/>
  <c r="CO112" i="125"/>
  <c r="CS111" i="125"/>
  <c r="CR111" i="125"/>
  <c r="CQ111" i="125"/>
  <c r="CP111" i="125"/>
  <c r="CO111" i="125"/>
  <c r="CS110" i="125"/>
  <c r="CR110" i="125"/>
  <c r="CQ110" i="125"/>
  <c r="CP110" i="125"/>
  <c r="CO110" i="125"/>
  <c r="CN110" i="125"/>
  <c r="CS109" i="125"/>
  <c r="CR109" i="125"/>
  <c r="CQ109" i="125"/>
  <c r="CP109" i="125"/>
  <c r="CO109" i="125"/>
  <c r="CN109" i="125"/>
  <c r="CS108" i="125"/>
  <c r="CR108" i="125"/>
  <c r="CQ108" i="125"/>
  <c r="CP108" i="125"/>
  <c r="CO108" i="125"/>
  <c r="CN108" i="125"/>
  <c r="CS107" i="125"/>
  <c r="CR107" i="125"/>
  <c r="CQ107" i="125"/>
  <c r="CP107" i="125"/>
  <c r="CO107" i="125"/>
  <c r="CN107" i="125"/>
  <c r="CS106" i="125"/>
  <c r="CR106" i="125"/>
  <c r="CQ106" i="125"/>
  <c r="CP106" i="125"/>
  <c r="CO106" i="125"/>
  <c r="CN106" i="125"/>
  <c r="CS105" i="125"/>
  <c r="CR105" i="125"/>
  <c r="CQ105" i="125"/>
  <c r="CP105" i="125"/>
  <c r="CO105" i="125"/>
  <c r="CN105" i="125"/>
  <c r="CS104" i="125"/>
  <c r="CR104" i="125"/>
  <c r="CQ104" i="125"/>
  <c r="CP104" i="125"/>
  <c r="CO104" i="125"/>
  <c r="CN104" i="125"/>
  <c r="CS103" i="125"/>
  <c r="CR103" i="125"/>
  <c r="CQ103" i="125"/>
  <c r="CP103" i="125"/>
  <c r="CO103" i="125"/>
  <c r="CN103" i="125"/>
  <c r="CS102" i="125"/>
  <c r="CR102" i="125"/>
  <c r="CQ102" i="125"/>
  <c r="CP102" i="125"/>
  <c r="CO102" i="125"/>
  <c r="CN102" i="125"/>
  <c r="CS101" i="125"/>
  <c r="CR101" i="125"/>
  <c r="CQ101" i="125"/>
  <c r="CP101" i="125"/>
  <c r="CO101" i="125"/>
  <c r="CN101" i="125"/>
  <c r="CS100" i="125"/>
  <c r="CR100" i="125"/>
  <c r="CQ100" i="125"/>
  <c r="CP100" i="125"/>
  <c r="CO100" i="125"/>
  <c r="CN100" i="125"/>
  <c r="CS99" i="125"/>
  <c r="CR99" i="125"/>
  <c r="CQ99" i="125"/>
  <c r="CP99" i="125"/>
  <c r="CO99" i="125"/>
  <c r="CN99" i="125"/>
  <c r="CS98" i="125"/>
  <c r="CR98" i="125"/>
  <c r="CQ98" i="125"/>
  <c r="CP98" i="125"/>
  <c r="CO98" i="125"/>
  <c r="CN98" i="125"/>
  <c r="CS97" i="125"/>
  <c r="CR97" i="125"/>
  <c r="CQ97" i="125"/>
  <c r="CP97" i="125"/>
  <c r="CO97" i="125"/>
  <c r="CN97" i="125"/>
  <c r="CS96" i="125"/>
  <c r="CR96" i="125"/>
  <c r="CQ96" i="125"/>
  <c r="CP96" i="125"/>
  <c r="CO96" i="125"/>
  <c r="CN96" i="125"/>
  <c r="CS95" i="125"/>
  <c r="CR95" i="125"/>
  <c r="CQ95" i="125"/>
  <c r="CP95" i="125"/>
  <c r="CO95" i="125"/>
  <c r="CN95" i="125"/>
  <c r="CS94" i="125"/>
  <c r="CR94" i="125"/>
  <c r="CQ94" i="125"/>
  <c r="CP94" i="125"/>
  <c r="CO94" i="125"/>
  <c r="CN94" i="125"/>
  <c r="CS93" i="125"/>
  <c r="CR93" i="125"/>
  <c r="CQ93" i="125"/>
  <c r="CP93" i="125"/>
  <c r="CO93" i="125"/>
  <c r="CN93" i="125"/>
  <c r="CS92" i="125"/>
  <c r="CR92" i="125"/>
  <c r="CQ92" i="125"/>
  <c r="CP92" i="125"/>
  <c r="CO92" i="125"/>
  <c r="CN92" i="125"/>
  <c r="CS91" i="125"/>
  <c r="CR91" i="125"/>
  <c r="CQ91" i="125"/>
  <c r="CP91" i="125"/>
  <c r="CO91" i="125"/>
  <c r="CN91" i="125"/>
  <c r="CS90" i="125"/>
  <c r="CR90" i="125"/>
  <c r="CQ90" i="125"/>
  <c r="CP90" i="125"/>
  <c r="CO90" i="125"/>
  <c r="CN90" i="125"/>
  <c r="CS89" i="125"/>
  <c r="CS88" i="125" s="1"/>
  <c r="CR89" i="125"/>
  <c r="CQ89" i="125"/>
  <c r="CP89" i="125"/>
  <c r="CO89" i="125"/>
  <c r="CO88" i="125" s="1"/>
  <c r="CN89" i="125"/>
  <c r="CS86" i="125"/>
  <c r="CR86" i="125"/>
  <c r="CQ86" i="125"/>
  <c r="CP86" i="125"/>
  <c r="CO86" i="125"/>
  <c r="CN86" i="125"/>
  <c r="CS85" i="125"/>
  <c r="CR85" i="125"/>
  <c r="CQ85" i="125"/>
  <c r="CP85" i="125"/>
  <c r="CS84" i="125"/>
  <c r="CR84" i="125"/>
  <c r="CQ84" i="125"/>
  <c r="CP84" i="125"/>
  <c r="CO84" i="125"/>
  <c r="CS83" i="125"/>
  <c r="CR83" i="125"/>
  <c r="CQ83" i="125"/>
  <c r="CP83" i="125"/>
  <c r="CO83" i="125"/>
  <c r="CS82" i="125"/>
  <c r="CR82" i="125"/>
  <c r="CQ82" i="125"/>
  <c r="CP82" i="125"/>
  <c r="CO82" i="125"/>
  <c r="CS81" i="125"/>
  <c r="CR81" i="125"/>
  <c r="CQ81" i="125"/>
  <c r="CP81" i="125"/>
  <c r="CO81" i="125"/>
  <c r="CS80" i="125"/>
  <c r="CR80" i="125"/>
  <c r="CQ80" i="125"/>
  <c r="CP80" i="125"/>
  <c r="CO80" i="125"/>
  <c r="CS79" i="125"/>
  <c r="CR79" i="125"/>
  <c r="CQ79" i="125"/>
  <c r="CP79" i="125"/>
  <c r="CO79" i="125"/>
  <c r="CS78" i="125"/>
  <c r="CR78" i="125"/>
  <c r="CQ78" i="125"/>
  <c r="CP78" i="125"/>
  <c r="CO78" i="125"/>
  <c r="CS77" i="125"/>
  <c r="CR77" i="125"/>
  <c r="CQ77" i="125"/>
  <c r="CP77" i="125"/>
  <c r="CO77" i="125"/>
  <c r="CS76" i="125"/>
  <c r="CR76" i="125"/>
  <c r="CQ76" i="125"/>
  <c r="CP76" i="125"/>
  <c r="CO76" i="125"/>
  <c r="CS75" i="125"/>
  <c r="CR75" i="125"/>
  <c r="CQ75" i="125"/>
  <c r="CP75" i="125"/>
  <c r="CO75" i="125"/>
  <c r="CS74" i="125"/>
  <c r="CR74" i="125"/>
  <c r="CQ74" i="125"/>
  <c r="CP74" i="125"/>
  <c r="CO74" i="125"/>
  <c r="CS73" i="125"/>
  <c r="CR73" i="125"/>
  <c r="CQ73" i="125"/>
  <c r="CP73" i="125"/>
  <c r="CO73" i="125"/>
  <c r="CS72" i="125"/>
  <c r="CR72" i="125"/>
  <c r="CQ72" i="125"/>
  <c r="CP72" i="125"/>
  <c r="CO72" i="125"/>
  <c r="CS71" i="125"/>
  <c r="CR71" i="125"/>
  <c r="CQ71" i="125"/>
  <c r="CP71" i="125"/>
  <c r="CS70" i="125"/>
  <c r="CR70" i="125"/>
  <c r="CQ70" i="125"/>
  <c r="CP70" i="125"/>
  <c r="CS69" i="125"/>
  <c r="CR69" i="125"/>
  <c r="CQ69" i="125"/>
  <c r="CP69" i="125"/>
  <c r="CS68" i="125"/>
  <c r="CR68" i="125"/>
  <c r="CQ68" i="125"/>
  <c r="CP68" i="125"/>
  <c r="CS67" i="125"/>
  <c r="CR67" i="125"/>
  <c r="CQ67" i="125"/>
  <c r="CP67" i="125"/>
  <c r="CO67" i="125"/>
  <c r="CS66" i="125"/>
  <c r="CR66" i="125"/>
  <c r="CQ66" i="125"/>
  <c r="CP66" i="125"/>
  <c r="CS65" i="125"/>
  <c r="CR65" i="125"/>
  <c r="CQ65" i="125"/>
  <c r="CP65" i="125"/>
  <c r="CS64" i="125"/>
  <c r="CR64" i="125"/>
  <c r="CQ64" i="125"/>
  <c r="CP64" i="125"/>
  <c r="CO64" i="125"/>
  <c r="CS63" i="125"/>
  <c r="CR63" i="125"/>
  <c r="CQ63" i="125"/>
  <c r="CP63" i="125"/>
  <c r="CS62" i="125"/>
  <c r="CR62" i="125"/>
  <c r="CQ62" i="125"/>
  <c r="CP62" i="125"/>
  <c r="CS61" i="125"/>
  <c r="CR61" i="125"/>
  <c r="CQ61" i="125"/>
  <c r="CP61" i="125"/>
  <c r="CS60" i="125"/>
  <c r="CR60" i="125"/>
  <c r="CQ60" i="125"/>
  <c r="CP60" i="125"/>
  <c r="CO60" i="125"/>
  <c r="CS59" i="125"/>
  <c r="CR59" i="125"/>
  <c r="CQ59" i="125"/>
  <c r="CP59" i="125"/>
  <c r="CS58" i="125"/>
  <c r="CR58" i="125"/>
  <c r="CQ58" i="125"/>
  <c r="CP58" i="125"/>
  <c r="CS57" i="125"/>
  <c r="CR57" i="125"/>
  <c r="CQ57" i="125"/>
  <c r="CP57" i="125"/>
  <c r="CS56" i="125"/>
  <c r="CR56" i="125"/>
  <c r="CQ56" i="125"/>
  <c r="CP56" i="125"/>
  <c r="CS55" i="125"/>
  <c r="CR55" i="125"/>
  <c r="CQ55" i="125"/>
  <c r="CP55" i="125"/>
  <c r="CS54" i="125"/>
  <c r="CR54" i="125"/>
  <c r="CQ54" i="125"/>
  <c r="CP54" i="125"/>
  <c r="CS53" i="125"/>
  <c r="CR53" i="125"/>
  <c r="CQ53" i="125"/>
  <c r="CP53" i="125"/>
  <c r="CS52" i="125"/>
  <c r="CR52" i="125"/>
  <c r="CQ52" i="125"/>
  <c r="CP52" i="125"/>
  <c r="CS51" i="125"/>
  <c r="CR51" i="125"/>
  <c r="CQ51" i="125"/>
  <c r="CP51" i="125"/>
  <c r="CS50" i="125"/>
  <c r="CR50" i="125"/>
  <c r="CQ50" i="125"/>
  <c r="CP50" i="125"/>
  <c r="CS49" i="125"/>
  <c r="CR49" i="125"/>
  <c r="CQ49" i="125"/>
  <c r="CP49" i="125"/>
  <c r="CS48" i="125"/>
  <c r="CR48" i="125"/>
  <c r="CQ48" i="125"/>
  <c r="CP48" i="125"/>
  <c r="CS47" i="125"/>
  <c r="CR47" i="125"/>
  <c r="CQ47" i="125"/>
  <c r="CP47" i="125"/>
  <c r="CS46" i="125"/>
  <c r="CR46" i="125"/>
  <c r="CQ46" i="125"/>
  <c r="CP46" i="125"/>
  <c r="CS45" i="125"/>
  <c r="CR45" i="125"/>
  <c r="CQ45" i="125"/>
  <c r="CP45" i="125"/>
  <c r="CS44" i="125"/>
  <c r="CR44" i="125"/>
  <c r="CQ44" i="125"/>
  <c r="CP44" i="125"/>
  <c r="CS43" i="125"/>
  <c r="CR43" i="125"/>
  <c r="CQ43" i="125"/>
  <c r="CP43" i="125"/>
  <c r="CS41" i="125"/>
  <c r="CR41" i="125"/>
  <c r="CQ41" i="125"/>
  <c r="CP41" i="125"/>
  <c r="CO41" i="125"/>
  <c r="CS38" i="125"/>
  <c r="CR38" i="125"/>
  <c r="CQ38" i="125"/>
  <c r="CP38" i="125"/>
  <c r="CO38" i="125"/>
  <c r="CS37" i="125"/>
  <c r="CR37" i="125"/>
  <c r="CQ37" i="125"/>
  <c r="CP37" i="125"/>
  <c r="CO37" i="125"/>
  <c r="CS36" i="125"/>
  <c r="CR36" i="125"/>
  <c r="CQ36" i="125"/>
  <c r="CP36" i="125"/>
  <c r="CO36" i="125"/>
  <c r="CS35" i="125"/>
  <c r="CR35" i="125"/>
  <c r="CQ35" i="125"/>
  <c r="CP35" i="125"/>
  <c r="CO35" i="125"/>
  <c r="CS34" i="125"/>
  <c r="CR34" i="125"/>
  <c r="CQ34" i="125"/>
  <c r="CP34" i="125"/>
  <c r="CO34" i="125"/>
  <c r="CS33" i="125"/>
  <c r="CR33" i="125"/>
  <c r="CQ33" i="125"/>
  <c r="CP33" i="125"/>
  <c r="CO33" i="125"/>
  <c r="CS32" i="125"/>
  <c r="CR32" i="125"/>
  <c r="CQ32" i="125"/>
  <c r="CP32" i="125"/>
  <c r="CO32" i="125"/>
  <c r="CS31" i="125"/>
  <c r="CR31" i="125"/>
  <c r="CQ31" i="125"/>
  <c r="CP31" i="125"/>
  <c r="CO31" i="125"/>
  <c r="CS30" i="125"/>
  <c r="CR30" i="125"/>
  <c r="CQ30" i="125"/>
  <c r="CP30" i="125"/>
  <c r="CO30" i="125"/>
  <c r="CS29" i="125"/>
  <c r="CR29" i="125"/>
  <c r="CQ29" i="125"/>
  <c r="CP29" i="125"/>
  <c r="CO29" i="125"/>
  <c r="CS28" i="125"/>
  <c r="CR28" i="125"/>
  <c r="CQ28" i="125"/>
  <c r="CP28" i="125"/>
  <c r="CO28" i="125"/>
  <c r="CS26" i="125"/>
  <c r="CR26" i="125"/>
  <c r="CQ26" i="125"/>
  <c r="CP26" i="125"/>
  <c r="CO26" i="125"/>
  <c r="CS24" i="125"/>
  <c r="CR24" i="125"/>
  <c r="CQ24" i="125"/>
  <c r="CP24" i="125"/>
  <c r="CO24" i="125"/>
  <c r="CG74" i="125"/>
  <c r="CG75" i="125"/>
  <c r="BW75" i="119" s="1"/>
  <c r="CW74" i="120" s="1"/>
  <c r="CG76" i="125"/>
  <c r="BW76" i="119" s="1"/>
  <c r="CW75" i="120" s="1"/>
  <c r="CG77" i="125"/>
  <c r="CG78" i="125"/>
  <c r="CG79" i="125"/>
  <c r="CG80" i="125"/>
  <c r="CG81" i="125"/>
  <c r="CG82" i="125"/>
  <c r="CG83" i="125"/>
  <c r="CG84" i="125"/>
  <c r="BW84" i="119" s="1"/>
  <c r="CW83" i="120" s="1"/>
  <c r="CG85" i="125"/>
  <c r="CG73" i="125"/>
  <c r="BW73" i="119" s="1"/>
  <c r="CW72" i="120" s="1"/>
  <c r="BV143" i="125"/>
  <c r="BV144" i="125"/>
  <c r="BI144" i="119" s="1"/>
  <c r="CG143" i="120" s="1"/>
  <c r="DI143" i="120" s="1"/>
  <c r="BV142" i="125"/>
  <c r="BI142" i="119" s="1"/>
  <c r="CG141" i="120" s="1"/>
  <c r="DI141" i="120" s="1"/>
  <c r="BT85" i="125"/>
  <c r="CP88" i="125" l="1"/>
  <c r="CV77" i="125"/>
  <c r="BS77" i="119"/>
  <c r="CQ76" i="120" s="1"/>
  <c r="DE76" i="120" s="1"/>
  <c r="AA44" i="193"/>
  <c r="CV88" i="125"/>
  <c r="BI143" i="119"/>
  <c r="CG142" i="120" s="1"/>
  <c r="DI142" i="120" s="1"/>
  <c r="V70" i="192"/>
  <c r="CV84" i="125"/>
  <c r="BS84" i="119"/>
  <c r="CQ83" i="120" s="1"/>
  <c r="DE83" i="120" s="1"/>
  <c r="CV76" i="125"/>
  <c r="BS76" i="119"/>
  <c r="CQ75" i="120" s="1"/>
  <c r="DE75" i="120" s="1"/>
  <c r="CX144" i="125"/>
  <c r="BG85" i="119"/>
  <c r="CC84" i="120" s="1"/>
  <c r="T49" i="192"/>
  <c r="CV83" i="125"/>
  <c r="BS83" i="119"/>
  <c r="CQ82" i="120" s="1"/>
  <c r="DE82" i="120" s="1"/>
  <c r="AA50" i="193"/>
  <c r="CV79" i="125"/>
  <c r="BS79" i="119"/>
  <c r="CQ78" i="120" s="1"/>
  <c r="DE78" i="120" s="1"/>
  <c r="AA46" i="193"/>
  <c r="CV75" i="125"/>
  <c r="BS75" i="119"/>
  <c r="CQ74" i="120" s="1"/>
  <c r="DE74" i="120" s="1"/>
  <c r="CQ88" i="125"/>
  <c r="CX88" i="125"/>
  <c r="BS85" i="119"/>
  <c r="CQ84" i="120" s="1"/>
  <c r="T51" i="193"/>
  <c r="CV81" i="125"/>
  <c r="BS81" i="119"/>
  <c r="CQ80" i="120" s="1"/>
  <c r="DE80" i="120" s="1"/>
  <c r="AA48" i="193"/>
  <c r="CV80" i="125"/>
  <c r="BS80" i="119"/>
  <c r="CQ79" i="120" s="1"/>
  <c r="DE79" i="120" s="1"/>
  <c r="AA47" i="193"/>
  <c r="CW88" i="125"/>
  <c r="CV73" i="125"/>
  <c r="BS73" i="119"/>
  <c r="CQ72" i="120" s="1"/>
  <c r="CV82" i="125"/>
  <c r="BS82" i="119"/>
  <c r="CQ81" i="120" s="1"/>
  <c r="DE81" i="120" s="1"/>
  <c r="AA49" i="193"/>
  <c r="CV78" i="125"/>
  <c r="BS78" i="119"/>
  <c r="CQ77" i="120" s="1"/>
  <c r="DE77" i="120" s="1"/>
  <c r="AA45" i="193"/>
  <c r="CV74" i="125"/>
  <c r="BS74" i="119"/>
  <c r="CQ73" i="120" s="1"/>
  <c r="AA43" i="193"/>
  <c r="CN88" i="125"/>
  <c r="CR88" i="125"/>
  <c r="CY88" i="125"/>
  <c r="CX142" i="125"/>
  <c r="BW74" i="119"/>
  <c r="CW73" i="120" s="1"/>
  <c r="Z43" i="193"/>
  <c r="BW80" i="119"/>
  <c r="CW79" i="120" s="1"/>
  <c r="Z47" i="193"/>
  <c r="BW83" i="119"/>
  <c r="CW82" i="120" s="1"/>
  <c r="Z50" i="193"/>
  <c r="BW79" i="119"/>
  <c r="CW78" i="120" s="1"/>
  <c r="Z46" i="193"/>
  <c r="BW82" i="119"/>
  <c r="CW81" i="120" s="1"/>
  <c r="Z49" i="193"/>
  <c r="BW78" i="119"/>
  <c r="CW77" i="120" s="1"/>
  <c r="Z45" i="193"/>
  <c r="BW85" i="119"/>
  <c r="CW84" i="120" s="1"/>
  <c r="S51" i="193"/>
  <c r="BW81" i="119"/>
  <c r="CW80" i="120" s="1"/>
  <c r="Z48" i="193"/>
  <c r="BW77" i="119"/>
  <c r="CW76" i="120" s="1"/>
  <c r="Z44" i="193"/>
  <c r="CZ24" i="125"/>
  <c r="BT66" i="125" l="1"/>
  <c r="BT67" i="125"/>
  <c r="BT68" i="125"/>
  <c r="BT69" i="125"/>
  <c r="BT70" i="125"/>
  <c r="BT71" i="125"/>
  <c r="BT72" i="125"/>
  <c r="BT65" i="125"/>
  <c r="BS143" i="125"/>
  <c r="BS144" i="125"/>
  <c r="BS142" i="125"/>
  <c r="BS130" i="125"/>
  <c r="BS131" i="125"/>
  <c r="BS129" i="125"/>
  <c r="BS104" i="125"/>
  <c r="BS101" i="125"/>
  <c r="BS102" i="125"/>
  <c r="BS103" i="125"/>
  <c r="BS100" i="125"/>
  <c r="BS85" i="125"/>
  <c r="AU85" i="119"/>
  <c r="BS66" i="125"/>
  <c r="BK66" i="119" s="1"/>
  <c r="CI65" i="120" s="1"/>
  <c r="BS67" i="125"/>
  <c r="BS68" i="125"/>
  <c r="BS69" i="125"/>
  <c r="BK69" i="119" s="1"/>
  <c r="CI68" i="120" s="1"/>
  <c r="BS70" i="125"/>
  <c r="BS71" i="125"/>
  <c r="BS72" i="125"/>
  <c r="BS65" i="125"/>
  <c r="U136" i="125"/>
  <c r="U136" i="119" s="1"/>
  <c r="AL135" i="120" s="1"/>
  <c r="F113" i="125"/>
  <c r="G113" i="125"/>
  <c r="H113" i="125"/>
  <c r="I113" i="125"/>
  <c r="J113" i="125"/>
  <c r="K113" i="125"/>
  <c r="L113" i="125"/>
  <c r="M113" i="125"/>
  <c r="N113" i="125"/>
  <c r="O113" i="125"/>
  <c r="P113" i="125"/>
  <c r="Q113" i="125"/>
  <c r="R113" i="125"/>
  <c r="S113" i="125"/>
  <c r="T113" i="125"/>
  <c r="AQ113" i="125"/>
  <c r="AQ39" i="125" s="1"/>
  <c r="AQ25" i="125" s="1"/>
  <c r="AR113" i="125"/>
  <c r="AR39" i="125" s="1"/>
  <c r="AR25" i="125" s="1"/>
  <c r="AS113" i="125"/>
  <c r="AS39" i="125" s="1"/>
  <c r="AS25" i="125" s="1"/>
  <c r="AT113" i="125"/>
  <c r="AT39" i="125" s="1"/>
  <c r="AT25" i="125" s="1"/>
  <c r="AU113" i="125"/>
  <c r="AU39" i="125" s="1"/>
  <c r="AU25" i="125" s="1"/>
  <c r="AV113" i="125"/>
  <c r="AV39" i="125" s="1"/>
  <c r="AV25" i="125" s="1"/>
  <c r="CT113" i="125"/>
  <c r="CT39" i="125" s="1"/>
  <c r="CT25" i="125" s="1"/>
  <c r="E89" i="125"/>
  <c r="E90" i="125"/>
  <c r="E91" i="125"/>
  <c r="E35" i="125"/>
  <c r="D89" i="125"/>
  <c r="D90" i="125"/>
  <c r="D91" i="125"/>
  <c r="D60" i="125"/>
  <c r="D35" i="125"/>
  <c r="D34" i="125"/>
  <c r="D23" i="125"/>
  <c r="D110" i="125"/>
  <c r="BE128" i="125"/>
  <c r="BE126" i="125"/>
  <c r="BE127" i="125"/>
  <c r="BE125" i="125"/>
  <c r="BE98" i="125"/>
  <c r="BE99" i="125"/>
  <c r="BE93" i="125"/>
  <c r="BE94" i="125"/>
  <c r="BE95" i="125"/>
  <c r="BE96" i="125"/>
  <c r="BE97" i="125"/>
  <c r="BE92" i="125"/>
  <c r="BE85" i="125"/>
  <c r="AY85" i="119" s="1"/>
  <c r="BU84" i="120" s="1"/>
  <c r="BE55" i="125"/>
  <c r="AY55" i="119" s="1"/>
  <c r="BU54" i="120" s="1"/>
  <c r="BE56" i="125"/>
  <c r="AY56" i="119" s="1"/>
  <c r="BU55" i="120" s="1"/>
  <c r="BE57" i="125"/>
  <c r="BE58" i="125"/>
  <c r="BE59" i="125"/>
  <c r="BE60" i="125"/>
  <c r="BE61" i="125"/>
  <c r="BE62" i="125"/>
  <c r="BE63" i="125"/>
  <c r="BE54" i="125"/>
  <c r="AY54" i="119" s="1"/>
  <c r="BU53" i="120" s="1"/>
  <c r="CG34" i="125"/>
  <c r="CG33" i="125" s="1"/>
  <c r="BW33" i="119" s="1"/>
  <c r="CW32" i="120" s="1"/>
  <c r="BS34" i="125"/>
  <c r="AI31" i="115"/>
  <c r="AJ31" i="115"/>
  <c r="AK31" i="115"/>
  <c r="AL31" i="115"/>
  <c r="AH31" i="115"/>
  <c r="BE34" i="125"/>
  <c r="CT23" i="125"/>
  <c r="I88" i="12"/>
  <c r="I89" i="12"/>
  <c r="I87" i="12"/>
  <c r="CJ89" i="12"/>
  <c r="CG89" i="12" s="1"/>
  <c r="CE89" i="12"/>
  <c r="BU89" i="12"/>
  <c r="BK89" i="12"/>
  <c r="V89" i="12"/>
  <c r="CJ88" i="12"/>
  <c r="CG88" i="12" s="1"/>
  <c r="CE88" i="12"/>
  <c r="BU88" i="12"/>
  <c r="V88" i="12"/>
  <c r="CJ87" i="12"/>
  <c r="CE87" i="12"/>
  <c r="BU87" i="12"/>
  <c r="V87" i="12"/>
  <c r="N85" i="115"/>
  <c r="O86" i="115"/>
  <c r="O85" i="115" s="1"/>
  <c r="N86" i="115"/>
  <c r="M86" i="115"/>
  <c r="M85" i="115" s="1"/>
  <c r="L86" i="115"/>
  <c r="L85" i="115" s="1"/>
  <c r="K86" i="115"/>
  <c r="K85" i="115" s="1"/>
  <c r="AE86" i="115"/>
  <c r="AE85" i="115"/>
  <c r="AE37" i="115" s="1"/>
  <c r="AJ140" i="125"/>
  <c r="AJ139" i="125"/>
  <c r="AJ138" i="125"/>
  <c r="AJ137" i="125"/>
  <c r="AJ136" i="125"/>
  <c r="AJ124" i="125"/>
  <c r="AJ123" i="125"/>
  <c r="AJ122" i="125"/>
  <c r="AJ121" i="125"/>
  <c r="AJ120" i="125"/>
  <c r="AJ119" i="125"/>
  <c r="AG119" i="119" s="1"/>
  <c r="AZ118" i="120" s="1"/>
  <c r="AJ118" i="125"/>
  <c r="AG118" i="119" s="1"/>
  <c r="AZ117" i="120" s="1"/>
  <c r="AJ117" i="125"/>
  <c r="AG117" i="119" s="1"/>
  <c r="AZ116" i="120" s="1"/>
  <c r="AJ116" i="125"/>
  <c r="AG116" i="119" s="1"/>
  <c r="AZ115" i="120" s="1"/>
  <c r="AJ115" i="125"/>
  <c r="AG115" i="119" s="1"/>
  <c r="AZ114" i="120" s="1"/>
  <c r="AJ85" i="125"/>
  <c r="AG85" i="119" s="1"/>
  <c r="AZ84" i="120" s="1"/>
  <c r="AJ84" i="125"/>
  <c r="AJ83" i="125"/>
  <c r="AJ82" i="125"/>
  <c r="AJ81" i="125"/>
  <c r="AJ80" i="125"/>
  <c r="AJ79" i="125"/>
  <c r="AJ78" i="125"/>
  <c r="AJ77" i="125"/>
  <c r="AJ76" i="125"/>
  <c r="AJ75" i="125"/>
  <c r="AJ74" i="125"/>
  <c r="AJ73" i="125"/>
  <c r="AJ72" i="125"/>
  <c r="AJ71" i="125"/>
  <c r="AJ70" i="125"/>
  <c r="AJ69" i="125"/>
  <c r="AJ68" i="125"/>
  <c r="AJ67" i="125"/>
  <c r="AJ66" i="125"/>
  <c r="AJ65" i="125"/>
  <c r="AJ64" i="125"/>
  <c r="AJ63" i="125"/>
  <c r="AJ62" i="125"/>
  <c r="AJ61" i="125"/>
  <c r="AJ60" i="125"/>
  <c r="AJ59" i="125"/>
  <c r="AJ58" i="125"/>
  <c r="AJ57" i="125"/>
  <c r="AJ56" i="125"/>
  <c r="AJ55" i="125"/>
  <c r="AJ54" i="125"/>
  <c r="AJ53" i="125"/>
  <c r="AJ52" i="125"/>
  <c r="AJ51" i="125"/>
  <c r="AJ50" i="125"/>
  <c r="AJ49" i="125"/>
  <c r="AJ48" i="125"/>
  <c r="AG48" i="119" s="1"/>
  <c r="AZ47" i="120" s="1"/>
  <c r="AJ47" i="125"/>
  <c r="AG47" i="119" s="1"/>
  <c r="AZ46" i="120" s="1"/>
  <c r="AJ46" i="125"/>
  <c r="AG46" i="119" s="1"/>
  <c r="AZ45" i="120" s="1"/>
  <c r="AJ45" i="125"/>
  <c r="AG45" i="119" s="1"/>
  <c r="AZ44" i="120" s="1"/>
  <c r="AJ44" i="125"/>
  <c r="AG44" i="119" s="1"/>
  <c r="AZ43" i="120" s="1"/>
  <c r="AJ43" i="125"/>
  <c r="AG43" i="119" s="1"/>
  <c r="AZ42" i="120" s="1"/>
  <c r="AJ41" i="125"/>
  <c r="AJ40" i="125"/>
  <c r="AJ38" i="125"/>
  <c r="AJ37" i="125"/>
  <c r="AJ36" i="125"/>
  <c r="AJ35" i="125"/>
  <c r="AJ34" i="125"/>
  <c r="AJ33" i="125"/>
  <c r="AJ32" i="125"/>
  <c r="AJ31" i="125"/>
  <c r="AJ30" i="125"/>
  <c r="AJ29" i="125"/>
  <c r="AJ28" i="125"/>
  <c r="AJ27" i="125"/>
  <c r="AJ26" i="125"/>
  <c r="AJ24" i="125"/>
  <c r="AJ23" i="125"/>
  <c r="AG23" i="119" s="1"/>
  <c r="AZ22" i="120" s="1"/>
  <c r="AU54" i="119" l="1"/>
  <c r="CV54" i="125"/>
  <c r="AU61" i="119"/>
  <c r="AH47" i="191"/>
  <c r="CV61" i="125"/>
  <c r="BG65" i="119"/>
  <c r="CC64" i="120" s="1"/>
  <c r="AA43" i="192"/>
  <c r="CV65" i="125"/>
  <c r="AU64" i="119"/>
  <c r="DE63" i="120" s="1"/>
  <c r="AH50" i="191"/>
  <c r="CV64" i="125"/>
  <c r="AU60" i="119"/>
  <c r="DE59" i="120" s="1"/>
  <c r="AH46" i="191"/>
  <c r="CV60" i="125"/>
  <c r="BG68" i="119"/>
  <c r="CC67" i="120" s="1"/>
  <c r="AA45" i="192"/>
  <c r="CV68" i="125"/>
  <c r="AC52" i="119"/>
  <c r="AT51" i="120" s="1"/>
  <c r="CO52" i="125"/>
  <c r="CV52" i="125"/>
  <c r="CG32" i="125"/>
  <c r="BW32" i="119" s="1"/>
  <c r="CW31" i="120" s="1"/>
  <c r="AU63" i="119"/>
  <c r="AH49" i="191"/>
  <c r="CV63" i="125"/>
  <c r="AU59" i="119"/>
  <c r="AH45" i="191"/>
  <c r="CV59" i="125"/>
  <c r="AU55" i="119"/>
  <c r="CV55" i="125"/>
  <c r="BG71" i="119"/>
  <c r="CC70" i="120" s="1"/>
  <c r="AA47" i="192"/>
  <c r="CV71" i="125"/>
  <c r="BG67" i="119"/>
  <c r="CC66" i="120" s="1"/>
  <c r="DE66" i="120" s="1"/>
  <c r="AA44" i="192"/>
  <c r="CV67" i="125"/>
  <c r="AU57" i="119"/>
  <c r="AH43" i="191"/>
  <c r="CV57" i="125"/>
  <c r="BG69" i="119"/>
  <c r="CC68" i="120" s="1"/>
  <c r="CV69" i="125"/>
  <c r="AU56" i="119"/>
  <c r="CV56" i="125"/>
  <c r="BG72" i="119"/>
  <c r="CC71" i="120" s="1"/>
  <c r="DE71" i="120" s="1"/>
  <c r="AA48" i="192"/>
  <c r="CV72" i="125"/>
  <c r="AC53" i="119"/>
  <c r="AT52" i="120" s="1"/>
  <c r="CV53" i="125"/>
  <c r="CO53" i="125"/>
  <c r="AU62" i="119"/>
  <c r="AH48" i="191"/>
  <c r="CV62" i="125"/>
  <c r="AU58" i="119"/>
  <c r="AH44" i="191"/>
  <c r="CV58" i="125"/>
  <c r="BG70" i="119"/>
  <c r="CC69" i="120" s="1"/>
  <c r="AA46" i="192"/>
  <c r="CV70" i="125"/>
  <c r="BG66" i="119"/>
  <c r="CC65" i="120" s="1"/>
  <c r="CV66" i="125"/>
  <c r="I86" i="12"/>
  <c r="I85" i="12" s="1"/>
  <c r="AG28" i="119"/>
  <c r="AZ27" i="120" s="1"/>
  <c r="DK27" i="120" s="1"/>
  <c r="CU28" i="125"/>
  <c r="CN28" i="125"/>
  <c r="AG54" i="119"/>
  <c r="AZ53" i="120" s="1"/>
  <c r="CU54" i="125"/>
  <c r="AG62" i="119"/>
  <c r="AZ61" i="120" s="1"/>
  <c r="CU62" i="125"/>
  <c r="AG70" i="119"/>
  <c r="AZ69" i="120" s="1"/>
  <c r="CU70" i="125"/>
  <c r="AG78" i="119"/>
  <c r="AZ77" i="120" s="1"/>
  <c r="CU78" i="125"/>
  <c r="CN78" i="125"/>
  <c r="AY34" i="119"/>
  <c r="BU33" i="120" s="1"/>
  <c r="Z34" i="191"/>
  <c r="BE32" i="125"/>
  <c r="CG24" i="125"/>
  <c r="BW24" i="119" s="1"/>
  <c r="CW23" i="120" s="1"/>
  <c r="AY99" i="119"/>
  <c r="BU98" i="120" s="1"/>
  <c r="DK98" i="120" s="1"/>
  <c r="CU99" i="125"/>
  <c r="AJ113" i="125"/>
  <c r="AG113" i="119" s="1"/>
  <c r="AZ112" i="120" s="1"/>
  <c r="BK85" i="119"/>
  <c r="CI84" i="120" s="1"/>
  <c r="S49" i="192"/>
  <c r="BK101" i="119"/>
  <c r="CI100" i="120" s="1"/>
  <c r="DK100" i="120" s="1"/>
  <c r="S54" i="192"/>
  <c r="CU101" i="125"/>
  <c r="BK130" i="119"/>
  <c r="CI129" i="120" s="1"/>
  <c r="DK129" i="120" s="1"/>
  <c r="S66" i="192"/>
  <c r="CU130" i="125"/>
  <c r="AG24" i="119"/>
  <c r="AZ23" i="120" s="1"/>
  <c r="CN24" i="125"/>
  <c r="AG33" i="119"/>
  <c r="AZ32" i="120" s="1"/>
  <c r="CN33" i="125"/>
  <c r="AG37" i="119"/>
  <c r="AZ36" i="120" s="1"/>
  <c r="DK36" i="120" s="1"/>
  <c r="CU37" i="125"/>
  <c r="CN37" i="125"/>
  <c r="AG55" i="119"/>
  <c r="AZ54" i="120" s="1"/>
  <c r="CU55" i="125"/>
  <c r="AG59" i="119"/>
  <c r="AZ58" i="120" s="1"/>
  <c r="CU59" i="125"/>
  <c r="AG63" i="119"/>
  <c r="AZ62" i="120" s="1"/>
  <c r="CU63" i="125"/>
  <c r="AG71" i="119"/>
  <c r="AZ70" i="120" s="1"/>
  <c r="CU71" i="125"/>
  <c r="AG75" i="119"/>
  <c r="AZ74" i="120" s="1"/>
  <c r="CU75" i="125"/>
  <c r="CN75" i="125"/>
  <c r="AG79" i="119"/>
  <c r="AZ78" i="120" s="1"/>
  <c r="CU79" i="125"/>
  <c r="CN79" i="125"/>
  <c r="AG83" i="119"/>
  <c r="AZ82" i="120" s="1"/>
  <c r="CN83" i="125"/>
  <c r="CU83" i="125"/>
  <c r="AG120" i="119"/>
  <c r="AZ119" i="120" s="1"/>
  <c r="CU120" i="125"/>
  <c r="CN120" i="125"/>
  <c r="AG139" i="119"/>
  <c r="AZ138" i="120" s="1"/>
  <c r="CU139" i="125"/>
  <c r="CN139" i="125"/>
  <c r="AY61" i="119"/>
  <c r="BU60" i="120" s="1"/>
  <c r="Z47" i="191"/>
  <c r="AG47" i="191" s="1"/>
  <c r="AY98" i="119"/>
  <c r="BU97" i="120" s="1"/>
  <c r="DK97" i="120" s="1"/>
  <c r="CU98" i="125"/>
  <c r="BK72" i="119"/>
  <c r="CI71" i="120" s="1"/>
  <c r="Z48" i="192"/>
  <c r="BK68" i="119"/>
  <c r="CI67" i="120" s="1"/>
  <c r="Z45" i="192"/>
  <c r="BS88" i="125"/>
  <c r="BK88" i="119" s="1"/>
  <c r="CI87" i="120" s="1"/>
  <c r="BK100" i="119"/>
  <c r="CI99" i="120" s="1"/>
  <c r="DK99" i="120" s="1"/>
  <c r="S53" i="192"/>
  <c r="CU100" i="125"/>
  <c r="BK104" i="119"/>
  <c r="CI103" i="120" s="1"/>
  <c r="DK103" i="120" s="1"/>
  <c r="S57" i="192"/>
  <c r="CU104" i="125"/>
  <c r="BK142" i="119"/>
  <c r="CI141" i="120" s="1"/>
  <c r="DK141" i="120" s="1"/>
  <c r="CU142" i="125"/>
  <c r="AG26" i="119"/>
  <c r="AZ25" i="120" s="1"/>
  <c r="DK25" i="120" s="1"/>
  <c r="CN26" i="125"/>
  <c r="CU26" i="125"/>
  <c r="AG30" i="119"/>
  <c r="AZ29" i="120" s="1"/>
  <c r="DK29" i="120" s="1"/>
  <c r="CN30" i="125"/>
  <c r="CU30" i="125"/>
  <c r="AG34" i="119"/>
  <c r="AZ33" i="120" s="1"/>
  <c r="CU34" i="125"/>
  <c r="CN34" i="125"/>
  <c r="AG38" i="119"/>
  <c r="AZ37" i="120" s="1"/>
  <c r="DK37" i="120" s="1"/>
  <c r="CN38" i="125"/>
  <c r="CU38" i="125"/>
  <c r="AG52" i="119"/>
  <c r="AZ51" i="120" s="1"/>
  <c r="CN52" i="125"/>
  <c r="CU52" i="125"/>
  <c r="AG56" i="119"/>
  <c r="AZ55" i="120" s="1"/>
  <c r="CU56" i="125"/>
  <c r="AG60" i="119"/>
  <c r="AZ59" i="120" s="1"/>
  <c r="CN60" i="125"/>
  <c r="CU60" i="125"/>
  <c r="AG64" i="119"/>
  <c r="AZ63" i="120" s="1"/>
  <c r="CN64" i="125"/>
  <c r="CU64" i="125"/>
  <c r="AG68" i="119"/>
  <c r="AZ67" i="120" s="1"/>
  <c r="CU68" i="125"/>
  <c r="AG72" i="119"/>
  <c r="AZ71" i="120" s="1"/>
  <c r="CU72" i="125"/>
  <c r="CN72" i="125"/>
  <c r="AG76" i="119"/>
  <c r="AZ75" i="120" s="1"/>
  <c r="CU76" i="125"/>
  <c r="CN76" i="125"/>
  <c r="AG80" i="119"/>
  <c r="AZ79" i="120" s="1"/>
  <c r="CN80" i="125"/>
  <c r="CU80" i="125"/>
  <c r="AG84" i="119"/>
  <c r="AZ83" i="120" s="1"/>
  <c r="CU84" i="125"/>
  <c r="CN84" i="125"/>
  <c r="AG121" i="119"/>
  <c r="AZ120" i="120" s="1"/>
  <c r="CU121" i="125"/>
  <c r="CN121" i="125"/>
  <c r="AG136" i="119"/>
  <c r="AZ135" i="120" s="1"/>
  <c r="AG140" i="119"/>
  <c r="AZ139" i="120" s="1"/>
  <c r="CU140" i="125"/>
  <c r="CN140" i="125"/>
  <c r="BS33" i="125"/>
  <c r="BK33" i="119" s="1"/>
  <c r="CI32" i="120" s="1"/>
  <c r="BK34" i="119"/>
  <c r="CI33" i="120" s="1"/>
  <c r="Z34" i="192"/>
  <c r="AY64" i="119"/>
  <c r="BU63" i="120" s="1"/>
  <c r="Z50" i="191"/>
  <c r="AG50" i="191" s="1"/>
  <c r="AY60" i="119"/>
  <c r="BU59" i="120" s="1"/>
  <c r="Z46" i="191"/>
  <c r="AG46" i="191" s="1"/>
  <c r="AY97" i="119"/>
  <c r="BU96" i="120" s="1"/>
  <c r="DK96" i="120" s="1"/>
  <c r="CU97" i="125"/>
  <c r="AY94" i="119"/>
  <c r="BU93" i="120" s="1"/>
  <c r="DK93" i="120" s="1"/>
  <c r="CU94" i="125"/>
  <c r="AY125" i="119"/>
  <c r="BU124" i="120" s="1"/>
  <c r="DK124" i="120" s="1"/>
  <c r="CU125" i="125"/>
  <c r="BK71" i="119"/>
  <c r="CI70" i="120" s="1"/>
  <c r="Z47" i="192"/>
  <c r="BK67" i="119"/>
  <c r="CI66" i="120" s="1"/>
  <c r="Z44" i="192"/>
  <c r="BK103" i="119"/>
  <c r="CI102" i="120" s="1"/>
  <c r="DK102" i="120" s="1"/>
  <c r="S56" i="192"/>
  <c r="CU103" i="125"/>
  <c r="BK129" i="119"/>
  <c r="CI128" i="120" s="1"/>
  <c r="DK128" i="120" s="1"/>
  <c r="S65" i="192"/>
  <c r="CU129" i="125"/>
  <c r="BK144" i="119"/>
  <c r="CI143" i="120" s="1"/>
  <c r="DK143" i="120" s="1"/>
  <c r="CU144" i="125"/>
  <c r="AG32" i="119"/>
  <c r="AZ31" i="120" s="1"/>
  <c r="CN32" i="125"/>
  <c r="AG36" i="119"/>
  <c r="AZ35" i="120" s="1"/>
  <c r="DK35" i="120" s="1"/>
  <c r="CU36" i="125"/>
  <c r="CN36" i="125"/>
  <c r="AG41" i="119"/>
  <c r="AZ40" i="120" s="1"/>
  <c r="DK40" i="120" s="1"/>
  <c r="CU41" i="125"/>
  <c r="CN41" i="125"/>
  <c r="AG50" i="119"/>
  <c r="AZ49" i="120" s="1"/>
  <c r="CU50" i="125"/>
  <c r="CN50" i="125"/>
  <c r="AG58" i="119"/>
  <c r="AZ57" i="120" s="1"/>
  <c r="CU58" i="125"/>
  <c r="AG66" i="119"/>
  <c r="AZ65" i="120" s="1"/>
  <c r="CU66" i="125"/>
  <c r="AG74" i="119"/>
  <c r="AZ73" i="120" s="1"/>
  <c r="CU74" i="125"/>
  <c r="AG82" i="119"/>
  <c r="AZ81" i="120" s="1"/>
  <c r="CU82" i="125"/>
  <c r="CN82" i="125"/>
  <c r="AG123" i="119"/>
  <c r="AZ122" i="120" s="1"/>
  <c r="CU123" i="125"/>
  <c r="CN123" i="125"/>
  <c r="AG138" i="119"/>
  <c r="AZ137" i="120" s="1"/>
  <c r="CU138" i="125"/>
  <c r="CN138" i="125"/>
  <c r="AY62" i="119"/>
  <c r="BU61" i="120" s="1"/>
  <c r="Z48" i="191"/>
  <c r="AG48" i="191" s="1"/>
  <c r="AY58" i="119"/>
  <c r="BU57" i="120" s="1"/>
  <c r="Z44" i="191"/>
  <c r="AG44" i="191" s="1"/>
  <c r="AY96" i="119"/>
  <c r="BU95" i="120" s="1"/>
  <c r="DK95" i="120" s="1"/>
  <c r="CU96" i="125"/>
  <c r="AY126" i="119"/>
  <c r="BU125" i="120" s="1"/>
  <c r="DK125" i="120" s="1"/>
  <c r="CU126" i="125"/>
  <c r="BS42" i="125"/>
  <c r="BK65" i="119"/>
  <c r="CI64" i="120" s="1"/>
  <c r="Z43" i="192"/>
  <c r="AG29" i="119"/>
  <c r="AZ28" i="120" s="1"/>
  <c r="DK28" i="120" s="1"/>
  <c r="CN29" i="125"/>
  <c r="CU29" i="125"/>
  <c r="AG51" i="119"/>
  <c r="AZ50" i="120" s="1"/>
  <c r="CN51" i="125"/>
  <c r="CU51" i="125"/>
  <c r="AG67" i="119"/>
  <c r="AZ66" i="120" s="1"/>
  <c r="CU67" i="125"/>
  <c r="CN67" i="125"/>
  <c r="AG124" i="119"/>
  <c r="AZ123" i="120" s="1"/>
  <c r="CU124" i="125"/>
  <c r="CN124" i="125"/>
  <c r="BE33" i="125"/>
  <c r="AY33" i="119" s="1"/>
  <c r="BU32" i="120" s="1"/>
  <c r="AY95" i="119"/>
  <c r="BU94" i="120" s="1"/>
  <c r="DK94" i="120" s="1"/>
  <c r="CU95" i="125"/>
  <c r="AY128" i="119"/>
  <c r="BU127" i="120" s="1"/>
  <c r="DK127" i="120" s="1"/>
  <c r="CU128" i="125"/>
  <c r="AG27" i="119"/>
  <c r="AZ26" i="120" s="1"/>
  <c r="AG31" i="119"/>
  <c r="AZ30" i="120" s="1"/>
  <c r="DK30" i="120" s="1"/>
  <c r="CU31" i="125"/>
  <c r="CN31" i="125"/>
  <c r="AG35" i="119"/>
  <c r="AZ34" i="120" s="1"/>
  <c r="CN35" i="125"/>
  <c r="CU35" i="125"/>
  <c r="AG49" i="119"/>
  <c r="AZ48" i="120" s="1"/>
  <c r="CN49" i="125"/>
  <c r="CU49" i="125"/>
  <c r="AG53" i="119"/>
  <c r="AZ52" i="120" s="1"/>
  <c r="CU53" i="125"/>
  <c r="CN53" i="125"/>
  <c r="AG57" i="119"/>
  <c r="AZ56" i="120" s="1"/>
  <c r="AG61" i="119"/>
  <c r="AZ60" i="120" s="1"/>
  <c r="CU61" i="125"/>
  <c r="AG65" i="119"/>
  <c r="AZ64" i="120" s="1"/>
  <c r="CU65" i="125"/>
  <c r="AG69" i="119"/>
  <c r="AZ68" i="120" s="1"/>
  <c r="CU69" i="125"/>
  <c r="AG73" i="119"/>
  <c r="AZ72" i="120" s="1"/>
  <c r="CU73" i="125"/>
  <c r="AG77" i="119"/>
  <c r="AZ76" i="120" s="1"/>
  <c r="CU77" i="125"/>
  <c r="CN77" i="125"/>
  <c r="AG81" i="119"/>
  <c r="AZ80" i="120" s="1"/>
  <c r="CU81" i="125"/>
  <c r="CN81" i="125"/>
  <c r="AG122" i="119"/>
  <c r="AZ121" i="120" s="1"/>
  <c r="CU122" i="125"/>
  <c r="CN122" i="125"/>
  <c r="AG137" i="119"/>
  <c r="AZ136" i="120" s="1"/>
  <c r="CU137" i="125"/>
  <c r="CN137" i="125"/>
  <c r="BW34" i="119"/>
  <c r="CW33" i="120" s="1"/>
  <c r="Z34" i="193"/>
  <c r="AY63" i="119"/>
  <c r="BU62" i="120" s="1"/>
  <c r="Z49" i="191"/>
  <c r="AG49" i="191" s="1"/>
  <c r="AY59" i="119"/>
  <c r="BU58" i="120" s="1"/>
  <c r="Z45" i="191"/>
  <c r="AG45" i="191" s="1"/>
  <c r="AY93" i="119"/>
  <c r="BU92" i="120" s="1"/>
  <c r="DK92" i="120" s="1"/>
  <c r="CU93" i="125"/>
  <c r="AY127" i="119"/>
  <c r="BU126" i="120" s="1"/>
  <c r="DK126" i="120" s="1"/>
  <c r="CU127" i="125"/>
  <c r="BK70" i="119"/>
  <c r="CI69" i="120" s="1"/>
  <c r="Z46" i="192"/>
  <c r="BK102" i="119"/>
  <c r="CI101" i="120" s="1"/>
  <c r="DK101" i="120" s="1"/>
  <c r="S55" i="192"/>
  <c r="CU102" i="125"/>
  <c r="BK131" i="119"/>
  <c r="CI130" i="120" s="1"/>
  <c r="DK130" i="120" s="1"/>
  <c r="CU131" i="125"/>
  <c r="BK143" i="119"/>
  <c r="CI142" i="120" s="1"/>
  <c r="DK142" i="120" s="1"/>
  <c r="CU143" i="125"/>
  <c r="CG87" i="12"/>
  <c r="BE88" i="125"/>
  <c r="AY88" i="119" s="1"/>
  <c r="BU87" i="120" s="1"/>
  <c r="DK87" i="120" s="1"/>
  <c r="AY92" i="119"/>
  <c r="BU91" i="120" s="1"/>
  <c r="DK91" i="120" s="1"/>
  <c r="CU92" i="125"/>
  <c r="AY57" i="119"/>
  <c r="BU56" i="120" s="1"/>
  <c r="Z43" i="191"/>
  <c r="CU57" i="125"/>
  <c r="AG40" i="119"/>
  <c r="AZ39" i="120" s="1"/>
  <c r="BS32" i="125"/>
  <c r="CQ88" i="12"/>
  <c r="CQ87" i="12"/>
  <c r="CO89" i="12"/>
  <c r="U89" i="12" s="1"/>
  <c r="CL87" i="12"/>
  <c r="BK87" i="12"/>
  <c r="CO87" i="12" s="1"/>
  <c r="U87" i="12" s="1"/>
  <c r="CL88" i="12"/>
  <c r="BK88" i="12"/>
  <c r="CO88" i="12" s="1"/>
  <c r="U88" i="12" s="1"/>
  <c r="CL89" i="12"/>
  <c r="Z42" i="192" l="1"/>
  <c r="X88" i="12"/>
  <c r="CU33" i="125"/>
  <c r="BK32" i="119"/>
  <c r="CI31" i="120" s="1"/>
  <c r="BS24" i="125"/>
  <c r="BK24" i="119" s="1"/>
  <c r="CI23" i="120" s="1"/>
  <c r="DK121" i="120"/>
  <c r="DD121" i="120"/>
  <c r="DK50" i="120"/>
  <c r="DD50" i="120"/>
  <c r="DK122" i="120"/>
  <c r="DD122" i="120"/>
  <c r="DK51" i="120"/>
  <c r="DD51" i="120"/>
  <c r="DD138" i="120"/>
  <c r="DK138" i="120"/>
  <c r="DK53" i="120"/>
  <c r="DK136" i="120"/>
  <c r="DD136" i="120"/>
  <c r="DD66" i="120"/>
  <c r="DK66" i="120"/>
  <c r="DK120" i="120"/>
  <c r="DD120" i="120"/>
  <c r="DK71" i="120"/>
  <c r="DD71" i="120"/>
  <c r="DK58" i="120"/>
  <c r="DK61" i="120"/>
  <c r="CU88" i="125"/>
  <c r="DK76" i="120"/>
  <c r="DD76" i="120"/>
  <c r="DK60" i="120"/>
  <c r="DK48" i="120"/>
  <c r="DD48" i="120"/>
  <c r="DD123" i="120"/>
  <c r="DK123" i="120"/>
  <c r="BS40" i="125"/>
  <c r="BK40" i="119" s="1"/>
  <c r="CI39" i="120" s="1"/>
  <c r="BK42" i="119"/>
  <c r="CI41" i="120" s="1"/>
  <c r="DK73" i="120"/>
  <c r="CU32" i="125"/>
  <c r="DK75" i="120"/>
  <c r="DD75" i="120"/>
  <c r="DD59" i="120"/>
  <c r="DK59" i="120"/>
  <c r="DK33" i="120"/>
  <c r="DD33" i="120"/>
  <c r="DD82" i="120"/>
  <c r="DK82" i="120"/>
  <c r="DK62" i="120"/>
  <c r="DK32" i="120"/>
  <c r="AY32" i="119"/>
  <c r="BU31" i="120" s="1"/>
  <c r="BE24" i="125"/>
  <c r="DK69" i="120"/>
  <c r="DK68" i="120"/>
  <c r="DK56" i="120"/>
  <c r="DK57" i="120"/>
  <c r="DD139" i="120"/>
  <c r="DK139" i="120"/>
  <c r="DD83" i="120"/>
  <c r="DK83" i="120"/>
  <c r="DK67" i="120"/>
  <c r="DK74" i="120"/>
  <c r="DD74" i="120"/>
  <c r="DK54" i="120"/>
  <c r="Z33" i="193"/>
  <c r="Z32" i="193" s="1"/>
  <c r="Z24" i="193"/>
  <c r="DK72" i="120"/>
  <c r="DD34" i="120"/>
  <c r="DK34" i="120"/>
  <c r="DK137" i="120"/>
  <c r="DD137" i="120"/>
  <c r="DK65" i="120"/>
  <c r="DK55" i="120"/>
  <c r="DD78" i="120"/>
  <c r="DK78" i="120"/>
  <c r="DK80" i="120"/>
  <c r="DD80" i="120"/>
  <c r="DK64" i="120"/>
  <c r="DK52" i="120"/>
  <c r="DD52" i="120"/>
  <c r="DD81" i="120"/>
  <c r="DK81" i="120"/>
  <c r="DD49" i="120"/>
  <c r="DK49" i="120"/>
  <c r="Z33" i="192"/>
  <c r="AG34" i="192"/>
  <c r="Z32" i="192"/>
  <c r="Z24" i="192" s="1"/>
  <c r="DK79" i="120"/>
  <c r="DD79" i="120"/>
  <c r="DK63" i="120"/>
  <c r="DD63" i="120"/>
  <c r="S52" i="192"/>
  <c r="S51" i="192" s="1"/>
  <c r="DK119" i="120"/>
  <c r="DD119" i="120"/>
  <c r="DK70" i="120"/>
  <c r="Z24" i="191"/>
  <c r="Z33" i="191"/>
  <c r="Z32" i="191" s="1"/>
  <c r="AG34" i="191"/>
  <c r="DD77" i="120"/>
  <c r="DK77" i="120"/>
  <c r="X87" i="12"/>
  <c r="X89" i="12"/>
  <c r="AG43" i="191"/>
  <c r="Z42" i="191"/>
  <c r="AH112" i="125"/>
  <c r="AH111" i="125"/>
  <c r="AC64" i="125"/>
  <c r="AA64" i="119" s="1"/>
  <c r="AS63" i="120" s="1"/>
  <c r="AC60" i="125"/>
  <c r="AA60" i="119" s="1"/>
  <c r="AS59" i="120" s="1"/>
  <c r="AC35" i="125"/>
  <c r="AA35" i="119" s="1"/>
  <c r="AS34" i="120" s="1"/>
  <c r="AC34" i="125"/>
  <c r="AA34" i="119" s="1"/>
  <c r="AS33" i="120" s="1"/>
  <c r="B67" i="125"/>
  <c r="B44" i="192" s="1"/>
  <c r="B64" i="125"/>
  <c r="B63" i="125"/>
  <c r="B62" i="125"/>
  <c r="B60" i="125"/>
  <c r="DK31" i="120" l="1"/>
  <c r="AY24" i="119"/>
  <c r="BU23" i="120" s="1"/>
  <c r="DK23" i="120" s="1"/>
  <c r="CU24" i="125"/>
  <c r="CL136" i="125"/>
  <c r="CL27" i="125" s="1"/>
  <c r="CK136" i="125"/>
  <c r="CK27" i="125" s="1"/>
  <c r="CJ136" i="125"/>
  <c r="BU136" i="119" s="1"/>
  <c r="CU135" i="120" s="1"/>
  <c r="CI136" i="125"/>
  <c r="CH136" i="125"/>
  <c r="CG136" i="125"/>
  <c r="BW136" i="119" s="1"/>
  <c r="CW135" i="120" s="1"/>
  <c r="CF136" i="125"/>
  <c r="CF27" i="125" s="1"/>
  <c r="CL115" i="125"/>
  <c r="CL113" i="125" s="1"/>
  <c r="CK115" i="125"/>
  <c r="CK113" i="125" s="1"/>
  <c r="CJ115" i="125"/>
  <c r="CI115" i="125"/>
  <c r="CH115" i="125"/>
  <c r="CG115" i="125"/>
  <c r="BW115" i="119" s="1"/>
  <c r="CW114" i="120" s="1"/>
  <c r="CF115" i="125"/>
  <c r="CF113" i="125" s="1"/>
  <c r="CL87" i="125"/>
  <c r="CL39" i="125" s="1"/>
  <c r="CL25" i="125" s="1"/>
  <c r="CK87" i="125"/>
  <c r="CJ87" i="125"/>
  <c r="CI87" i="125"/>
  <c r="CH87" i="125"/>
  <c r="CG87" i="125"/>
  <c r="CF87" i="125"/>
  <c r="CL42" i="125"/>
  <c r="CL40" i="125" s="1"/>
  <c r="CK42" i="125"/>
  <c r="CK40" i="125" s="1"/>
  <c r="CJ42" i="125"/>
  <c r="CI42" i="125"/>
  <c r="CH42" i="125"/>
  <c r="BS42" i="119" s="1"/>
  <c r="CQ41" i="120" s="1"/>
  <c r="CG42" i="125"/>
  <c r="CF42" i="125"/>
  <c r="CF40" i="125" s="1"/>
  <c r="BX136" i="125"/>
  <c r="BX27" i="125" s="1"/>
  <c r="BW136" i="125"/>
  <c r="BW27" i="125" s="1"/>
  <c r="BV136" i="125"/>
  <c r="BU136" i="125"/>
  <c r="BT136" i="125"/>
  <c r="BS136" i="125"/>
  <c r="BR136" i="125"/>
  <c r="BR27" i="125" s="1"/>
  <c r="BX115" i="125"/>
  <c r="BX113" i="125" s="1"/>
  <c r="BW115" i="125"/>
  <c r="BW113" i="125" s="1"/>
  <c r="BV115" i="125"/>
  <c r="BU115" i="125"/>
  <c r="BT115" i="125"/>
  <c r="BS115" i="125"/>
  <c r="BR115" i="125"/>
  <c r="BR113" i="125" s="1"/>
  <c r="BX87" i="125"/>
  <c r="BX39" i="125" s="1"/>
  <c r="BX25" i="125" s="1"/>
  <c r="BW87" i="125"/>
  <c r="BV87" i="125"/>
  <c r="BU87" i="125"/>
  <c r="BT87" i="125"/>
  <c r="BS87" i="125"/>
  <c r="BR87" i="125"/>
  <c r="BX42" i="125"/>
  <c r="BX40" i="125" s="1"/>
  <c r="BW42" i="125"/>
  <c r="BW40" i="125" s="1"/>
  <c r="BV42" i="125"/>
  <c r="BU42" i="125"/>
  <c r="BT42" i="125"/>
  <c r="BR42" i="125"/>
  <c r="BR40" i="125" s="1"/>
  <c r="CO133" i="12"/>
  <c r="U133" i="12" s="1"/>
  <c r="CL133" i="12"/>
  <c r="CO132" i="12"/>
  <c r="U132" i="12" s="1"/>
  <c r="CL132" i="12"/>
  <c r="CO112" i="12"/>
  <c r="U112" i="12" s="1"/>
  <c r="CL112" i="12"/>
  <c r="CO110" i="12"/>
  <c r="U110" i="12" s="1"/>
  <c r="CL110" i="12"/>
  <c r="CO109" i="12"/>
  <c r="U109" i="12" s="1"/>
  <c r="CL109" i="12"/>
  <c r="CO108" i="12"/>
  <c r="U108" i="12" s="1"/>
  <c r="CL108" i="12"/>
  <c r="CO84" i="12"/>
  <c r="U84" i="12" s="1"/>
  <c r="CL84" i="12"/>
  <c r="CO39" i="12"/>
  <c r="U39" i="12" s="1"/>
  <c r="CL39" i="12"/>
  <c r="CB144" i="12"/>
  <c r="CE144" i="12" s="1"/>
  <c r="CB143" i="12"/>
  <c r="CE143" i="12" s="1"/>
  <c r="CB142" i="12"/>
  <c r="CE142" i="12" s="1"/>
  <c r="CB141" i="12"/>
  <c r="CE141" i="12" s="1"/>
  <c r="CB140" i="12"/>
  <c r="CE140" i="12" s="1"/>
  <c r="CB138" i="12"/>
  <c r="CE138" i="12" s="1"/>
  <c r="CB137" i="12"/>
  <c r="CE137" i="12" s="1"/>
  <c r="CB136" i="12"/>
  <c r="CE136" i="12" s="1"/>
  <c r="CB135" i="12"/>
  <c r="CE135" i="12" s="1"/>
  <c r="CB131" i="12"/>
  <c r="CE131" i="12" s="1"/>
  <c r="CB130" i="12"/>
  <c r="CE130" i="12" s="1"/>
  <c r="CB129" i="12"/>
  <c r="CE129" i="12" s="1"/>
  <c r="CB128" i="12"/>
  <c r="CE128" i="12" s="1"/>
  <c r="CB127" i="12"/>
  <c r="CE127" i="12" s="1"/>
  <c r="CB126" i="12"/>
  <c r="CE126" i="12" s="1"/>
  <c r="CB125" i="12"/>
  <c r="CE125" i="12" s="1"/>
  <c r="CB124" i="12"/>
  <c r="CE124" i="12" s="1"/>
  <c r="CB123" i="12"/>
  <c r="CE123" i="12" s="1"/>
  <c r="CB122" i="12"/>
  <c r="CE122" i="12" s="1"/>
  <c r="CB121" i="12"/>
  <c r="CE121" i="12" s="1"/>
  <c r="CB120" i="12"/>
  <c r="CE120" i="12" s="1"/>
  <c r="CB119" i="12"/>
  <c r="CE119" i="12" s="1"/>
  <c r="CB118" i="12"/>
  <c r="CE118" i="12" s="1"/>
  <c r="CB117" i="12"/>
  <c r="CE117" i="12" s="1"/>
  <c r="CB116" i="12"/>
  <c r="CE116" i="12" s="1"/>
  <c r="CB115" i="12"/>
  <c r="CE115" i="12" s="1"/>
  <c r="CB114" i="12"/>
  <c r="CE114" i="12" s="1"/>
  <c r="CB106" i="12"/>
  <c r="CE106" i="12" s="1"/>
  <c r="CB105" i="12"/>
  <c r="CB104" i="12"/>
  <c r="CB103" i="12"/>
  <c r="CE103" i="12" s="1"/>
  <c r="CB102" i="12"/>
  <c r="CE102" i="12" s="1"/>
  <c r="CB101" i="12"/>
  <c r="CE101" i="12" s="1"/>
  <c r="CB100" i="12"/>
  <c r="CE100" i="12" s="1"/>
  <c r="CB99" i="12"/>
  <c r="CE99" i="12" s="1"/>
  <c r="CB98" i="12"/>
  <c r="CB97" i="12"/>
  <c r="CE97" i="12" s="1"/>
  <c r="CB96" i="12"/>
  <c r="CE96" i="12" s="1"/>
  <c r="CB95" i="12"/>
  <c r="CE95" i="12" s="1"/>
  <c r="CB94" i="12"/>
  <c r="CE94" i="12" s="1"/>
  <c r="CB93" i="12"/>
  <c r="CE93" i="12" s="1"/>
  <c r="CB92" i="12"/>
  <c r="CE92" i="12" s="1"/>
  <c r="CB91" i="12"/>
  <c r="CE91" i="12" s="1"/>
  <c r="CB90" i="12"/>
  <c r="CE90" i="12" s="1"/>
  <c r="CB83" i="12"/>
  <c r="CB82" i="12"/>
  <c r="CE82" i="12" s="1"/>
  <c r="CB81" i="12"/>
  <c r="CE81" i="12" s="1"/>
  <c r="CB80" i="12"/>
  <c r="CE80" i="12" s="1"/>
  <c r="CB79" i="12"/>
  <c r="CB78" i="12"/>
  <c r="CE78" i="12" s="1"/>
  <c r="CB77" i="12"/>
  <c r="CE77" i="12" s="1"/>
  <c r="CB76" i="12"/>
  <c r="CE76" i="12" s="1"/>
  <c r="CB75" i="12"/>
  <c r="CE75" i="12" s="1"/>
  <c r="CB74" i="12"/>
  <c r="CE74" i="12" s="1"/>
  <c r="CB73" i="12"/>
  <c r="CE73" i="12" s="1"/>
  <c r="CB72" i="12"/>
  <c r="CE72" i="12" s="1"/>
  <c r="CB71" i="12"/>
  <c r="CE71" i="12" s="1"/>
  <c r="CB70" i="12"/>
  <c r="CE70" i="12" s="1"/>
  <c r="CB69" i="12"/>
  <c r="CE69" i="12" s="1"/>
  <c r="CB68" i="12"/>
  <c r="CE68" i="12" s="1"/>
  <c r="CB67" i="12"/>
  <c r="CE67" i="12" s="1"/>
  <c r="CB66" i="12"/>
  <c r="CE66" i="12" s="1"/>
  <c r="CB65" i="12"/>
  <c r="CE65" i="12" s="1"/>
  <c r="CB64" i="12"/>
  <c r="CE64" i="12" s="1"/>
  <c r="CB63" i="12"/>
  <c r="CE63" i="12" s="1"/>
  <c r="CB62" i="12"/>
  <c r="CE62" i="12" s="1"/>
  <c r="CB61" i="12"/>
  <c r="CE61" i="12" s="1"/>
  <c r="CB60" i="12"/>
  <c r="CE60" i="12" s="1"/>
  <c r="CB59" i="12"/>
  <c r="CE59" i="12" s="1"/>
  <c r="CB58" i="12"/>
  <c r="CE58" i="12" s="1"/>
  <c r="CB57" i="12"/>
  <c r="CE57" i="12" s="1"/>
  <c r="CB56" i="12"/>
  <c r="CE56" i="12" s="1"/>
  <c r="CB55" i="12"/>
  <c r="CE55" i="12" s="1"/>
  <c r="CB54" i="12"/>
  <c r="CE54" i="12" s="1"/>
  <c r="CB53" i="12"/>
  <c r="CE53" i="12" s="1"/>
  <c r="CB52" i="12"/>
  <c r="CE52" i="12" s="1"/>
  <c r="CB51" i="12"/>
  <c r="CE51" i="12" s="1"/>
  <c r="CB50" i="12"/>
  <c r="CE50" i="12" s="1"/>
  <c r="CB49" i="12"/>
  <c r="CE49" i="12" s="1"/>
  <c r="CB48" i="12"/>
  <c r="CE48" i="12" s="1"/>
  <c r="CB47" i="12"/>
  <c r="CE47" i="12" s="1"/>
  <c r="CB46" i="12"/>
  <c r="CE46" i="12" s="1"/>
  <c r="CB45" i="12"/>
  <c r="CE45" i="12" s="1"/>
  <c r="CB44" i="12"/>
  <c r="CE44" i="12" s="1"/>
  <c r="CB43" i="12"/>
  <c r="CE43" i="12" s="1"/>
  <c r="CB42" i="12"/>
  <c r="CE42" i="12" s="1"/>
  <c r="CB41" i="12"/>
  <c r="CE41" i="12" s="1"/>
  <c r="CB36" i="12"/>
  <c r="CE36" i="12" s="1"/>
  <c r="CB35" i="12"/>
  <c r="CE35" i="12" s="1"/>
  <c r="CB34" i="12"/>
  <c r="CE34" i="12" s="1"/>
  <c r="CB33" i="12"/>
  <c r="CE33" i="12" s="1"/>
  <c r="CB32" i="12"/>
  <c r="CE32" i="12" s="1"/>
  <c r="CB31" i="12"/>
  <c r="CB29" i="12"/>
  <c r="CE29" i="12" s="1"/>
  <c r="CB28" i="12"/>
  <c r="CE28" i="12" s="1"/>
  <c r="CB27" i="12"/>
  <c r="CE27" i="12" s="1"/>
  <c r="CB26" i="12"/>
  <c r="CE26" i="12" s="1"/>
  <c r="CB24" i="12"/>
  <c r="CE24" i="12" s="1"/>
  <c r="CE105" i="12"/>
  <c r="CE104" i="12"/>
  <c r="CE31" i="12"/>
  <c r="BR144" i="12"/>
  <c r="BU144" i="12" s="1"/>
  <c r="BR143" i="12"/>
  <c r="BU143" i="12" s="1"/>
  <c r="BR142" i="12"/>
  <c r="BU142" i="12" s="1"/>
  <c r="BR141" i="12"/>
  <c r="BU141" i="12" s="1"/>
  <c r="BR140" i="12"/>
  <c r="BU140" i="12" s="1"/>
  <c r="BR138" i="12"/>
  <c r="BU138" i="12" s="1"/>
  <c r="BR137" i="12"/>
  <c r="BU137" i="12" s="1"/>
  <c r="BR136" i="12"/>
  <c r="BU136" i="12" s="1"/>
  <c r="BR135" i="12"/>
  <c r="BU135" i="12" s="1"/>
  <c r="BR131" i="12"/>
  <c r="BU131" i="12" s="1"/>
  <c r="BR130" i="12"/>
  <c r="BU130" i="12" s="1"/>
  <c r="BR129" i="12"/>
  <c r="BU129" i="12" s="1"/>
  <c r="BR128" i="12"/>
  <c r="BU128" i="12" s="1"/>
  <c r="BR127" i="12"/>
  <c r="BU127" i="12" s="1"/>
  <c r="BR126" i="12"/>
  <c r="BU126" i="12" s="1"/>
  <c r="BR125" i="12"/>
  <c r="BU125" i="12" s="1"/>
  <c r="BR124" i="12"/>
  <c r="BU124" i="12" s="1"/>
  <c r="BR123" i="12"/>
  <c r="BU123" i="12" s="1"/>
  <c r="BR122" i="12"/>
  <c r="BU122" i="12" s="1"/>
  <c r="BR121" i="12"/>
  <c r="BU121" i="12" s="1"/>
  <c r="BR120" i="12"/>
  <c r="BU120" i="12" s="1"/>
  <c r="BR119" i="12"/>
  <c r="BU119" i="12" s="1"/>
  <c r="BR118" i="12"/>
  <c r="BU118" i="12" s="1"/>
  <c r="BR117" i="12"/>
  <c r="BU117" i="12" s="1"/>
  <c r="BR116" i="12"/>
  <c r="BU116" i="12" s="1"/>
  <c r="BR115" i="12"/>
  <c r="BU115" i="12" s="1"/>
  <c r="BR114" i="12"/>
  <c r="BU114" i="12" s="1"/>
  <c r="BR106" i="12"/>
  <c r="BU106" i="12" s="1"/>
  <c r="BR105" i="12"/>
  <c r="BU105" i="12" s="1"/>
  <c r="BR104" i="12"/>
  <c r="BU104" i="12" s="1"/>
  <c r="BR103" i="12"/>
  <c r="BU103" i="12" s="1"/>
  <c r="BR102" i="12"/>
  <c r="BU102" i="12" s="1"/>
  <c r="BR101" i="12"/>
  <c r="BU101" i="12" s="1"/>
  <c r="BR100" i="12"/>
  <c r="BU100" i="12" s="1"/>
  <c r="BR99" i="12"/>
  <c r="BU99" i="12" s="1"/>
  <c r="BR98" i="12"/>
  <c r="BU98" i="12" s="1"/>
  <c r="BR97" i="12"/>
  <c r="BU97" i="12" s="1"/>
  <c r="BR96" i="12"/>
  <c r="BU96" i="12" s="1"/>
  <c r="BR95" i="12"/>
  <c r="BU95" i="12" s="1"/>
  <c r="BR94" i="12"/>
  <c r="BU94" i="12" s="1"/>
  <c r="BR93" i="12"/>
  <c r="BU93" i="12" s="1"/>
  <c r="BR92" i="12"/>
  <c r="BU92" i="12" s="1"/>
  <c r="BR91" i="12"/>
  <c r="BU91" i="12" s="1"/>
  <c r="BR90" i="12"/>
  <c r="BR83" i="12"/>
  <c r="BR82" i="12"/>
  <c r="BU82" i="12" s="1"/>
  <c r="BR81" i="12"/>
  <c r="BR80" i="12"/>
  <c r="BU80" i="12" s="1"/>
  <c r="BR79" i="12"/>
  <c r="BU79" i="12" s="1"/>
  <c r="BR78" i="12"/>
  <c r="BU78" i="12" s="1"/>
  <c r="BR77" i="12"/>
  <c r="BU77" i="12" s="1"/>
  <c r="BR76" i="12"/>
  <c r="BU76" i="12" s="1"/>
  <c r="BR75" i="12"/>
  <c r="BU75" i="12" s="1"/>
  <c r="BR74" i="12"/>
  <c r="BU74" i="12" s="1"/>
  <c r="BR73" i="12"/>
  <c r="BU73" i="12" s="1"/>
  <c r="BR72" i="12"/>
  <c r="BU72" i="12" s="1"/>
  <c r="BR71" i="12"/>
  <c r="BR70" i="12"/>
  <c r="BU70" i="12" s="1"/>
  <c r="BR69" i="12"/>
  <c r="BU69" i="12" s="1"/>
  <c r="BR68" i="12"/>
  <c r="BU68" i="12" s="1"/>
  <c r="BR67" i="12"/>
  <c r="BU67" i="12" s="1"/>
  <c r="BR66" i="12"/>
  <c r="BU66" i="12" s="1"/>
  <c r="BR65" i="12"/>
  <c r="BU65" i="12" s="1"/>
  <c r="BR64" i="12"/>
  <c r="BU64" i="12" s="1"/>
  <c r="BR63" i="12"/>
  <c r="BU63" i="12" s="1"/>
  <c r="BR62" i="12"/>
  <c r="BU62" i="12" s="1"/>
  <c r="BR61" i="12"/>
  <c r="BU61" i="12" s="1"/>
  <c r="BR60" i="12"/>
  <c r="BU60" i="12" s="1"/>
  <c r="BR59" i="12"/>
  <c r="BU59" i="12" s="1"/>
  <c r="BR58" i="12"/>
  <c r="BU58" i="12" s="1"/>
  <c r="BR57" i="12"/>
  <c r="BU57" i="12" s="1"/>
  <c r="BR56" i="12"/>
  <c r="BU56" i="12" s="1"/>
  <c r="BR55" i="12"/>
  <c r="BU55" i="12" s="1"/>
  <c r="BR54" i="12"/>
  <c r="BU54" i="12" s="1"/>
  <c r="BR53" i="12"/>
  <c r="BU53" i="12" s="1"/>
  <c r="BR52" i="12"/>
  <c r="BU52" i="12" s="1"/>
  <c r="BR51" i="12"/>
  <c r="BU51" i="12" s="1"/>
  <c r="BR50" i="12"/>
  <c r="BU50" i="12" s="1"/>
  <c r="BR49" i="12"/>
  <c r="BU49" i="12" s="1"/>
  <c r="BR48" i="12"/>
  <c r="BU48" i="12" s="1"/>
  <c r="BR47" i="12"/>
  <c r="BU47" i="12" s="1"/>
  <c r="BR46" i="12"/>
  <c r="BU46" i="12" s="1"/>
  <c r="BR45" i="12"/>
  <c r="BU45" i="12" s="1"/>
  <c r="BR44" i="12"/>
  <c r="BU44" i="12" s="1"/>
  <c r="BR43" i="12"/>
  <c r="BU43" i="12" s="1"/>
  <c r="BR42" i="12"/>
  <c r="BU42" i="12" s="1"/>
  <c r="BR41" i="12"/>
  <c r="BU41" i="12" s="1"/>
  <c r="BR36" i="12"/>
  <c r="BU36" i="12" s="1"/>
  <c r="BR35" i="12"/>
  <c r="BU35" i="12" s="1"/>
  <c r="BR34" i="12"/>
  <c r="BU34" i="12" s="1"/>
  <c r="BR33" i="12"/>
  <c r="BU33" i="12" s="1"/>
  <c r="BR32" i="12"/>
  <c r="BR31" i="12"/>
  <c r="BU31" i="12" s="1"/>
  <c r="BR29" i="12"/>
  <c r="BU29" i="12" s="1"/>
  <c r="BR28" i="12"/>
  <c r="BU28" i="12" s="1"/>
  <c r="BR27" i="12"/>
  <c r="BU27" i="12" s="1"/>
  <c r="BR26" i="12"/>
  <c r="BU26" i="12" s="1"/>
  <c r="BR24" i="12"/>
  <c r="BU24" i="12" s="1"/>
  <c r="BU71" i="12"/>
  <c r="BH144" i="12"/>
  <c r="BH143" i="12"/>
  <c r="BK143" i="12" s="1"/>
  <c r="BH142" i="12"/>
  <c r="BH141" i="12"/>
  <c r="BK141" i="12" s="1"/>
  <c r="BH140" i="12"/>
  <c r="BH138" i="12"/>
  <c r="CL138" i="12" s="1"/>
  <c r="BH137" i="12"/>
  <c r="BH136" i="12"/>
  <c r="BK136" i="12" s="1"/>
  <c r="BH135" i="12"/>
  <c r="BH131" i="12"/>
  <c r="BH130" i="12"/>
  <c r="BH129" i="12"/>
  <c r="BH128" i="12"/>
  <c r="BK128" i="12" s="1"/>
  <c r="BH127" i="12"/>
  <c r="BH126" i="12"/>
  <c r="BK126" i="12" s="1"/>
  <c r="BH125" i="12"/>
  <c r="BH124" i="12"/>
  <c r="BK124" i="12" s="1"/>
  <c r="BH123" i="12"/>
  <c r="BH122" i="12"/>
  <c r="BH121" i="12"/>
  <c r="BH120" i="12"/>
  <c r="BK120" i="12" s="1"/>
  <c r="BH119" i="12"/>
  <c r="BH118" i="12"/>
  <c r="BH117" i="12"/>
  <c r="BH116" i="12"/>
  <c r="BK116" i="12" s="1"/>
  <c r="BH115" i="12"/>
  <c r="BH114" i="12"/>
  <c r="BH106" i="12"/>
  <c r="BK106" i="12" s="1"/>
  <c r="BH105" i="12"/>
  <c r="BH104" i="12"/>
  <c r="BK104" i="12" s="1"/>
  <c r="BH103" i="12"/>
  <c r="BH102" i="12"/>
  <c r="BK102" i="12" s="1"/>
  <c r="BH101" i="12"/>
  <c r="BH100" i="12"/>
  <c r="BK100" i="12" s="1"/>
  <c r="BH99" i="12"/>
  <c r="BH98" i="12"/>
  <c r="BK98" i="12" s="1"/>
  <c r="BH97" i="12"/>
  <c r="BH96" i="12"/>
  <c r="BK96" i="12" s="1"/>
  <c r="BH95" i="12"/>
  <c r="BH94" i="12"/>
  <c r="BH93" i="12"/>
  <c r="BK93" i="12" s="1"/>
  <c r="BH92" i="12"/>
  <c r="BH91" i="12"/>
  <c r="BK91" i="12" s="1"/>
  <c r="BH90" i="12"/>
  <c r="BH83" i="12"/>
  <c r="BH82" i="12"/>
  <c r="BK82" i="12" s="1"/>
  <c r="BH81" i="12"/>
  <c r="BK81" i="12" s="1"/>
  <c r="BH80" i="12"/>
  <c r="BH79" i="12"/>
  <c r="BK79" i="12" s="1"/>
  <c r="BH78" i="12"/>
  <c r="BH77" i="12"/>
  <c r="BK77" i="12" s="1"/>
  <c r="BH76" i="12"/>
  <c r="BK76" i="12" s="1"/>
  <c r="BH75" i="12"/>
  <c r="BK75" i="12" s="1"/>
  <c r="BH74" i="12"/>
  <c r="BK74" i="12" s="1"/>
  <c r="BH73" i="12"/>
  <c r="BK73" i="12" s="1"/>
  <c r="BH72" i="12"/>
  <c r="BK72" i="12" s="1"/>
  <c r="BH71" i="12"/>
  <c r="BK71" i="12" s="1"/>
  <c r="BH70" i="12"/>
  <c r="BK70" i="12" s="1"/>
  <c r="BH69" i="12"/>
  <c r="BK69" i="12" s="1"/>
  <c r="BH68" i="12"/>
  <c r="BK68" i="12" s="1"/>
  <c r="BH67" i="12"/>
  <c r="BK67" i="12" s="1"/>
  <c r="BH66" i="12"/>
  <c r="BK66" i="12" s="1"/>
  <c r="BH65" i="12"/>
  <c r="BK65" i="12" s="1"/>
  <c r="BH64" i="12"/>
  <c r="BK64" i="12" s="1"/>
  <c r="BH63" i="12"/>
  <c r="BK63" i="12" s="1"/>
  <c r="BH62" i="12"/>
  <c r="BK62" i="12" s="1"/>
  <c r="BH61" i="12"/>
  <c r="BK61" i="12" s="1"/>
  <c r="BH60" i="12"/>
  <c r="BK60" i="12" s="1"/>
  <c r="BH59" i="12"/>
  <c r="BK59" i="12" s="1"/>
  <c r="BH58" i="12"/>
  <c r="BH57" i="12"/>
  <c r="BK57" i="12" s="1"/>
  <c r="BH56" i="12"/>
  <c r="BK56" i="12" s="1"/>
  <c r="BH55" i="12"/>
  <c r="BK55" i="12" s="1"/>
  <c r="BH54" i="12"/>
  <c r="BK54" i="12" s="1"/>
  <c r="BH53" i="12"/>
  <c r="BK53" i="12" s="1"/>
  <c r="BH52" i="12"/>
  <c r="BK52" i="12" s="1"/>
  <c r="BH51" i="12"/>
  <c r="BK51" i="12" s="1"/>
  <c r="BH50" i="12"/>
  <c r="BK50" i="12" s="1"/>
  <c r="BH49" i="12"/>
  <c r="BK49" i="12" s="1"/>
  <c r="BH48" i="12"/>
  <c r="BK48" i="12" s="1"/>
  <c r="BH47" i="12"/>
  <c r="BK47" i="12" s="1"/>
  <c r="BH46" i="12"/>
  <c r="BK46" i="12" s="1"/>
  <c r="BH45" i="12"/>
  <c r="BK45" i="12" s="1"/>
  <c r="BH44" i="12"/>
  <c r="BK44" i="12" s="1"/>
  <c r="BH43" i="12"/>
  <c r="BK43" i="12" s="1"/>
  <c r="BH42" i="12"/>
  <c r="BK42" i="12" s="1"/>
  <c r="BH41" i="12"/>
  <c r="BK41" i="12" s="1"/>
  <c r="BH36" i="12"/>
  <c r="BK36" i="12" s="1"/>
  <c r="BH35" i="12"/>
  <c r="BK35" i="12" s="1"/>
  <c r="BH34" i="12"/>
  <c r="BH33" i="12"/>
  <c r="BK33" i="12" s="1"/>
  <c r="BH32" i="12"/>
  <c r="BH31" i="12"/>
  <c r="BK31" i="12" s="1"/>
  <c r="BH29" i="12"/>
  <c r="BK29" i="12" s="1"/>
  <c r="BH28" i="12"/>
  <c r="BH27" i="12"/>
  <c r="BK27" i="12" s="1"/>
  <c r="BH26" i="12"/>
  <c r="BK26" i="12" s="1"/>
  <c r="BH24" i="12"/>
  <c r="V144" i="12"/>
  <c r="V143" i="12"/>
  <c r="V142" i="12"/>
  <c r="V141" i="12"/>
  <c r="V140"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1" i="12" s="1"/>
  <c r="V112" i="12"/>
  <c r="V110" i="12"/>
  <c r="V109" i="12"/>
  <c r="V108" i="12"/>
  <c r="X107" i="12"/>
  <c r="V107" i="12"/>
  <c r="V106" i="12"/>
  <c r="V105" i="12"/>
  <c r="V104" i="12"/>
  <c r="V103" i="12"/>
  <c r="V102" i="12"/>
  <c r="V101" i="12"/>
  <c r="V100" i="12"/>
  <c r="V99" i="12"/>
  <c r="V98" i="12"/>
  <c r="V97" i="12"/>
  <c r="V96" i="12"/>
  <c r="V95" i="12"/>
  <c r="V94" i="12"/>
  <c r="V93" i="12"/>
  <c r="V92" i="12"/>
  <c r="V91" i="12"/>
  <c r="V90"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8" i="12"/>
  <c r="V37" i="12"/>
  <c r="V36" i="12"/>
  <c r="V35" i="12"/>
  <c r="V34" i="12"/>
  <c r="V33" i="12"/>
  <c r="V32" i="12"/>
  <c r="V31" i="12"/>
  <c r="V30" i="12"/>
  <c r="V29" i="12"/>
  <c r="V28" i="12"/>
  <c r="V27" i="12"/>
  <c r="V26" i="12"/>
  <c r="V25" i="12"/>
  <c r="V24" i="12"/>
  <c r="V23" i="12"/>
  <c r="V22" i="12"/>
  <c r="V145" i="115"/>
  <c r="V144" i="115"/>
  <c r="V143" i="115"/>
  <c r="V142" i="115"/>
  <c r="V141" i="115"/>
  <c r="V139" i="115"/>
  <c r="V138" i="115"/>
  <c r="V137" i="115"/>
  <c r="V136" i="115"/>
  <c r="V135" i="115"/>
  <c r="V134" i="115"/>
  <c r="Z133" i="115"/>
  <c r="X133" i="115"/>
  <c r="V133" i="115"/>
  <c r="V132" i="115"/>
  <c r="V131" i="115"/>
  <c r="V130" i="115"/>
  <c r="V129" i="115"/>
  <c r="V128" i="115"/>
  <c r="V127" i="115"/>
  <c r="V126" i="115"/>
  <c r="V125" i="115"/>
  <c r="V124" i="115"/>
  <c r="V123" i="115"/>
  <c r="V122" i="115"/>
  <c r="V121" i="115"/>
  <c r="V120" i="115"/>
  <c r="V119" i="115"/>
  <c r="V118" i="115"/>
  <c r="V117" i="115"/>
  <c r="V116" i="115"/>
  <c r="V115" i="115"/>
  <c r="V114" i="115"/>
  <c r="V113" i="115"/>
  <c r="V112" i="115"/>
  <c r="V111" i="115"/>
  <c r="V110" i="115"/>
  <c r="V109" i="115"/>
  <c r="V108" i="115"/>
  <c r="Z107" i="115"/>
  <c r="X107" i="115"/>
  <c r="V107" i="115"/>
  <c r="V106" i="115"/>
  <c r="V105" i="115"/>
  <c r="V104" i="115"/>
  <c r="V103" i="115"/>
  <c r="V102" i="115"/>
  <c r="V101" i="115"/>
  <c r="V100" i="115"/>
  <c r="V99" i="115"/>
  <c r="V98" i="115"/>
  <c r="V97" i="115"/>
  <c r="V96" i="115"/>
  <c r="V95" i="115"/>
  <c r="V94" i="115"/>
  <c r="V93" i="115"/>
  <c r="V92" i="115"/>
  <c r="V91" i="115"/>
  <c r="V90" i="115"/>
  <c r="V86" i="115"/>
  <c r="V85" i="115"/>
  <c r="Z84" i="115"/>
  <c r="X84" i="115"/>
  <c r="V84" i="115"/>
  <c r="V83" i="115"/>
  <c r="V82" i="115"/>
  <c r="V81" i="115"/>
  <c r="V80" i="115"/>
  <c r="V79" i="115"/>
  <c r="V78" i="115"/>
  <c r="V77" i="115"/>
  <c r="V76" i="115"/>
  <c r="V75" i="115"/>
  <c r="V74" i="115"/>
  <c r="V73" i="115"/>
  <c r="V72" i="115"/>
  <c r="V71" i="115"/>
  <c r="V70" i="115"/>
  <c r="V69" i="115"/>
  <c r="V68" i="115"/>
  <c r="V67" i="115"/>
  <c r="V66" i="115"/>
  <c r="V65" i="115"/>
  <c r="V64" i="115"/>
  <c r="V63" i="115"/>
  <c r="X62" i="115"/>
  <c r="V62" i="115"/>
  <c r="V61" i="115"/>
  <c r="V60" i="115"/>
  <c r="V59" i="115"/>
  <c r="X58" i="115"/>
  <c r="V58" i="115"/>
  <c r="V57" i="115"/>
  <c r="V56" i="115"/>
  <c r="V55" i="115"/>
  <c r="V54" i="115"/>
  <c r="V53" i="115"/>
  <c r="V52" i="115"/>
  <c r="V51" i="115"/>
  <c r="V50" i="115"/>
  <c r="V49" i="115"/>
  <c r="V48" i="115"/>
  <c r="V47" i="115"/>
  <c r="V46" i="115"/>
  <c r="V45" i="115"/>
  <c r="V44" i="115"/>
  <c r="V43" i="115"/>
  <c r="V42" i="115"/>
  <c r="V41" i="115"/>
  <c r="V40" i="115"/>
  <c r="V39" i="115"/>
  <c r="V38" i="115"/>
  <c r="V37" i="115"/>
  <c r="V36" i="115"/>
  <c r="V35" i="115"/>
  <c r="V34" i="115"/>
  <c r="Z33" i="115"/>
  <c r="X33" i="115"/>
  <c r="V33" i="115"/>
  <c r="X32" i="115"/>
  <c r="V32" i="115"/>
  <c r="V31" i="115"/>
  <c r="V30" i="115"/>
  <c r="V29" i="115"/>
  <c r="V28" i="115"/>
  <c r="V27" i="115"/>
  <c r="V26" i="115"/>
  <c r="V25" i="115"/>
  <c r="V24" i="115"/>
  <c r="V23" i="115"/>
  <c r="V22" i="115"/>
  <c r="V21" i="115"/>
  <c r="O33" i="12"/>
  <c r="O32" i="12"/>
  <c r="B127" i="12"/>
  <c r="B128" i="12"/>
  <c r="B129" i="12"/>
  <c r="B130" i="12"/>
  <c r="B131" i="12"/>
  <c r="B126" i="12"/>
  <c r="B125" i="12"/>
  <c r="CJ106" i="12"/>
  <c r="CG106" i="12" s="1"/>
  <c r="AB106" i="12"/>
  <c r="CJ105" i="12"/>
  <c r="CG105" i="12" s="1"/>
  <c r="AB105" i="12"/>
  <c r="CJ104" i="12"/>
  <c r="CG104" i="12" s="1"/>
  <c r="AB104" i="12"/>
  <c r="CJ103" i="12"/>
  <c r="CG103" i="12"/>
  <c r="AB103" i="12"/>
  <c r="CJ102" i="12"/>
  <c r="CG102" i="12" s="1"/>
  <c r="AB102" i="12"/>
  <c r="CJ101" i="12"/>
  <c r="CG101" i="12" s="1"/>
  <c r="AB101" i="12"/>
  <c r="CJ100" i="12"/>
  <c r="CG100" i="12" s="1"/>
  <c r="AB100" i="12"/>
  <c r="CJ99" i="12"/>
  <c r="CG99" i="12" s="1"/>
  <c r="AB99" i="12"/>
  <c r="CJ98" i="12"/>
  <c r="CG98" i="12" s="1"/>
  <c r="AB98" i="12"/>
  <c r="CJ97" i="12"/>
  <c r="CG97" i="12" s="1"/>
  <c r="AB97" i="12"/>
  <c r="CJ96" i="12"/>
  <c r="CG96" i="12" s="1"/>
  <c r="AB96" i="12"/>
  <c r="CJ95" i="12"/>
  <c r="CG95" i="12" s="1"/>
  <c r="AB95" i="12"/>
  <c r="CJ94" i="12"/>
  <c r="CG94" i="12"/>
  <c r="AB94" i="12"/>
  <c r="CJ93" i="12"/>
  <c r="CG93" i="12" s="1"/>
  <c r="AB93" i="12"/>
  <c r="CJ92" i="12"/>
  <c r="CG92" i="12" s="1"/>
  <c r="AB92" i="12"/>
  <c r="CJ91" i="12"/>
  <c r="CG91" i="12" s="1"/>
  <c r="AB91" i="12"/>
  <c r="CJ90" i="12"/>
  <c r="AB90" i="12"/>
  <c r="CJ77" i="12"/>
  <c r="CG77" i="12" s="1"/>
  <c r="CJ78" i="12"/>
  <c r="CG78" i="12" s="1"/>
  <c r="CJ79" i="12"/>
  <c r="CG79" i="12" s="1"/>
  <c r="CJ80" i="12"/>
  <c r="CG80" i="12" s="1"/>
  <c r="CJ81" i="12"/>
  <c r="CG81" i="12" s="1"/>
  <c r="CJ82" i="12"/>
  <c r="CG82" i="12" s="1"/>
  <c r="AB82" i="12"/>
  <c r="CJ76" i="12"/>
  <c r="CG76" i="12" s="1"/>
  <c r="CJ75" i="12"/>
  <c r="CG75" i="12" s="1"/>
  <c r="CJ74" i="12"/>
  <c r="CG74" i="12" s="1"/>
  <c r="CJ73" i="12"/>
  <c r="CG73" i="12" s="1"/>
  <c r="CJ70" i="12"/>
  <c r="CG70" i="12" s="1"/>
  <c r="CG110" i="12"/>
  <c r="CG33" i="12"/>
  <c r="CG32" i="12"/>
  <c r="CJ65" i="12"/>
  <c r="CG65" i="12" s="1"/>
  <c r="B65" i="12"/>
  <c r="CJ62" i="12"/>
  <c r="CG62" i="12" s="1"/>
  <c r="B62" i="12"/>
  <c r="B61" i="12"/>
  <c r="B60" i="12"/>
  <c r="CJ58" i="12"/>
  <c r="CG58" i="12" s="1"/>
  <c r="B58" i="12"/>
  <c r="M21" i="115"/>
  <c r="N21" i="115"/>
  <c r="O21" i="115"/>
  <c r="L21" i="115"/>
  <c r="BT115" i="119" l="1"/>
  <c r="CI113" i="125"/>
  <c r="BT113" i="119" s="1"/>
  <c r="BU115" i="119"/>
  <c r="CU114" i="120" s="1"/>
  <c r="CJ113" i="125"/>
  <c r="BU113" i="119" s="1"/>
  <c r="CU112" i="120" s="1"/>
  <c r="BU40" i="125"/>
  <c r="BH40" i="119" s="1"/>
  <c r="BH42" i="119"/>
  <c r="BR39" i="125"/>
  <c r="BR25" i="125" s="1"/>
  <c r="BR23" i="125" s="1"/>
  <c r="CI40" i="125"/>
  <c r="BT40" i="119" s="1"/>
  <c r="BT42" i="119"/>
  <c r="CF39" i="125"/>
  <c r="CF25" i="125" s="1"/>
  <c r="BH115" i="119"/>
  <c r="BU113" i="125"/>
  <c r="BH113" i="119" s="1"/>
  <c r="BI115" i="119"/>
  <c r="CG114" i="120" s="1"/>
  <c r="BV113" i="125"/>
  <c r="BI113" i="119" s="1"/>
  <c r="CG112" i="120" s="1"/>
  <c r="BV40" i="125"/>
  <c r="BI40" i="119" s="1"/>
  <c r="CG39" i="120" s="1"/>
  <c r="BI42" i="119"/>
  <c r="CG41" i="120" s="1"/>
  <c r="BW39" i="125"/>
  <c r="BW25" i="125" s="1"/>
  <c r="BG115" i="119"/>
  <c r="CC114" i="120" s="1"/>
  <c r="BT113" i="125"/>
  <c r="BG113" i="119" s="1"/>
  <c r="CC112" i="120" s="1"/>
  <c r="CJ40" i="125"/>
  <c r="BU40" i="119" s="1"/>
  <c r="CU39" i="120" s="1"/>
  <c r="BU42" i="119"/>
  <c r="CU41" i="120" s="1"/>
  <c r="CK39" i="125"/>
  <c r="CK25" i="125" s="1"/>
  <c r="BS115" i="119"/>
  <c r="CQ114" i="120" s="1"/>
  <c r="CH113" i="125"/>
  <c r="BS113" i="119" s="1"/>
  <c r="CQ112" i="120" s="1"/>
  <c r="BT27" i="125"/>
  <c r="BG27" i="119" s="1"/>
  <c r="CC26" i="120" s="1"/>
  <c r="BG136" i="119"/>
  <c r="CC135" i="120" s="1"/>
  <c r="CH27" i="125"/>
  <c r="BS27" i="119" s="1"/>
  <c r="CQ26" i="120" s="1"/>
  <c r="BS136" i="119"/>
  <c r="CQ135" i="120" s="1"/>
  <c r="BU27" i="125"/>
  <c r="BH27" i="119" s="1"/>
  <c r="BH136" i="119"/>
  <c r="CI27" i="125"/>
  <c r="BT27" i="119" s="1"/>
  <c r="BT136" i="119"/>
  <c r="BV27" i="125"/>
  <c r="BI27" i="119" s="1"/>
  <c r="CG26" i="120" s="1"/>
  <c r="BI136" i="119"/>
  <c r="CG135" i="120" s="1"/>
  <c r="BT40" i="125"/>
  <c r="BG40" i="119" s="1"/>
  <c r="CC39" i="120" s="1"/>
  <c r="BG42" i="119"/>
  <c r="CC41" i="120" s="1"/>
  <c r="CG40" i="125"/>
  <c r="BW40" i="119" s="1"/>
  <c r="CW39" i="120" s="1"/>
  <c r="BW42" i="119"/>
  <c r="CW41" i="120" s="1"/>
  <c r="BS113" i="125"/>
  <c r="BK113" i="119" s="1"/>
  <c r="CI112" i="120" s="1"/>
  <c r="BK115" i="119"/>
  <c r="CI114" i="120" s="1"/>
  <c r="BS27" i="125"/>
  <c r="BK27" i="119" s="1"/>
  <c r="CI26" i="120" s="1"/>
  <c r="BK136" i="119"/>
  <c r="CI135" i="120" s="1"/>
  <c r="AB86" i="12"/>
  <c r="BU32" i="12"/>
  <c r="L32" i="12"/>
  <c r="CO72" i="12"/>
  <c r="U72" i="12" s="1"/>
  <c r="BH86" i="12"/>
  <c r="CO128" i="12"/>
  <c r="U128" i="12" s="1"/>
  <c r="CE83" i="12"/>
  <c r="AN33" i="12"/>
  <c r="AQ33" i="12" s="1"/>
  <c r="W33" i="12"/>
  <c r="BK83" i="12"/>
  <c r="BU90" i="12"/>
  <c r="BU86" i="12" s="1"/>
  <c r="BR86" i="12"/>
  <c r="CG90" i="12"/>
  <c r="CG86" i="12" s="1"/>
  <c r="CJ86" i="12"/>
  <c r="CO36" i="12"/>
  <c r="U36" i="12" s="1"/>
  <c r="CO56" i="12"/>
  <c r="U56" i="12" s="1"/>
  <c r="CO64" i="12"/>
  <c r="U64" i="12" s="1"/>
  <c r="CO120" i="12"/>
  <c r="U120" i="12" s="1"/>
  <c r="AN32" i="12"/>
  <c r="AQ32" i="12" s="1"/>
  <c r="W32" i="12"/>
  <c r="V86" i="12"/>
  <c r="CL137" i="12"/>
  <c r="CL142" i="12"/>
  <c r="BU83" i="12"/>
  <c r="CB86" i="12"/>
  <c r="BK87" i="119"/>
  <c r="CI86" i="120" s="1"/>
  <c r="BS87" i="119"/>
  <c r="CQ86" i="120" s="1"/>
  <c r="BH87" i="119"/>
  <c r="BU39" i="125"/>
  <c r="BU25" i="125" s="1"/>
  <c r="BT87" i="119"/>
  <c r="BW87" i="119"/>
  <c r="CW86" i="120" s="1"/>
  <c r="BG87" i="119"/>
  <c r="CC86" i="120" s="1"/>
  <c r="BI87" i="119"/>
  <c r="CG86" i="120" s="1"/>
  <c r="BU87" i="119"/>
  <c r="CU86" i="120" s="1"/>
  <c r="CJ39" i="125"/>
  <c r="CJ25" i="125" s="1"/>
  <c r="CH40" i="125"/>
  <c r="BS40" i="119" s="1"/>
  <c r="CQ39" i="120" s="1"/>
  <c r="CJ27" i="125"/>
  <c r="BU27" i="119" s="1"/>
  <c r="CU26" i="120" s="1"/>
  <c r="CG27" i="125"/>
  <c r="CG113" i="125"/>
  <c r="CO42" i="12"/>
  <c r="U42" i="12" s="1"/>
  <c r="CO46" i="12"/>
  <c r="U46" i="12" s="1"/>
  <c r="CO50" i="12"/>
  <c r="U50" i="12" s="1"/>
  <c r="CO26" i="12"/>
  <c r="U26" i="12" s="1"/>
  <c r="CO43" i="12"/>
  <c r="U43" i="12" s="1"/>
  <c r="CO51" i="12"/>
  <c r="U51" i="12" s="1"/>
  <c r="CO55" i="12"/>
  <c r="U55" i="12" s="1"/>
  <c r="CO63" i="12"/>
  <c r="U63" i="12" s="1"/>
  <c r="CO71" i="12"/>
  <c r="U71" i="12" s="1"/>
  <c r="CL114" i="12"/>
  <c r="CL118" i="12"/>
  <c r="CL122" i="12"/>
  <c r="CL130" i="12"/>
  <c r="CL96" i="12"/>
  <c r="CO82" i="12"/>
  <c r="U82" i="12" s="1"/>
  <c r="BK122" i="12"/>
  <c r="CO122" i="12" s="1"/>
  <c r="U122" i="12" s="1"/>
  <c r="CO143" i="12"/>
  <c r="U143" i="12" s="1"/>
  <c r="CL42" i="12"/>
  <c r="CL71" i="12"/>
  <c r="CL104" i="12"/>
  <c r="CL28" i="12"/>
  <c r="CO44" i="12"/>
  <c r="U44" i="12" s="1"/>
  <c r="CO48" i="12"/>
  <c r="U48" i="12" s="1"/>
  <c r="CO53" i="12"/>
  <c r="U53" i="12" s="1"/>
  <c r="CO57" i="12"/>
  <c r="U57" i="12" s="1"/>
  <c r="CO61" i="12"/>
  <c r="U61" i="12" s="1"/>
  <c r="CO65" i="12"/>
  <c r="U65" i="12" s="1"/>
  <c r="CO69" i="12"/>
  <c r="U69" i="12" s="1"/>
  <c r="CO73" i="12"/>
  <c r="U73" i="12" s="1"/>
  <c r="CO116" i="12"/>
  <c r="U116" i="12" s="1"/>
  <c r="CO124" i="12"/>
  <c r="U124" i="12" s="1"/>
  <c r="BK118" i="12"/>
  <c r="CO118" i="12" s="1"/>
  <c r="U118" i="12" s="1"/>
  <c r="CL50" i="12"/>
  <c r="BK142" i="12"/>
  <c r="CO142" i="12" s="1"/>
  <c r="U142" i="12" s="1"/>
  <c r="CL63" i="12"/>
  <c r="CO27" i="12"/>
  <c r="U27" i="12" s="1"/>
  <c r="CO47" i="12"/>
  <c r="U47" i="12" s="1"/>
  <c r="CO52" i="12"/>
  <c r="U52" i="12" s="1"/>
  <c r="CO60" i="12"/>
  <c r="U60" i="12" s="1"/>
  <c r="CO68" i="12"/>
  <c r="U68" i="12" s="1"/>
  <c r="CO76" i="12"/>
  <c r="U76" i="12" s="1"/>
  <c r="CO41" i="12"/>
  <c r="U41" i="12" s="1"/>
  <c r="CO45" i="12"/>
  <c r="U45" i="12" s="1"/>
  <c r="CO49" i="12"/>
  <c r="U49" i="12" s="1"/>
  <c r="CO54" i="12"/>
  <c r="U54" i="12" s="1"/>
  <c r="L58" i="12"/>
  <c r="CO62" i="12"/>
  <c r="U62" i="12" s="1"/>
  <c r="CO66" i="12"/>
  <c r="U66" i="12" s="1"/>
  <c r="CO70" i="12"/>
  <c r="U70" i="12" s="1"/>
  <c r="CO74" i="12"/>
  <c r="U74" i="12" s="1"/>
  <c r="CL117" i="12"/>
  <c r="CL125" i="12"/>
  <c r="CO136" i="12"/>
  <c r="U136" i="12" s="1"/>
  <c r="CO141" i="12"/>
  <c r="U141" i="12" s="1"/>
  <c r="BK137" i="12"/>
  <c r="CO137" i="12" s="1"/>
  <c r="U137" i="12" s="1"/>
  <c r="CL55" i="12"/>
  <c r="CL126" i="12"/>
  <c r="CL33" i="12"/>
  <c r="CL136" i="12"/>
  <c r="BK28" i="12"/>
  <c r="CO28" i="12" s="1"/>
  <c r="U28" i="12" s="1"/>
  <c r="BK114" i="12"/>
  <c r="CO114" i="12" s="1"/>
  <c r="U114" i="12" s="1"/>
  <c r="BK138" i="12"/>
  <c r="CO138" i="12" s="1"/>
  <c r="U138" i="12" s="1"/>
  <c r="CL91" i="12"/>
  <c r="CL98" i="12"/>
  <c r="CL102" i="12"/>
  <c r="CL106" i="12"/>
  <c r="CL116" i="12"/>
  <c r="CL120" i="12"/>
  <c r="CL124" i="12"/>
  <c r="CL128" i="12"/>
  <c r="CL143" i="12"/>
  <c r="CL46" i="12"/>
  <c r="CL59" i="12"/>
  <c r="CL75" i="12"/>
  <c r="CL100" i="12"/>
  <c r="CL26" i="12"/>
  <c r="CL79" i="12"/>
  <c r="CL78" i="12"/>
  <c r="BK130" i="12"/>
  <c r="CO130" i="12" s="1"/>
  <c r="U130" i="12" s="1"/>
  <c r="L81" i="12"/>
  <c r="CL29" i="12"/>
  <c r="CL67" i="12"/>
  <c r="CL82" i="12"/>
  <c r="CL93" i="12"/>
  <c r="BK24" i="12"/>
  <c r="CO24" i="12" s="1"/>
  <c r="U24" i="12" s="1"/>
  <c r="CL24" i="12"/>
  <c r="CL90" i="12"/>
  <c r="BK94" i="12"/>
  <c r="CO94" i="12" s="1"/>
  <c r="U94" i="12" s="1"/>
  <c r="CL94" i="12"/>
  <c r="BK97" i="12"/>
  <c r="CO97" i="12" s="1"/>
  <c r="U97" i="12" s="1"/>
  <c r="CL97" i="12"/>
  <c r="BK101" i="12"/>
  <c r="CO101" i="12" s="1"/>
  <c r="U101" i="12" s="1"/>
  <c r="CL101" i="12"/>
  <c r="CL105" i="12"/>
  <c r="BK115" i="12"/>
  <c r="CO115" i="12" s="1"/>
  <c r="U115" i="12" s="1"/>
  <c r="CL115" i="12"/>
  <c r="BK119" i="12"/>
  <c r="CO119" i="12" s="1"/>
  <c r="U119" i="12" s="1"/>
  <c r="CL119" i="12"/>
  <c r="BK123" i="12"/>
  <c r="CO123" i="12" s="1"/>
  <c r="U123" i="12" s="1"/>
  <c r="CL123" i="12"/>
  <c r="BK127" i="12"/>
  <c r="CO127" i="12" s="1"/>
  <c r="U127" i="12" s="1"/>
  <c r="CL127" i="12"/>
  <c r="BK131" i="12"/>
  <c r="CO131" i="12" s="1"/>
  <c r="U131" i="12" s="1"/>
  <c r="CL131" i="12"/>
  <c r="BK32" i="12"/>
  <c r="CL32" i="12"/>
  <c r="BK80" i="12"/>
  <c r="CO80" i="12" s="1"/>
  <c r="U80" i="12" s="1"/>
  <c r="CL80" i="12"/>
  <c r="L79" i="12"/>
  <c r="CL31" i="12"/>
  <c r="CL44" i="12"/>
  <c r="CL57" i="12"/>
  <c r="CL65" i="12"/>
  <c r="CL73" i="12"/>
  <c r="CL81" i="12"/>
  <c r="CL141" i="12"/>
  <c r="BK92" i="12"/>
  <c r="CO92" i="12" s="1"/>
  <c r="U92" i="12" s="1"/>
  <c r="CL92" i="12"/>
  <c r="BK95" i="12"/>
  <c r="CO95" i="12" s="1"/>
  <c r="U95" i="12" s="1"/>
  <c r="CL95" i="12"/>
  <c r="CL99" i="12"/>
  <c r="BK103" i="12"/>
  <c r="CO103" i="12" s="1"/>
  <c r="U103" i="12" s="1"/>
  <c r="CL103" i="12"/>
  <c r="CL121" i="12"/>
  <c r="BK121" i="12"/>
  <c r="CO121" i="12" s="1"/>
  <c r="U121" i="12" s="1"/>
  <c r="CL129" i="12"/>
  <c r="BK129" i="12"/>
  <c r="CO129" i="12" s="1"/>
  <c r="U129" i="12" s="1"/>
  <c r="BK117" i="12"/>
  <c r="CO117" i="12" s="1"/>
  <c r="U117" i="12" s="1"/>
  <c r="BK125" i="12"/>
  <c r="CO125" i="12" s="1"/>
  <c r="U125" i="12" s="1"/>
  <c r="BK34" i="12"/>
  <c r="CO34" i="12" s="1"/>
  <c r="U34" i="12" s="1"/>
  <c r="CL34" i="12"/>
  <c r="CO59" i="12"/>
  <c r="U59" i="12" s="1"/>
  <c r="CO67" i="12"/>
  <c r="U67" i="12" s="1"/>
  <c r="CO75" i="12"/>
  <c r="U75" i="12" s="1"/>
  <c r="BK135" i="12"/>
  <c r="CO135" i="12" s="1"/>
  <c r="U135" i="12" s="1"/>
  <c r="CL135" i="12"/>
  <c r="BK140" i="12"/>
  <c r="CO140" i="12" s="1"/>
  <c r="U140" i="12" s="1"/>
  <c r="CL140" i="12"/>
  <c r="BK144" i="12"/>
  <c r="CO144" i="12" s="1"/>
  <c r="U144" i="12" s="1"/>
  <c r="CL144" i="12"/>
  <c r="CL27" i="12"/>
  <c r="CL35" i="12"/>
  <c r="CL48" i="12"/>
  <c r="CL53" i="12"/>
  <c r="CL61" i="12"/>
  <c r="CL69" i="12"/>
  <c r="CL77" i="12"/>
  <c r="CL83" i="12"/>
  <c r="CO29" i="12"/>
  <c r="U29" i="12" s="1"/>
  <c r="CO33" i="12"/>
  <c r="U33" i="12" s="1"/>
  <c r="X33" i="12" s="1"/>
  <c r="CO77" i="12"/>
  <c r="U77" i="12" s="1"/>
  <c r="CO91" i="12"/>
  <c r="U91" i="12" s="1"/>
  <c r="CO102" i="12"/>
  <c r="U102" i="12" s="1"/>
  <c r="CO106" i="12"/>
  <c r="U106" i="12" s="1"/>
  <c r="CL36" i="12"/>
  <c r="CL43" i="12"/>
  <c r="CL47" i="12"/>
  <c r="CL51" i="12"/>
  <c r="CL52" i="12"/>
  <c r="CL56" i="12"/>
  <c r="CL60" i="12"/>
  <c r="CL64" i="12"/>
  <c r="CL68" i="12"/>
  <c r="CL72" i="12"/>
  <c r="CL76" i="12"/>
  <c r="CO31" i="12"/>
  <c r="U31" i="12" s="1"/>
  <c r="CO35" i="12"/>
  <c r="U35" i="12" s="1"/>
  <c r="CO93" i="12"/>
  <c r="U93" i="12" s="1"/>
  <c r="CO96" i="12"/>
  <c r="U96" i="12" s="1"/>
  <c r="CO100" i="12"/>
  <c r="U100" i="12" s="1"/>
  <c r="CO104" i="12"/>
  <c r="U104" i="12" s="1"/>
  <c r="CO126" i="12"/>
  <c r="U126" i="12" s="1"/>
  <c r="CL41" i="12"/>
  <c r="CL45" i="12"/>
  <c r="CL49" i="12"/>
  <c r="CL54" i="12"/>
  <c r="CL58" i="12"/>
  <c r="CL62" i="12"/>
  <c r="CL66" i="12"/>
  <c r="CL70" i="12"/>
  <c r="CL74" i="12"/>
  <c r="BX23" i="125"/>
  <c r="CL23" i="125"/>
  <c r="CF23" i="125"/>
  <c r="CK23" i="125"/>
  <c r="BW23" i="125"/>
  <c r="CE79" i="12"/>
  <c r="CO79" i="12" s="1"/>
  <c r="U79" i="12" s="1"/>
  <c r="CE98" i="12"/>
  <c r="CO98" i="12" s="1"/>
  <c r="U98" i="12" s="1"/>
  <c r="L77" i="12"/>
  <c r="L73" i="12"/>
  <c r="L82" i="12"/>
  <c r="BU81" i="12"/>
  <c r="CO81" i="12" s="1"/>
  <c r="U81" i="12" s="1"/>
  <c r="L65" i="12"/>
  <c r="L75" i="12"/>
  <c r="L80" i="12"/>
  <c r="L78" i="12"/>
  <c r="BK90" i="12"/>
  <c r="BK99" i="12"/>
  <c r="CO99" i="12" s="1"/>
  <c r="U99" i="12" s="1"/>
  <c r="BK105" i="12"/>
  <c r="CO105" i="12" s="1"/>
  <c r="U105" i="12" s="1"/>
  <c r="L76" i="12"/>
  <c r="BK78" i="12"/>
  <c r="CO78" i="12" s="1"/>
  <c r="U78" i="12" s="1"/>
  <c r="L70" i="12"/>
  <c r="L74" i="12"/>
  <c r="BK58" i="12"/>
  <c r="CO58" i="12" s="1"/>
  <c r="U58" i="12" s="1"/>
  <c r="L62" i="12"/>
  <c r="AM70" i="115"/>
  <c r="AD118" i="115"/>
  <c r="P98" i="115"/>
  <c r="AB98" i="115" s="1"/>
  <c r="P99" i="115"/>
  <c r="P100" i="115"/>
  <c r="P101" i="115"/>
  <c r="P102" i="115"/>
  <c r="AB102" i="115" s="1"/>
  <c r="P103" i="115"/>
  <c r="P104" i="115"/>
  <c r="P105" i="115"/>
  <c r="P106" i="115"/>
  <c r="H98" i="115"/>
  <c r="J98" i="115"/>
  <c r="H99" i="115"/>
  <c r="J99" i="115"/>
  <c r="H100" i="115"/>
  <c r="D102" i="125" s="1"/>
  <c r="I100" i="115"/>
  <c r="J100" i="115"/>
  <c r="H101" i="115"/>
  <c r="J101" i="115"/>
  <c r="H102" i="115"/>
  <c r="J102" i="115"/>
  <c r="H103" i="115"/>
  <c r="J103" i="115"/>
  <c r="H104" i="115"/>
  <c r="J104" i="115"/>
  <c r="H105" i="115"/>
  <c r="J105" i="115"/>
  <c r="H106" i="115"/>
  <c r="J106" i="115"/>
  <c r="AM77" i="115"/>
  <c r="AM78" i="115"/>
  <c r="AM79" i="115"/>
  <c r="AM80" i="115"/>
  <c r="AM81" i="115"/>
  <c r="P77" i="115"/>
  <c r="AB77" i="115" s="1"/>
  <c r="P78" i="115"/>
  <c r="P79" i="115"/>
  <c r="P80" i="115"/>
  <c r="P81" i="115"/>
  <c r="H77" i="115"/>
  <c r="J77" i="115"/>
  <c r="O77" i="12" s="1"/>
  <c r="H78" i="115"/>
  <c r="J78" i="115"/>
  <c r="O78" i="12" s="1"/>
  <c r="H79" i="115"/>
  <c r="I79" i="115"/>
  <c r="J79" i="115"/>
  <c r="O79" i="12" s="1"/>
  <c r="H80" i="115"/>
  <c r="J80" i="115"/>
  <c r="O80" i="12" s="1"/>
  <c r="H81" i="115"/>
  <c r="J81" i="115"/>
  <c r="O81" i="12" s="1"/>
  <c r="P82" i="115"/>
  <c r="T82" i="115" s="1"/>
  <c r="J82" i="115"/>
  <c r="O82" i="12" s="1"/>
  <c r="H82" i="115"/>
  <c r="P76" i="115"/>
  <c r="J76" i="115"/>
  <c r="O76" i="12" s="1"/>
  <c r="H76" i="115"/>
  <c r="P75" i="115"/>
  <c r="J75" i="115"/>
  <c r="O75" i="12" s="1"/>
  <c r="H75" i="115"/>
  <c r="P74" i="115"/>
  <c r="J74" i="115"/>
  <c r="O74" i="12" s="1"/>
  <c r="H74" i="115"/>
  <c r="P73" i="115"/>
  <c r="J73" i="115"/>
  <c r="O73" i="12" s="1"/>
  <c r="H73" i="115"/>
  <c r="AI86" i="115"/>
  <c r="AI85" i="115" s="1"/>
  <c r="AJ86" i="115"/>
  <c r="AK86" i="115"/>
  <c r="AK85" i="115" s="1"/>
  <c r="AL86" i="115"/>
  <c r="AJ114" i="115"/>
  <c r="AL114" i="115"/>
  <c r="AJ40" i="115"/>
  <c r="AJ135" i="115"/>
  <c r="BR134" i="12" s="1"/>
  <c r="AL135" i="115"/>
  <c r="CB134" i="12" s="1"/>
  <c r="CE134" i="12" s="1"/>
  <c r="AM58" i="115"/>
  <c r="AM62" i="115"/>
  <c r="AM65" i="115"/>
  <c r="P70" i="115"/>
  <c r="H70" i="115"/>
  <c r="J70" i="115"/>
  <c r="O70" i="12" s="1"/>
  <c r="P65" i="115"/>
  <c r="J65" i="115"/>
  <c r="O65" i="12" s="1"/>
  <c r="H65" i="115"/>
  <c r="B65" i="115"/>
  <c r="AH40" i="115"/>
  <c r="P127" i="115"/>
  <c r="J127" i="115"/>
  <c r="H127" i="115"/>
  <c r="AH86" i="115"/>
  <c r="S54" i="191" s="1"/>
  <c r="AG54" i="191" s="1"/>
  <c r="AM90" i="115"/>
  <c r="AM91" i="115"/>
  <c r="AM92" i="115"/>
  <c r="AM93" i="115"/>
  <c r="AM94" i="115"/>
  <c r="AM95" i="115"/>
  <c r="AM96" i="115"/>
  <c r="AM97" i="115"/>
  <c r="P90" i="115"/>
  <c r="AB90" i="115" s="1"/>
  <c r="P91" i="115"/>
  <c r="P92" i="115"/>
  <c r="AB92" i="115" s="1"/>
  <c r="P93" i="115"/>
  <c r="P94" i="115"/>
  <c r="AB94" i="115" s="1"/>
  <c r="P95" i="115"/>
  <c r="AB95" i="115" s="1"/>
  <c r="P96" i="115"/>
  <c r="P97" i="115"/>
  <c r="AB97" i="115" s="1"/>
  <c r="J90" i="115"/>
  <c r="O89" i="12" s="1"/>
  <c r="J91" i="115"/>
  <c r="J92" i="115"/>
  <c r="J93" i="115"/>
  <c r="J94" i="115"/>
  <c r="J95" i="115"/>
  <c r="J96" i="115"/>
  <c r="J97" i="115"/>
  <c r="I92" i="115"/>
  <c r="H90" i="115"/>
  <c r="H91" i="115"/>
  <c r="H92" i="115"/>
  <c r="H93" i="115"/>
  <c r="H94" i="115"/>
  <c r="D96" i="125" s="1"/>
  <c r="H95" i="115"/>
  <c r="H96" i="115"/>
  <c r="H97" i="115"/>
  <c r="P62" i="115"/>
  <c r="B62" i="115"/>
  <c r="H62" i="115"/>
  <c r="D64" i="125" s="1"/>
  <c r="B61" i="115"/>
  <c r="B60" i="115"/>
  <c r="AL40" i="115"/>
  <c r="I33" i="115"/>
  <c r="P58" i="115"/>
  <c r="B58" i="115"/>
  <c r="BV39" i="125" l="1"/>
  <c r="BV25" i="125" s="1"/>
  <c r="CI39" i="125"/>
  <c r="CI25" i="125" s="1"/>
  <c r="CH39" i="125"/>
  <c r="CH25" i="125" s="1"/>
  <c r="BT39" i="125"/>
  <c r="AA70" i="115"/>
  <c r="D72" i="125"/>
  <c r="W65" i="12"/>
  <c r="AN65" i="12"/>
  <c r="AQ65" i="12" s="1"/>
  <c r="Z105" i="115"/>
  <c r="Z101" i="115"/>
  <c r="AA100" i="115"/>
  <c r="AA127" i="115"/>
  <c r="D128" i="125"/>
  <c r="AN70" i="12"/>
  <c r="AQ70" i="12" s="1"/>
  <c r="W70" i="12"/>
  <c r="AK74" i="115"/>
  <c r="AM74" i="115" s="1"/>
  <c r="D76" i="125"/>
  <c r="AN79" i="12"/>
  <c r="AQ79" i="12" s="1"/>
  <c r="W79" i="12"/>
  <c r="AA78" i="115"/>
  <c r="D80" i="125"/>
  <c r="AA103" i="115"/>
  <c r="D105" i="125"/>
  <c r="E100" i="125"/>
  <c r="AN95" i="115"/>
  <c r="E97" i="125"/>
  <c r="AN74" i="12"/>
  <c r="AQ74" i="12" s="1"/>
  <c r="W74" i="12"/>
  <c r="AA82" i="115"/>
  <c r="D84" i="125"/>
  <c r="AN77" i="12"/>
  <c r="AQ77" i="12" s="1"/>
  <c r="W77" i="12"/>
  <c r="CO32" i="12"/>
  <c r="U32" i="12" s="1"/>
  <c r="X32" i="12" s="1"/>
  <c r="BW27" i="119"/>
  <c r="CW26" i="120" s="1"/>
  <c r="AA95" i="115"/>
  <c r="D97" i="125"/>
  <c r="AA92" i="115"/>
  <c r="D94" i="125"/>
  <c r="AN89" i="12"/>
  <c r="W89" i="12"/>
  <c r="AN73" i="12"/>
  <c r="AQ73" i="12" s="1"/>
  <c r="W73" i="12"/>
  <c r="AA76" i="115"/>
  <c r="D78" i="125"/>
  <c r="W82" i="12"/>
  <c r="AN82" i="12"/>
  <c r="AQ82" i="12" s="1"/>
  <c r="AN80" i="12"/>
  <c r="AQ80" i="12" s="1"/>
  <c r="W80" i="12"/>
  <c r="AA79" i="115"/>
  <c r="D81" i="125"/>
  <c r="AA77" i="115"/>
  <c r="D79" i="125"/>
  <c r="AA106" i="115"/>
  <c r="D108" i="125"/>
  <c r="AA104" i="115"/>
  <c r="D106" i="125"/>
  <c r="AA102" i="115"/>
  <c r="D104" i="125"/>
  <c r="AA94" i="115"/>
  <c r="BW113" i="119"/>
  <c r="CW112" i="120" s="1"/>
  <c r="CG39" i="125"/>
  <c r="BS39" i="125"/>
  <c r="BS25" i="125" s="1"/>
  <c r="AA97" i="115"/>
  <c r="D99" i="125"/>
  <c r="AA90" i="115"/>
  <c r="D92" i="125"/>
  <c r="W75" i="12"/>
  <c r="AN75" i="12"/>
  <c r="AQ75" i="12" s="1"/>
  <c r="AN81" i="12"/>
  <c r="AQ81" i="12" s="1"/>
  <c r="W81" i="12"/>
  <c r="AA105" i="115"/>
  <c r="D107" i="125"/>
  <c r="AA101" i="115"/>
  <c r="D103" i="125"/>
  <c r="E104" i="125"/>
  <c r="AA96" i="115"/>
  <c r="D98" i="125"/>
  <c r="AA93" i="115"/>
  <c r="D95" i="125"/>
  <c r="AN92" i="115"/>
  <c r="E94" i="125"/>
  <c r="AA73" i="115"/>
  <c r="D75" i="125"/>
  <c r="AA81" i="115"/>
  <c r="D83" i="125"/>
  <c r="AA99" i="115"/>
  <c r="D101" i="125"/>
  <c r="AA91" i="115"/>
  <c r="D93" i="125"/>
  <c r="AN97" i="115"/>
  <c r="E99" i="125"/>
  <c r="AN94" i="115"/>
  <c r="E96" i="125"/>
  <c r="AA65" i="115"/>
  <c r="D67" i="125"/>
  <c r="AK75" i="115"/>
  <c r="AM75" i="115" s="1"/>
  <c r="D77" i="125"/>
  <c r="W76" i="12"/>
  <c r="AN76" i="12"/>
  <c r="AQ76" i="12" s="1"/>
  <c r="AA80" i="115"/>
  <c r="D82" i="125"/>
  <c r="AN78" i="12"/>
  <c r="AQ78" i="12" s="1"/>
  <c r="W78" i="12"/>
  <c r="AN77" i="115"/>
  <c r="E79" i="125"/>
  <c r="AA98" i="115"/>
  <c r="D100" i="125"/>
  <c r="CO83" i="12"/>
  <c r="U83" i="12" s="1"/>
  <c r="X102" i="12"/>
  <c r="X98" i="12"/>
  <c r="X103" i="12"/>
  <c r="X101" i="12"/>
  <c r="X97" i="12"/>
  <c r="X91" i="12"/>
  <c r="X82" i="12"/>
  <c r="X95" i="12"/>
  <c r="X76" i="12"/>
  <c r="X96" i="12"/>
  <c r="X78" i="12"/>
  <c r="X75" i="12"/>
  <c r="X94" i="12"/>
  <c r="X70" i="12"/>
  <c r="X93" i="12"/>
  <c r="X106" i="12"/>
  <c r="X77" i="12"/>
  <c r="X99" i="12"/>
  <c r="CL86" i="12"/>
  <c r="X81" i="12"/>
  <c r="X62" i="12"/>
  <c r="X100" i="12"/>
  <c r="X92" i="12"/>
  <c r="X79" i="12"/>
  <c r="X105" i="12"/>
  <c r="X74" i="12"/>
  <c r="X104" i="12"/>
  <c r="X80" i="12"/>
  <c r="X65" i="12"/>
  <c r="X73" i="12"/>
  <c r="X126" i="12"/>
  <c r="X58" i="12"/>
  <c r="CE86" i="12"/>
  <c r="AN90" i="115"/>
  <c r="E92" i="125"/>
  <c r="CO90" i="12"/>
  <c r="BK86" i="12"/>
  <c r="BH39" i="119"/>
  <c r="BU25" i="119"/>
  <c r="CU24" i="120" s="1"/>
  <c r="BU39" i="119"/>
  <c r="CU38" i="120" s="1"/>
  <c r="BT39" i="119"/>
  <c r="I127" i="115"/>
  <c r="Z127" i="115"/>
  <c r="AC67" i="125"/>
  <c r="AA67" i="119" s="1"/>
  <c r="AS66" i="120" s="1"/>
  <c r="X65" i="115"/>
  <c r="AJ112" i="115"/>
  <c r="BR113" i="12"/>
  <c r="AL38" i="115"/>
  <c r="CB38" i="12" s="1"/>
  <c r="CE38" i="12" s="1"/>
  <c r="CB40" i="12"/>
  <c r="CE40" i="12" s="1"/>
  <c r="AH85" i="115"/>
  <c r="AH38" i="115"/>
  <c r="BH40" i="12"/>
  <c r="BU134" i="12"/>
  <c r="AL85" i="115"/>
  <c r="CB85" i="12" s="1"/>
  <c r="CE85" i="12" s="1"/>
  <c r="X105" i="115"/>
  <c r="O105" i="12"/>
  <c r="X103" i="115"/>
  <c r="O103" i="12"/>
  <c r="O101" i="12"/>
  <c r="X101" i="115"/>
  <c r="X98" i="115"/>
  <c r="O98" i="12"/>
  <c r="Z104" i="115"/>
  <c r="Z100" i="115"/>
  <c r="AC72" i="125"/>
  <c r="AA72" i="119" s="1"/>
  <c r="AS71" i="120" s="1"/>
  <c r="X70" i="115"/>
  <c r="AJ38" i="115"/>
  <c r="BR38" i="12" s="1"/>
  <c r="BU38" i="12" s="1"/>
  <c r="BR40" i="12"/>
  <c r="BU40" i="12" s="1"/>
  <c r="X99" i="115"/>
  <c r="O99" i="12"/>
  <c r="Z99" i="115"/>
  <c r="H86" i="115"/>
  <c r="O126" i="12"/>
  <c r="X127" i="115"/>
  <c r="AL112" i="115"/>
  <c r="CB113" i="12"/>
  <c r="AJ85" i="115"/>
  <c r="BR85" i="12" s="1"/>
  <c r="BU85" i="12" s="1"/>
  <c r="X106" i="115"/>
  <c r="O106" i="12"/>
  <c r="X104" i="115"/>
  <c r="O104" i="12"/>
  <c r="X102" i="115"/>
  <c r="O102" i="12"/>
  <c r="X100" i="115"/>
  <c r="O100" i="12"/>
  <c r="I99" i="115"/>
  <c r="AB99" i="115"/>
  <c r="X94" i="115"/>
  <c r="O94" i="12"/>
  <c r="X90" i="115"/>
  <c r="O90" i="12"/>
  <c r="I91" i="115"/>
  <c r="Z91" i="115"/>
  <c r="AC76" i="125"/>
  <c r="AA76" i="119" s="1"/>
  <c r="AS75" i="120" s="1"/>
  <c r="X74" i="115"/>
  <c r="AB79" i="115"/>
  <c r="Z79" i="115"/>
  <c r="AB101" i="115"/>
  <c r="I62" i="115"/>
  <c r="Z62" i="115"/>
  <c r="I97" i="115"/>
  <c r="Z97" i="115"/>
  <c r="AC75" i="125"/>
  <c r="AA75" i="119" s="1"/>
  <c r="AS74" i="120" s="1"/>
  <c r="X73" i="115"/>
  <c r="AC82" i="125"/>
  <c r="AA82" i="119" s="1"/>
  <c r="AS81" i="120" s="1"/>
  <c r="X80" i="115"/>
  <c r="I78" i="115"/>
  <c r="Z78" i="115"/>
  <c r="I101" i="115"/>
  <c r="X95" i="115"/>
  <c r="O95" i="12"/>
  <c r="X92" i="115"/>
  <c r="O92" i="12"/>
  <c r="I96" i="115"/>
  <c r="Z96" i="115"/>
  <c r="I93" i="115"/>
  <c r="Z93" i="115"/>
  <c r="AB73" i="115"/>
  <c r="Z73" i="115"/>
  <c r="AC78" i="125"/>
  <c r="AA78" i="119" s="1"/>
  <c r="AS77" i="120" s="1"/>
  <c r="X76" i="115"/>
  <c r="AB82" i="115"/>
  <c r="Z82" i="115"/>
  <c r="AC80" i="125"/>
  <c r="AA80" i="119" s="1"/>
  <c r="AS79" i="120" s="1"/>
  <c r="X78" i="115"/>
  <c r="I81" i="115"/>
  <c r="Z81" i="115"/>
  <c r="I77" i="115"/>
  <c r="Z77" i="115"/>
  <c r="I104" i="115"/>
  <c r="I103" i="115"/>
  <c r="Z103" i="115"/>
  <c r="AB100" i="115"/>
  <c r="AB96" i="115"/>
  <c r="AB93" i="115"/>
  <c r="AB91" i="115"/>
  <c r="X97" i="115"/>
  <c r="O97" i="12"/>
  <c r="I65" i="115"/>
  <c r="Z65" i="115"/>
  <c r="AB75" i="115"/>
  <c r="Z75" i="115"/>
  <c r="AC79" i="125"/>
  <c r="AA79" i="119" s="1"/>
  <c r="AS78" i="120" s="1"/>
  <c r="X77" i="115"/>
  <c r="X96" i="115"/>
  <c r="O96" i="12"/>
  <c r="X93" i="115"/>
  <c r="O93" i="12"/>
  <c r="I94" i="115"/>
  <c r="Z94" i="115"/>
  <c r="I90" i="115"/>
  <c r="Z90" i="115"/>
  <c r="AB74" i="115"/>
  <c r="Z74" i="115"/>
  <c r="AC84" i="125"/>
  <c r="AA84" i="119" s="1"/>
  <c r="AS83" i="120" s="1"/>
  <c r="X82" i="115"/>
  <c r="AB105" i="115"/>
  <c r="AB58" i="115"/>
  <c r="Z58" i="115"/>
  <c r="O91" i="12"/>
  <c r="X91" i="115"/>
  <c r="I95" i="115"/>
  <c r="Z95" i="115"/>
  <c r="Z92" i="115"/>
  <c r="I70" i="115"/>
  <c r="Z70" i="115"/>
  <c r="AC77" i="125"/>
  <c r="AA77" i="119" s="1"/>
  <c r="AS76" i="120" s="1"/>
  <c r="X75" i="115"/>
  <c r="AB76" i="115"/>
  <c r="Z76" i="115"/>
  <c r="AC83" i="125"/>
  <c r="AA83" i="119" s="1"/>
  <c r="AS82" i="120" s="1"/>
  <c r="X81" i="115"/>
  <c r="AC81" i="125"/>
  <c r="AA81" i="119" s="1"/>
  <c r="AS80" i="120" s="1"/>
  <c r="X79" i="115"/>
  <c r="AB80" i="115"/>
  <c r="Z80" i="115"/>
  <c r="I105" i="115"/>
  <c r="I106" i="115"/>
  <c r="Z106" i="115"/>
  <c r="I102" i="115"/>
  <c r="Z102" i="115"/>
  <c r="I98" i="115"/>
  <c r="Z98" i="115"/>
  <c r="AB104" i="115"/>
  <c r="AB106" i="115"/>
  <c r="AB103" i="115"/>
  <c r="AB81" i="115"/>
  <c r="I80" i="115"/>
  <c r="AB78" i="115"/>
  <c r="I75" i="115"/>
  <c r="I73" i="115"/>
  <c r="AA74" i="115"/>
  <c r="AK76" i="115"/>
  <c r="AM76" i="115" s="1"/>
  <c r="I82" i="115"/>
  <c r="AK73" i="115"/>
  <c r="AM73" i="115" s="1"/>
  <c r="I74" i="115"/>
  <c r="AA75" i="115"/>
  <c r="AK82" i="115"/>
  <c r="AM82" i="115" s="1"/>
  <c r="I76" i="115"/>
  <c r="AB70" i="115"/>
  <c r="AB65" i="115"/>
  <c r="T127" i="115"/>
  <c r="AB127" i="115"/>
  <c r="AB62" i="115"/>
  <c r="I58" i="115"/>
  <c r="BI39" i="119" l="1"/>
  <c r="CG38" i="120" s="1"/>
  <c r="BG39" i="119"/>
  <c r="CC38" i="120" s="1"/>
  <c r="AJ37" i="115"/>
  <c r="BR37" i="12" s="1"/>
  <c r="BU37" i="12" s="1"/>
  <c r="AL37" i="115"/>
  <c r="CB37" i="12" s="1"/>
  <c r="CE37" i="12" s="1"/>
  <c r="BK39" i="119"/>
  <c r="CI38" i="120" s="1"/>
  <c r="AN70" i="115"/>
  <c r="E72" i="125"/>
  <c r="E106" i="125"/>
  <c r="AN74" i="115"/>
  <c r="E76" i="125"/>
  <c r="AN75" i="115"/>
  <c r="E77" i="125"/>
  <c r="E101" i="125"/>
  <c r="AN81" i="115"/>
  <c r="E83" i="125"/>
  <c r="AN80" i="115"/>
  <c r="E82" i="125"/>
  <c r="AN96" i="115"/>
  <c r="E98" i="125"/>
  <c r="AN73" i="115"/>
  <c r="E75" i="125"/>
  <c r="AQ89" i="12"/>
  <c r="CQ89" i="12"/>
  <c r="AN65" i="115"/>
  <c r="E67" i="125"/>
  <c r="E105" i="125"/>
  <c r="E102" i="125"/>
  <c r="E128" i="125"/>
  <c r="E107" i="125"/>
  <c r="AN93" i="115"/>
  <c r="E95" i="125"/>
  <c r="AN82" i="115"/>
  <c r="E84" i="125"/>
  <c r="E103" i="125"/>
  <c r="AN62" i="115"/>
  <c r="E64" i="125"/>
  <c r="AN78" i="115"/>
  <c r="E80" i="125"/>
  <c r="E108" i="125"/>
  <c r="AN76" i="115"/>
  <c r="E78" i="125"/>
  <c r="AN58" i="115"/>
  <c r="E60" i="125"/>
  <c r="AN91" i="115"/>
  <c r="E93" i="125"/>
  <c r="AN79" i="115"/>
  <c r="E81" i="125"/>
  <c r="H85" i="115"/>
  <c r="D88" i="125"/>
  <c r="D87" i="125" s="1"/>
  <c r="CG25" i="125"/>
  <c r="BW25" i="119" s="1"/>
  <c r="CW24" i="120" s="1"/>
  <c r="BW39" i="119"/>
  <c r="CW38" i="120" s="1"/>
  <c r="W92" i="12"/>
  <c r="AN92" i="12"/>
  <c r="AQ92" i="12" s="1"/>
  <c r="W94" i="12"/>
  <c r="AN94" i="12"/>
  <c r="AQ94" i="12" s="1"/>
  <c r="AN100" i="12"/>
  <c r="AQ100" i="12" s="1"/>
  <c r="W100" i="12"/>
  <c r="AN104" i="12"/>
  <c r="AQ104" i="12" s="1"/>
  <c r="W104" i="12"/>
  <c r="W126" i="12"/>
  <c r="AN126" i="12"/>
  <c r="AQ126" i="12" s="1"/>
  <c r="W95" i="12"/>
  <c r="AN95" i="12"/>
  <c r="AQ95" i="12" s="1"/>
  <c r="W90" i="12"/>
  <c r="AN90" i="12"/>
  <c r="AQ90" i="12" s="1"/>
  <c r="O86" i="12"/>
  <c r="AN86" i="12" s="1"/>
  <c r="AQ86" i="12" s="1"/>
  <c r="AN102" i="12"/>
  <c r="AQ102" i="12" s="1"/>
  <c r="W102" i="12"/>
  <c r="AN106" i="12"/>
  <c r="AQ106" i="12" s="1"/>
  <c r="W106" i="12"/>
  <c r="W101" i="12"/>
  <c r="AN101" i="12"/>
  <c r="AQ101" i="12" s="1"/>
  <c r="BU113" i="12"/>
  <c r="BU111" i="12" s="1"/>
  <c r="BR111" i="12"/>
  <c r="CO86" i="12"/>
  <c r="U90" i="12"/>
  <c r="AN93" i="12"/>
  <c r="AQ93" i="12" s="1"/>
  <c r="W93" i="12"/>
  <c r="W97" i="12"/>
  <c r="AN97" i="12"/>
  <c r="AQ97" i="12" s="1"/>
  <c r="W99" i="12"/>
  <c r="AN99" i="12"/>
  <c r="AQ99" i="12" s="1"/>
  <c r="AN98" i="12"/>
  <c r="AQ98" i="12" s="1"/>
  <c r="W98" i="12"/>
  <c r="W103" i="12"/>
  <c r="AN103" i="12"/>
  <c r="AQ103" i="12" s="1"/>
  <c r="AN91" i="12"/>
  <c r="AQ91" i="12" s="1"/>
  <c r="W91" i="12"/>
  <c r="AN96" i="12"/>
  <c r="AQ96" i="12" s="1"/>
  <c r="W96" i="12"/>
  <c r="CE113" i="12"/>
  <c r="CE111" i="12" s="1"/>
  <c r="CB111" i="12"/>
  <c r="W105" i="12"/>
  <c r="AN105" i="12"/>
  <c r="AQ105" i="12" s="1"/>
  <c r="BH85" i="12"/>
  <c r="BK85" i="12" s="1"/>
  <c r="CO85" i="12" s="1"/>
  <c r="S53" i="191"/>
  <c r="AG53" i="191" s="1"/>
  <c r="BS25" i="119"/>
  <c r="CQ24" i="120" s="1"/>
  <c r="BS39" i="119"/>
  <c r="CQ38" i="120" s="1"/>
  <c r="CI23" i="125"/>
  <c r="BT23" i="119" s="1"/>
  <c r="BT25" i="119"/>
  <c r="BS23" i="125"/>
  <c r="BK23" i="119" s="1"/>
  <c r="CI22" i="120" s="1"/>
  <c r="BK25" i="119"/>
  <c r="CI24" i="120" s="1"/>
  <c r="BT23" i="125"/>
  <c r="BG23" i="119" s="1"/>
  <c r="CC22" i="120" s="1"/>
  <c r="BG25" i="119"/>
  <c r="CC24" i="120" s="1"/>
  <c r="BV23" i="125"/>
  <c r="BI23" i="119" s="1"/>
  <c r="CG22" i="120" s="1"/>
  <c r="BI25" i="119"/>
  <c r="CG24" i="120" s="1"/>
  <c r="BU23" i="125"/>
  <c r="BH23" i="119" s="1"/>
  <c r="BH25" i="119"/>
  <c r="CJ23" i="125"/>
  <c r="BU23" i="119" s="1"/>
  <c r="CU22" i="120" s="1"/>
  <c r="BH38" i="12"/>
  <c r="BK40" i="12"/>
  <c r="CO40" i="12" s="1"/>
  <c r="U40" i="12" s="1"/>
  <c r="CL40" i="12"/>
  <c r="CG23" i="125" l="1"/>
  <c r="BW23" i="119" s="1"/>
  <c r="CW22" i="120" s="1"/>
  <c r="W86" i="12"/>
  <c r="CL85" i="12"/>
  <c r="X90" i="12"/>
  <c r="X86" i="12" s="1"/>
  <c r="CH23" i="125"/>
  <c r="BS23" i="119" s="1"/>
  <c r="CQ22" i="120" s="1"/>
  <c r="BK38" i="12"/>
  <c r="CO38" i="12" s="1"/>
  <c r="U38" i="12" s="1"/>
  <c r="CL38" i="12"/>
  <c r="P32" i="115" l="1"/>
  <c r="Z32" i="115" s="1"/>
  <c r="AM32" i="115"/>
  <c r="AM31" i="115" s="1"/>
  <c r="AL25" i="115"/>
  <c r="CB25" i="12" s="1"/>
  <c r="CE25" i="12" s="1"/>
  <c r="AL23" i="115"/>
  <c r="CB23" i="12" s="1"/>
  <c r="CE23" i="12" s="1"/>
  <c r="AJ25" i="115"/>
  <c r="BR25" i="12" s="1"/>
  <c r="BU25" i="12" s="1"/>
  <c r="AJ23" i="115"/>
  <c r="BR23" i="12" s="1"/>
  <c r="BU23" i="12" s="1"/>
  <c r="AL30" i="115"/>
  <c r="AJ30" i="115"/>
  <c r="BR30" i="12" s="1"/>
  <c r="BU30" i="12" s="1"/>
  <c r="AH30" i="115"/>
  <c r="BH30" i="12" s="1"/>
  <c r="J145" i="115"/>
  <c r="X145" i="115" s="1"/>
  <c r="J144" i="115"/>
  <c r="X144" i="115" s="1"/>
  <c r="J143" i="115"/>
  <c r="X143" i="115" s="1"/>
  <c r="J142" i="115"/>
  <c r="X142" i="115" s="1"/>
  <c r="J141" i="115"/>
  <c r="X141" i="115" s="1"/>
  <c r="J139" i="115"/>
  <c r="X139" i="115" s="1"/>
  <c r="J138" i="115"/>
  <c r="X138" i="115" s="1"/>
  <c r="J137" i="115"/>
  <c r="X137" i="115" s="1"/>
  <c r="J136" i="115"/>
  <c r="X136" i="115" s="1"/>
  <c r="J134" i="115"/>
  <c r="X134" i="115" s="1"/>
  <c r="J132" i="115"/>
  <c r="J131" i="115"/>
  <c r="J130" i="115"/>
  <c r="J129" i="115"/>
  <c r="J128" i="115"/>
  <c r="J126" i="115"/>
  <c r="J125" i="115"/>
  <c r="J124" i="115"/>
  <c r="J123" i="115"/>
  <c r="J122" i="115"/>
  <c r="J121" i="115"/>
  <c r="J120" i="115"/>
  <c r="J119" i="115"/>
  <c r="J118" i="115"/>
  <c r="J117" i="115"/>
  <c r="J116" i="115"/>
  <c r="J115" i="115"/>
  <c r="J113" i="115"/>
  <c r="J111" i="115"/>
  <c r="X111" i="115" s="1"/>
  <c r="J110" i="115"/>
  <c r="J108" i="115"/>
  <c r="X108" i="115" s="1"/>
  <c r="J86" i="115"/>
  <c r="J85" i="115"/>
  <c r="J83" i="115"/>
  <c r="O83" i="12" s="1"/>
  <c r="J72" i="115"/>
  <c r="O72" i="12" s="1"/>
  <c r="J71" i="115"/>
  <c r="O71" i="12" s="1"/>
  <c r="J69" i="115"/>
  <c r="O69" i="12" s="1"/>
  <c r="J68" i="115"/>
  <c r="O68" i="12" s="1"/>
  <c r="J67" i="115"/>
  <c r="O67" i="12" s="1"/>
  <c r="J66" i="115"/>
  <c r="O66" i="12" s="1"/>
  <c r="J64" i="115"/>
  <c r="O64" i="12" s="1"/>
  <c r="J63" i="115"/>
  <c r="O63" i="12" s="1"/>
  <c r="J61" i="115"/>
  <c r="O61" i="12" s="1"/>
  <c r="J60" i="115"/>
  <c r="O60" i="12" s="1"/>
  <c r="J59" i="115"/>
  <c r="O59" i="12" s="1"/>
  <c r="J57" i="115"/>
  <c r="O57" i="12" s="1"/>
  <c r="J56" i="115"/>
  <c r="O56" i="12" s="1"/>
  <c r="J55" i="115"/>
  <c r="O55" i="12" s="1"/>
  <c r="J54" i="115"/>
  <c r="O54" i="12" s="1"/>
  <c r="J53" i="115"/>
  <c r="O53" i="12" s="1"/>
  <c r="J52" i="115"/>
  <c r="O52" i="12" s="1"/>
  <c r="J51" i="115"/>
  <c r="O51" i="12" s="1"/>
  <c r="AN51" i="12" s="1"/>
  <c r="AQ51" i="12" s="1"/>
  <c r="J50" i="115"/>
  <c r="O50" i="12" s="1"/>
  <c r="J49" i="115"/>
  <c r="O49" i="12" s="1"/>
  <c r="J48" i="115"/>
  <c r="O48" i="12" s="1"/>
  <c r="J47" i="115"/>
  <c r="O47" i="12" s="1"/>
  <c r="J46" i="115"/>
  <c r="O46" i="12" s="1"/>
  <c r="AN46" i="12" s="1"/>
  <c r="AQ46" i="12" s="1"/>
  <c r="J45" i="115"/>
  <c r="O45" i="12" s="1"/>
  <c r="AN45" i="12" s="1"/>
  <c r="AQ45" i="12" s="1"/>
  <c r="J44" i="115"/>
  <c r="O44" i="12" s="1"/>
  <c r="AN44" i="12" s="1"/>
  <c r="AQ44" i="12" s="1"/>
  <c r="J43" i="115"/>
  <c r="O43" i="12" s="1"/>
  <c r="AN43" i="12" s="1"/>
  <c r="AQ43" i="12" s="1"/>
  <c r="J42" i="115"/>
  <c r="O42" i="12" s="1"/>
  <c r="AN42" i="12" s="1"/>
  <c r="AQ42" i="12" s="1"/>
  <c r="J41" i="115"/>
  <c r="O41" i="12" s="1"/>
  <c r="AN41" i="12" s="1"/>
  <c r="AQ41" i="12" s="1"/>
  <c r="J39" i="115"/>
  <c r="J36" i="115"/>
  <c r="J35" i="115"/>
  <c r="J34" i="115"/>
  <c r="J31" i="115"/>
  <c r="J30" i="115"/>
  <c r="J29" i="115"/>
  <c r="J28" i="115"/>
  <c r="J27" i="115"/>
  <c r="J26" i="115"/>
  <c r="J24" i="115"/>
  <c r="J22" i="115"/>
  <c r="P145" i="115"/>
  <c r="P144" i="115"/>
  <c r="P143" i="115"/>
  <c r="P142" i="115"/>
  <c r="P141" i="115"/>
  <c r="Z141" i="115" s="1"/>
  <c r="P139" i="115"/>
  <c r="P138" i="115"/>
  <c r="P137" i="115"/>
  <c r="P136" i="115"/>
  <c r="P134" i="115"/>
  <c r="P132" i="115"/>
  <c r="P131" i="115"/>
  <c r="P130" i="115"/>
  <c r="P129" i="115"/>
  <c r="P128" i="115"/>
  <c r="P126" i="115"/>
  <c r="P125" i="115"/>
  <c r="P124" i="115"/>
  <c r="P123" i="115"/>
  <c r="P122" i="115"/>
  <c r="P121" i="115"/>
  <c r="P120" i="115"/>
  <c r="P119" i="115"/>
  <c r="P113" i="115"/>
  <c r="P111" i="115"/>
  <c r="P108" i="115"/>
  <c r="P86" i="115"/>
  <c r="P85" i="115"/>
  <c r="P72" i="115"/>
  <c r="P71" i="115"/>
  <c r="P69" i="115"/>
  <c r="P68" i="115"/>
  <c r="P67" i="115"/>
  <c r="P66" i="115"/>
  <c r="P64" i="115"/>
  <c r="P63" i="115"/>
  <c r="P61" i="115"/>
  <c r="P60" i="115"/>
  <c r="P59" i="115"/>
  <c r="P57" i="115"/>
  <c r="P56" i="115"/>
  <c r="P55" i="115"/>
  <c r="P54" i="115"/>
  <c r="P53" i="115"/>
  <c r="P52" i="115"/>
  <c r="P51" i="115"/>
  <c r="P50" i="115"/>
  <c r="P49" i="115"/>
  <c r="P48" i="115"/>
  <c r="P47" i="115"/>
  <c r="I39" i="115"/>
  <c r="P36" i="115"/>
  <c r="P35" i="115"/>
  <c r="P34" i="115"/>
  <c r="P31" i="115"/>
  <c r="P29" i="115"/>
  <c r="P28" i="115"/>
  <c r="P27" i="115"/>
  <c r="P26" i="115"/>
  <c r="P24" i="115"/>
  <c r="H145" i="115"/>
  <c r="D146" i="125" s="1"/>
  <c r="H144" i="115"/>
  <c r="D145" i="125" s="1"/>
  <c r="H143" i="115"/>
  <c r="D144" i="125" s="1"/>
  <c r="H142" i="115"/>
  <c r="D143" i="125" s="1"/>
  <c r="H141" i="115"/>
  <c r="D142" i="125" s="1"/>
  <c r="H139" i="115"/>
  <c r="D140" i="125" s="1"/>
  <c r="H138" i="115"/>
  <c r="D139" i="125" s="1"/>
  <c r="H137" i="115"/>
  <c r="D138" i="125" s="1"/>
  <c r="H136" i="115"/>
  <c r="D137" i="125" s="1"/>
  <c r="H135" i="115"/>
  <c r="D136" i="125" s="1"/>
  <c r="H134" i="115"/>
  <c r="D135" i="125" s="1"/>
  <c r="H132" i="115"/>
  <c r="D133" i="125" s="1"/>
  <c r="H131" i="115"/>
  <c r="D132" i="125" s="1"/>
  <c r="H130" i="115"/>
  <c r="D131" i="125" s="1"/>
  <c r="H129" i="115"/>
  <c r="D130" i="125" s="1"/>
  <c r="H128" i="115"/>
  <c r="D129" i="125" s="1"/>
  <c r="H126" i="115"/>
  <c r="D127" i="125" s="1"/>
  <c r="H125" i="115"/>
  <c r="D126" i="125" s="1"/>
  <c r="H124" i="115"/>
  <c r="D125" i="125" s="1"/>
  <c r="H123" i="115"/>
  <c r="D124" i="125" s="1"/>
  <c r="H122" i="115"/>
  <c r="D123" i="125" s="1"/>
  <c r="H121" i="115"/>
  <c r="D122" i="125" s="1"/>
  <c r="H120" i="115"/>
  <c r="D121" i="125" s="1"/>
  <c r="H119" i="115"/>
  <c r="D120" i="125" s="1"/>
  <c r="H118" i="115"/>
  <c r="D119" i="125" s="1"/>
  <c r="H117" i="115"/>
  <c r="D118" i="125" s="1"/>
  <c r="H116" i="115"/>
  <c r="D117" i="125" s="1"/>
  <c r="H115" i="115"/>
  <c r="D116" i="125" s="1"/>
  <c r="H114" i="115"/>
  <c r="D115" i="125" s="1"/>
  <c r="H113" i="115"/>
  <c r="D114" i="125" s="1"/>
  <c r="H112" i="115"/>
  <c r="H111" i="115"/>
  <c r="H110" i="115"/>
  <c r="D112" i="125" s="1"/>
  <c r="H109" i="115"/>
  <c r="D111" i="125" s="1"/>
  <c r="H108" i="115"/>
  <c r="H83" i="115"/>
  <c r="D85" i="125" s="1"/>
  <c r="H72" i="115"/>
  <c r="D74" i="125" s="1"/>
  <c r="BZ74" i="125" s="1"/>
  <c r="H71" i="115"/>
  <c r="D73" i="125" s="1"/>
  <c r="BZ73" i="125" s="1"/>
  <c r="H69" i="115"/>
  <c r="D71" i="125" s="1"/>
  <c r="H68" i="115"/>
  <c r="D70" i="125" s="1"/>
  <c r="H67" i="115"/>
  <c r="D69" i="125" s="1"/>
  <c r="H66" i="115"/>
  <c r="D68" i="125" s="1"/>
  <c r="H64" i="115"/>
  <c r="D66" i="125" s="1"/>
  <c r="H63" i="115"/>
  <c r="D65" i="125" s="1"/>
  <c r="H61" i="115"/>
  <c r="D63" i="125" s="1"/>
  <c r="H60" i="115"/>
  <c r="D62" i="125" s="1"/>
  <c r="H59" i="115"/>
  <c r="D61" i="125" s="1"/>
  <c r="H57" i="115"/>
  <c r="D59" i="125" s="1"/>
  <c r="H56" i="115"/>
  <c r="D58" i="125" s="1"/>
  <c r="H55" i="115"/>
  <c r="D57" i="125" s="1"/>
  <c r="H54" i="115"/>
  <c r="D56" i="125" s="1"/>
  <c r="H53" i="115"/>
  <c r="D55" i="125" s="1"/>
  <c r="H52" i="115"/>
  <c r="D54" i="125" s="1"/>
  <c r="H51" i="115"/>
  <c r="D53" i="125" s="1"/>
  <c r="H50" i="115"/>
  <c r="D52" i="125" s="1"/>
  <c r="H49" i="115"/>
  <c r="D51" i="125" s="1"/>
  <c r="H48" i="115"/>
  <c r="D50" i="125" s="1"/>
  <c r="H47" i="115"/>
  <c r="D49" i="125" s="1"/>
  <c r="H46" i="115"/>
  <c r="D48" i="125" s="1"/>
  <c r="H45" i="115"/>
  <c r="D47" i="125" s="1"/>
  <c r="H44" i="115"/>
  <c r="D46" i="125" s="1"/>
  <c r="H43" i="115"/>
  <c r="D45" i="125" s="1"/>
  <c r="H42" i="115"/>
  <c r="D44" i="125" s="1"/>
  <c r="H41" i="115"/>
  <c r="D43" i="125" s="1"/>
  <c r="H40" i="115"/>
  <c r="D42" i="125" s="1"/>
  <c r="H39" i="115"/>
  <c r="D41" i="125" s="1"/>
  <c r="H38" i="115"/>
  <c r="D40" i="125" s="1"/>
  <c r="H37" i="115"/>
  <c r="D39" i="125" s="1"/>
  <c r="H36" i="115"/>
  <c r="D38" i="125" s="1"/>
  <c r="H35" i="115"/>
  <c r="D37" i="125" s="1"/>
  <c r="H34" i="115"/>
  <c r="D36" i="125" s="1"/>
  <c r="H31" i="115"/>
  <c r="D33" i="125" s="1"/>
  <c r="H30" i="115"/>
  <c r="D32" i="125" s="1"/>
  <c r="H29" i="115"/>
  <c r="D31" i="125" s="1"/>
  <c r="H28" i="115"/>
  <c r="D30" i="125" s="1"/>
  <c r="H27" i="115"/>
  <c r="D29" i="125" s="1"/>
  <c r="H26" i="115"/>
  <c r="D28" i="125" s="1"/>
  <c r="H25" i="115"/>
  <c r="D27" i="125" s="1"/>
  <c r="H24" i="115"/>
  <c r="D26" i="125" s="1"/>
  <c r="H23" i="115"/>
  <c r="D25" i="125" s="1"/>
  <c r="H22" i="115"/>
  <c r="D24" i="125" s="1"/>
  <c r="L144" i="12"/>
  <c r="L143" i="12"/>
  <c r="L142" i="12"/>
  <c r="L141" i="12"/>
  <c r="L140" i="12"/>
  <c r="L138" i="12"/>
  <c r="L137" i="12"/>
  <c r="L136" i="12"/>
  <c r="L135" i="12"/>
  <c r="L133" i="12"/>
  <c r="L132" i="12"/>
  <c r="L131" i="12"/>
  <c r="L130" i="12"/>
  <c r="L129" i="12"/>
  <c r="L125" i="12"/>
  <c r="L124" i="12"/>
  <c r="L123" i="12"/>
  <c r="L122" i="12"/>
  <c r="L121" i="12"/>
  <c r="L120" i="12"/>
  <c r="L119" i="12"/>
  <c r="L118" i="12"/>
  <c r="L117" i="12"/>
  <c r="L116" i="12"/>
  <c r="L115" i="12"/>
  <c r="L114" i="12"/>
  <c r="L112" i="12"/>
  <c r="L110" i="12"/>
  <c r="L109" i="12"/>
  <c r="L108" i="12"/>
  <c r="L84" i="12"/>
  <c r="L83" i="12"/>
  <c r="L72" i="12"/>
  <c r="L71" i="12"/>
  <c r="L69" i="12"/>
  <c r="L68" i="12"/>
  <c r="L67" i="12"/>
  <c r="L66" i="12"/>
  <c r="L64" i="12"/>
  <c r="L63" i="12"/>
  <c r="L61" i="12"/>
  <c r="L60" i="12"/>
  <c r="L59" i="12"/>
  <c r="L57" i="12"/>
  <c r="L56" i="12"/>
  <c r="L55" i="12"/>
  <c r="L54" i="12"/>
  <c r="L53" i="12"/>
  <c r="L52" i="12"/>
  <c r="L51" i="12"/>
  <c r="L50" i="12"/>
  <c r="L49" i="12"/>
  <c r="L48" i="12"/>
  <c r="L47" i="12"/>
  <c r="L46" i="12"/>
  <c r="L45" i="12"/>
  <c r="L44" i="12"/>
  <c r="L43" i="12"/>
  <c r="L42" i="12"/>
  <c r="L41" i="12"/>
  <c r="L40" i="12"/>
  <c r="L38" i="12"/>
  <c r="L36" i="12"/>
  <c r="L35" i="12"/>
  <c r="L34" i="12"/>
  <c r="L31" i="12"/>
  <c r="L29" i="12"/>
  <c r="L28" i="12"/>
  <c r="L27" i="12"/>
  <c r="L26" i="12"/>
  <c r="L24" i="12"/>
  <c r="AH22" i="115" l="1"/>
  <c r="BH22" i="12" s="1"/>
  <c r="BQ73" i="119"/>
  <c r="CP72" i="120" s="1"/>
  <c r="DD72" i="120" s="1"/>
  <c r="CN73" i="125"/>
  <c r="AN47" i="12"/>
  <c r="AQ47" i="12" s="1"/>
  <c r="W47" i="12"/>
  <c r="AN55" i="12"/>
  <c r="AQ55" i="12" s="1"/>
  <c r="W55" i="12"/>
  <c r="W66" i="12"/>
  <c r="AN66" i="12"/>
  <c r="AQ66" i="12" s="1"/>
  <c r="AN48" i="12"/>
  <c r="AQ48" i="12" s="1"/>
  <c r="W48" i="12"/>
  <c r="AN56" i="12"/>
  <c r="AQ56" i="12" s="1"/>
  <c r="W56" i="12"/>
  <c r="W61" i="12"/>
  <c r="AN61" i="12"/>
  <c r="AQ61" i="12" s="1"/>
  <c r="W72" i="12"/>
  <c r="AN72" i="12"/>
  <c r="AQ72" i="12" s="1"/>
  <c r="W49" i="12"/>
  <c r="AN49" i="12"/>
  <c r="AQ49" i="12" s="1"/>
  <c r="W53" i="12"/>
  <c r="AN53" i="12"/>
  <c r="AQ53" i="12" s="1"/>
  <c r="W57" i="12"/>
  <c r="AN57" i="12"/>
  <c r="AQ57" i="12" s="1"/>
  <c r="W63" i="12"/>
  <c r="AN63" i="12"/>
  <c r="AQ63" i="12" s="1"/>
  <c r="AN68" i="12"/>
  <c r="AQ68" i="12" s="1"/>
  <c r="W68" i="12"/>
  <c r="W83" i="12"/>
  <c r="AN83" i="12"/>
  <c r="AQ83" i="12" s="1"/>
  <c r="AN60" i="12"/>
  <c r="AQ60" i="12" s="1"/>
  <c r="W60" i="12"/>
  <c r="AN71" i="12"/>
  <c r="AQ71" i="12" s="1"/>
  <c r="W71" i="12"/>
  <c r="BQ74" i="119"/>
  <c r="CP73" i="120" s="1"/>
  <c r="DD73" i="120" s="1"/>
  <c r="CN74" i="125"/>
  <c r="D113" i="125"/>
  <c r="W52" i="12"/>
  <c r="AN52" i="12"/>
  <c r="AQ52" i="12" s="1"/>
  <c r="AN67" i="12"/>
  <c r="AQ67" i="12" s="1"/>
  <c r="W67" i="12"/>
  <c r="Z31" i="115"/>
  <c r="AN50" i="12"/>
  <c r="AQ50" i="12" s="1"/>
  <c r="W50" i="12"/>
  <c r="AN54" i="12"/>
  <c r="AQ54" i="12" s="1"/>
  <c r="W54" i="12"/>
  <c r="AN59" i="12"/>
  <c r="AQ59" i="12" s="1"/>
  <c r="W59" i="12"/>
  <c r="AN64" i="12"/>
  <c r="AQ64" i="12" s="1"/>
  <c r="W64" i="12"/>
  <c r="AN69" i="12"/>
  <c r="AQ69" i="12" s="1"/>
  <c r="W69" i="12"/>
  <c r="I119" i="115"/>
  <c r="Z119" i="115"/>
  <c r="I123" i="115"/>
  <c r="Z123" i="115"/>
  <c r="I128" i="115"/>
  <c r="Z128" i="115"/>
  <c r="I132" i="115"/>
  <c r="Z132" i="115"/>
  <c r="I138" i="115"/>
  <c r="Z138" i="115"/>
  <c r="I143" i="115"/>
  <c r="Z143" i="115"/>
  <c r="X121" i="115"/>
  <c r="O120" i="12"/>
  <c r="X125" i="115"/>
  <c r="O124" i="12"/>
  <c r="X130" i="115"/>
  <c r="O129" i="12"/>
  <c r="BK22" i="12"/>
  <c r="I120" i="115"/>
  <c r="Z120" i="115"/>
  <c r="I124" i="115"/>
  <c r="Z124" i="115"/>
  <c r="I129" i="115"/>
  <c r="Z129" i="115"/>
  <c r="I134" i="115"/>
  <c r="Z134" i="115"/>
  <c r="I139" i="115"/>
  <c r="Z139" i="115"/>
  <c r="I144" i="115"/>
  <c r="Z144" i="115"/>
  <c r="AC119" i="125"/>
  <c r="AA119" i="119" s="1"/>
  <c r="AS118" i="120" s="1"/>
  <c r="X118" i="115"/>
  <c r="O117" i="12"/>
  <c r="X122" i="115"/>
  <c r="O121" i="12"/>
  <c r="X126" i="115"/>
  <c r="O125" i="12"/>
  <c r="O130" i="12"/>
  <c r="X131" i="115"/>
  <c r="BK30" i="12"/>
  <c r="I121" i="115"/>
  <c r="Z121" i="115"/>
  <c r="I125" i="115"/>
  <c r="Z125" i="115"/>
  <c r="I130" i="115"/>
  <c r="Z130" i="115"/>
  <c r="I136" i="115"/>
  <c r="Z136" i="115"/>
  <c r="I145" i="115"/>
  <c r="Z145" i="115"/>
  <c r="S145" i="115"/>
  <c r="R145" i="115"/>
  <c r="O118" i="12"/>
  <c r="X119" i="115"/>
  <c r="O122" i="12"/>
  <c r="X123" i="115"/>
  <c r="O127" i="12"/>
  <c r="X128" i="115"/>
  <c r="O131" i="12"/>
  <c r="X132" i="115"/>
  <c r="I122" i="115"/>
  <c r="Z122" i="115"/>
  <c r="I126" i="115"/>
  <c r="Z126" i="115"/>
  <c r="I131" i="115"/>
  <c r="Z131" i="115"/>
  <c r="I137" i="115"/>
  <c r="Z137" i="115"/>
  <c r="I142" i="115"/>
  <c r="R142" i="115"/>
  <c r="Z142" i="115"/>
  <c r="S142" i="115"/>
  <c r="O119" i="12"/>
  <c r="X120" i="115"/>
  <c r="O123" i="12"/>
  <c r="X124" i="115"/>
  <c r="X129" i="115"/>
  <c r="O128" i="12"/>
  <c r="AL22" i="115"/>
  <c r="CB22" i="12" s="1"/>
  <c r="CE22" i="12" s="1"/>
  <c r="CB30" i="12"/>
  <c r="CE30" i="12" s="1"/>
  <c r="I29" i="115"/>
  <c r="Z29" i="115"/>
  <c r="I49" i="115"/>
  <c r="Z49" i="115"/>
  <c r="I54" i="115"/>
  <c r="Z54" i="115"/>
  <c r="T54" i="115"/>
  <c r="I64" i="115"/>
  <c r="Z64" i="115"/>
  <c r="I86" i="115"/>
  <c r="Z86" i="115"/>
  <c r="AC26" i="125"/>
  <c r="AA26" i="119" s="1"/>
  <c r="AS25" i="120" s="1"/>
  <c r="X24" i="115"/>
  <c r="O24" i="12"/>
  <c r="AC37" i="125"/>
  <c r="AA37" i="119" s="1"/>
  <c r="AS36" i="120" s="1"/>
  <c r="X35" i="115"/>
  <c r="O35" i="12"/>
  <c r="AC48" i="125"/>
  <c r="AA48" i="119" s="1"/>
  <c r="AS47" i="120" s="1"/>
  <c r="X46" i="115"/>
  <c r="AC52" i="125"/>
  <c r="AA52" i="119" s="1"/>
  <c r="AS51" i="120" s="1"/>
  <c r="X50" i="115"/>
  <c r="AC57" i="125"/>
  <c r="AA57" i="119" s="1"/>
  <c r="AS56" i="120" s="1"/>
  <c r="X55" i="115"/>
  <c r="AC62" i="125"/>
  <c r="AA62" i="119" s="1"/>
  <c r="AS61" i="120" s="1"/>
  <c r="X60" i="115"/>
  <c r="AC68" i="125"/>
  <c r="AA68" i="119" s="1"/>
  <c r="AS67" i="120" s="1"/>
  <c r="X66" i="115"/>
  <c r="AC73" i="125"/>
  <c r="AA73" i="119" s="1"/>
  <c r="AS72" i="120" s="1"/>
  <c r="X71" i="115"/>
  <c r="AC114" i="125"/>
  <c r="AA114" i="119" s="1"/>
  <c r="AS113" i="120" s="1"/>
  <c r="X113" i="115"/>
  <c r="I26" i="115"/>
  <c r="Z26" i="115"/>
  <c r="I55" i="115"/>
  <c r="Z55" i="115"/>
  <c r="I66" i="115"/>
  <c r="Z66" i="115"/>
  <c r="I71" i="115"/>
  <c r="Z71" i="115"/>
  <c r="AC28" i="125"/>
  <c r="AA28" i="119" s="1"/>
  <c r="AS27" i="120" s="1"/>
  <c r="O26" i="12"/>
  <c r="X26" i="115"/>
  <c r="AC45" i="125"/>
  <c r="AA45" i="119" s="1"/>
  <c r="AS44" i="120" s="1"/>
  <c r="X43" i="115"/>
  <c r="AC53" i="125"/>
  <c r="AA53" i="119" s="1"/>
  <c r="AS52" i="120" s="1"/>
  <c r="X51" i="115"/>
  <c r="AC58" i="125"/>
  <c r="AA58" i="119" s="1"/>
  <c r="AS57" i="120" s="1"/>
  <c r="X56" i="115"/>
  <c r="AC69" i="125"/>
  <c r="AA69" i="119" s="1"/>
  <c r="AS68" i="120" s="1"/>
  <c r="X67" i="115"/>
  <c r="I27" i="115"/>
  <c r="Z27" i="115"/>
  <c r="I34" i="115"/>
  <c r="Z34" i="115"/>
  <c r="I47" i="115"/>
  <c r="Z47" i="115"/>
  <c r="I51" i="115"/>
  <c r="Z51" i="115"/>
  <c r="I52" i="115"/>
  <c r="Z52" i="115"/>
  <c r="T52" i="115"/>
  <c r="I56" i="115"/>
  <c r="Z56" i="115"/>
  <c r="I61" i="115"/>
  <c r="Z61" i="115"/>
  <c r="I67" i="115"/>
  <c r="Z67" i="115"/>
  <c r="I72" i="115"/>
  <c r="Z72" i="115"/>
  <c r="I111" i="115"/>
  <c r="Z111" i="115"/>
  <c r="AC29" i="125"/>
  <c r="AA29" i="119" s="1"/>
  <c r="AS28" i="120" s="1"/>
  <c r="X27" i="115"/>
  <c r="O27" i="12"/>
  <c r="AC33" i="125"/>
  <c r="AA33" i="119" s="1"/>
  <c r="AS32" i="120" s="1"/>
  <c r="X31" i="115"/>
  <c r="O31" i="12"/>
  <c r="AC41" i="125"/>
  <c r="AA41" i="119" s="1"/>
  <c r="AS40" i="120" s="1"/>
  <c r="X39" i="115"/>
  <c r="Z39" i="115"/>
  <c r="AC46" i="125"/>
  <c r="AA46" i="119" s="1"/>
  <c r="AS45" i="120" s="1"/>
  <c r="X44" i="115"/>
  <c r="AC50" i="125"/>
  <c r="AA50" i="119" s="1"/>
  <c r="AS49" i="120" s="1"/>
  <c r="X48" i="115"/>
  <c r="AC55" i="125"/>
  <c r="AA55" i="119" s="1"/>
  <c r="AS54" i="120" s="1"/>
  <c r="X53" i="115"/>
  <c r="AC59" i="125"/>
  <c r="AA59" i="119" s="1"/>
  <c r="AS58" i="120" s="1"/>
  <c r="X57" i="115"/>
  <c r="AC65" i="125"/>
  <c r="AA65" i="119" s="1"/>
  <c r="AS64" i="120" s="1"/>
  <c r="X63" i="115"/>
  <c r="AC70" i="125"/>
  <c r="AA70" i="119" s="1"/>
  <c r="AS69" i="120" s="1"/>
  <c r="X68" i="115"/>
  <c r="AC85" i="125"/>
  <c r="AA85" i="119" s="1"/>
  <c r="AS84" i="120" s="1"/>
  <c r="X83" i="115"/>
  <c r="AC112" i="125"/>
  <c r="X110" i="115"/>
  <c r="O109" i="12"/>
  <c r="AC117" i="125"/>
  <c r="AA117" i="119" s="1"/>
  <c r="AS116" i="120" s="1"/>
  <c r="O115" i="12"/>
  <c r="X116" i="115"/>
  <c r="I24" i="115"/>
  <c r="Z24" i="115"/>
  <c r="I36" i="115"/>
  <c r="Z36" i="115"/>
  <c r="I59" i="115"/>
  <c r="Z59" i="115"/>
  <c r="I69" i="115"/>
  <c r="Z69" i="115"/>
  <c r="AC31" i="125"/>
  <c r="AA31" i="119" s="1"/>
  <c r="AS30" i="120" s="1"/>
  <c r="X29" i="115"/>
  <c r="O29" i="12"/>
  <c r="AC44" i="125"/>
  <c r="AA44" i="119" s="1"/>
  <c r="AS43" i="120" s="1"/>
  <c r="X42" i="115"/>
  <c r="X86" i="115"/>
  <c r="I50" i="115"/>
  <c r="Z50" i="115"/>
  <c r="I60" i="115"/>
  <c r="Z60" i="115"/>
  <c r="I108" i="115"/>
  <c r="Z108" i="115"/>
  <c r="AC32" i="125"/>
  <c r="AA32" i="119" s="1"/>
  <c r="AS31" i="120" s="1"/>
  <c r="O30" i="12"/>
  <c r="X30" i="115"/>
  <c r="AC38" i="125"/>
  <c r="AA38" i="119" s="1"/>
  <c r="AS37" i="120" s="1"/>
  <c r="O36" i="12"/>
  <c r="X36" i="115"/>
  <c r="AC49" i="125"/>
  <c r="AA49" i="119" s="1"/>
  <c r="AS48" i="120" s="1"/>
  <c r="X47" i="115"/>
  <c r="AC54" i="125"/>
  <c r="AA54" i="119" s="1"/>
  <c r="AS53" i="120" s="1"/>
  <c r="X52" i="115"/>
  <c r="AC63" i="125"/>
  <c r="AA63" i="119" s="1"/>
  <c r="AS62" i="120" s="1"/>
  <c r="X61" i="115"/>
  <c r="AC74" i="125"/>
  <c r="AA74" i="119" s="1"/>
  <c r="AS73" i="120" s="1"/>
  <c r="X72" i="115"/>
  <c r="AC116" i="125"/>
  <c r="AA116" i="119" s="1"/>
  <c r="AS115" i="120" s="1"/>
  <c r="X115" i="115"/>
  <c r="O114" i="12"/>
  <c r="I28" i="115"/>
  <c r="Z28" i="115"/>
  <c r="I35" i="115"/>
  <c r="Z35" i="115"/>
  <c r="I48" i="115"/>
  <c r="Z48" i="115"/>
  <c r="I53" i="115"/>
  <c r="Z53" i="115"/>
  <c r="T53" i="115"/>
  <c r="I57" i="115"/>
  <c r="Z57" i="115"/>
  <c r="I63" i="115"/>
  <c r="Z63" i="115"/>
  <c r="I68" i="115"/>
  <c r="Z68" i="115"/>
  <c r="I85" i="115"/>
  <c r="Z85" i="115"/>
  <c r="I113" i="115"/>
  <c r="Z113" i="115"/>
  <c r="AC24" i="125"/>
  <c r="AA24" i="119" s="1"/>
  <c r="AS23" i="120" s="1"/>
  <c r="O22" i="12"/>
  <c r="X22" i="115"/>
  <c r="AC30" i="125"/>
  <c r="AA30" i="119" s="1"/>
  <c r="AS29" i="120" s="1"/>
  <c r="X28" i="115"/>
  <c r="O28" i="12"/>
  <c r="AC36" i="125"/>
  <c r="AA36" i="119" s="1"/>
  <c r="AS35" i="120" s="1"/>
  <c r="X34" i="115"/>
  <c r="O34" i="12"/>
  <c r="AC43" i="125"/>
  <c r="AA43" i="119" s="1"/>
  <c r="AS42" i="120" s="1"/>
  <c r="X41" i="115"/>
  <c r="AC47" i="125"/>
  <c r="AA47" i="119" s="1"/>
  <c r="AS46" i="120" s="1"/>
  <c r="X45" i="115"/>
  <c r="AC51" i="125"/>
  <c r="AA51" i="119" s="1"/>
  <c r="AS50" i="120" s="1"/>
  <c r="X49" i="115"/>
  <c r="AC56" i="125"/>
  <c r="AA56" i="119" s="1"/>
  <c r="AS55" i="120" s="1"/>
  <c r="X54" i="115"/>
  <c r="AC61" i="125"/>
  <c r="AA61" i="119" s="1"/>
  <c r="AS60" i="120" s="1"/>
  <c r="X59" i="115"/>
  <c r="AC66" i="125"/>
  <c r="AA66" i="119" s="1"/>
  <c r="AS65" i="120" s="1"/>
  <c r="X64" i="115"/>
  <c r="AC71" i="125"/>
  <c r="AA71" i="119" s="1"/>
  <c r="AS70" i="120" s="1"/>
  <c r="X69" i="115"/>
  <c r="X85" i="115"/>
  <c r="O85" i="12"/>
  <c r="AC118" i="125"/>
  <c r="AA118" i="119" s="1"/>
  <c r="AS117" i="120" s="1"/>
  <c r="X117" i="115"/>
  <c r="O116" i="12"/>
  <c r="I141" i="115"/>
  <c r="S141" i="115"/>
  <c r="R141" i="115"/>
  <c r="AB31" i="115"/>
  <c r="I31" i="115"/>
  <c r="AB32" i="115"/>
  <c r="I32" i="115"/>
  <c r="P30" i="115"/>
  <c r="AJ22" i="115"/>
  <c r="BR22" i="12" s="1"/>
  <c r="BU22" i="12" s="1"/>
  <c r="W76" i="199"/>
  <c r="M43" i="199"/>
  <c r="AL21" i="115" l="1"/>
  <c r="CB21" i="12" s="1"/>
  <c r="CE21" i="12" s="1"/>
  <c r="E33" i="125"/>
  <c r="AN32" i="115"/>
  <c r="AN31" i="115" s="1"/>
  <c r="E34" i="125"/>
  <c r="AC111" i="125"/>
  <c r="AA111" i="119" s="1"/>
  <c r="AS110" i="120" s="1"/>
  <c r="AA112" i="119"/>
  <c r="AS111" i="120" s="1"/>
  <c r="AN29" i="12"/>
  <c r="AQ29" i="12" s="1"/>
  <c r="W29" i="12"/>
  <c r="AN123" i="12"/>
  <c r="AQ123" i="12" s="1"/>
  <c r="W123" i="12"/>
  <c r="AN131" i="12"/>
  <c r="AQ131" i="12" s="1"/>
  <c r="W131" i="12"/>
  <c r="AN121" i="12"/>
  <c r="AQ121" i="12" s="1"/>
  <c r="W121" i="12"/>
  <c r="AN124" i="12"/>
  <c r="AQ124" i="12" s="1"/>
  <c r="W124" i="12"/>
  <c r="W28" i="12"/>
  <c r="AN28" i="12"/>
  <c r="AQ28" i="12" s="1"/>
  <c r="W30" i="12"/>
  <c r="AN30" i="12"/>
  <c r="AQ30" i="12" s="1"/>
  <c r="W128" i="12"/>
  <c r="AN128" i="12"/>
  <c r="AQ128" i="12" s="1"/>
  <c r="W34" i="12"/>
  <c r="AN34" i="12"/>
  <c r="AQ34" i="12" s="1"/>
  <c r="W114" i="12"/>
  <c r="AN114" i="12"/>
  <c r="AQ114" i="12" s="1"/>
  <c r="W36" i="12"/>
  <c r="AN36" i="12"/>
  <c r="AQ36" i="12" s="1"/>
  <c r="W109" i="12"/>
  <c r="AN109" i="12"/>
  <c r="AQ109" i="12" s="1"/>
  <c r="AN31" i="12"/>
  <c r="AQ31" i="12" s="1"/>
  <c r="W31" i="12"/>
  <c r="W26" i="12"/>
  <c r="AN26" i="12"/>
  <c r="AQ26" i="12" s="1"/>
  <c r="AN35" i="12"/>
  <c r="AQ35" i="12" s="1"/>
  <c r="W35" i="12"/>
  <c r="AN119" i="12"/>
  <c r="AQ119" i="12" s="1"/>
  <c r="W119" i="12"/>
  <c r="AN127" i="12"/>
  <c r="AQ127" i="12" s="1"/>
  <c r="W127" i="12"/>
  <c r="W118" i="12"/>
  <c r="AN118" i="12"/>
  <c r="AQ118" i="12" s="1"/>
  <c r="W125" i="12"/>
  <c r="AN125" i="12"/>
  <c r="AQ125" i="12" s="1"/>
  <c r="W117" i="12"/>
  <c r="AN117" i="12"/>
  <c r="AQ117" i="12" s="1"/>
  <c r="W129" i="12"/>
  <c r="AN129" i="12"/>
  <c r="AQ129" i="12" s="1"/>
  <c r="AN120" i="12"/>
  <c r="AQ120" i="12" s="1"/>
  <c r="W120" i="12"/>
  <c r="AN115" i="12"/>
  <c r="AQ115" i="12" s="1"/>
  <c r="W115" i="12"/>
  <c r="W122" i="12"/>
  <c r="AN122" i="12"/>
  <c r="AQ122" i="12" s="1"/>
  <c r="W22" i="12"/>
  <c r="AN22" i="12"/>
  <c r="AQ22" i="12" s="1"/>
  <c r="AN27" i="12"/>
  <c r="AQ27" i="12" s="1"/>
  <c r="W27" i="12"/>
  <c r="W24" i="12"/>
  <c r="AN24" i="12"/>
  <c r="AQ24" i="12" s="1"/>
  <c r="W130" i="12"/>
  <c r="AN130" i="12"/>
  <c r="AQ130" i="12" s="1"/>
  <c r="W85" i="12"/>
  <c r="AN85" i="12"/>
  <c r="AQ85" i="12" s="1"/>
  <c r="AN116" i="12"/>
  <c r="AQ116" i="12" s="1"/>
  <c r="W116" i="12"/>
  <c r="CO30" i="12"/>
  <c r="U30" i="12" s="1"/>
  <c r="L22" i="12"/>
  <c r="CL22" i="12"/>
  <c r="CL30" i="12"/>
  <c r="CO22" i="12"/>
  <c r="U22" i="12" s="1"/>
  <c r="L30" i="12"/>
  <c r="I30" i="115"/>
  <c r="Z30" i="115"/>
  <c r="P22" i="115"/>
  <c r="Z22" i="115" s="1"/>
  <c r="AJ21" i="115"/>
  <c r="BR21" i="12" s="1"/>
  <c r="M40" i="199"/>
  <c r="M39" i="199"/>
  <c r="B34" i="199"/>
  <c r="W73" i="198"/>
  <c r="B46" i="198"/>
  <c r="M43" i="198"/>
  <c r="M39" i="198" s="1"/>
  <c r="M39" i="197"/>
  <c r="B54" i="197"/>
  <c r="B53" i="197"/>
  <c r="B52" i="197"/>
  <c r="B50" i="197"/>
  <c r="BU21" i="12" l="1"/>
  <c r="I22" i="115"/>
  <c r="M40" i="198"/>
  <c r="M40" i="197"/>
  <c r="M25" i="197" s="1"/>
  <c r="M23" i="197" s="1"/>
  <c r="F17" i="124" s="1"/>
  <c r="M25" i="198" l="1"/>
  <c r="M23" i="198" s="1"/>
  <c r="G17" i="124" s="1"/>
  <c r="V27" i="196"/>
  <c r="I30" i="200" l="1"/>
  <c r="I31" i="200" s="1"/>
  <c r="G30" i="200"/>
  <c r="G31" i="200" s="1"/>
  <c r="E30" i="200"/>
  <c r="E31" i="200" s="1"/>
  <c r="C30" i="200"/>
  <c r="I21" i="200"/>
  <c r="G21" i="200"/>
  <c r="E21" i="200"/>
  <c r="C21" i="200"/>
  <c r="C31" i="200" l="1"/>
  <c r="L31" i="200" s="1"/>
  <c r="L30" i="200"/>
  <c r="C22" i="200"/>
  <c r="L22" i="200" s="1"/>
  <c r="L21" i="200"/>
  <c r="K49" i="200"/>
  <c r="K48" i="200"/>
  <c r="K47" i="200"/>
  <c r="K46" i="200"/>
  <c r="K45" i="200"/>
  <c r="K44" i="200"/>
  <c r="K43" i="200"/>
  <c r="K42" i="200"/>
  <c r="K41" i="200"/>
  <c r="K40" i="200"/>
  <c r="K39" i="200"/>
  <c r="K38" i="200"/>
  <c r="K37" i="200"/>
  <c r="K36" i="200"/>
  <c r="K35" i="200"/>
  <c r="K34" i="200"/>
  <c r="K33" i="200"/>
  <c r="K32" i="200"/>
  <c r="K29" i="200"/>
  <c r="K28" i="200"/>
  <c r="K27" i="200"/>
  <c r="K26" i="200"/>
  <c r="K25" i="200"/>
  <c r="I24" i="200"/>
  <c r="G24" i="200"/>
  <c r="E24" i="200"/>
  <c r="C24" i="200"/>
  <c r="K23" i="200"/>
  <c r="K24" i="200" l="1"/>
  <c r="C20" i="200" l="1"/>
  <c r="C19" i="200" l="1"/>
  <c r="D18" i="124"/>
  <c r="BG141" i="120"/>
  <c r="BE23" i="120"/>
  <c r="BE24" i="120"/>
  <c r="BE25" i="120"/>
  <c r="BE27" i="120"/>
  <c r="BE28" i="120"/>
  <c r="BE29" i="120"/>
  <c r="BE30" i="120"/>
  <c r="BE31" i="120"/>
  <c r="BE32" i="120"/>
  <c r="BE35" i="120"/>
  <c r="BE36" i="120"/>
  <c r="BE37" i="120"/>
  <c r="BE38" i="120"/>
  <c r="BE39" i="120"/>
  <c r="BE40" i="120"/>
  <c r="BE41" i="120"/>
  <c r="BE42" i="120"/>
  <c r="BE43" i="120"/>
  <c r="BE44" i="120"/>
  <c r="BE45" i="120"/>
  <c r="BE46" i="120"/>
  <c r="BE47" i="120"/>
  <c r="BE48" i="120"/>
  <c r="BE49" i="120"/>
  <c r="BE50" i="120"/>
  <c r="BE51" i="120"/>
  <c r="BE52" i="120"/>
  <c r="BE53" i="120"/>
  <c r="BE54" i="120"/>
  <c r="BE55" i="120"/>
  <c r="BE56" i="120"/>
  <c r="BE57" i="120"/>
  <c r="BE58" i="120"/>
  <c r="BE60" i="120"/>
  <c r="BE61" i="120"/>
  <c r="BE62" i="120"/>
  <c r="BE64" i="120"/>
  <c r="BE65" i="120"/>
  <c r="BE67" i="120"/>
  <c r="BE68" i="120"/>
  <c r="BE69" i="120"/>
  <c r="BE70" i="120"/>
  <c r="BE73" i="120"/>
  <c r="BE84" i="120"/>
  <c r="BE85" i="120"/>
  <c r="BE86" i="120"/>
  <c r="BE87" i="120"/>
  <c r="BE109" i="120"/>
  <c r="BE110" i="120"/>
  <c r="BE111" i="120"/>
  <c r="BE112" i="120"/>
  <c r="BE113" i="120"/>
  <c r="BE114" i="120"/>
  <c r="BE115" i="120"/>
  <c r="BE116" i="120"/>
  <c r="BE117" i="120"/>
  <c r="BE118" i="120"/>
  <c r="BE119" i="120"/>
  <c r="BE120" i="120"/>
  <c r="BE121" i="120"/>
  <c r="BE122" i="120"/>
  <c r="BE123" i="120"/>
  <c r="BE124" i="120"/>
  <c r="BE125" i="120"/>
  <c r="BE126" i="120"/>
  <c r="BE128" i="120"/>
  <c r="BE129" i="120"/>
  <c r="BE130" i="120"/>
  <c r="BE131" i="120"/>
  <c r="BE132" i="120"/>
  <c r="BE133" i="120"/>
  <c r="BE134" i="120"/>
  <c r="BE135" i="120"/>
  <c r="BE137" i="120"/>
  <c r="BE138" i="120"/>
  <c r="BE139" i="120"/>
  <c r="BE141" i="120"/>
  <c r="BE142" i="120"/>
  <c r="BE143" i="120"/>
  <c r="BE144" i="120"/>
  <c r="BE145" i="120"/>
  <c r="BA27" i="120"/>
  <c r="BA28" i="120"/>
  <c r="BA29" i="120"/>
  <c r="BA30" i="120"/>
  <c r="BA31" i="120"/>
  <c r="BA32" i="120"/>
  <c r="BA35" i="120"/>
  <c r="BA36" i="120"/>
  <c r="BA37" i="120"/>
  <c r="BA40" i="120"/>
  <c r="BA42" i="120"/>
  <c r="BA43" i="120"/>
  <c r="BA44" i="120"/>
  <c r="BA45" i="120"/>
  <c r="BA46" i="120"/>
  <c r="BA47" i="120"/>
  <c r="BA53" i="120"/>
  <c r="BA54" i="120"/>
  <c r="BA55" i="120"/>
  <c r="BA56" i="120"/>
  <c r="BA57" i="120"/>
  <c r="BA58" i="120"/>
  <c r="BA60" i="120"/>
  <c r="BA61" i="120"/>
  <c r="BA62" i="120"/>
  <c r="BA64" i="120"/>
  <c r="BA65" i="120"/>
  <c r="BA67" i="120"/>
  <c r="BA68" i="120"/>
  <c r="BA69" i="120"/>
  <c r="BA70" i="120"/>
  <c r="BA73" i="120"/>
  <c r="BA85" i="120"/>
  <c r="BA86" i="120"/>
  <c r="BA87" i="120"/>
  <c r="BA109" i="120"/>
  <c r="BA110" i="120"/>
  <c r="BA111" i="120"/>
  <c r="BA112" i="120"/>
  <c r="BA113" i="120"/>
  <c r="BA114" i="120"/>
  <c r="BA115" i="120"/>
  <c r="BA116" i="120"/>
  <c r="BA117" i="120"/>
  <c r="BA118" i="120"/>
  <c r="BA119" i="120"/>
  <c r="BA120" i="120"/>
  <c r="BA121" i="120"/>
  <c r="BA122" i="120"/>
  <c r="BA123" i="120"/>
  <c r="BA124" i="120"/>
  <c r="BA125" i="120"/>
  <c r="BA126" i="120"/>
  <c r="BA128" i="120"/>
  <c r="BA129" i="120"/>
  <c r="BA130" i="120"/>
  <c r="BA131" i="120"/>
  <c r="BA132" i="120"/>
  <c r="BA133" i="120"/>
  <c r="BA134" i="120"/>
  <c r="BA135" i="120"/>
  <c r="BA137" i="120"/>
  <c r="BA138" i="120"/>
  <c r="BA139" i="120"/>
  <c r="BA141" i="120"/>
  <c r="BA142" i="120"/>
  <c r="BA143" i="120"/>
  <c r="BA144" i="120"/>
  <c r="BA145" i="120"/>
  <c r="Q52" i="119"/>
  <c r="AF51" i="120" s="1"/>
  <c r="R52" i="119"/>
  <c r="S52" i="119"/>
  <c r="AO52" i="119"/>
  <c r="BH51" i="120" s="1"/>
  <c r="AP52" i="119"/>
  <c r="AQ52" i="119"/>
  <c r="BA52" i="119"/>
  <c r="BV51" i="120" s="1"/>
  <c r="BB52" i="119"/>
  <c r="BC52" i="119"/>
  <c r="BZ51" i="120" s="1"/>
  <c r="BM52" i="119"/>
  <c r="CJ51" i="120" s="1"/>
  <c r="BN52" i="119"/>
  <c r="BO52" i="119"/>
  <c r="CN51" i="120" s="1"/>
  <c r="BO146" i="119"/>
  <c r="CN145" i="120" s="1"/>
  <c r="BN146" i="119"/>
  <c r="BM146" i="119"/>
  <c r="CJ145" i="120" s="1"/>
  <c r="BC146" i="119"/>
  <c r="BZ145" i="120" s="1"/>
  <c r="BB146" i="119"/>
  <c r="BA146" i="119"/>
  <c r="BV145" i="120" s="1"/>
  <c r="AQ146" i="119"/>
  <c r="AP146" i="119"/>
  <c r="AO146" i="119"/>
  <c r="BH145" i="120" s="1"/>
  <c r="U146" i="119"/>
  <c r="AL145" i="120" s="1"/>
  <c r="S146" i="119"/>
  <c r="R146" i="119"/>
  <c r="Q146" i="119"/>
  <c r="AF145" i="120" s="1"/>
  <c r="BO145" i="119"/>
  <c r="CN144" i="120" s="1"/>
  <c r="BN145" i="119"/>
  <c r="BM145" i="119"/>
  <c r="CJ144" i="120" s="1"/>
  <c r="BC145" i="119"/>
  <c r="BZ144" i="120" s="1"/>
  <c r="BB145" i="119"/>
  <c r="BA145" i="119"/>
  <c r="BV144" i="120" s="1"/>
  <c r="AQ145" i="119"/>
  <c r="AP145" i="119"/>
  <c r="AO145" i="119"/>
  <c r="BH144" i="120" s="1"/>
  <c r="S145" i="119"/>
  <c r="R145" i="119"/>
  <c r="Q145" i="119"/>
  <c r="AF144" i="120" s="1"/>
  <c r="BO144" i="119"/>
  <c r="CN143" i="120" s="1"/>
  <c r="BN144" i="119"/>
  <c r="BM144" i="119"/>
  <c r="CJ143" i="120" s="1"/>
  <c r="BC144" i="119"/>
  <c r="BZ143" i="120" s="1"/>
  <c r="BB144" i="119"/>
  <c r="BA144" i="119"/>
  <c r="BV143" i="120" s="1"/>
  <c r="AQ144" i="119"/>
  <c r="AP144" i="119"/>
  <c r="AO144" i="119"/>
  <c r="BH143" i="120" s="1"/>
  <c r="S144" i="119"/>
  <c r="R144" i="119"/>
  <c r="Q144" i="119"/>
  <c r="AF143" i="120" s="1"/>
  <c r="BO143" i="119"/>
  <c r="CN142" i="120" s="1"/>
  <c r="BN143" i="119"/>
  <c r="BM143" i="119"/>
  <c r="CJ142" i="120" s="1"/>
  <c r="BC143" i="119"/>
  <c r="BZ142" i="120" s="1"/>
  <c r="BB143" i="119"/>
  <c r="BA143" i="119"/>
  <c r="BV142" i="120" s="1"/>
  <c r="AQ143" i="119"/>
  <c r="AP143" i="119"/>
  <c r="AO143" i="119"/>
  <c r="BH142" i="120" s="1"/>
  <c r="S143" i="119"/>
  <c r="R143" i="119"/>
  <c r="Q143" i="119"/>
  <c r="AF142" i="120" s="1"/>
  <c r="BO142" i="119"/>
  <c r="CN141" i="120" s="1"/>
  <c r="BN142" i="119"/>
  <c r="BM142" i="119"/>
  <c r="CJ141" i="120" s="1"/>
  <c r="BC142" i="119"/>
  <c r="BZ141" i="120" s="1"/>
  <c r="BB142" i="119"/>
  <c r="BA142" i="119"/>
  <c r="BV141" i="120" s="1"/>
  <c r="AQ142" i="119"/>
  <c r="AP142" i="119"/>
  <c r="AO142" i="119"/>
  <c r="BH141" i="120" s="1"/>
  <c r="S142" i="119"/>
  <c r="R142" i="119"/>
  <c r="Q142" i="119"/>
  <c r="AF141" i="120" s="1"/>
  <c r="BO139" i="119"/>
  <c r="CN138" i="120" s="1"/>
  <c r="BN139" i="119"/>
  <c r="BM139" i="119"/>
  <c r="CJ138" i="120" s="1"/>
  <c r="BC139" i="119"/>
  <c r="BZ138" i="120" s="1"/>
  <c r="BB139" i="119"/>
  <c r="BA139" i="119"/>
  <c r="BV138" i="120" s="1"/>
  <c r="AQ139" i="119"/>
  <c r="AP139" i="119"/>
  <c r="AO139" i="119"/>
  <c r="BH138" i="120" s="1"/>
  <c r="S139" i="119"/>
  <c r="R139" i="119"/>
  <c r="Q139" i="119"/>
  <c r="AF138" i="120" s="1"/>
  <c r="BO138" i="119"/>
  <c r="CN137" i="120" s="1"/>
  <c r="BN138" i="119"/>
  <c r="BM138" i="119"/>
  <c r="CJ137" i="120" s="1"/>
  <c r="BC138" i="119"/>
  <c r="BZ137" i="120" s="1"/>
  <c r="BB138" i="119"/>
  <c r="BA138" i="119"/>
  <c r="BV137" i="120" s="1"/>
  <c r="AQ138" i="119"/>
  <c r="AP138" i="119"/>
  <c r="AO138" i="119"/>
  <c r="BH137" i="120" s="1"/>
  <c r="S138" i="119"/>
  <c r="R138" i="119"/>
  <c r="Q138" i="119"/>
  <c r="AF137" i="120" s="1"/>
  <c r="BO137" i="119"/>
  <c r="CN136" i="120" s="1"/>
  <c r="BN137" i="119"/>
  <c r="BM137" i="119"/>
  <c r="CJ136" i="120" s="1"/>
  <c r="BC137" i="119"/>
  <c r="BZ136" i="120" s="1"/>
  <c r="BB137" i="119"/>
  <c r="BA137" i="119"/>
  <c r="BV136" i="120" s="1"/>
  <c r="AQ137" i="119"/>
  <c r="AP137" i="119"/>
  <c r="AO137" i="119"/>
  <c r="BH136" i="120" s="1"/>
  <c r="S137" i="119"/>
  <c r="R137" i="119"/>
  <c r="Q137" i="119"/>
  <c r="AF136" i="120" s="1"/>
  <c r="BO136" i="119"/>
  <c r="CN135" i="120" s="1"/>
  <c r="BN136" i="119"/>
  <c r="BM136" i="119"/>
  <c r="CJ135" i="120" s="1"/>
  <c r="BC136" i="119"/>
  <c r="BZ135" i="120" s="1"/>
  <c r="BB136" i="119"/>
  <c r="BA136" i="119"/>
  <c r="BV135" i="120" s="1"/>
  <c r="AQ136" i="119"/>
  <c r="AP136" i="119"/>
  <c r="AO136" i="119"/>
  <c r="BH135" i="120" s="1"/>
  <c r="S136" i="119"/>
  <c r="R136" i="119"/>
  <c r="Q136" i="119"/>
  <c r="AF135" i="120" s="1"/>
  <c r="BO135" i="119"/>
  <c r="CN134" i="120" s="1"/>
  <c r="BN135" i="119"/>
  <c r="BM135" i="119"/>
  <c r="CJ134" i="120" s="1"/>
  <c r="BC135" i="119"/>
  <c r="BZ134" i="120" s="1"/>
  <c r="BB135" i="119"/>
  <c r="BA135" i="119"/>
  <c r="BV134" i="120" s="1"/>
  <c r="AQ135" i="119"/>
  <c r="AP135" i="119"/>
  <c r="AO135" i="119"/>
  <c r="BH134" i="120" s="1"/>
  <c r="S135" i="119"/>
  <c r="R135" i="119"/>
  <c r="Q135" i="119"/>
  <c r="AF134" i="120" s="1"/>
  <c r="BO134" i="119"/>
  <c r="CN133" i="120" s="1"/>
  <c r="BN134" i="119"/>
  <c r="BM134" i="119"/>
  <c r="CJ133" i="120" s="1"/>
  <c r="BC134" i="119"/>
  <c r="BZ133" i="120" s="1"/>
  <c r="BB134" i="119"/>
  <c r="BA134" i="119"/>
  <c r="BV133" i="120" s="1"/>
  <c r="AQ134" i="119"/>
  <c r="AP134" i="119"/>
  <c r="AO134" i="119"/>
  <c r="BH133" i="120" s="1"/>
  <c r="S134" i="119"/>
  <c r="R134" i="119"/>
  <c r="Q134" i="119"/>
  <c r="AF133" i="120" s="1"/>
  <c r="BO133" i="119"/>
  <c r="CN132" i="120" s="1"/>
  <c r="BN133" i="119"/>
  <c r="BM133" i="119"/>
  <c r="CJ132" i="120" s="1"/>
  <c r="BC133" i="119"/>
  <c r="BZ132" i="120" s="1"/>
  <c r="BB133" i="119"/>
  <c r="BA133" i="119"/>
  <c r="BV132" i="120" s="1"/>
  <c r="AQ133" i="119"/>
  <c r="AP133" i="119"/>
  <c r="AO133" i="119"/>
  <c r="BH132" i="120" s="1"/>
  <c r="S133" i="119"/>
  <c r="R133" i="119"/>
  <c r="Q133" i="119"/>
  <c r="AF132" i="120" s="1"/>
  <c r="BO132" i="119"/>
  <c r="CN131" i="120" s="1"/>
  <c r="BN132" i="119"/>
  <c r="BM132" i="119"/>
  <c r="CJ131" i="120" s="1"/>
  <c r="BC132" i="119"/>
  <c r="BZ131" i="120" s="1"/>
  <c r="BB132" i="119"/>
  <c r="BA132" i="119"/>
  <c r="BV131" i="120" s="1"/>
  <c r="AQ132" i="119"/>
  <c r="AP132" i="119"/>
  <c r="AO132" i="119"/>
  <c r="BH131" i="120" s="1"/>
  <c r="S132" i="119"/>
  <c r="R132" i="119"/>
  <c r="Q132" i="119"/>
  <c r="AF131" i="120" s="1"/>
  <c r="BO131" i="119"/>
  <c r="CN130" i="120" s="1"/>
  <c r="BN131" i="119"/>
  <c r="BM131" i="119"/>
  <c r="CJ130" i="120" s="1"/>
  <c r="BC131" i="119"/>
  <c r="BZ130" i="120" s="1"/>
  <c r="BB131" i="119"/>
  <c r="BA131" i="119"/>
  <c r="BV130" i="120" s="1"/>
  <c r="AQ131" i="119"/>
  <c r="AP131" i="119"/>
  <c r="AO131" i="119"/>
  <c r="BH130" i="120" s="1"/>
  <c r="S131" i="119"/>
  <c r="R131" i="119"/>
  <c r="Q131" i="119"/>
  <c r="AF130" i="120" s="1"/>
  <c r="BO130" i="119"/>
  <c r="CN129" i="120" s="1"/>
  <c r="BN130" i="119"/>
  <c r="BM130" i="119"/>
  <c r="CJ129" i="120" s="1"/>
  <c r="BC130" i="119"/>
  <c r="BZ129" i="120" s="1"/>
  <c r="BB130" i="119"/>
  <c r="BA130" i="119"/>
  <c r="BV129" i="120" s="1"/>
  <c r="AQ130" i="119"/>
  <c r="AP130" i="119"/>
  <c r="AO130" i="119"/>
  <c r="BH129" i="120" s="1"/>
  <c r="S130" i="119"/>
  <c r="R130" i="119"/>
  <c r="Q130" i="119"/>
  <c r="AF129" i="120" s="1"/>
  <c r="BO129" i="119"/>
  <c r="CN128" i="120" s="1"/>
  <c r="BN129" i="119"/>
  <c r="BM129" i="119"/>
  <c r="CJ128" i="120" s="1"/>
  <c r="BC129" i="119"/>
  <c r="BZ128" i="120" s="1"/>
  <c r="BB129" i="119"/>
  <c r="BA129" i="119"/>
  <c r="BV128" i="120" s="1"/>
  <c r="AQ129" i="119"/>
  <c r="AP129" i="119"/>
  <c r="AO129" i="119"/>
  <c r="BH128" i="120" s="1"/>
  <c r="S129" i="119"/>
  <c r="R129" i="119"/>
  <c r="Q129" i="119"/>
  <c r="AF128" i="120" s="1"/>
  <c r="BO127" i="119"/>
  <c r="CN126" i="120" s="1"/>
  <c r="BN127" i="119"/>
  <c r="BM127" i="119"/>
  <c r="CJ126" i="120" s="1"/>
  <c r="BC127" i="119"/>
  <c r="BZ126" i="120" s="1"/>
  <c r="BB127" i="119"/>
  <c r="BA127" i="119"/>
  <c r="BV126" i="120" s="1"/>
  <c r="AQ127" i="119"/>
  <c r="AP127" i="119"/>
  <c r="AO127" i="119"/>
  <c r="BH126" i="120" s="1"/>
  <c r="S127" i="119"/>
  <c r="R127" i="119"/>
  <c r="Q127" i="119"/>
  <c r="AF126" i="120" s="1"/>
  <c r="BO126" i="119"/>
  <c r="CN125" i="120" s="1"/>
  <c r="BN126" i="119"/>
  <c r="BM126" i="119"/>
  <c r="CJ125" i="120" s="1"/>
  <c r="BC126" i="119"/>
  <c r="BZ125" i="120" s="1"/>
  <c r="BB126" i="119"/>
  <c r="BA126" i="119"/>
  <c r="BV125" i="120" s="1"/>
  <c r="AQ126" i="119"/>
  <c r="AP126" i="119"/>
  <c r="AO126" i="119"/>
  <c r="BH125" i="120" s="1"/>
  <c r="S126" i="119"/>
  <c r="R126" i="119"/>
  <c r="Q126" i="119"/>
  <c r="AF125" i="120" s="1"/>
  <c r="BO125" i="119"/>
  <c r="CN124" i="120" s="1"/>
  <c r="BN125" i="119"/>
  <c r="BM125" i="119"/>
  <c r="CJ124" i="120" s="1"/>
  <c r="BC125" i="119"/>
  <c r="BZ124" i="120" s="1"/>
  <c r="BB125" i="119"/>
  <c r="BA125" i="119"/>
  <c r="BV124" i="120" s="1"/>
  <c r="AQ125" i="119"/>
  <c r="AP125" i="119"/>
  <c r="AO125" i="119"/>
  <c r="BH124" i="120" s="1"/>
  <c r="S125" i="119"/>
  <c r="R125" i="119"/>
  <c r="Q125" i="119"/>
  <c r="AF124" i="120" s="1"/>
  <c r="BO122" i="119"/>
  <c r="CN121" i="120" s="1"/>
  <c r="BN122" i="119"/>
  <c r="BM122" i="119"/>
  <c r="CJ121" i="120" s="1"/>
  <c r="BC122" i="119"/>
  <c r="BZ121" i="120" s="1"/>
  <c r="BB122" i="119"/>
  <c r="BA122" i="119"/>
  <c r="BV121" i="120" s="1"/>
  <c r="AQ122" i="119"/>
  <c r="AP122" i="119"/>
  <c r="AO122" i="119"/>
  <c r="BH121" i="120" s="1"/>
  <c r="S122" i="119"/>
  <c r="R122" i="119"/>
  <c r="Q122" i="119"/>
  <c r="AF121" i="120" s="1"/>
  <c r="BO121" i="119"/>
  <c r="CN120" i="120" s="1"/>
  <c r="BN121" i="119"/>
  <c r="BM121" i="119"/>
  <c r="CJ120" i="120" s="1"/>
  <c r="BC121" i="119"/>
  <c r="BZ120" i="120" s="1"/>
  <c r="BB121" i="119"/>
  <c r="BA121" i="119"/>
  <c r="BV120" i="120" s="1"/>
  <c r="AQ121" i="119"/>
  <c r="AP121" i="119"/>
  <c r="AO121" i="119"/>
  <c r="BH120" i="120" s="1"/>
  <c r="S121" i="119"/>
  <c r="R121" i="119"/>
  <c r="Q121" i="119"/>
  <c r="AF120" i="120" s="1"/>
  <c r="BO120" i="119"/>
  <c r="CN119" i="120" s="1"/>
  <c r="BN120" i="119"/>
  <c r="BM120" i="119"/>
  <c r="CJ119" i="120" s="1"/>
  <c r="BC120" i="119"/>
  <c r="BZ119" i="120" s="1"/>
  <c r="BB120" i="119"/>
  <c r="BA120" i="119"/>
  <c r="BV119" i="120" s="1"/>
  <c r="AQ120" i="119"/>
  <c r="AP120" i="119"/>
  <c r="AO120" i="119"/>
  <c r="BH119" i="120" s="1"/>
  <c r="S120" i="119"/>
  <c r="R120" i="119"/>
  <c r="Q120" i="119"/>
  <c r="AF119" i="120" s="1"/>
  <c r="BO119" i="119"/>
  <c r="CN118" i="120" s="1"/>
  <c r="BN119" i="119"/>
  <c r="BM119" i="119"/>
  <c r="CJ118" i="120" s="1"/>
  <c r="BC119" i="119"/>
  <c r="BZ118" i="120" s="1"/>
  <c r="BB119" i="119"/>
  <c r="BA119" i="119"/>
  <c r="BV118" i="120" s="1"/>
  <c r="AQ119" i="119"/>
  <c r="AP119" i="119"/>
  <c r="AO119" i="119"/>
  <c r="BH118" i="120" s="1"/>
  <c r="S119" i="119"/>
  <c r="R119" i="119"/>
  <c r="Q119" i="119"/>
  <c r="AF118" i="120" s="1"/>
  <c r="BO118" i="119"/>
  <c r="CN117" i="120" s="1"/>
  <c r="BN118" i="119"/>
  <c r="BM118" i="119"/>
  <c r="CJ117" i="120" s="1"/>
  <c r="BC118" i="119"/>
  <c r="BZ117" i="120" s="1"/>
  <c r="BB118" i="119"/>
  <c r="BA118" i="119"/>
  <c r="BV117" i="120" s="1"/>
  <c r="AQ118" i="119"/>
  <c r="AP118" i="119"/>
  <c r="AO118" i="119"/>
  <c r="BH117" i="120" s="1"/>
  <c r="S118" i="119"/>
  <c r="R118" i="119"/>
  <c r="Q118" i="119"/>
  <c r="AF117" i="120" s="1"/>
  <c r="BO117" i="119"/>
  <c r="CN116" i="120" s="1"/>
  <c r="BN117" i="119"/>
  <c r="BM117" i="119"/>
  <c r="CJ116" i="120" s="1"/>
  <c r="BC117" i="119"/>
  <c r="BZ116" i="120" s="1"/>
  <c r="BB117" i="119"/>
  <c r="BA117" i="119"/>
  <c r="BV116" i="120" s="1"/>
  <c r="AQ117" i="119"/>
  <c r="AP117" i="119"/>
  <c r="AO117" i="119"/>
  <c r="BH116" i="120" s="1"/>
  <c r="S117" i="119"/>
  <c r="R117" i="119"/>
  <c r="Q117" i="119"/>
  <c r="AF116" i="120" s="1"/>
  <c r="BO116" i="119"/>
  <c r="CN115" i="120" s="1"/>
  <c r="BN116" i="119"/>
  <c r="BM116" i="119"/>
  <c r="CJ115" i="120" s="1"/>
  <c r="BC116" i="119"/>
  <c r="BZ115" i="120" s="1"/>
  <c r="BB116" i="119"/>
  <c r="BA116" i="119"/>
  <c r="BV115" i="120" s="1"/>
  <c r="AQ116" i="119"/>
  <c r="AP116" i="119"/>
  <c r="AO116" i="119"/>
  <c r="BH115" i="120" s="1"/>
  <c r="S116" i="119"/>
  <c r="R116" i="119"/>
  <c r="Q116" i="119"/>
  <c r="AF115" i="120" s="1"/>
  <c r="BO115" i="119"/>
  <c r="CN114" i="120" s="1"/>
  <c r="BN115" i="119"/>
  <c r="BM115" i="119"/>
  <c r="CJ114" i="120" s="1"/>
  <c r="BC115" i="119"/>
  <c r="BZ114" i="120" s="1"/>
  <c r="BB115" i="119"/>
  <c r="BA115" i="119"/>
  <c r="BV114" i="120" s="1"/>
  <c r="AQ115" i="119"/>
  <c r="AP115" i="119"/>
  <c r="AO115" i="119"/>
  <c r="BH114" i="120" s="1"/>
  <c r="S115" i="119"/>
  <c r="R115" i="119"/>
  <c r="Q115" i="119"/>
  <c r="AF114" i="120" s="1"/>
  <c r="BO114" i="119"/>
  <c r="CN113" i="120" s="1"/>
  <c r="BN114" i="119"/>
  <c r="BM114" i="119"/>
  <c r="CJ113" i="120" s="1"/>
  <c r="BC114" i="119"/>
  <c r="BZ113" i="120" s="1"/>
  <c r="BB114" i="119"/>
  <c r="BA114" i="119"/>
  <c r="BV113" i="120" s="1"/>
  <c r="AQ114" i="119"/>
  <c r="AP114" i="119"/>
  <c r="AO114" i="119"/>
  <c r="BH113" i="120" s="1"/>
  <c r="S114" i="119"/>
  <c r="R114" i="119"/>
  <c r="Q114" i="119"/>
  <c r="AF113" i="120" s="1"/>
  <c r="BO113" i="119"/>
  <c r="CN112" i="120" s="1"/>
  <c r="BN113" i="119"/>
  <c r="BM113" i="119"/>
  <c r="CJ112" i="120" s="1"/>
  <c r="BC113" i="119"/>
  <c r="BZ112" i="120" s="1"/>
  <c r="BB113" i="119"/>
  <c r="BA113" i="119"/>
  <c r="BV112" i="120" s="1"/>
  <c r="AQ113" i="119"/>
  <c r="AP113" i="119"/>
  <c r="AO113" i="119"/>
  <c r="BH112" i="120" s="1"/>
  <c r="S113" i="119"/>
  <c r="R113" i="119"/>
  <c r="Q113" i="119"/>
  <c r="AF112" i="120" s="1"/>
  <c r="BO112" i="119"/>
  <c r="CN111" i="120" s="1"/>
  <c r="BN112" i="119"/>
  <c r="BM112" i="119"/>
  <c r="CJ111" i="120" s="1"/>
  <c r="BC112" i="119"/>
  <c r="BZ111" i="120" s="1"/>
  <c r="BB112" i="119"/>
  <c r="BA112" i="119"/>
  <c r="BV111" i="120" s="1"/>
  <c r="AQ112" i="119"/>
  <c r="AP112" i="119"/>
  <c r="AO112" i="119"/>
  <c r="BH111" i="120" s="1"/>
  <c r="S112" i="119"/>
  <c r="R112" i="119"/>
  <c r="Q112" i="119"/>
  <c r="AF111" i="120" s="1"/>
  <c r="BO111" i="119"/>
  <c r="CN110" i="120" s="1"/>
  <c r="BN111" i="119"/>
  <c r="BM111" i="119"/>
  <c r="CJ110" i="120" s="1"/>
  <c r="BC111" i="119"/>
  <c r="BZ110" i="120" s="1"/>
  <c r="BB111" i="119"/>
  <c r="BA111" i="119"/>
  <c r="BV110" i="120" s="1"/>
  <c r="AQ111" i="119"/>
  <c r="AP111" i="119"/>
  <c r="AO111" i="119"/>
  <c r="BH110" i="120" s="1"/>
  <c r="S111" i="119"/>
  <c r="R111" i="119"/>
  <c r="Q111" i="119"/>
  <c r="AF110" i="120" s="1"/>
  <c r="BO110" i="119"/>
  <c r="CN109" i="120" s="1"/>
  <c r="BN110" i="119"/>
  <c r="BM110" i="119"/>
  <c r="CJ109" i="120" s="1"/>
  <c r="BC110" i="119"/>
  <c r="BZ109" i="120" s="1"/>
  <c r="BB110" i="119"/>
  <c r="BA110" i="119"/>
  <c r="BV109" i="120" s="1"/>
  <c r="AQ110" i="119"/>
  <c r="AP110" i="119"/>
  <c r="AO110" i="119"/>
  <c r="BH109" i="120" s="1"/>
  <c r="S110" i="119"/>
  <c r="R110" i="119"/>
  <c r="Q110" i="119"/>
  <c r="AF109" i="120" s="1"/>
  <c r="BO88" i="119"/>
  <c r="CN87" i="120" s="1"/>
  <c r="BN88" i="119"/>
  <c r="BM88" i="119"/>
  <c r="CJ87" i="120" s="1"/>
  <c r="BC88" i="119"/>
  <c r="BZ87" i="120" s="1"/>
  <c r="BB88" i="119"/>
  <c r="BA88" i="119"/>
  <c r="BV87" i="120" s="1"/>
  <c r="AQ88" i="119"/>
  <c r="AP88" i="119"/>
  <c r="AO88" i="119"/>
  <c r="BH87" i="120" s="1"/>
  <c r="S88" i="119"/>
  <c r="R88" i="119"/>
  <c r="Q88" i="119"/>
  <c r="AF87" i="120" s="1"/>
  <c r="BO87" i="119"/>
  <c r="CN86" i="120" s="1"/>
  <c r="BN87" i="119"/>
  <c r="BM87" i="119"/>
  <c r="CJ86" i="120" s="1"/>
  <c r="BC87" i="119"/>
  <c r="BZ86" i="120" s="1"/>
  <c r="BB87" i="119"/>
  <c r="BA87" i="119"/>
  <c r="BV86" i="120" s="1"/>
  <c r="AQ87" i="119"/>
  <c r="AP87" i="119"/>
  <c r="AO87" i="119"/>
  <c r="BH86" i="120" s="1"/>
  <c r="S87" i="119"/>
  <c r="R87" i="119"/>
  <c r="Q87" i="119"/>
  <c r="AF86" i="120" s="1"/>
  <c r="BO86" i="119"/>
  <c r="CN85" i="120" s="1"/>
  <c r="BN86" i="119"/>
  <c r="BM86" i="119"/>
  <c r="CJ85" i="120" s="1"/>
  <c r="BC86" i="119"/>
  <c r="BZ85" i="120" s="1"/>
  <c r="BB86" i="119"/>
  <c r="BA86" i="119"/>
  <c r="BV85" i="120" s="1"/>
  <c r="AQ86" i="119"/>
  <c r="AP86" i="119"/>
  <c r="AO86" i="119"/>
  <c r="BH85" i="120" s="1"/>
  <c r="S86" i="119"/>
  <c r="R86" i="119"/>
  <c r="Q86" i="119"/>
  <c r="AF85" i="120" s="1"/>
  <c r="BO85" i="119"/>
  <c r="CN84" i="120" s="1"/>
  <c r="BN85" i="119"/>
  <c r="BM85" i="119"/>
  <c r="CJ84" i="120" s="1"/>
  <c r="BC85" i="119"/>
  <c r="BZ84" i="120" s="1"/>
  <c r="BB85" i="119"/>
  <c r="BA85" i="119"/>
  <c r="BV84" i="120" s="1"/>
  <c r="AQ85" i="119"/>
  <c r="AP85" i="119"/>
  <c r="AO85" i="119"/>
  <c r="BH84" i="120" s="1"/>
  <c r="S85" i="119"/>
  <c r="R85" i="119"/>
  <c r="Q85" i="119"/>
  <c r="AF84" i="120" s="1"/>
  <c r="BO74" i="119"/>
  <c r="CN73" i="120" s="1"/>
  <c r="BN74" i="119"/>
  <c r="BM74" i="119"/>
  <c r="CJ73" i="120" s="1"/>
  <c r="BC74" i="119"/>
  <c r="BZ73" i="120" s="1"/>
  <c r="BB74" i="119"/>
  <c r="BA74" i="119"/>
  <c r="BV73" i="120" s="1"/>
  <c r="AQ74" i="119"/>
  <c r="AP74" i="119"/>
  <c r="AO74" i="119"/>
  <c r="BH73" i="120" s="1"/>
  <c r="S74" i="119"/>
  <c r="R74" i="119"/>
  <c r="Q74" i="119"/>
  <c r="AF73" i="120" s="1"/>
  <c r="BO73" i="119"/>
  <c r="CN72" i="120" s="1"/>
  <c r="BN73" i="119"/>
  <c r="BM73" i="119"/>
  <c r="CJ72" i="120" s="1"/>
  <c r="BC73" i="119"/>
  <c r="BZ72" i="120" s="1"/>
  <c r="BB73" i="119"/>
  <c r="BA73" i="119"/>
  <c r="BV72" i="120" s="1"/>
  <c r="AQ73" i="119"/>
  <c r="AP73" i="119"/>
  <c r="AO73" i="119"/>
  <c r="BH72" i="120" s="1"/>
  <c r="S73" i="119"/>
  <c r="R73" i="119"/>
  <c r="Q73" i="119"/>
  <c r="AF72" i="120" s="1"/>
  <c r="BO71" i="119"/>
  <c r="CN70" i="120" s="1"/>
  <c r="BN71" i="119"/>
  <c r="BM71" i="119"/>
  <c r="CJ70" i="120" s="1"/>
  <c r="BC71" i="119"/>
  <c r="BZ70" i="120" s="1"/>
  <c r="BB71" i="119"/>
  <c r="BA71" i="119"/>
  <c r="BV70" i="120" s="1"/>
  <c r="AQ71" i="119"/>
  <c r="AP71" i="119"/>
  <c r="AO71" i="119"/>
  <c r="BH70" i="120" s="1"/>
  <c r="S71" i="119"/>
  <c r="R71" i="119"/>
  <c r="Q71" i="119"/>
  <c r="AF70" i="120" s="1"/>
  <c r="BO70" i="119"/>
  <c r="CN69" i="120" s="1"/>
  <c r="BN70" i="119"/>
  <c r="BM70" i="119"/>
  <c r="CJ69" i="120" s="1"/>
  <c r="BC70" i="119"/>
  <c r="BZ69" i="120" s="1"/>
  <c r="BB70" i="119"/>
  <c r="BA70" i="119"/>
  <c r="BV69" i="120" s="1"/>
  <c r="AQ70" i="119"/>
  <c r="AP70" i="119"/>
  <c r="AO70" i="119"/>
  <c r="BH69" i="120" s="1"/>
  <c r="S70" i="119"/>
  <c r="R70" i="119"/>
  <c r="Q70" i="119"/>
  <c r="AF69" i="120" s="1"/>
  <c r="BO69" i="119"/>
  <c r="CN68" i="120" s="1"/>
  <c r="BN69" i="119"/>
  <c r="BM69" i="119"/>
  <c r="CJ68" i="120" s="1"/>
  <c r="BC69" i="119"/>
  <c r="BZ68" i="120" s="1"/>
  <c r="BB69" i="119"/>
  <c r="BA69" i="119"/>
  <c r="BV68" i="120" s="1"/>
  <c r="AQ69" i="119"/>
  <c r="AP69" i="119"/>
  <c r="AO69" i="119"/>
  <c r="BH68" i="120" s="1"/>
  <c r="S69" i="119"/>
  <c r="R69" i="119"/>
  <c r="Q69" i="119"/>
  <c r="AF68" i="120" s="1"/>
  <c r="BO68" i="119"/>
  <c r="CN67" i="120" s="1"/>
  <c r="BN68" i="119"/>
  <c r="BM68" i="119"/>
  <c r="CJ67" i="120" s="1"/>
  <c r="BC68" i="119"/>
  <c r="BZ67" i="120" s="1"/>
  <c r="BB68" i="119"/>
  <c r="BA68" i="119"/>
  <c r="BV67" i="120" s="1"/>
  <c r="AQ68" i="119"/>
  <c r="AP68" i="119"/>
  <c r="AO68" i="119"/>
  <c r="BH67" i="120" s="1"/>
  <c r="S68" i="119"/>
  <c r="R68" i="119"/>
  <c r="Q68" i="119"/>
  <c r="AF67" i="120" s="1"/>
  <c r="BO66" i="119"/>
  <c r="CN65" i="120" s="1"/>
  <c r="BN66" i="119"/>
  <c r="BM66" i="119"/>
  <c r="CJ65" i="120" s="1"/>
  <c r="BC66" i="119"/>
  <c r="BZ65" i="120" s="1"/>
  <c r="BB66" i="119"/>
  <c r="BA66" i="119"/>
  <c r="BV65" i="120" s="1"/>
  <c r="AQ66" i="119"/>
  <c r="AP66" i="119"/>
  <c r="AO66" i="119"/>
  <c r="BH65" i="120" s="1"/>
  <c r="S66" i="119"/>
  <c r="R66" i="119"/>
  <c r="Q66" i="119"/>
  <c r="AF65" i="120" s="1"/>
  <c r="BO65" i="119"/>
  <c r="CN64" i="120" s="1"/>
  <c r="BN65" i="119"/>
  <c r="BM65" i="119"/>
  <c r="CJ64" i="120" s="1"/>
  <c r="BC65" i="119"/>
  <c r="BZ64" i="120" s="1"/>
  <c r="BB65" i="119"/>
  <c r="BA65" i="119"/>
  <c r="BV64" i="120" s="1"/>
  <c r="AQ65" i="119"/>
  <c r="AP65" i="119"/>
  <c r="AO65" i="119"/>
  <c r="BH64" i="120" s="1"/>
  <c r="S65" i="119"/>
  <c r="R65" i="119"/>
  <c r="Q65" i="119"/>
  <c r="AF64" i="120" s="1"/>
  <c r="BO63" i="119"/>
  <c r="CN62" i="120" s="1"/>
  <c r="BN63" i="119"/>
  <c r="BM63" i="119"/>
  <c r="CJ62" i="120" s="1"/>
  <c r="BC63" i="119"/>
  <c r="BZ62" i="120" s="1"/>
  <c r="BB63" i="119"/>
  <c r="BA63" i="119"/>
  <c r="BV62" i="120" s="1"/>
  <c r="AQ63" i="119"/>
  <c r="AP63" i="119"/>
  <c r="AO63" i="119"/>
  <c r="BH62" i="120" s="1"/>
  <c r="S63" i="119"/>
  <c r="R63" i="119"/>
  <c r="Q63" i="119"/>
  <c r="AF62" i="120" s="1"/>
  <c r="BO62" i="119"/>
  <c r="CN61" i="120" s="1"/>
  <c r="BN62" i="119"/>
  <c r="BM62" i="119"/>
  <c r="CJ61" i="120" s="1"/>
  <c r="BC62" i="119"/>
  <c r="BZ61" i="120" s="1"/>
  <c r="BB62" i="119"/>
  <c r="BA62" i="119"/>
  <c r="BV61" i="120" s="1"/>
  <c r="AQ62" i="119"/>
  <c r="AP62" i="119"/>
  <c r="AO62" i="119"/>
  <c r="BH61" i="120" s="1"/>
  <c r="S62" i="119"/>
  <c r="R62" i="119"/>
  <c r="Q62" i="119"/>
  <c r="AF61" i="120" s="1"/>
  <c r="BO61" i="119"/>
  <c r="CN60" i="120" s="1"/>
  <c r="BN61" i="119"/>
  <c r="BM61" i="119"/>
  <c r="CJ60" i="120" s="1"/>
  <c r="BC61" i="119"/>
  <c r="BZ60" i="120" s="1"/>
  <c r="BB61" i="119"/>
  <c r="BA61" i="119"/>
  <c r="BV60" i="120" s="1"/>
  <c r="AQ61" i="119"/>
  <c r="AP61" i="119"/>
  <c r="AO61" i="119"/>
  <c r="BH60" i="120" s="1"/>
  <c r="S61" i="119"/>
  <c r="R61" i="119"/>
  <c r="Q61" i="119"/>
  <c r="AF60" i="120" s="1"/>
  <c r="BO59" i="119"/>
  <c r="CN58" i="120" s="1"/>
  <c r="BN59" i="119"/>
  <c r="BM59" i="119"/>
  <c r="CJ58" i="120" s="1"/>
  <c r="BC59" i="119"/>
  <c r="BZ58" i="120" s="1"/>
  <c r="BB59" i="119"/>
  <c r="BA59" i="119"/>
  <c r="BV58" i="120" s="1"/>
  <c r="AQ59" i="119"/>
  <c r="AP59" i="119"/>
  <c r="AO59" i="119"/>
  <c r="BH58" i="120" s="1"/>
  <c r="S59" i="119"/>
  <c r="R59" i="119"/>
  <c r="Q59" i="119"/>
  <c r="AF58" i="120" s="1"/>
  <c r="BO58" i="119"/>
  <c r="CN57" i="120" s="1"/>
  <c r="BN58" i="119"/>
  <c r="BM58" i="119"/>
  <c r="CJ57" i="120" s="1"/>
  <c r="BC58" i="119"/>
  <c r="BZ57" i="120" s="1"/>
  <c r="BB58" i="119"/>
  <c r="BA58" i="119"/>
  <c r="BV57" i="120" s="1"/>
  <c r="AQ58" i="119"/>
  <c r="AP58" i="119"/>
  <c r="AO58" i="119"/>
  <c r="BH57" i="120" s="1"/>
  <c r="S58" i="119"/>
  <c r="R58" i="119"/>
  <c r="Q58" i="119"/>
  <c r="AF57" i="120" s="1"/>
  <c r="BO57" i="119"/>
  <c r="CN56" i="120" s="1"/>
  <c r="BN57" i="119"/>
  <c r="BM57" i="119"/>
  <c r="CJ56" i="120" s="1"/>
  <c r="BC57" i="119"/>
  <c r="BZ56" i="120" s="1"/>
  <c r="BB57" i="119"/>
  <c r="BA57" i="119"/>
  <c r="BV56" i="120" s="1"/>
  <c r="AQ57" i="119"/>
  <c r="AP57" i="119"/>
  <c r="AO57" i="119"/>
  <c r="BH56" i="120" s="1"/>
  <c r="S57" i="119"/>
  <c r="R57" i="119"/>
  <c r="Q57" i="119"/>
  <c r="AF56" i="120" s="1"/>
  <c r="BO56" i="119"/>
  <c r="CN55" i="120" s="1"/>
  <c r="BN56" i="119"/>
  <c r="BM56" i="119"/>
  <c r="CJ55" i="120" s="1"/>
  <c r="BC56" i="119"/>
  <c r="BZ55" i="120" s="1"/>
  <c r="BB56" i="119"/>
  <c r="BA56" i="119"/>
  <c r="BV55" i="120" s="1"/>
  <c r="AQ56" i="119"/>
  <c r="AP56" i="119"/>
  <c r="AO56" i="119"/>
  <c r="BH55" i="120" s="1"/>
  <c r="S56" i="119"/>
  <c r="R56" i="119"/>
  <c r="Q56" i="119"/>
  <c r="AF55" i="120" s="1"/>
  <c r="BO55" i="119"/>
  <c r="CN54" i="120" s="1"/>
  <c r="BN55" i="119"/>
  <c r="BM55" i="119"/>
  <c r="CJ54" i="120" s="1"/>
  <c r="BC55" i="119"/>
  <c r="BZ54" i="120" s="1"/>
  <c r="BB55" i="119"/>
  <c r="BA55" i="119"/>
  <c r="BV54" i="120" s="1"/>
  <c r="AQ55" i="119"/>
  <c r="AP55" i="119"/>
  <c r="AO55" i="119"/>
  <c r="BH54" i="120" s="1"/>
  <c r="S55" i="119"/>
  <c r="R55" i="119"/>
  <c r="Q55" i="119"/>
  <c r="AF54" i="120" s="1"/>
  <c r="BO54" i="119"/>
  <c r="CN53" i="120" s="1"/>
  <c r="BN54" i="119"/>
  <c r="BM54" i="119"/>
  <c r="CJ53" i="120" s="1"/>
  <c r="BC54" i="119"/>
  <c r="BZ53" i="120" s="1"/>
  <c r="BB54" i="119"/>
  <c r="BA54" i="119"/>
  <c r="BV53" i="120" s="1"/>
  <c r="AQ54" i="119"/>
  <c r="AP54" i="119"/>
  <c r="AO54" i="119"/>
  <c r="BH53" i="120" s="1"/>
  <c r="S54" i="119"/>
  <c r="R54" i="119"/>
  <c r="Q54" i="119"/>
  <c r="AF53" i="120" s="1"/>
  <c r="BO53" i="119"/>
  <c r="CN52" i="120" s="1"/>
  <c r="BN53" i="119"/>
  <c r="BM53" i="119"/>
  <c r="CJ52" i="120" s="1"/>
  <c r="BC53" i="119"/>
  <c r="BZ52" i="120" s="1"/>
  <c r="BB53" i="119"/>
  <c r="BA53" i="119"/>
  <c r="BV52" i="120" s="1"/>
  <c r="AQ53" i="119"/>
  <c r="AP53" i="119"/>
  <c r="AO53" i="119"/>
  <c r="BH52" i="120" s="1"/>
  <c r="S53" i="119"/>
  <c r="R53" i="119"/>
  <c r="Q53" i="119"/>
  <c r="AF52" i="120" s="1"/>
  <c r="BO51" i="119"/>
  <c r="CN50" i="120" s="1"/>
  <c r="BN51" i="119"/>
  <c r="BM51" i="119"/>
  <c r="CJ50" i="120" s="1"/>
  <c r="BC51" i="119"/>
  <c r="BZ50" i="120" s="1"/>
  <c r="BB51" i="119"/>
  <c r="BA51" i="119"/>
  <c r="BV50" i="120" s="1"/>
  <c r="AQ51" i="119"/>
  <c r="AP51" i="119"/>
  <c r="AO51" i="119"/>
  <c r="BH50" i="120" s="1"/>
  <c r="S51" i="119"/>
  <c r="R51" i="119"/>
  <c r="Q51" i="119"/>
  <c r="AF50" i="120" s="1"/>
  <c r="BO50" i="119"/>
  <c r="CN49" i="120" s="1"/>
  <c r="BN50" i="119"/>
  <c r="BM50" i="119"/>
  <c r="CJ49" i="120" s="1"/>
  <c r="BC50" i="119"/>
  <c r="BZ49" i="120" s="1"/>
  <c r="BB50" i="119"/>
  <c r="BA50" i="119"/>
  <c r="BV49" i="120" s="1"/>
  <c r="AQ50" i="119"/>
  <c r="AP50" i="119"/>
  <c r="AO50" i="119"/>
  <c r="BH49" i="120" s="1"/>
  <c r="S50" i="119"/>
  <c r="R50" i="119"/>
  <c r="Q50" i="119"/>
  <c r="AF49" i="120" s="1"/>
  <c r="BO49" i="119"/>
  <c r="CN48" i="120" s="1"/>
  <c r="BN49" i="119"/>
  <c r="BM49" i="119"/>
  <c r="CJ48" i="120" s="1"/>
  <c r="BC49" i="119"/>
  <c r="BZ48" i="120" s="1"/>
  <c r="BB49" i="119"/>
  <c r="BA49" i="119"/>
  <c r="BV48" i="120" s="1"/>
  <c r="AQ49" i="119"/>
  <c r="AP49" i="119"/>
  <c r="AO49" i="119"/>
  <c r="BH48" i="120" s="1"/>
  <c r="S49" i="119"/>
  <c r="R49" i="119"/>
  <c r="Q49" i="119"/>
  <c r="AF48" i="120" s="1"/>
  <c r="BO48" i="119"/>
  <c r="CN47" i="120" s="1"/>
  <c r="BN48" i="119"/>
  <c r="BM48" i="119"/>
  <c r="CJ47" i="120" s="1"/>
  <c r="BC48" i="119"/>
  <c r="BZ47" i="120" s="1"/>
  <c r="BB48" i="119"/>
  <c r="BA48" i="119"/>
  <c r="BV47" i="120" s="1"/>
  <c r="AQ48" i="119"/>
  <c r="AP48" i="119"/>
  <c r="AO48" i="119"/>
  <c r="BH47" i="120" s="1"/>
  <c r="S48" i="119"/>
  <c r="R48" i="119"/>
  <c r="Q48" i="119"/>
  <c r="AF47" i="120" s="1"/>
  <c r="BO47" i="119"/>
  <c r="CN46" i="120" s="1"/>
  <c r="BN47" i="119"/>
  <c r="BM47" i="119"/>
  <c r="CJ46" i="120" s="1"/>
  <c r="BC47" i="119"/>
  <c r="BZ46" i="120" s="1"/>
  <c r="BB47" i="119"/>
  <c r="BA47" i="119"/>
  <c r="BV46" i="120" s="1"/>
  <c r="AQ47" i="119"/>
  <c r="AP47" i="119"/>
  <c r="AO47" i="119"/>
  <c r="BH46" i="120" s="1"/>
  <c r="S47" i="119"/>
  <c r="R47" i="119"/>
  <c r="Q47" i="119"/>
  <c r="AF46" i="120" s="1"/>
  <c r="BO46" i="119"/>
  <c r="CN45" i="120" s="1"/>
  <c r="BN46" i="119"/>
  <c r="BM46" i="119"/>
  <c r="CJ45" i="120" s="1"/>
  <c r="BC46" i="119"/>
  <c r="BZ45" i="120" s="1"/>
  <c r="BB46" i="119"/>
  <c r="BA46" i="119"/>
  <c r="BV45" i="120" s="1"/>
  <c r="AQ46" i="119"/>
  <c r="AP46" i="119"/>
  <c r="AO46" i="119"/>
  <c r="BH45" i="120" s="1"/>
  <c r="S46" i="119"/>
  <c r="R46" i="119"/>
  <c r="Q46" i="119"/>
  <c r="AF45" i="120" s="1"/>
  <c r="BO45" i="119"/>
  <c r="CN44" i="120" s="1"/>
  <c r="BN45" i="119"/>
  <c r="BM45" i="119"/>
  <c r="CJ44" i="120" s="1"/>
  <c r="BC45" i="119"/>
  <c r="BZ44" i="120" s="1"/>
  <c r="BB45" i="119"/>
  <c r="BA45" i="119"/>
  <c r="BV44" i="120" s="1"/>
  <c r="AQ45" i="119"/>
  <c r="AP45" i="119"/>
  <c r="AO45" i="119"/>
  <c r="BH44" i="120" s="1"/>
  <c r="S45" i="119"/>
  <c r="R45" i="119"/>
  <c r="Q45" i="119"/>
  <c r="AF44" i="120" s="1"/>
  <c r="BO44" i="119"/>
  <c r="CN43" i="120" s="1"/>
  <c r="BN44" i="119"/>
  <c r="BM44" i="119"/>
  <c r="CJ43" i="120" s="1"/>
  <c r="BC44" i="119"/>
  <c r="BZ43" i="120" s="1"/>
  <c r="BB44" i="119"/>
  <c r="BA44" i="119"/>
  <c r="BV43" i="120" s="1"/>
  <c r="AQ44" i="119"/>
  <c r="AP44" i="119"/>
  <c r="AO44" i="119"/>
  <c r="BH43" i="120" s="1"/>
  <c r="S44" i="119"/>
  <c r="R44" i="119"/>
  <c r="Q44" i="119"/>
  <c r="AF43" i="120" s="1"/>
  <c r="BO43" i="119"/>
  <c r="CN42" i="120" s="1"/>
  <c r="BN43" i="119"/>
  <c r="BM43" i="119"/>
  <c r="CJ42" i="120" s="1"/>
  <c r="BC43" i="119"/>
  <c r="BZ42" i="120" s="1"/>
  <c r="BB43" i="119"/>
  <c r="BA43" i="119"/>
  <c r="BV42" i="120" s="1"/>
  <c r="AQ43" i="119"/>
  <c r="AP43" i="119"/>
  <c r="AO43" i="119"/>
  <c r="BH42" i="120" s="1"/>
  <c r="S43" i="119"/>
  <c r="R43" i="119"/>
  <c r="Q43" i="119"/>
  <c r="AF42" i="120" s="1"/>
  <c r="BO42" i="119"/>
  <c r="CN41" i="120" s="1"/>
  <c r="BN42" i="119"/>
  <c r="BM42" i="119"/>
  <c r="CJ41" i="120" s="1"/>
  <c r="BE42" i="119"/>
  <c r="CB41" i="120" s="1"/>
  <c r="BC42" i="119"/>
  <c r="BZ41" i="120" s="1"/>
  <c r="BB42" i="119"/>
  <c r="BA42" i="119"/>
  <c r="BV41" i="120" s="1"/>
  <c r="AQ42" i="119"/>
  <c r="AP42" i="119"/>
  <c r="AO42" i="119"/>
  <c r="BH41" i="120" s="1"/>
  <c r="S42" i="119"/>
  <c r="R42" i="119"/>
  <c r="Q42" i="119"/>
  <c r="AF41" i="120" s="1"/>
  <c r="BO41" i="119"/>
  <c r="CN40" i="120" s="1"/>
  <c r="BN41" i="119"/>
  <c r="BM41" i="119"/>
  <c r="CJ40" i="120" s="1"/>
  <c r="BE41" i="119"/>
  <c r="CB40" i="120" s="1"/>
  <c r="DD40" i="120" s="1"/>
  <c r="BC41" i="119"/>
  <c r="BZ40" i="120" s="1"/>
  <c r="DB40" i="120" s="1"/>
  <c r="BB41" i="119"/>
  <c r="BA41" i="119"/>
  <c r="BV40" i="120" s="1"/>
  <c r="AQ41" i="119"/>
  <c r="AP41" i="119"/>
  <c r="AO41" i="119"/>
  <c r="BH40" i="120" s="1"/>
  <c r="S41" i="119"/>
  <c r="R41" i="119"/>
  <c r="Q41" i="119"/>
  <c r="AF40" i="120" s="1"/>
  <c r="BO40" i="119"/>
  <c r="CN39" i="120" s="1"/>
  <c r="BN40" i="119"/>
  <c r="BM40" i="119"/>
  <c r="CJ39" i="120" s="1"/>
  <c r="BE40" i="119"/>
  <c r="CB39" i="120" s="1"/>
  <c r="BC40" i="119"/>
  <c r="BZ39" i="120" s="1"/>
  <c r="BB40" i="119"/>
  <c r="BA40" i="119"/>
  <c r="BV39" i="120" s="1"/>
  <c r="AQ40" i="119"/>
  <c r="AP40" i="119"/>
  <c r="AO40" i="119"/>
  <c r="BH39" i="120" s="1"/>
  <c r="S40" i="119"/>
  <c r="R40" i="119"/>
  <c r="Q40" i="119"/>
  <c r="AF39" i="120" s="1"/>
  <c r="BO39" i="119"/>
  <c r="CN38" i="120" s="1"/>
  <c r="BN39" i="119"/>
  <c r="BM39" i="119"/>
  <c r="CJ38" i="120" s="1"/>
  <c r="BE39" i="119"/>
  <c r="CB38" i="120" s="1"/>
  <c r="BC39" i="119"/>
  <c r="BZ38" i="120" s="1"/>
  <c r="BB39" i="119"/>
  <c r="BA39" i="119"/>
  <c r="BV38" i="120" s="1"/>
  <c r="AQ39" i="119"/>
  <c r="AP39" i="119"/>
  <c r="AO39" i="119"/>
  <c r="BH38" i="120" s="1"/>
  <c r="S39" i="119"/>
  <c r="R39" i="119"/>
  <c r="Q39" i="119"/>
  <c r="AF38" i="120" s="1"/>
  <c r="BO38" i="119"/>
  <c r="CN37" i="120" s="1"/>
  <c r="BN38" i="119"/>
  <c r="BM38" i="119"/>
  <c r="CJ37" i="120" s="1"/>
  <c r="BE38" i="119"/>
  <c r="CB37" i="120" s="1"/>
  <c r="DD37" i="120" s="1"/>
  <c r="BC38" i="119"/>
  <c r="BZ37" i="120" s="1"/>
  <c r="DB37" i="120" s="1"/>
  <c r="BB38" i="119"/>
  <c r="BA38" i="119"/>
  <c r="BV37" i="120" s="1"/>
  <c r="AQ38" i="119"/>
  <c r="AP38" i="119"/>
  <c r="AO38" i="119"/>
  <c r="BH37" i="120" s="1"/>
  <c r="S38" i="119"/>
  <c r="R38" i="119"/>
  <c r="Q38" i="119"/>
  <c r="AF37" i="120" s="1"/>
  <c r="BO37" i="119"/>
  <c r="CN36" i="120" s="1"/>
  <c r="BN37" i="119"/>
  <c r="BM37" i="119"/>
  <c r="CJ36" i="120" s="1"/>
  <c r="BE37" i="119"/>
  <c r="CB36" i="120" s="1"/>
  <c r="DD36" i="120" s="1"/>
  <c r="BC37" i="119"/>
  <c r="BZ36" i="120" s="1"/>
  <c r="DB36" i="120" s="1"/>
  <c r="BB37" i="119"/>
  <c r="BA37" i="119"/>
  <c r="BV36" i="120" s="1"/>
  <c r="AQ37" i="119"/>
  <c r="AP37" i="119"/>
  <c r="AO37" i="119"/>
  <c r="BH36" i="120" s="1"/>
  <c r="S37" i="119"/>
  <c r="R37" i="119"/>
  <c r="Q37" i="119"/>
  <c r="AF36" i="120" s="1"/>
  <c r="BO36" i="119"/>
  <c r="CN35" i="120" s="1"/>
  <c r="BN36" i="119"/>
  <c r="BM36" i="119"/>
  <c r="CJ35" i="120" s="1"/>
  <c r="BE36" i="119"/>
  <c r="CB35" i="120" s="1"/>
  <c r="DD35" i="120" s="1"/>
  <c r="BC36" i="119"/>
  <c r="BZ35" i="120" s="1"/>
  <c r="DB35" i="120" s="1"/>
  <c r="BB36" i="119"/>
  <c r="BA36" i="119"/>
  <c r="BV35" i="120" s="1"/>
  <c r="AQ36" i="119"/>
  <c r="AP36" i="119"/>
  <c r="AO36" i="119"/>
  <c r="BH35" i="120" s="1"/>
  <c r="S36" i="119"/>
  <c r="R36" i="119"/>
  <c r="Q36" i="119"/>
  <c r="AF35" i="120" s="1"/>
  <c r="BO33" i="119"/>
  <c r="CN32" i="120" s="1"/>
  <c r="BN33" i="119"/>
  <c r="BM33" i="119"/>
  <c r="CJ32" i="120" s="1"/>
  <c r="BE33" i="119"/>
  <c r="CB32" i="120" s="1"/>
  <c r="DD32" i="120" s="1"/>
  <c r="BC33" i="119"/>
  <c r="BZ32" i="120" s="1"/>
  <c r="DB32" i="120" s="1"/>
  <c r="BB33" i="119"/>
  <c r="BA33" i="119"/>
  <c r="BV32" i="120" s="1"/>
  <c r="AQ33" i="119"/>
  <c r="AP33" i="119"/>
  <c r="AO33" i="119"/>
  <c r="BH32" i="120" s="1"/>
  <c r="S33" i="119"/>
  <c r="R33" i="119"/>
  <c r="Q33" i="119"/>
  <c r="AF32" i="120" s="1"/>
  <c r="BO32" i="119"/>
  <c r="CN31" i="120" s="1"/>
  <c r="BN32" i="119"/>
  <c r="BM32" i="119"/>
  <c r="CJ31" i="120" s="1"/>
  <c r="BE32" i="119"/>
  <c r="CB31" i="120" s="1"/>
  <c r="DD31" i="120" s="1"/>
  <c r="BC32" i="119"/>
  <c r="BZ31" i="120" s="1"/>
  <c r="DB31" i="120" s="1"/>
  <c r="BB32" i="119"/>
  <c r="BA32" i="119"/>
  <c r="BV31" i="120" s="1"/>
  <c r="AQ32" i="119"/>
  <c r="AP32" i="119"/>
  <c r="AO32" i="119"/>
  <c r="BH31" i="120" s="1"/>
  <c r="S32" i="119"/>
  <c r="R32" i="119"/>
  <c r="Q32" i="119"/>
  <c r="AF31" i="120" s="1"/>
  <c r="BO31" i="119"/>
  <c r="CN30" i="120" s="1"/>
  <c r="BN31" i="119"/>
  <c r="BM31" i="119"/>
  <c r="CJ30" i="120" s="1"/>
  <c r="BE31" i="119"/>
  <c r="CB30" i="120" s="1"/>
  <c r="DD30" i="120" s="1"/>
  <c r="BC31" i="119"/>
  <c r="BZ30" i="120" s="1"/>
  <c r="DB30" i="120" s="1"/>
  <c r="BB31" i="119"/>
  <c r="BA31" i="119"/>
  <c r="BV30" i="120" s="1"/>
  <c r="AQ31" i="119"/>
  <c r="AP31" i="119"/>
  <c r="AO31" i="119"/>
  <c r="BH30" i="120" s="1"/>
  <c r="S31" i="119"/>
  <c r="R31" i="119"/>
  <c r="Q31" i="119"/>
  <c r="AF30" i="120" s="1"/>
  <c r="BO30" i="119"/>
  <c r="CN29" i="120" s="1"/>
  <c r="BN30" i="119"/>
  <c r="BM30" i="119"/>
  <c r="CJ29" i="120" s="1"/>
  <c r="BE30" i="119"/>
  <c r="CB29" i="120" s="1"/>
  <c r="DD29" i="120" s="1"/>
  <c r="BC30" i="119"/>
  <c r="BZ29" i="120" s="1"/>
  <c r="DB29" i="120" s="1"/>
  <c r="BB30" i="119"/>
  <c r="BA30" i="119"/>
  <c r="BV29" i="120" s="1"/>
  <c r="AQ30" i="119"/>
  <c r="AP30" i="119"/>
  <c r="AO30" i="119"/>
  <c r="BH29" i="120" s="1"/>
  <c r="S30" i="119"/>
  <c r="R30" i="119"/>
  <c r="Q30" i="119"/>
  <c r="AF29" i="120" s="1"/>
  <c r="BO29" i="119"/>
  <c r="CN28" i="120" s="1"/>
  <c r="BN29" i="119"/>
  <c r="BM29" i="119"/>
  <c r="CJ28" i="120" s="1"/>
  <c r="BE29" i="119"/>
  <c r="CB28" i="120" s="1"/>
  <c r="DD28" i="120" s="1"/>
  <c r="BC29" i="119"/>
  <c r="BZ28" i="120" s="1"/>
  <c r="DB28" i="120" s="1"/>
  <c r="BB29" i="119"/>
  <c r="BA29" i="119"/>
  <c r="BV28" i="120" s="1"/>
  <c r="AQ29" i="119"/>
  <c r="AP29" i="119"/>
  <c r="AO29" i="119"/>
  <c r="BH28" i="120" s="1"/>
  <c r="S29" i="119"/>
  <c r="R29" i="119"/>
  <c r="Q29" i="119"/>
  <c r="AF28" i="120" s="1"/>
  <c r="BO28" i="119"/>
  <c r="CN27" i="120" s="1"/>
  <c r="BN28" i="119"/>
  <c r="BM28" i="119"/>
  <c r="CJ27" i="120" s="1"/>
  <c r="BE28" i="119"/>
  <c r="CB27" i="120" s="1"/>
  <c r="DD27" i="120" s="1"/>
  <c r="BC28" i="119"/>
  <c r="BZ27" i="120" s="1"/>
  <c r="DB27" i="120" s="1"/>
  <c r="BB28" i="119"/>
  <c r="BA28" i="119"/>
  <c r="BV27" i="120" s="1"/>
  <c r="AQ28" i="119"/>
  <c r="AP28" i="119"/>
  <c r="AO28" i="119"/>
  <c r="BH27" i="120" s="1"/>
  <c r="S28" i="119"/>
  <c r="R28" i="119"/>
  <c r="Q28" i="119"/>
  <c r="AF27" i="120" s="1"/>
  <c r="BO27" i="119"/>
  <c r="CN26" i="120" s="1"/>
  <c r="BN27" i="119"/>
  <c r="BM27" i="119"/>
  <c r="CJ26" i="120" s="1"/>
  <c r="BE27" i="119"/>
  <c r="CB26" i="120" s="1"/>
  <c r="BC27" i="119"/>
  <c r="BZ26" i="120" s="1"/>
  <c r="BB27" i="119"/>
  <c r="BA27" i="119"/>
  <c r="BV26" i="120" s="1"/>
  <c r="AQ27" i="119"/>
  <c r="AP27" i="119"/>
  <c r="AO27" i="119"/>
  <c r="BH26" i="120" s="1"/>
  <c r="S27" i="119"/>
  <c r="R27" i="119"/>
  <c r="Q27" i="119"/>
  <c r="AF26" i="120" s="1"/>
  <c r="BO26" i="119"/>
  <c r="CN25" i="120" s="1"/>
  <c r="BN26" i="119"/>
  <c r="BM26" i="119"/>
  <c r="CJ25" i="120" s="1"/>
  <c r="BE26" i="119"/>
  <c r="CB25" i="120" s="1"/>
  <c r="DD25" i="120" s="1"/>
  <c r="BC26" i="119"/>
  <c r="BZ25" i="120" s="1"/>
  <c r="DB25" i="120" s="1"/>
  <c r="BB26" i="119"/>
  <c r="BA26" i="119"/>
  <c r="BV25" i="120" s="1"/>
  <c r="AQ26" i="119"/>
  <c r="AP26" i="119"/>
  <c r="AO26" i="119"/>
  <c r="BH25" i="120" s="1"/>
  <c r="S26" i="119"/>
  <c r="R26" i="119"/>
  <c r="Q26" i="119"/>
  <c r="AF25" i="120" s="1"/>
  <c r="BO25" i="119"/>
  <c r="CN24" i="120" s="1"/>
  <c r="BN25" i="119"/>
  <c r="BM25" i="119"/>
  <c r="CJ24" i="120" s="1"/>
  <c r="BE25" i="119"/>
  <c r="CB24" i="120" s="1"/>
  <c r="BC25" i="119"/>
  <c r="BZ24" i="120" s="1"/>
  <c r="BB25" i="119"/>
  <c r="BA25" i="119"/>
  <c r="BV24" i="120" s="1"/>
  <c r="AQ25" i="119"/>
  <c r="AP25" i="119"/>
  <c r="AO25" i="119"/>
  <c r="BH24" i="120" s="1"/>
  <c r="S25" i="119"/>
  <c r="R25" i="119"/>
  <c r="Q25" i="119"/>
  <c r="AF24" i="120" s="1"/>
  <c r="BO24" i="119"/>
  <c r="CN23" i="120" s="1"/>
  <c r="BN24" i="119"/>
  <c r="BM24" i="119"/>
  <c r="CJ23" i="120" s="1"/>
  <c r="BE24" i="119"/>
  <c r="CB23" i="120" s="1"/>
  <c r="DD23" i="120" s="1"/>
  <c r="BC24" i="119"/>
  <c r="BZ23" i="120" s="1"/>
  <c r="DB23" i="120" s="1"/>
  <c r="BB24" i="119"/>
  <c r="BA24" i="119"/>
  <c r="BV23" i="120" s="1"/>
  <c r="AQ24" i="119"/>
  <c r="AP24" i="119"/>
  <c r="AO24" i="119"/>
  <c r="BH23" i="120" s="1"/>
  <c r="S24" i="119"/>
  <c r="R24" i="119"/>
  <c r="Q24" i="119"/>
  <c r="AF23" i="120" s="1"/>
  <c r="BO23" i="119"/>
  <c r="CN22" i="120" s="1"/>
  <c r="BN23" i="119"/>
  <c r="BM23" i="119"/>
  <c r="CJ22" i="120" s="1"/>
  <c r="BE23" i="119"/>
  <c r="CB22" i="120" s="1"/>
  <c r="BC23" i="119"/>
  <c r="BZ22" i="120" s="1"/>
  <c r="BB23" i="119"/>
  <c r="BA23" i="119"/>
  <c r="BV22" i="120" s="1"/>
  <c r="AQ23" i="119"/>
  <c r="AP23" i="119"/>
  <c r="AO23" i="119"/>
  <c r="BH22" i="120" s="1"/>
  <c r="S23" i="119"/>
  <c r="R23" i="119"/>
  <c r="Q23" i="119"/>
  <c r="AF22" i="120" s="1"/>
  <c r="BG115" i="120"/>
  <c r="BG116" i="120"/>
  <c r="BG124" i="120"/>
  <c r="BG125" i="120"/>
  <c r="BG129" i="120"/>
  <c r="BG130" i="120"/>
  <c r="BG133" i="120"/>
  <c r="BA84" i="120"/>
  <c r="BA48" i="120"/>
  <c r="BA49" i="120"/>
  <c r="BA51" i="120"/>
  <c r="BA52" i="120"/>
  <c r="BA23" i="120"/>
  <c r="BA24" i="120"/>
  <c r="BA26" i="120"/>
  <c r="BG27" i="120"/>
  <c r="BG28" i="120"/>
  <c r="BG31" i="120"/>
  <c r="BG32" i="120"/>
  <c r="BG37" i="120"/>
  <c r="BG40" i="120"/>
  <c r="BG44" i="120"/>
  <c r="BG45" i="120"/>
  <c r="BG53" i="120"/>
  <c r="BG54" i="120"/>
  <c r="BG57" i="120"/>
  <c r="BG58" i="120"/>
  <c r="BG62" i="120"/>
  <c r="BG64" i="120"/>
  <c r="BG68" i="120"/>
  <c r="BG69" i="120"/>
  <c r="BG73" i="120"/>
  <c r="BG85" i="120"/>
  <c r="BG109" i="120"/>
  <c r="BG143" i="120"/>
  <c r="BG144" i="120"/>
  <c r="E110" i="125"/>
  <c r="E135" i="125"/>
  <c r="B138" i="125"/>
  <c r="B138" i="119" s="1"/>
  <c r="B139" i="125"/>
  <c r="B139" i="119" s="1"/>
  <c r="B140" i="125"/>
  <c r="B140" i="119" s="1"/>
  <c r="B137" i="125"/>
  <c r="B137" i="119" s="1"/>
  <c r="CC146" i="125"/>
  <c r="CQ146" i="125" s="1"/>
  <c r="CC145" i="125"/>
  <c r="CQ145" i="125" s="1"/>
  <c r="BM144" i="125"/>
  <c r="CO144" i="125" s="1"/>
  <c r="BO143" i="125"/>
  <c r="CQ143" i="125" s="1"/>
  <c r="BO142" i="125"/>
  <c r="CQ142" i="125" s="1"/>
  <c r="AK139" i="125"/>
  <c r="AC139" i="119" s="1"/>
  <c r="AT138" i="120" s="1"/>
  <c r="AE138" i="119"/>
  <c r="AX137" i="120" s="1"/>
  <c r="AE137" i="119"/>
  <c r="AX136" i="120" s="1"/>
  <c r="CM136" i="125"/>
  <c r="CE136" i="125"/>
  <c r="CE27" i="125" s="1"/>
  <c r="CD136" i="125"/>
  <c r="CB136" i="125"/>
  <c r="CB27" i="125" s="1"/>
  <c r="BY136" i="125"/>
  <c r="BQ136" i="125"/>
  <c r="BP136" i="125"/>
  <c r="BP27" i="125" s="1"/>
  <c r="BN136" i="125"/>
  <c r="BN27" i="125" s="1"/>
  <c r="BK136" i="125"/>
  <c r="BJ136" i="125"/>
  <c r="BJ27" i="125" s="1"/>
  <c r="BI136" i="125"/>
  <c r="BI27" i="125" s="1"/>
  <c r="BH136" i="125"/>
  <c r="BH27" i="125" s="1"/>
  <c r="BG136" i="125"/>
  <c r="BG27" i="125" s="1"/>
  <c r="BF136" i="125"/>
  <c r="BE136" i="125"/>
  <c r="BD136" i="125"/>
  <c r="BD27" i="125" s="1"/>
  <c r="BC136" i="125"/>
  <c r="BC27" i="125" s="1"/>
  <c r="BB136" i="125"/>
  <c r="BB27" i="125" s="1"/>
  <c r="BA136" i="125"/>
  <c r="BA27" i="125" s="1"/>
  <c r="AZ136" i="125"/>
  <c r="AZ27" i="125" s="1"/>
  <c r="AY136" i="125"/>
  <c r="AY27" i="125" s="1"/>
  <c r="AX136" i="125"/>
  <c r="AW136" i="125"/>
  <c r="AP136" i="125"/>
  <c r="AP27" i="125" s="1"/>
  <c r="AO136" i="125"/>
  <c r="AO27" i="125" s="1"/>
  <c r="AN136" i="125"/>
  <c r="AN27" i="125" s="1"/>
  <c r="AL136" i="125"/>
  <c r="AL27" i="125" s="1"/>
  <c r="AI136" i="125"/>
  <c r="AH136" i="125"/>
  <c r="AH27" i="125" s="1"/>
  <c r="AG136" i="125"/>
  <c r="AG27" i="125" s="1"/>
  <c r="AF136" i="125"/>
  <c r="AF27" i="125" s="1"/>
  <c r="AE136" i="125"/>
  <c r="AE27" i="125" s="1"/>
  <c r="AD136" i="125"/>
  <c r="AC136" i="125"/>
  <c r="AA136" i="119" s="1"/>
  <c r="AS135" i="120" s="1"/>
  <c r="AB136" i="125"/>
  <c r="AB27" i="125" s="1"/>
  <c r="AA136" i="125"/>
  <c r="AA27" i="125" s="1"/>
  <c r="Z136" i="125"/>
  <c r="Y136" i="125"/>
  <c r="X136" i="125"/>
  <c r="X27" i="125" s="1"/>
  <c r="W136" i="125"/>
  <c r="V136" i="125"/>
  <c r="V27" i="125" s="1"/>
  <c r="U27" i="125"/>
  <c r="CM115" i="125"/>
  <c r="CM113" i="125" s="1"/>
  <c r="CE115" i="125"/>
  <c r="CE113" i="125" s="1"/>
  <c r="CD115" i="125"/>
  <c r="CD113" i="125" s="1"/>
  <c r="CC115" i="125"/>
  <c r="CC113" i="125" s="1"/>
  <c r="CB115" i="125"/>
  <c r="CB113" i="125" s="1"/>
  <c r="CA115" i="125"/>
  <c r="CA113" i="125" s="1"/>
  <c r="BY115" i="125"/>
  <c r="BY113" i="125" s="1"/>
  <c r="BQ115" i="125"/>
  <c r="BQ113" i="125" s="1"/>
  <c r="BP115" i="125"/>
  <c r="BP113" i="125" s="1"/>
  <c r="BO115" i="125"/>
  <c r="BO113" i="125" s="1"/>
  <c r="BN115" i="125"/>
  <c r="BN113" i="125" s="1"/>
  <c r="BM115" i="125"/>
  <c r="BM113" i="125" s="1"/>
  <c r="BK115" i="125"/>
  <c r="BK113" i="125" s="1"/>
  <c r="BJ115" i="125"/>
  <c r="BJ113" i="125" s="1"/>
  <c r="BI115" i="125"/>
  <c r="BI113" i="125" s="1"/>
  <c r="BH115" i="125"/>
  <c r="BH113" i="125" s="1"/>
  <c r="BG115" i="125"/>
  <c r="BG113" i="125" s="1"/>
  <c r="BF115" i="125"/>
  <c r="BE115" i="125"/>
  <c r="BD115" i="125"/>
  <c r="BD113" i="125" s="1"/>
  <c r="BC115" i="125"/>
  <c r="BC113" i="125" s="1"/>
  <c r="BB115" i="125"/>
  <c r="BB113" i="125" s="1"/>
  <c r="BA115" i="125"/>
  <c r="BA113" i="125" s="1"/>
  <c r="AZ115" i="125"/>
  <c r="AZ113" i="125" s="1"/>
  <c r="AY115" i="125"/>
  <c r="AY113" i="125" s="1"/>
  <c r="AW115" i="125"/>
  <c r="AW113" i="125" s="1"/>
  <c r="AP115" i="125"/>
  <c r="AP113" i="125" s="1"/>
  <c r="AO115" i="125"/>
  <c r="AO113" i="125" s="1"/>
  <c r="AN115" i="125"/>
  <c r="AN113" i="125" s="1"/>
  <c r="AM115" i="125"/>
  <c r="AL115" i="125"/>
  <c r="AL113" i="125" s="1"/>
  <c r="AK115" i="125"/>
  <c r="AI115" i="125"/>
  <c r="AI113" i="125" s="1"/>
  <c r="AH115" i="125"/>
  <c r="AH113" i="125" s="1"/>
  <c r="AG115" i="125"/>
  <c r="AG113" i="125" s="1"/>
  <c r="AF115" i="125"/>
  <c r="AF113" i="125" s="1"/>
  <c r="AE115" i="125"/>
  <c r="AE113" i="125" s="1"/>
  <c r="AD115" i="125"/>
  <c r="AB115" i="125"/>
  <c r="AB113" i="125" s="1"/>
  <c r="AA115" i="125"/>
  <c r="AA113" i="125" s="1"/>
  <c r="Z115" i="125"/>
  <c r="Y115" i="125"/>
  <c r="X115" i="125"/>
  <c r="W115" i="125"/>
  <c r="V115" i="125"/>
  <c r="U112" i="125"/>
  <c r="U112" i="119" s="1"/>
  <c r="AL111" i="120" s="1"/>
  <c r="CM87" i="125"/>
  <c r="CM39" i="125" s="1"/>
  <c r="CM25" i="125" s="1"/>
  <c r="CM23" i="125" s="1"/>
  <c r="CE87" i="125"/>
  <c r="CE39" i="125" s="1"/>
  <c r="CE25" i="125" s="1"/>
  <c r="CD87" i="125"/>
  <c r="CC87" i="125"/>
  <c r="CB87" i="125"/>
  <c r="CB39" i="125" s="1"/>
  <c r="CB25" i="125" s="1"/>
  <c r="CA87" i="125"/>
  <c r="BZ87" i="125"/>
  <c r="BY87" i="125"/>
  <c r="BQ87" i="125"/>
  <c r="BP87" i="125"/>
  <c r="BO87" i="125"/>
  <c r="BN87" i="125"/>
  <c r="BM87" i="125"/>
  <c r="BL87" i="125"/>
  <c r="BK87" i="125"/>
  <c r="BK39" i="125" s="1"/>
  <c r="BK25" i="125" s="1"/>
  <c r="BK23" i="125" s="1"/>
  <c r="BJ87" i="125"/>
  <c r="BI87" i="125"/>
  <c r="BH87" i="125"/>
  <c r="BG87" i="125"/>
  <c r="BF87" i="125"/>
  <c r="BE87" i="125"/>
  <c r="AY87" i="119" s="1"/>
  <c r="BU86" i="120" s="1"/>
  <c r="BD87" i="125"/>
  <c r="BC87" i="125"/>
  <c r="BB87" i="125"/>
  <c r="BA87" i="125"/>
  <c r="AZ87" i="125"/>
  <c r="AY87" i="125"/>
  <c r="AX87" i="125"/>
  <c r="AS87" i="119" s="1"/>
  <c r="BN86" i="120" s="1"/>
  <c r="AW87" i="125"/>
  <c r="AW39" i="125" s="1"/>
  <c r="AW25" i="125" s="1"/>
  <c r="AP87" i="125"/>
  <c r="AO87" i="125"/>
  <c r="AN87" i="125"/>
  <c r="AM87" i="125"/>
  <c r="AE87" i="119" s="1"/>
  <c r="AX86" i="120" s="1"/>
  <c r="DI86" i="120" s="1"/>
  <c r="AL87" i="125"/>
  <c r="AK87" i="125"/>
  <c r="AC87" i="119" s="1"/>
  <c r="AT86" i="120" s="1"/>
  <c r="AJ87" i="125"/>
  <c r="AI87" i="125"/>
  <c r="AI39" i="125" s="1"/>
  <c r="AI25" i="125" s="1"/>
  <c r="AH87" i="125"/>
  <c r="AH39" i="125" s="1"/>
  <c r="AH25" i="125" s="1"/>
  <c r="AG87" i="125"/>
  <c r="AF87" i="125"/>
  <c r="AE87" i="125"/>
  <c r="AD87" i="125"/>
  <c r="W87" i="119" s="1"/>
  <c r="AN86" i="120" s="1"/>
  <c r="AC87" i="125"/>
  <c r="AA87" i="119" s="1"/>
  <c r="AS86" i="120" s="1"/>
  <c r="AB87" i="125"/>
  <c r="AA87" i="125"/>
  <c r="Z87" i="125"/>
  <c r="Y87" i="125"/>
  <c r="X87" i="125"/>
  <c r="W87" i="125"/>
  <c r="V87" i="125"/>
  <c r="U87" i="125"/>
  <c r="CA85" i="125"/>
  <c r="CA42" i="125" s="1"/>
  <c r="CA40" i="125" s="1"/>
  <c r="BZ85" i="125"/>
  <c r="BQ85" i="119" s="1"/>
  <c r="CP84" i="120" s="1"/>
  <c r="BM85" i="125"/>
  <c r="BL85" i="125"/>
  <c r="BE85" i="119" s="1"/>
  <c r="CB84" i="120" s="1"/>
  <c r="AY85" i="125"/>
  <c r="AX85" i="125"/>
  <c r="AS85" i="119" s="1"/>
  <c r="BN84" i="120" s="1"/>
  <c r="AC85" i="119"/>
  <c r="AT84" i="120" s="1"/>
  <c r="V85" i="125"/>
  <c r="U85" i="125"/>
  <c r="U85" i="119" s="1"/>
  <c r="AL84" i="120" s="1"/>
  <c r="BM71" i="125"/>
  <c r="CO71" i="125" s="1"/>
  <c r="BM70" i="125"/>
  <c r="CO70" i="125" s="1"/>
  <c r="BM69" i="125"/>
  <c r="CO69" i="125" s="1"/>
  <c r="BM68" i="125"/>
  <c r="CO68" i="125" s="1"/>
  <c r="BM66" i="125"/>
  <c r="CO66" i="125" s="1"/>
  <c r="BM65" i="125"/>
  <c r="CO65" i="125" s="1"/>
  <c r="AY63" i="125"/>
  <c r="CO63" i="125" s="1"/>
  <c r="AY62" i="125"/>
  <c r="CO62" i="125" s="1"/>
  <c r="AY61" i="125"/>
  <c r="CO61" i="125" s="1"/>
  <c r="AY59" i="125"/>
  <c r="CO59" i="125" s="1"/>
  <c r="AY58" i="125"/>
  <c r="CO58" i="125" s="1"/>
  <c r="AY57" i="125"/>
  <c r="CO57" i="125" s="1"/>
  <c r="AY56" i="125"/>
  <c r="CO56" i="125" s="1"/>
  <c r="AY55" i="125"/>
  <c r="CO55" i="125" s="1"/>
  <c r="AY54" i="125"/>
  <c r="AC51" i="119"/>
  <c r="AT50" i="120" s="1"/>
  <c r="AC50" i="119"/>
  <c r="AT49" i="120" s="1"/>
  <c r="AC49" i="119"/>
  <c r="AT48" i="120" s="1"/>
  <c r="V48" i="125"/>
  <c r="V47" i="125"/>
  <c r="V46" i="125"/>
  <c r="V45" i="125"/>
  <c r="V44" i="125"/>
  <c r="V43" i="125"/>
  <c r="CE42" i="125"/>
  <c r="CE40" i="125" s="1"/>
  <c r="CD42" i="125"/>
  <c r="CD40" i="125" s="1"/>
  <c r="CC42" i="125"/>
  <c r="CC40" i="125" s="1"/>
  <c r="CB42" i="125"/>
  <c r="CB40" i="125" s="1"/>
  <c r="BQ42" i="125"/>
  <c r="BQ40" i="125" s="1"/>
  <c r="BP42" i="125"/>
  <c r="BP40" i="125" s="1"/>
  <c r="BO42" i="125"/>
  <c r="BO40" i="125" s="1"/>
  <c r="BN42" i="125"/>
  <c r="BN40" i="125" s="1"/>
  <c r="BI42" i="125"/>
  <c r="BI40" i="125" s="1"/>
  <c r="BH42" i="125"/>
  <c r="BH40" i="125" s="1"/>
  <c r="BG42" i="125"/>
  <c r="BG40" i="125" s="1"/>
  <c r="BF42" i="125"/>
  <c r="BE42" i="125"/>
  <c r="BD42" i="125"/>
  <c r="BD40" i="125" s="1"/>
  <c r="BD39" i="125" s="1"/>
  <c r="BD25" i="125" s="1"/>
  <c r="BC42" i="125"/>
  <c r="BC40" i="125" s="1"/>
  <c r="BC39" i="125" s="1"/>
  <c r="BC25" i="125" s="1"/>
  <c r="BB42" i="125"/>
  <c r="BB40" i="125" s="1"/>
  <c r="BB39" i="125" s="1"/>
  <c r="BB25" i="125" s="1"/>
  <c r="BA42" i="125"/>
  <c r="BA40" i="125" s="1"/>
  <c r="BA39" i="125" s="1"/>
  <c r="BA25" i="125" s="1"/>
  <c r="AZ42" i="125"/>
  <c r="AZ40" i="125" s="1"/>
  <c r="AZ39" i="125" s="1"/>
  <c r="AZ25" i="125" s="1"/>
  <c r="AP42" i="125"/>
  <c r="AP40" i="125" s="1"/>
  <c r="AN42" i="125"/>
  <c r="AN40" i="125" s="1"/>
  <c r="AN39" i="125" s="1"/>
  <c r="AN25" i="125" s="1"/>
  <c r="AM42" i="125"/>
  <c r="AE42" i="119" s="1"/>
  <c r="AX41" i="120" s="1"/>
  <c r="DI41" i="120" s="1"/>
  <c r="AL42" i="125"/>
  <c r="AL40" i="125" s="1"/>
  <c r="AL39" i="125" s="1"/>
  <c r="AL25" i="125" s="1"/>
  <c r="AG42" i="125"/>
  <c r="AG40" i="125" s="1"/>
  <c r="AF42" i="125"/>
  <c r="AF40" i="125" s="1"/>
  <c r="AE42" i="125"/>
  <c r="AE40" i="125" s="1"/>
  <c r="AE39" i="125" s="1"/>
  <c r="AE25" i="125" s="1"/>
  <c r="AD40" i="125"/>
  <c r="AB42" i="125"/>
  <c r="AB40" i="125" s="1"/>
  <c r="AA42" i="125"/>
  <c r="AA40" i="125" s="1"/>
  <c r="Y42" i="125"/>
  <c r="X42" i="125"/>
  <c r="W42" i="125"/>
  <c r="DB51" i="120" l="1"/>
  <c r="DB42" i="120"/>
  <c r="DB43" i="120"/>
  <c r="DB44" i="120"/>
  <c r="DB45" i="120"/>
  <c r="DB46" i="120"/>
  <c r="DB47" i="120"/>
  <c r="DB48" i="120"/>
  <c r="DB49" i="120"/>
  <c r="DB50" i="120"/>
  <c r="DB52" i="120"/>
  <c r="DB53" i="120"/>
  <c r="DB54" i="120"/>
  <c r="DB55" i="120"/>
  <c r="DB56" i="120"/>
  <c r="DB57" i="120"/>
  <c r="DB58" i="120"/>
  <c r="DB60" i="120"/>
  <c r="DB61" i="120"/>
  <c r="DB62" i="120"/>
  <c r="DB64" i="120"/>
  <c r="DB65" i="120"/>
  <c r="DB67" i="120"/>
  <c r="DB68" i="120"/>
  <c r="DB69" i="120"/>
  <c r="DB70" i="120"/>
  <c r="DB72" i="120"/>
  <c r="DB73" i="120"/>
  <c r="DB84" i="120"/>
  <c r="DB85" i="120"/>
  <c r="DB87" i="120"/>
  <c r="DB109" i="120"/>
  <c r="DB110" i="120"/>
  <c r="DB111" i="120"/>
  <c r="DB113" i="120"/>
  <c r="DB115" i="120"/>
  <c r="DB116" i="120"/>
  <c r="DB117" i="120"/>
  <c r="DB118" i="120"/>
  <c r="DB119" i="120"/>
  <c r="DB120" i="120"/>
  <c r="DB121" i="120"/>
  <c r="DB124" i="120"/>
  <c r="DB125" i="120"/>
  <c r="DB126" i="120"/>
  <c r="DB128" i="120"/>
  <c r="DB129" i="120"/>
  <c r="DB130" i="120"/>
  <c r="DB131" i="120"/>
  <c r="DB132" i="120"/>
  <c r="DB133" i="120"/>
  <c r="DB134" i="120"/>
  <c r="DB138" i="120"/>
  <c r="DB141" i="120"/>
  <c r="DB142" i="120"/>
  <c r="DB143" i="120"/>
  <c r="DB144" i="120"/>
  <c r="X40" i="125"/>
  <c r="CX42" i="125"/>
  <c r="CQ42" i="125"/>
  <c r="W40" i="119"/>
  <c r="AN39" i="120" s="1"/>
  <c r="BP39" i="125"/>
  <c r="BP25" i="125" s="1"/>
  <c r="CW115" i="125"/>
  <c r="CP115" i="125"/>
  <c r="W113" i="125"/>
  <c r="CR42" i="125"/>
  <c r="CY42" i="125"/>
  <c r="BI39" i="125"/>
  <c r="BI25" i="125" s="1"/>
  <c r="BI23" i="125" s="1"/>
  <c r="AA39" i="125"/>
  <c r="AA25" i="125" s="1"/>
  <c r="AG87" i="119"/>
  <c r="AZ86" i="120" s="1"/>
  <c r="AJ39" i="125"/>
  <c r="BJ39" i="125"/>
  <c r="BJ25" i="125" s="1"/>
  <c r="BN39" i="125"/>
  <c r="BN25" i="125" s="1"/>
  <c r="BY39" i="125"/>
  <c r="BY25" i="125" s="1"/>
  <c r="BY23" i="125" s="1"/>
  <c r="CC39" i="125"/>
  <c r="CC25" i="125" s="1"/>
  <c r="CY115" i="125"/>
  <c r="CR115" i="125"/>
  <c r="Y113" i="125"/>
  <c r="W115" i="119"/>
  <c r="AN114" i="120" s="1"/>
  <c r="AD113" i="125"/>
  <c r="W113" i="119" s="1"/>
  <c r="AN112" i="120" s="1"/>
  <c r="AE115" i="119"/>
  <c r="AX114" i="120" s="1"/>
  <c r="DI114" i="120" s="1"/>
  <c r="AM113" i="125"/>
  <c r="AE113" i="119" s="1"/>
  <c r="AX112" i="120" s="1"/>
  <c r="DI112" i="120" s="1"/>
  <c r="AU115" i="119"/>
  <c r="BF113" i="125"/>
  <c r="AU113" i="119" s="1"/>
  <c r="DB114" i="120"/>
  <c r="BH39" i="125"/>
  <c r="BH25" i="125" s="1"/>
  <c r="BH23" i="125" s="1"/>
  <c r="AC115" i="119"/>
  <c r="AT114" i="120" s="1"/>
  <c r="CX114" i="120" s="1"/>
  <c r="AK113" i="125"/>
  <c r="AC113" i="119" s="1"/>
  <c r="AT112" i="120" s="1"/>
  <c r="CX112" i="120" s="1"/>
  <c r="BQ39" i="125"/>
  <c r="BQ25" i="125" s="1"/>
  <c r="BQ23" i="125" s="1"/>
  <c r="CX115" i="125"/>
  <c r="CQ115" i="125"/>
  <c r="X113" i="125"/>
  <c r="DB41" i="120"/>
  <c r="AF39" i="125"/>
  <c r="AF25" i="125" s="1"/>
  <c r="AF23" i="125" s="1"/>
  <c r="CP42" i="125"/>
  <c r="CW42" i="125"/>
  <c r="AB39" i="125"/>
  <c r="AB25" i="125" s="1"/>
  <c r="AB23" i="125" s="1"/>
  <c r="AG39" i="125"/>
  <c r="AG25" i="125" s="1"/>
  <c r="AG23" i="125" s="1"/>
  <c r="AP39" i="125"/>
  <c r="AP25" i="125" s="1"/>
  <c r="AO39" i="125"/>
  <c r="AO25" i="125" s="1"/>
  <c r="BG39" i="125"/>
  <c r="BG25" i="125" s="1"/>
  <c r="BG23" i="125" s="1"/>
  <c r="BO39" i="125"/>
  <c r="BO25" i="125" s="1"/>
  <c r="CD39" i="125"/>
  <c r="CD25" i="125" s="1"/>
  <c r="CO115" i="125"/>
  <c r="CV115" i="125"/>
  <c r="V113" i="125"/>
  <c r="CZ115" i="125"/>
  <c r="CS115" i="125"/>
  <c r="Z113" i="125"/>
  <c r="U27" i="119"/>
  <c r="AL26" i="120" s="1"/>
  <c r="Y27" i="125"/>
  <c r="CY136" i="125"/>
  <c r="CR136" i="125"/>
  <c r="Z27" i="125"/>
  <c r="CS136" i="125"/>
  <c r="CZ136" i="125"/>
  <c r="CW136" i="125"/>
  <c r="CP136" i="125"/>
  <c r="AX27" i="125"/>
  <c r="AS27" i="119" s="1"/>
  <c r="BN26" i="120" s="1"/>
  <c r="AS136" i="119"/>
  <c r="BN135" i="120" s="1"/>
  <c r="BF27" i="125"/>
  <c r="AU27" i="119" s="1"/>
  <c r="AU136" i="119"/>
  <c r="AD27" i="125"/>
  <c r="W27" i="119" s="1"/>
  <c r="AN26" i="120" s="1"/>
  <c r="W136" i="119"/>
  <c r="AN135" i="120" s="1"/>
  <c r="BE27" i="125"/>
  <c r="AY27" i="119" s="1"/>
  <c r="BU26" i="120" s="1"/>
  <c r="AY136" i="119"/>
  <c r="CU136" i="125"/>
  <c r="DB86" i="120"/>
  <c r="BF40" i="125"/>
  <c r="AU40" i="119" s="1"/>
  <c r="AU42" i="119"/>
  <c r="AY115" i="119"/>
  <c r="BU114" i="120" s="1"/>
  <c r="BE113" i="125"/>
  <c r="AY113" i="119" s="1"/>
  <c r="BU112" i="120" s="1"/>
  <c r="DE23" i="120"/>
  <c r="CX23" i="120"/>
  <c r="DE27" i="120"/>
  <c r="CX27" i="120"/>
  <c r="DE31" i="120"/>
  <c r="CX31" i="120"/>
  <c r="DE37" i="120"/>
  <c r="CX37" i="120"/>
  <c r="DK145" i="120"/>
  <c r="DK84" i="120"/>
  <c r="DD84" i="120"/>
  <c r="DK111" i="120"/>
  <c r="DE42" i="120"/>
  <c r="CX42" i="120"/>
  <c r="DE43" i="120"/>
  <c r="CX43" i="120"/>
  <c r="DE46" i="120"/>
  <c r="CX46" i="120"/>
  <c r="DE47" i="120"/>
  <c r="CX47" i="120"/>
  <c r="DE48" i="120"/>
  <c r="CX48" i="120"/>
  <c r="DE49" i="120"/>
  <c r="CX49" i="120"/>
  <c r="DE50" i="120"/>
  <c r="CX50" i="120"/>
  <c r="DE52" i="120"/>
  <c r="CX52" i="120"/>
  <c r="DE53" i="120"/>
  <c r="CX53" i="120"/>
  <c r="DE54" i="120"/>
  <c r="CX54" i="120"/>
  <c r="DE55" i="120"/>
  <c r="CX55" i="120"/>
  <c r="DE56" i="120"/>
  <c r="CX56" i="120"/>
  <c r="DE57" i="120"/>
  <c r="CX57" i="120"/>
  <c r="DE58" i="120"/>
  <c r="CX58" i="120"/>
  <c r="DE60" i="120"/>
  <c r="CX60" i="120"/>
  <c r="DE61" i="120"/>
  <c r="CX61" i="120"/>
  <c r="DE62" i="120"/>
  <c r="CX62" i="120"/>
  <c r="DE64" i="120"/>
  <c r="CX64" i="120"/>
  <c r="DE65" i="120"/>
  <c r="CX65" i="120"/>
  <c r="DE67" i="120"/>
  <c r="CX67" i="120"/>
  <c r="DE68" i="120"/>
  <c r="CX68" i="120"/>
  <c r="DE69" i="120"/>
  <c r="CX69" i="120"/>
  <c r="DE70" i="120"/>
  <c r="CX70" i="120"/>
  <c r="DE72" i="120"/>
  <c r="CX72" i="120"/>
  <c r="DE73" i="120"/>
  <c r="CX73" i="120"/>
  <c r="DE84" i="120"/>
  <c r="CX84" i="120"/>
  <c r="DE85" i="120"/>
  <c r="CX85" i="120"/>
  <c r="CX86" i="120"/>
  <c r="DE87" i="120"/>
  <c r="CX87" i="120"/>
  <c r="DE109" i="120"/>
  <c r="CX109" i="120"/>
  <c r="DE110" i="120"/>
  <c r="CX110" i="120"/>
  <c r="DE111" i="120"/>
  <c r="CX111" i="120"/>
  <c r="DE112" i="120"/>
  <c r="DE113" i="120"/>
  <c r="CX113" i="120"/>
  <c r="DE115" i="120"/>
  <c r="CX115" i="120"/>
  <c r="DE116" i="120"/>
  <c r="CX116" i="120"/>
  <c r="DE117" i="120"/>
  <c r="CX117" i="120"/>
  <c r="DE118" i="120"/>
  <c r="CX118" i="120"/>
  <c r="DE119" i="120"/>
  <c r="CX119" i="120"/>
  <c r="DE120" i="120"/>
  <c r="CX120" i="120"/>
  <c r="DE121" i="120"/>
  <c r="CX121" i="120"/>
  <c r="DE124" i="120"/>
  <c r="CX124" i="120"/>
  <c r="DE125" i="120"/>
  <c r="CX125" i="120"/>
  <c r="DE126" i="120"/>
  <c r="CX126" i="120"/>
  <c r="DE128" i="120"/>
  <c r="CX128" i="120"/>
  <c r="DE129" i="120"/>
  <c r="CX129" i="120"/>
  <c r="DE130" i="120"/>
  <c r="CX130" i="120"/>
  <c r="DE131" i="120"/>
  <c r="CX131" i="120"/>
  <c r="DE132" i="120"/>
  <c r="CX132" i="120"/>
  <c r="DE133" i="120"/>
  <c r="CX133" i="120"/>
  <c r="DE134" i="120"/>
  <c r="CX134" i="120"/>
  <c r="DE136" i="120"/>
  <c r="CX136" i="120"/>
  <c r="DE137" i="120"/>
  <c r="CX137" i="120"/>
  <c r="DE138" i="120"/>
  <c r="CX138" i="120"/>
  <c r="DE141" i="120"/>
  <c r="CX141" i="120"/>
  <c r="DE142" i="120"/>
  <c r="CX142" i="120"/>
  <c r="DE143" i="120"/>
  <c r="CX143" i="120"/>
  <c r="DE144" i="120"/>
  <c r="CX144" i="120"/>
  <c r="DE145" i="120"/>
  <c r="CX145" i="120"/>
  <c r="DE51" i="120"/>
  <c r="CX51" i="120"/>
  <c r="DE32" i="120"/>
  <c r="CX32" i="120"/>
  <c r="DE44" i="120"/>
  <c r="CX44" i="120"/>
  <c r="DE45" i="120"/>
  <c r="CX45" i="120"/>
  <c r="DI137" i="120"/>
  <c r="DB137" i="120"/>
  <c r="DE25" i="120"/>
  <c r="CX25" i="120"/>
  <c r="DE29" i="120"/>
  <c r="CX29" i="120"/>
  <c r="DE35" i="120"/>
  <c r="CX35" i="120"/>
  <c r="DB145" i="120"/>
  <c r="DI136" i="120"/>
  <c r="DB136" i="120"/>
  <c r="DE28" i="120"/>
  <c r="CX28" i="120"/>
  <c r="CA39" i="125"/>
  <c r="DE30" i="120"/>
  <c r="CX30" i="120"/>
  <c r="DE36" i="120"/>
  <c r="CX36" i="120"/>
  <c r="DE40" i="120"/>
  <c r="CX40" i="120"/>
  <c r="BE40" i="125"/>
  <c r="AY42" i="119"/>
  <c r="BU41" i="120" s="1"/>
  <c r="BE87" i="119"/>
  <c r="CB86" i="120" s="1"/>
  <c r="BQ87" i="119"/>
  <c r="CP86" i="120" s="1"/>
  <c r="AU87" i="119"/>
  <c r="DE86" i="120" s="1"/>
  <c r="CV87" i="125"/>
  <c r="CO87" i="125"/>
  <c r="CZ87" i="125"/>
  <c r="CS87" i="125"/>
  <c r="CY87" i="125"/>
  <c r="CR87" i="125"/>
  <c r="CW87" i="125"/>
  <c r="CP87" i="125"/>
  <c r="CQ87" i="125"/>
  <c r="CX87" i="125"/>
  <c r="U87" i="119"/>
  <c r="AL86" i="120" s="1"/>
  <c r="CN87" i="125"/>
  <c r="CU87" i="125"/>
  <c r="CS42" i="125"/>
  <c r="CV49" i="125"/>
  <c r="CO49" i="125"/>
  <c r="CO50" i="125"/>
  <c r="CV50" i="125"/>
  <c r="CV43" i="125"/>
  <c r="CO43" i="125"/>
  <c r="CV47" i="125"/>
  <c r="CO47" i="125"/>
  <c r="CV51" i="125"/>
  <c r="CO51" i="125"/>
  <c r="CU85" i="125"/>
  <c r="CN85" i="125"/>
  <c r="CU112" i="125"/>
  <c r="CX137" i="125"/>
  <c r="CQ137" i="125"/>
  <c r="CV45" i="125"/>
  <c r="CO45" i="125"/>
  <c r="CV139" i="125"/>
  <c r="CO139" i="125"/>
  <c r="CO46" i="125"/>
  <c r="CV46" i="125"/>
  <c r="CO44" i="125"/>
  <c r="CV44" i="125"/>
  <c r="CO48" i="125"/>
  <c r="CV48" i="125"/>
  <c r="CO54" i="125"/>
  <c r="AY42" i="125"/>
  <c r="AY40" i="125" s="1"/>
  <c r="CO85" i="125"/>
  <c r="CV85" i="125"/>
  <c r="CX138" i="125"/>
  <c r="CQ138" i="125"/>
  <c r="BJ40" i="125"/>
  <c r="CZ42" i="125"/>
  <c r="BA23" i="125"/>
  <c r="BC23" i="125"/>
  <c r="AA23" i="125"/>
  <c r="AE23" i="125"/>
  <c r="BB23" i="125"/>
  <c r="W40" i="125"/>
  <c r="BQ27" i="125"/>
  <c r="BN23" i="125"/>
  <c r="AL23" i="125"/>
  <c r="AK136" i="125"/>
  <c r="AC136" i="119" s="1"/>
  <c r="AT135" i="120" s="1"/>
  <c r="CX135" i="120" s="1"/>
  <c r="BG67" i="120"/>
  <c r="BG56" i="120"/>
  <c r="BG43" i="120"/>
  <c r="BG87" i="120"/>
  <c r="BG30" i="120"/>
  <c r="BG142" i="120"/>
  <c r="BG118" i="120"/>
  <c r="BG112" i="120"/>
  <c r="BG61" i="120"/>
  <c r="BG36" i="120"/>
  <c r="BG132" i="120"/>
  <c r="BG128" i="120"/>
  <c r="BG47" i="120"/>
  <c r="BG25" i="120"/>
  <c r="BG145" i="120"/>
  <c r="BG131" i="120"/>
  <c r="BG126" i="120"/>
  <c r="BG117" i="120"/>
  <c r="BG111" i="120"/>
  <c r="BG86" i="120"/>
  <c r="BG70" i="120"/>
  <c r="BG65" i="120"/>
  <c r="BG60" i="120"/>
  <c r="BG55" i="120"/>
  <c r="BG46" i="120"/>
  <c r="BG42" i="120"/>
  <c r="BG35" i="120"/>
  <c r="BG29" i="120"/>
  <c r="BG23" i="120"/>
  <c r="BG134" i="120"/>
  <c r="BA25" i="120"/>
  <c r="BA38" i="120"/>
  <c r="BA50" i="120"/>
  <c r="AN23" i="125"/>
  <c r="CB23" i="125"/>
  <c r="AP23" i="125"/>
  <c r="AH23" i="125"/>
  <c r="AO23" i="125"/>
  <c r="AZ23" i="125"/>
  <c r="BD23" i="125"/>
  <c r="AM136" i="125"/>
  <c r="AE136" i="119" s="1"/>
  <c r="AX135" i="120" s="1"/>
  <c r="Y40" i="125"/>
  <c r="CS40" i="125"/>
  <c r="BP23" i="125"/>
  <c r="AK42" i="125"/>
  <c r="CC136" i="125"/>
  <c r="CC27" i="125" s="1"/>
  <c r="V42" i="125"/>
  <c r="BM42" i="125"/>
  <c r="BM40" i="125" s="1"/>
  <c r="BM39" i="125" s="1"/>
  <c r="BM25" i="125" s="1"/>
  <c r="BO136" i="125"/>
  <c r="W27" i="125"/>
  <c r="CD27" i="125"/>
  <c r="CD23" i="125" s="1"/>
  <c r="AM40" i="125"/>
  <c r="BM136" i="125"/>
  <c r="U111" i="125"/>
  <c r="U111" i="119" s="1"/>
  <c r="AL110" i="120" s="1"/>
  <c r="CA136" i="125"/>
  <c r="CA27" i="125" s="1"/>
  <c r="CA23" i="125" s="1"/>
  <c r="DE114" i="120" l="1"/>
  <c r="W39" i="125"/>
  <c r="W25" i="125" s="1"/>
  <c r="CP40" i="125"/>
  <c r="CW40" i="125"/>
  <c r="AD39" i="125"/>
  <c r="AD25" i="125" s="1"/>
  <c r="AJ25" i="125"/>
  <c r="AG25" i="119" s="1"/>
  <c r="AZ24" i="120" s="1"/>
  <c r="AG39" i="119"/>
  <c r="AZ38" i="120" s="1"/>
  <c r="Y39" i="125"/>
  <c r="Y25" i="125" s="1"/>
  <c r="CY40" i="125"/>
  <c r="CR40" i="125"/>
  <c r="CR39" i="125" s="1"/>
  <c r="CR25" i="125" s="1"/>
  <c r="CX113" i="125"/>
  <c r="CQ113" i="125"/>
  <c r="CR113" i="125"/>
  <c r="CY113" i="125"/>
  <c r="CY39" i="125" s="1"/>
  <c r="CY25" i="125" s="1"/>
  <c r="CV113" i="125"/>
  <c r="CO113" i="125"/>
  <c r="CZ113" i="125"/>
  <c r="CS113" i="125"/>
  <c r="Z39" i="125"/>
  <c r="Z25" i="125" s="1"/>
  <c r="AM39" i="125"/>
  <c r="AM25" i="125" s="1"/>
  <c r="AE40" i="119"/>
  <c r="AX39" i="120" s="1"/>
  <c r="BF39" i="125"/>
  <c r="BF25" i="125" s="1"/>
  <c r="DB112" i="120"/>
  <c r="CW113" i="125"/>
  <c r="CP113" i="125"/>
  <c r="CP39" i="125" s="1"/>
  <c r="CP25" i="125" s="1"/>
  <c r="X39" i="125"/>
  <c r="X25" i="125" s="1"/>
  <c r="CX40" i="125"/>
  <c r="CQ40" i="125"/>
  <c r="CQ39" i="125" s="1"/>
  <c r="CQ25" i="125" s="1"/>
  <c r="CS27" i="125"/>
  <c r="CZ27" i="125"/>
  <c r="CU27" i="125"/>
  <c r="CY27" i="125"/>
  <c r="CR27" i="125"/>
  <c r="CP27" i="125"/>
  <c r="CW27" i="125"/>
  <c r="DK26" i="120"/>
  <c r="CS39" i="125"/>
  <c r="CS25" i="125" s="1"/>
  <c r="DD86" i="120"/>
  <c r="DK86" i="120"/>
  <c r="AY39" i="125"/>
  <c r="AY25" i="125" s="1"/>
  <c r="AY23" i="125" s="1"/>
  <c r="DK110" i="120"/>
  <c r="DE135" i="120"/>
  <c r="AK40" i="125"/>
  <c r="AC42" i="119"/>
  <c r="AT41" i="120" s="1"/>
  <c r="DI135" i="120"/>
  <c r="DB135" i="120"/>
  <c r="BE39" i="125"/>
  <c r="BE25" i="125" s="1"/>
  <c r="AY40" i="119"/>
  <c r="BU39" i="120" s="1"/>
  <c r="W39" i="119"/>
  <c r="AN38" i="120" s="1"/>
  <c r="CZ40" i="125"/>
  <c r="AK27" i="125"/>
  <c r="AC27" i="119" s="1"/>
  <c r="AT26" i="120" s="1"/>
  <c r="CO136" i="125"/>
  <c r="CV136" i="125"/>
  <c r="CO42" i="125"/>
  <c r="CV42" i="125"/>
  <c r="AM27" i="125"/>
  <c r="AE27" i="119" s="1"/>
  <c r="AX26" i="120" s="1"/>
  <c r="CQ136" i="125"/>
  <c r="CX136" i="125"/>
  <c r="CU111" i="125"/>
  <c r="CC23" i="125"/>
  <c r="BE26" i="120"/>
  <c r="BO27" i="125"/>
  <c r="BO23" i="125" s="1"/>
  <c r="BA41" i="120"/>
  <c r="BA39" i="120"/>
  <c r="V40" i="125"/>
  <c r="V39" i="125" s="1"/>
  <c r="V25" i="125" s="1"/>
  <c r="BM27" i="125"/>
  <c r="BM23" i="125" s="1"/>
  <c r="CW39" i="125" l="1"/>
  <c r="CW25" i="125" s="1"/>
  <c r="AU39" i="119"/>
  <c r="AE39" i="119"/>
  <c r="AX38" i="120" s="1"/>
  <c r="DI38" i="120" s="1"/>
  <c r="DI39" i="120"/>
  <c r="DB39" i="120"/>
  <c r="CZ39" i="125"/>
  <c r="CZ25" i="125" s="1"/>
  <c r="CX39" i="125"/>
  <c r="CX25" i="125" s="1"/>
  <c r="AK39" i="125"/>
  <c r="AC40" i="119"/>
  <c r="AT39" i="120" s="1"/>
  <c r="DI26" i="120"/>
  <c r="DB26" i="120"/>
  <c r="DE26" i="120"/>
  <c r="CX26" i="120"/>
  <c r="DE41" i="120"/>
  <c r="CX41" i="120"/>
  <c r="AY39" i="119"/>
  <c r="BU38" i="120" s="1"/>
  <c r="X23" i="125"/>
  <c r="BE23" i="125"/>
  <c r="AY25" i="119"/>
  <c r="BU24" i="120" s="1"/>
  <c r="AD23" i="125"/>
  <c r="W23" i="119" s="1"/>
  <c r="AN22" i="120" s="1"/>
  <c r="W25" i="119"/>
  <c r="AN24" i="120" s="1"/>
  <c r="BF23" i="125"/>
  <c r="AU23" i="119" s="1"/>
  <c r="AU25" i="119"/>
  <c r="CO40" i="125"/>
  <c r="CO39" i="125" s="1"/>
  <c r="CO25" i="125" s="1"/>
  <c r="CV40" i="125"/>
  <c r="CQ27" i="125"/>
  <c r="CX27" i="125"/>
  <c r="CV27" i="125"/>
  <c r="CO27" i="125"/>
  <c r="CE23" i="125"/>
  <c r="BJ23" i="125"/>
  <c r="Y23" i="125"/>
  <c r="AE25" i="119"/>
  <c r="AX24" i="120" s="1"/>
  <c r="DB38" i="120" l="1"/>
  <c r="DI24" i="120"/>
  <c r="DB24" i="120"/>
  <c r="CV39" i="125"/>
  <c r="DE39" i="120"/>
  <c r="CX39" i="120"/>
  <c r="AK25" i="125"/>
  <c r="AC39" i="119"/>
  <c r="AT38" i="120" s="1"/>
  <c r="AY23" i="119"/>
  <c r="BU22" i="120" s="1"/>
  <c r="CY23" i="125"/>
  <c r="CR23" i="125"/>
  <c r="Z23" i="125"/>
  <c r="CZ23" i="125" s="1"/>
  <c r="W23" i="125"/>
  <c r="AM23" i="125"/>
  <c r="AE23" i="119" s="1"/>
  <c r="AX22" i="120" s="1"/>
  <c r="DI22" i="120" l="1"/>
  <c r="DB22" i="120"/>
  <c r="DE38" i="120"/>
  <c r="CX38" i="120"/>
  <c r="CV25" i="125"/>
  <c r="AC25" i="119"/>
  <c r="AT24" i="120" s="1"/>
  <c r="AK23" i="125"/>
  <c r="AC23" i="119" s="1"/>
  <c r="AT22" i="120" s="1"/>
  <c r="CW23" i="125"/>
  <c r="CP23" i="125"/>
  <c r="CS23" i="125"/>
  <c r="CQ23" i="125"/>
  <c r="CX23" i="125"/>
  <c r="V23" i="125"/>
  <c r="DE24" i="120" l="1"/>
  <c r="CX24" i="120"/>
  <c r="DE22" i="120"/>
  <c r="CX22" i="120"/>
  <c r="CO23" i="125"/>
  <c r="CV23" i="125"/>
  <c r="BE22" i="120"/>
  <c r="AB49" i="115" l="1"/>
  <c r="BG48" i="120"/>
  <c r="AB51" i="115"/>
  <c r="AB48" i="115"/>
  <c r="BG51" i="120"/>
  <c r="BG84" i="120"/>
  <c r="BG50" i="120"/>
  <c r="AB47" i="115"/>
  <c r="AA22" i="115"/>
  <c r="AB22" i="115"/>
  <c r="AA24" i="115"/>
  <c r="AB24" i="115"/>
  <c r="AA26" i="115"/>
  <c r="AB26" i="115"/>
  <c r="AA27" i="115"/>
  <c r="AB27" i="115"/>
  <c r="AA28" i="115"/>
  <c r="AB28" i="115"/>
  <c r="AA29" i="115"/>
  <c r="AB29" i="115"/>
  <c r="AA30" i="115"/>
  <c r="AB30" i="115"/>
  <c r="AA31" i="115"/>
  <c r="AA34" i="115"/>
  <c r="AB34" i="115"/>
  <c r="AA35" i="115"/>
  <c r="AB35" i="115"/>
  <c r="AA36" i="115"/>
  <c r="AB36" i="115"/>
  <c r="AA37" i="115"/>
  <c r="AA38" i="115"/>
  <c r="AA39" i="115"/>
  <c r="AB39" i="115"/>
  <c r="AA40" i="115"/>
  <c r="AA41" i="115"/>
  <c r="AA42" i="115"/>
  <c r="AA43" i="115"/>
  <c r="AA44" i="115"/>
  <c r="AA45" i="115"/>
  <c r="AA46" i="115"/>
  <c r="AA47" i="115"/>
  <c r="AA48" i="115"/>
  <c r="AA49" i="115"/>
  <c r="AA50" i="115"/>
  <c r="AB50" i="115"/>
  <c r="AA51" i="115"/>
  <c r="AA52" i="115"/>
  <c r="AB52" i="115"/>
  <c r="AA53" i="115"/>
  <c r="AB53" i="115"/>
  <c r="AA54" i="115"/>
  <c r="AB54" i="115"/>
  <c r="AA55" i="115"/>
  <c r="AB55" i="115"/>
  <c r="AA56" i="115"/>
  <c r="AB56" i="115"/>
  <c r="AA57" i="115"/>
  <c r="AB57" i="115"/>
  <c r="AA59" i="115"/>
  <c r="AB59" i="115"/>
  <c r="AA60" i="115"/>
  <c r="AB60" i="115"/>
  <c r="AA61" i="115"/>
  <c r="AB61" i="115"/>
  <c r="AA63" i="115"/>
  <c r="AB63" i="115"/>
  <c r="AA64" i="115"/>
  <c r="AB64" i="115"/>
  <c r="AA66" i="115"/>
  <c r="AB66" i="115"/>
  <c r="AA67" i="115"/>
  <c r="AB67" i="115"/>
  <c r="AA68" i="115"/>
  <c r="AB68" i="115"/>
  <c r="AA69" i="115"/>
  <c r="AB69" i="115"/>
  <c r="AA71" i="115"/>
  <c r="AB71" i="115"/>
  <c r="AA72" i="115"/>
  <c r="AB72" i="115"/>
  <c r="AA83" i="115"/>
  <c r="AA85" i="115"/>
  <c r="AB85" i="115"/>
  <c r="AA86" i="115"/>
  <c r="AB86" i="115"/>
  <c r="AA108" i="115"/>
  <c r="AB108" i="115"/>
  <c r="AA109" i="115"/>
  <c r="AA110" i="115"/>
  <c r="AA111" i="115"/>
  <c r="AB111" i="115"/>
  <c r="AA112" i="115"/>
  <c r="AA113" i="115"/>
  <c r="AB113" i="115"/>
  <c r="AA114" i="115"/>
  <c r="AA115" i="115"/>
  <c r="AA116" i="115"/>
  <c r="AA117" i="115"/>
  <c r="AA118" i="115"/>
  <c r="AA119" i="115"/>
  <c r="AA120" i="115"/>
  <c r="AA121" i="115"/>
  <c r="AA122" i="115"/>
  <c r="AA123" i="115"/>
  <c r="AA124" i="115"/>
  <c r="AB124" i="115"/>
  <c r="AA125" i="115"/>
  <c r="AB125" i="115"/>
  <c r="AA126" i="115"/>
  <c r="AB126" i="115"/>
  <c r="AA128" i="115"/>
  <c r="AB128" i="115"/>
  <c r="AA129" i="115"/>
  <c r="AB129" i="115"/>
  <c r="AA130" i="115"/>
  <c r="AB130" i="115"/>
  <c r="AA131" i="115"/>
  <c r="AB131" i="115"/>
  <c r="AA132" i="115"/>
  <c r="AB132" i="115"/>
  <c r="AA134" i="115"/>
  <c r="AB134" i="115"/>
  <c r="AA135" i="115"/>
  <c r="AA136" i="115"/>
  <c r="AA137" i="115"/>
  <c r="AA138" i="115"/>
  <c r="AA139" i="115"/>
  <c r="AA141" i="115"/>
  <c r="AB141" i="115"/>
  <c r="AA142" i="115"/>
  <c r="AB142" i="115"/>
  <c r="AA143" i="115"/>
  <c r="AB143" i="115"/>
  <c r="AA144" i="115"/>
  <c r="AB144" i="115"/>
  <c r="AA145" i="115"/>
  <c r="AB145" i="115"/>
  <c r="T144" i="115"/>
  <c r="Q141" i="115"/>
  <c r="Q137" i="115"/>
  <c r="R137" i="115"/>
  <c r="S137" i="115"/>
  <c r="T137" i="115"/>
  <c r="Q138" i="115"/>
  <c r="R138" i="115"/>
  <c r="S138" i="115"/>
  <c r="T138" i="115"/>
  <c r="Q139" i="115"/>
  <c r="R139" i="115"/>
  <c r="S139" i="115"/>
  <c r="T139" i="115"/>
  <c r="R136" i="115"/>
  <c r="S136" i="115"/>
  <c r="T136" i="115"/>
  <c r="Q136" i="115"/>
  <c r="T113" i="115"/>
  <c r="T124" i="115"/>
  <c r="T125" i="115"/>
  <c r="T126" i="115"/>
  <c r="T128" i="115"/>
  <c r="T129" i="115"/>
  <c r="T130" i="115"/>
  <c r="T131" i="115"/>
  <c r="T132" i="115"/>
  <c r="Q51" i="115"/>
  <c r="R51" i="115"/>
  <c r="S51" i="115"/>
  <c r="R50" i="115"/>
  <c r="S50" i="115"/>
  <c r="Q50" i="115"/>
  <c r="Q48" i="115"/>
  <c r="R48" i="115"/>
  <c r="S48" i="115"/>
  <c r="Q49" i="115"/>
  <c r="R49" i="115"/>
  <c r="S49" i="115"/>
  <c r="R47" i="115"/>
  <c r="S47" i="115"/>
  <c r="Q47" i="115"/>
  <c r="Q26" i="115"/>
  <c r="R26" i="115"/>
  <c r="S26" i="115"/>
  <c r="T26" i="115"/>
  <c r="Q27" i="115"/>
  <c r="R27" i="115"/>
  <c r="S27" i="115"/>
  <c r="T27" i="115"/>
  <c r="Q28" i="115"/>
  <c r="R28" i="115"/>
  <c r="S28" i="115"/>
  <c r="T28" i="115"/>
  <c r="Q29" i="115"/>
  <c r="R29" i="115"/>
  <c r="S29" i="115"/>
  <c r="T29" i="115"/>
  <c r="Q31" i="115"/>
  <c r="R31" i="115"/>
  <c r="S31" i="115"/>
  <c r="T31" i="115"/>
  <c r="Q34" i="115"/>
  <c r="R34" i="115"/>
  <c r="S34" i="115"/>
  <c r="T34" i="115"/>
  <c r="Q35" i="115"/>
  <c r="R35" i="115"/>
  <c r="S35" i="115"/>
  <c r="T35" i="115"/>
  <c r="Q36" i="115"/>
  <c r="R36" i="115"/>
  <c r="S36" i="115"/>
  <c r="T36" i="115"/>
  <c r="Q41" i="115"/>
  <c r="R41" i="115"/>
  <c r="S41" i="115"/>
  <c r="Q42" i="115"/>
  <c r="R42" i="115"/>
  <c r="S42" i="115"/>
  <c r="Q43" i="115"/>
  <c r="R43" i="115"/>
  <c r="S43" i="115"/>
  <c r="Q44" i="115"/>
  <c r="R44" i="115"/>
  <c r="S44" i="115"/>
  <c r="Q45" i="115"/>
  <c r="R45" i="115"/>
  <c r="S45" i="115"/>
  <c r="Q46" i="115"/>
  <c r="R46" i="115"/>
  <c r="S46" i="115"/>
  <c r="R24" i="115"/>
  <c r="S24" i="115"/>
  <c r="T24" i="115"/>
  <c r="Q24" i="115"/>
  <c r="AM50" i="115"/>
  <c r="AM122" i="115"/>
  <c r="AM123" i="115"/>
  <c r="C122" i="115"/>
  <c r="E122" i="115"/>
  <c r="F122" i="115"/>
  <c r="C123" i="115"/>
  <c r="E123" i="115"/>
  <c r="F123" i="115"/>
  <c r="T145" i="115"/>
  <c r="Q145" i="115"/>
  <c r="AK145" i="115"/>
  <c r="AM145" i="115" s="1"/>
  <c r="Q144" i="115"/>
  <c r="AK144" i="115"/>
  <c r="AI143" i="115"/>
  <c r="AM143" i="115" s="1"/>
  <c r="T142" i="115"/>
  <c r="Q142" i="115"/>
  <c r="AI142" i="115"/>
  <c r="AM142" i="115" s="1"/>
  <c r="T141" i="115"/>
  <c r="AI141" i="115"/>
  <c r="AM138" i="115"/>
  <c r="AM137" i="115"/>
  <c r="AH135" i="115"/>
  <c r="AG135" i="115"/>
  <c r="AG25" i="115" s="1"/>
  <c r="AD135" i="115"/>
  <c r="AC135" i="115"/>
  <c r="AC25" i="115" s="1"/>
  <c r="U135" i="115"/>
  <c r="AM134" i="115"/>
  <c r="AK131" i="115"/>
  <c r="AG126" i="115"/>
  <c r="AM120" i="115"/>
  <c r="AC116" i="115"/>
  <c r="P116" i="115" s="1"/>
  <c r="Z116" i="115" s="1"/>
  <c r="AH114" i="115"/>
  <c r="S69" i="191" s="1"/>
  <c r="AD114" i="115"/>
  <c r="J114" i="115" s="1"/>
  <c r="U114" i="115"/>
  <c r="U112" i="115" s="1"/>
  <c r="S114" i="115"/>
  <c r="S112" i="115" s="1"/>
  <c r="R114" i="115"/>
  <c r="R112" i="115" s="1"/>
  <c r="Q114" i="115"/>
  <c r="Q112" i="115" s="1"/>
  <c r="AM113" i="115"/>
  <c r="AM111" i="115"/>
  <c r="AK110" i="115"/>
  <c r="AK109" i="115" s="1"/>
  <c r="AI110" i="115"/>
  <c r="AI109" i="115" s="1"/>
  <c r="AH109" i="115"/>
  <c r="AG110" i="115"/>
  <c r="AD109" i="115"/>
  <c r="J109" i="115" s="1"/>
  <c r="AC110" i="115"/>
  <c r="P110" i="115" s="1"/>
  <c r="U109" i="115"/>
  <c r="T109" i="115"/>
  <c r="R109" i="115"/>
  <c r="Q109" i="115"/>
  <c r="AM108" i="115"/>
  <c r="AM86" i="115"/>
  <c r="AM85" i="115"/>
  <c r="AK83" i="115"/>
  <c r="AI83" i="115"/>
  <c r="AG83" i="115"/>
  <c r="AC83" i="115"/>
  <c r="P83" i="115" s="1"/>
  <c r="Z83" i="115" s="1"/>
  <c r="AK72" i="115"/>
  <c r="AM72" i="115" s="1"/>
  <c r="AK71" i="115"/>
  <c r="AI69" i="115"/>
  <c r="AM69" i="115" s="1"/>
  <c r="AI68" i="115"/>
  <c r="AM68" i="115" s="1"/>
  <c r="AI67" i="115"/>
  <c r="AM67" i="115" s="1"/>
  <c r="AI66" i="115"/>
  <c r="AM66" i="115" s="1"/>
  <c r="AI64" i="115"/>
  <c r="AM64" i="115" s="1"/>
  <c r="AI63" i="115"/>
  <c r="AM63" i="115" s="1"/>
  <c r="AG61" i="115"/>
  <c r="AM61" i="115" s="1"/>
  <c r="AG60" i="115"/>
  <c r="AM60" i="115" s="1"/>
  <c r="AG59" i="115"/>
  <c r="AM59" i="115" s="1"/>
  <c r="AG57" i="115"/>
  <c r="AM57" i="115" s="1"/>
  <c r="S56" i="115"/>
  <c r="R56" i="115"/>
  <c r="Q56" i="115"/>
  <c r="AG56" i="115"/>
  <c r="AM56" i="115" s="1"/>
  <c r="S55" i="115"/>
  <c r="R55" i="115"/>
  <c r="Q55" i="115"/>
  <c r="AG55" i="115"/>
  <c r="AM55" i="115" s="1"/>
  <c r="AG54" i="115"/>
  <c r="AM54" i="115" s="1"/>
  <c r="AG53" i="115"/>
  <c r="AM53" i="115" s="1"/>
  <c r="AG52" i="115"/>
  <c r="AM51" i="115"/>
  <c r="AM49" i="115"/>
  <c r="AM48" i="115"/>
  <c r="AM47" i="115"/>
  <c r="AC46" i="115"/>
  <c r="AC45" i="115"/>
  <c r="AC44" i="115"/>
  <c r="AC43" i="115"/>
  <c r="AC42" i="115"/>
  <c r="AD40" i="115"/>
  <c r="U40" i="115"/>
  <c r="U38" i="115" s="1"/>
  <c r="AM39" i="115"/>
  <c r="AM36" i="115"/>
  <c r="AM35" i="115"/>
  <c r="AM34" i="115"/>
  <c r="AM30" i="115"/>
  <c r="AM29" i="115"/>
  <c r="AM28" i="115"/>
  <c r="AM27" i="115"/>
  <c r="AM26" i="115"/>
  <c r="AM24" i="115"/>
  <c r="AM22" i="115"/>
  <c r="CQ22" i="12"/>
  <c r="CQ24" i="12"/>
  <c r="CQ26" i="12"/>
  <c r="CQ27" i="12"/>
  <c r="CQ28" i="12"/>
  <c r="CQ29" i="12"/>
  <c r="CQ30" i="12"/>
  <c r="CQ31" i="12"/>
  <c r="CQ34" i="12"/>
  <c r="CQ35" i="12"/>
  <c r="CQ36" i="12"/>
  <c r="CQ39" i="12"/>
  <c r="CQ41" i="12"/>
  <c r="CQ42" i="12"/>
  <c r="CQ43" i="12"/>
  <c r="CQ44" i="12"/>
  <c r="CQ45" i="12"/>
  <c r="CQ46" i="12"/>
  <c r="CQ47" i="12"/>
  <c r="CQ48" i="12"/>
  <c r="CQ49" i="12"/>
  <c r="CQ50" i="12"/>
  <c r="CQ51" i="12"/>
  <c r="CQ63" i="12"/>
  <c r="CQ64" i="12"/>
  <c r="CQ66" i="12"/>
  <c r="CQ67" i="12"/>
  <c r="CQ68" i="12"/>
  <c r="CQ69" i="12"/>
  <c r="CQ71" i="12"/>
  <c r="CQ72" i="12"/>
  <c r="CQ84" i="12"/>
  <c r="CQ85" i="12"/>
  <c r="CQ86" i="12"/>
  <c r="CQ110" i="12"/>
  <c r="CQ112" i="12"/>
  <c r="CQ114" i="12"/>
  <c r="CQ115" i="12"/>
  <c r="CQ116" i="12"/>
  <c r="CQ117" i="12"/>
  <c r="CQ118" i="12"/>
  <c r="CQ119" i="12"/>
  <c r="CQ120" i="12"/>
  <c r="CQ121" i="12"/>
  <c r="CQ122" i="12"/>
  <c r="CQ127" i="12"/>
  <c r="CQ128" i="12"/>
  <c r="CQ129" i="12"/>
  <c r="CQ130" i="12"/>
  <c r="CQ131" i="12"/>
  <c r="CQ132" i="12"/>
  <c r="CQ133" i="12"/>
  <c r="CQ135" i="12"/>
  <c r="CQ136" i="12"/>
  <c r="CQ137" i="12"/>
  <c r="CQ138" i="12"/>
  <c r="CQ140" i="12"/>
  <c r="CQ141" i="12"/>
  <c r="CQ142" i="12"/>
  <c r="CQ143" i="12"/>
  <c r="CQ144" i="12"/>
  <c r="X22" i="12"/>
  <c r="X24" i="12"/>
  <c r="X26" i="12"/>
  <c r="X27" i="12"/>
  <c r="X28" i="12"/>
  <c r="X29" i="12"/>
  <c r="X30" i="12"/>
  <c r="X31" i="12"/>
  <c r="X34" i="12"/>
  <c r="X35" i="12"/>
  <c r="X36" i="12"/>
  <c r="X47" i="12"/>
  <c r="X48" i="12"/>
  <c r="X49" i="12"/>
  <c r="X50" i="12"/>
  <c r="X51" i="12"/>
  <c r="X83" i="12"/>
  <c r="X84" i="12"/>
  <c r="X85" i="12"/>
  <c r="X110" i="12"/>
  <c r="X112" i="12"/>
  <c r="X120" i="12"/>
  <c r="X132" i="12"/>
  <c r="X133" i="12"/>
  <c r="X135" i="12"/>
  <c r="X136" i="12"/>
  <c r="X137" i="12"/>
  <c r="X138" i="12"/>
  <c r="CJ138" i="12"/>
  <c r="CG138" i="12" s="1"/>
  <c r="X119" i="12"/>
  <c r="X118" i="12"/>
  <c r="X122" i="12"/>
  <c r="X121" i="12"/>
  <c r="B122" i="12"/>
  <c r="B121" i="12"/>
  <c r="CJ121" i="12"/>
  <c r="CG121" i="12" s="1"/>
  <c r="CJ122" i="12"/>
  <c r="CG122" i="12" s="1"/>
  <c r="X108" i="12"/>
  <c r="CJ50" i="12"/>
  <c r="CG50" i="12" s="1"/>
  <c r="CJ137" i="12"/>
  <c r="CG137" i="12" s="1"/>
  <c r="AB135" i="12"/>
  <c r="AH134" i="12"/>
  <c r="AG134" i="12"/>
  <c r="AF134" i="12"/>
  <c r="AE134" i="12"/>
  <c r="AD134" i="12"/>
  <c r="AC134" i="12"/>
  <c r="AA134" i="12"/>
  <c r="Z134" i="12"/>
  <c r="Y134" i="12"/>
  <c r="S134" i="12"/>
  <c r="R134" i="12"/>
  <c r="Q134" i="12"/>
  <c r="P134" i="12"/>
  <c r="O134" i="12"/>
  <c r="N134" i="12"/>
  <c r="M134" i="12"/>
  <c r="K134" i="12"/>
  <c r="J134" i="12"/>
  <c r="CJ133" i="12"/>
  <c r="CG133" i="12" s="1"/>
  <c r="AB133" i="12"/>
  <c r="CJ132" i="12"/>
  <c r="CG132" i="12" s="1"/>
  <c r="CJ120" i="12"/>
  <c r="CG120" i="12" s="1"/>
  <c r="CJ119" i="12"/>
  <c r="CG119" i="12" s="1"/>
  <c r="AB113" i="12"/>
  <c r="AB111" i="12" s="1"/>
  <c r="CJ112" i="12"/>
  <c r="CG112" i="12" s="1"/>
  <c r="AB112" i="12"/>
  <c r="CQ109" i="12"/>
  <c r="AB109" i="12"/>
  <c r="AB108" i="12"/>
  <c r="CJ85" i="12"/>
  <c r="CG85" i="12" s="1"/>
  <c r="AB85" i="12"/>
  <c r="CJ84" i="12"/>
  <c r="CG84" i="12" s="1"/>
  <c r="AB84" i="12"/>
  <c r="CQ83" i="12"/>
  <c r="CJ49" i="12"/>
  <c r="CG49" i="12" s="1"/>
  <c r="AB40" i="12"/>
  <c r="AB38" i="12"/>
  <c r="AB37" i="12"/>
  <c r="CJ36" i="12"/>
  <c r="CG36" i="12" s="1"/>
  <c r="AB36" i="12"/>
  <c r="CJ35" i="12"/>
  <c r="CG35" i="12" s="1"/>
  <c r="AB35" i="12"/>
  <c r="CJ34" i="12"/>
  <c r="CG34" i="12" s="1"/>
  <c r="AB34" i="12"/>
  <c r="CJ31" i="12"/>
  <c r="CG31" i="12" s="1"/>
  <c r="AB31" i="12"/>
  <c r="CJ30" i="12"/>
  <c r="CG30" i="12" s="1"/>
  <c r="AB30" i="12"/>
  <c r="CJ29" i="12"/>
  <c r="CG29" i="12" s="1"/>
  <c r="AB29" i="12"/>
  <c r="CJ28" i="12"/>
  <c r="CG28" i="12" s="1"/>
  <c r="AB28" i="12"/>
  <c r="CJ27" i="12"/>
  <c r="CG27" i="12" s="1"/>
  <c r="AB27" i="12"/>
  <c r="CJ26" i="12"/>
  <c r="CG26" i="12" s="1"/>
  <c r="AB26" i="12"/>
  <c r="AB25" i="12"/>
  <c r="CJ24" i="12"/>
  <c r="CG24" i="12" s="1"/>
  <c r="AB24" i="12"/>
  <c r="AB23" i="12"/>
  <c r="CJ22" i="12"/>
  <c r="CG22" i="12" s="1"/>
  <c r="AB22" i="12"/>
  <c r="AB21" i="12"/>
  <c r="L60" i="194"/>
  <c r="L41" i="194"/>
  <c r="L38" i="194"/>
  <c r="L37" i="194"/>
  <c r="L25" i="194" s="1"/>
  <c r="L27" i="194"/>
  <c r="M65" i="196"/>
  <c r="M27" i="196" s="1"/>
  <c r="M41" i="196"/>
  <c r="M37" i="196" s="1"/>
  <c r="S67" i="191" l="1"/>
  <c r="AG67" i="191" s="1"/>
  <c r="AG69" i="191"/>
  <c r="R57" i="115"/>
  <c r="AN130" i="115"/>
  <c r="E131" i="125"/>
  <c r="AN125" i="115"/>
  <c r="E126" i="125"/>
  <c r="AN72" i="115"/>
  <c r="E74" i="125"/>
  <c r="AN67" i="115"/>
  <c r="E69" i="125"/>
  <c r="AN64" i="115"/>
  <c r="E66" i="125"/>
  <c r="AN59" i="115"/>
  <c r="E61" i="125"/>
  <c r="AN54" i="115"/>
  <c r="E56" i="125"/>
  <c r="AN29" i="115"/>
  <c r="E31" i="125"/>
  <c r="AN47" i="115"/>
  <c r="E49" i="125"/>
  <c r="S57" i="115"/>
  <c r="AM126" i="115"/>
  <c r="AX127" i="125"/>
  <c r="AN111" i="115"/>
  <c r="AN108" i="115"/>
  <c r="AN51" i="115"/>
  <c r="E53" i="125"/>
  <c r="AN134" i="115"/>
  <c r="AN131" i="115"/>
  <c r="E132" i="125"/>
  <c r="AN129" i="115"/>
  <c r="E130" i="125"/>
  <c r="AN126" i="115"/>
  <c r="E127" i="125"/>
  <c r="AN124" i="115"/>
  <c r="E125" i="125"/>
  <c r="AN113" i="115"/>
  <c r="E114" i="125"/>
  <c r="AN71" i="115"/>
  <c r="E73" i="125"/>
  <c r="AN68" i="115"/>
  <c r="E70" i="125"/>
  <c r="AN66" i="115"/>
  <c r="E68" i="125"/>
  <c r="AN63" i="115"/>
  <c r="E65" i="125"/>
  <c r="AN60" i="115"/>
  <c r="E62" i="125"/>
  <c r="AN57" i="115"/>
  <c r="E59" i="125"/>
  <c r="AN53" i="115"/>
  <c r="E55" i="125"/>
  <c r="AN30" i="115"/>
  <c r="AN22" i="115" s="1"/>
  <c r="E32" i="125"/>
  <c r="AN28" i="115"/>
  <c r="E30" i="125"/>
  <c r="E28" i="125"/>
  <c r="E24" i="125"/>
  <c r="AN132" i="115"/>
  <c r="E133" i="125"/>
  <c r="AN128" i="115"/>
  <c r="E129" i="125"/>
  <c r="AN69" i="115"/>
  <c r="E71" i="125"/>
  <c r="AN61" i="115"/>
  <c r="E63" i="125"/>
  <c r="AN56" i="115"/>
  <c r="E58" i="125"/>
  <c r="AN52" i="115"/>
  <c r="E54" i="125"/>
  <c r="AN27" i="115"/>
  <c r="E29" i="125"/>
  <c r="E26" i="125"/>
  <c r="AN48" i="115"/>
  <c r="E50" i="125"/>
  <c r="AN144" i="115"/>
  <c r="E145" i="125"/>
  <c r="AN35" i="115"/>
  <c r="E37" i="125"/>
  <c r="AN145" i="115"/>
  <c r="E146" i="125"/>
  <c r="AN143" i="115"/>
  <c r="E144" i="125"/>
  <c r="AN141" i="115"/>
  <c r="E142" i="125"/>
  <c r="AN50" i="115"/>
  <c r="E52" i="125"/>
  <c r="AN39" i="115"/>
  <c r="E41" i="125"/>
  <c r="AN36" i="115"/>
  <c r="E38" i="125"/>
  <c r="AN34" i="115"/>
  <c r="E36" i="125"/>
  <c r="AN49" i="115"/>
  <c r="E51" i="125"/>
  <c r="AN134" i="12"/>
  <c r="AQ134" i="12" s="1"/>
  <c r="W134" i="12"/>
  <c r="Q90" i="115"/>
  <c r="S90" i="115"/>
  <c r="R90" i="115"/>
  <c r="AN142" i="115"/>
  <c r="E143" i="125"/>
  <c r="AN86" i="115"/>
  <c r="E88" i="125"/>
  <c r="AN85" i="115"/>
  <c r="E87" i="125"/>
  <c r="AN55" i="115"/>
  <c r="E57" i="125"/>
  <c r="AG109" i="115"/>
  <c r="AX111" i="125" s="1"/>
  <c r="AS111" i="119" s="1"/>
  <c r="BN110" i="120" s="1"/>
  <c r="AX112" i="125"/>
  <c r="AS112" i="119" s="1"/>
  <c r="BN111" i="120" s="1"/>
  <c r="AH25" i="115"/>
  <c r="BH25" i="12" s="1"/>
  <c r="BH134" i="12"/>
  <c r="AH112" i="115"/>
  <c r="AH37" i="115" s="1"/>
  <c r="BH113" i="12"/>
  <c r="J135" i="115"/>
  <c r="X135" i="115" s="1"/>
  <c r="AD25" i="115"/>
  <c r="I110" i="115"/>
  <c r="Z110" i="115"/>
  <c r="AC115" i="125"/>
  <c r="X114" i="115"/>
  <c r="O113" i="12"/>
  <c r="O108" i="12"/>
  <c r="X109" i="115"/>
  <c r="T55" i="115"/>
  <c r="Q57" i="115"/>
  <c r="T56" i="115"/>
  <c r="T51" i="115"/>
  <c r="B122" i="115"/>
  <c r="B123" i="119" s="1"/>
  <c r="B123" i="115"/>
  <c r="B124" i="125" s="1"/>
  <c r="R91" i="115"/>
  <c r="T47" i="115"/>
  <c r="T48" i="115"/>
  <c r="Q91" i="115"/>
  <c r="T49" i="115"/>
  <c r="T50" i="115"/>
  <c r="I83" i="115"/>
  <c r="S91" i="115"/>
  <c r="AM131" i="115"/>
  <c r="AM144" i="115"/>
  <c r="AK135" i="115"/>
  <c r="AK25" i="115" s="1"/>
  <c r="AI40" i="115"/>
  <c r="AI38" i="115" s="1"/>
  <c r="AK40" i="115"/>
  <c r="AK38" i="115" s="1"/>
  <c r="AB116" i="115"/>
  <c r="I116" i="115"/>
  <c r="AM42" i="115"/>
  <c r="P42" i="115"/>
  <c r="Z42" i="115" s="1"/>
  <c r="AM44" i="115"/>
  <c r="P44" i="115"/>
  <c r="Z44" i="115" s="1"/>
  <c r="AM45" i="115"/>
  <c r="P45" i="115"/>
  <c r="Z45" i="115" s="1"/>
  <c r="T116" i="115"/>
  <c r="AM46" i="115"/>
  <c r="P46" i="115"/>
  <c r="Z46" i="115" s="1"/>
  <c r="AM43" i="115"/>
  <c r="P43" i="115"/>
  <c r="Z43" i="115" s="1"/>
  <c r="AD112" i="115"/>
  <c r="J112" i="115" s="1"/>
  <c r="J25" i="115"/>
  <c r="P135" i="115"/>
  <c r="AD38" i="115"/>
  <c r="J38" i="115" s="1"/>
  <c r="J40" i="115"/>
  <c r="O40" i="12" s="1"/>
  <c r="AB83" i="115"/>
  <c r="BG110" i="120"/>
  <c r="S83" i="115"/>
  <c r="BG121" i="120"/>
  <c r="AB137" i="115"/>
  <c r="AB136" i="115"/>
  <c r="AB139" i="115"/>
  <c r="AB138" i="115"/>
  <c r="BA22" i="120"/>
  <c r="Q135" i="115"/>
  <c r="Q25" i="115" s="1"/>
  <c r="R135" i="115"/>
  <c r="S135" i="115"/>
  <c r="S25" i="115" s="1"/>
  <c r="T135" i="115"/>
  <c r="T25" i="115" s="1"/>
  <c r="AA25" i="115"/>
  <c r="AA23" i="115"/>
  <c r="BG49" i="120"/>
  <c r="BG52" i="120"/>
  <c r="AC115" i="115"/>
  <c r="AG124" i="115"/>
  <c r="AM83" i="115"/>
  <c r="AI129" i="115"/>
  <c r="AM129" i="115" s="1"/>
  <c r="AM110" i="115"/>
  <c r="AI130" i="115"/>
  <c r="AM130" i="115" s="1"/>
  <c r="AC118" i="115"/>
  <c r="AC109" i="115"/>
  <c r="AM119" i="115"/>
  <c r="AG125" i="115"/>
  <c r="AM71" i="115"/>
  <c r="AK132" i="115"/>
  <c r="AK114" i="115" s="1"/>
  <c r="AK112" i="115" s="1"/>
  <c r="AI135" i="115"/>
  <c r="AI25" i="115" s="1"/>
  <c r="U37" i="115"/>
  <c r="AC117" i="115"/>
  <c r="AM136" i="115"/>
  <c r="AM116" i="115"/>
  <c r="AI128" i="115"/>
  <c r="AC41" i="115"/>
  <c r="P41" i="115" s="1"/>
  <c r="Z41" i="115" s="1"/>
  <c r="AM52" i="115"/>
  <c r="AG40" i="115"/>
  <c r="AG38" i="115" s="1"/>
  <c r="AM121" i="115"/>
  <c r="AM141" i="115"/>
  <c r="CJ118" i="12"/>
  <c r="CG118" i="12" s="1"/>
  <c r="X109" i="12"/>
  <c r="AB134" i="12"/>
  <c r="CJ83" i="12"/>
  <c r="CG83" i="12" s="1"/>
  <c r="CJ135" i="12"/>
  <c r="CG135" i="12" s="1"/>
  <c r="CJ109" i="12"/>
  <c r="CG109" i="12" s="1"/>
  <c r="CJ51" i="12"/>
  <c r="CG51" i="12" s="1"/>
  <c r="CJ136" i="12"/>
  <c r="CG136" i="12" s="1"/>
  <c r="L23" i="194"/>
  <c r="M38" i="196"/>
  <c r="Z135" i="115" l="1"/>
  <c r="E139" i="125"/>
  <c r="W40" i="12"/>
  <c r="AN40" i="12"/>
  <c r="AQ40" i="12" s="1"/>
  <c r="AM125" i="115"/>
  <c r="AX126" i="125"/>
  <c r="AM124" i="115"/>
  <c r="AX125" i="125"/>
  <c r="E140" i="125"/>
  <c r="AN116" i="115"/>
  <c r="E117" i="125"/>
  <c r="U117" i="125"/>
  <c r="E137" i="125"/>
  <c r="AA115" i="119"/>
  <c r="AS114" i="120" s="1"/>
  <c r="AC113" i="125"/>
  <c r="AA113" i="119" s="1"/>
  <c r="AS112" i="120" s="1"/>
  <c r="S58" i="115"/>
  <c r="E138" i="125"/>
  <c r="T90" i="115"/>
  <c r="AS127" i="119"/>
  <c r="BN126" i="120" s="1"/>
  <c r="DD126" i="120" s="1"/>
  <c r="CN127" i="125"/>
  <c r="R58" i="115"/>
  <c r="AN108" i="12"/>
  <c r="W108" i="12"/>
  <c r="BH111" i="12"/>
  <c r="CL111" i="12" s="1"/>
  <c r="W113" i="12"/>
  <c r="W111" i="12" s="1"/>
  <c r="AN113" i="12"/>
  <c r="O111" i="12"/>
  <c r="S92" i="115"/>
  <c r="R92" i="115"/>
  <c r="AN83" i="115"/>
  <c r="E85" i="125"/>
  <c r="BL112" i="125"/>
  <c r="BL111" i="125"/>
  <c r="B124" i="119"/>
  <c r="BH37" i="12"/>
  <c r="AH23" i="115"/>
  <c r="T42" i="115"/>
  <c r="BK134" i="12"/>
  <c r="CO134" i="12" s="1"/>
  <c r="U134" i="12" s="1"/>
  <c r="CL134" i="12"/>
  <c r="L134" i="12"/>
  <c r="CQ134" i="12"/>
  <c r="T45" i="115"/>
  <c r="BK25" i="12"/>
  <c r="CO25" i="12" s="1"/>
  <c r="U25" i="12" s="1"/>
  <c r="CL25" i="12"/>
  <c r="L25" i="12"/>
  <c r="CL113" i="12"/>
  <c r="BK113" i="12"/>
  <c r="L113" i="12"/>
  <c r="AC27" i="125"/>
  <c r="AA27" i="119" s="1"/>
  <c r="AS26" i="120" s="1"/>
  <c r="X25" i="115"/>
  <c r="O25" i="12"/>
  <c r="Q58" i="115"/>
  <c r="T57" i="115"/>
  <c r="AC42" i="125"/>
  <c r="AA42" i="119" s="1"/>
  <c r="AS41" i="120" s="1"/>
  <c r="X40" i="115"/>
  <c r="X112" i="115"/>
  <c r="T44" i="115"/>
  <c r="AC40" i="125"/>
  <c r="O38" i="12"/>
  <c r="X38" i="115"/>
  <c r="P40" i="115"/>
  <c r="T46" i="115"/>
  <c r="T41" i="115"/>
  <c r="T43" i="115"/>
  <c r="B123" i="125"/>
  <c r="I135" i="115"/>
  <c r="P25" i="115"/>
  <c r="I25" i="115" s="1"/>
  <c r="Q92" i="115"/>
  <c r="T91" i="115"/>
  <c r="R25" i="115"/>
  <c r="AB41" i="115"/>
  <c r="I41" i="115"/>
  <c r="AB44" i="115"/>
  <c r="I44" i="115"/>
  <c r="AB43" i="115"/>
  <c r="I43" i="115"/>
  <c r="AB45" i="115"/>
  <c r="I45" i="115"/>
  <c r="AB42" i="115"/>
  <c r="I42" i="115"/>
  <c r="AB46" i="115"/>
  <c r="I46" i="115"/>
  <c r="AM118" i="115"/>
  <c r="P118" i="115"/>
  <c r="AM115" i="115"/>
  <c r="P115" i="115"/>
  <c r="AM117" i="115"/>
  <c r="P117" i="115"/>
  <c r="BG123" i="120"/>
  <c r="AD37" i="115"/>
  <c r="AM109" i="115"/>
  <c r="P109" i="115"/>
  <c r="AB110" i="115"/>
  <c r="S110" i="115"/>
  <c r="S109" i="115" s="1"/>
  <c r="AG114" i="115"/>
  <c r="AG112" i="115" s="1"/>
  <c r="AG37" i="115" s="1"/>
  <c r="AG23" i="115" s="1"/>
  <c r="AG21" i="115" s="1"/>
  <c r="BG120" i="120"/>
  <c r="AB123" i="115"/>
  <c r="T123" i="115"/>
  <c r="BG119" i="120"/>
  <c r="AN136" i="115"/>
  <c r="AB121" i="115"/>
  <c r="T121" i="115"/>
  <c r="T122" i="115"/>
  <c r="AB122" i="115"/>
  <c r="T120" i="115"/>
  <c r="AB120" i="115"/>
  <c r="AN138" i="115"/>
  <c r="AN139" i="115"/>
  <c r="AB119" i="115"/>
  <c r="T119" i="115"/>
  <c r="AB135" i="115"/>
  <c r="AN137" i="115"/>
  <c r="AA21" i="115"/>
  <c r="BG41" i="120"/>
  <c r="BG39" i="120"/>
  <c r="AM135" i="115"/>
  <c r="AC114" i="115"/>
  <c r="AM25" i="115"/>
  <c r="AM41" i="115"/>
  <c r="AC40" i="115"/>
  <c r="AI114" i="115"/>
  <c r="AI112" i="115" s="1"/>
  <c r="AM128" i="115"/>
  <c r="AM132" i="115"/>
  <c r="CJ48" i="12"/>
  <c r="CG48" i="12" s="1"/>
  <c r="CJ108" i="12"/>
  <c r="CG108" i="12" s="1"/>
  <c r="CJ47" i="12"/>
  <c r="CG47" i="12" s="1"/>
  <c r="AN122" i="115" l="1"/>
  <c r="E123" i="125"/>
  <c r="AS125" i="119"/>
  <c r="BN124" i="120" s="1"/>
  <c r="DD124" i="120" s="1"/>
  <c r="CN125" i="125"/>
  <c r="AX115" i="125"/>
  <c r="AN42" i="115"/>
  <c r="E44" i="125"/>
  <c r="AN43" i="115"/>
  <c r="E45" i="125"/>
  <c r="S59" i="115"/>
  <c r="S60" i="115"/>
  <c r="AN120" i="115"/>
  <c r="E121" i="125"/>
  <c r="R59" i="115"/>
  <c r="R60" i="115"/>
  <c r="U117" i="119"/>
  <c r="AL116" i="120" s="1"/>
  <c r="CU117" i="125"/>
  <c r="CN117" i="125"/>
  <c r="AS126" i="119"/>
  <c r="BN125" i="120" s="1"/>
  <c r="DD125" i="120" s="1"/>
  <c r="CN126" i="125"/>
  <c r="AN41" i="115"/>
  <c r="E43" i="125"/>
  <c r="AN119" i="115"/>
  <c r="E120" i="125"/>
  <c r="AN121" i="115"/>
  <c r="E122" i="125"/>
  <c r="AN123" i="115"/>
  <c r="E124" i="125"/>
  <c r="AN46" i="115"/>
  <c r="E48" i="125"/>
  <c r="AN45" i="115"/>
  <c r="E47" i="125"/>
  <c r="AN44" i="115"/>
  <c r="E46" i="125"/>
  <c r="AC39" i="125"/>
  <c r="AA40" i="119"/>
  <c r="AS39" i="120" s="1"/>
  <c r="W38" i="12"/>
  <c r="AN38" i="12"/>
  <c r="AQ38" i="12" s="1"/>
  <c r="AN25" i="12"/>
  <c r="W25" i="12"/>
  <c r="CO113" i="12"/>
  <c r="U113" i="12" s="1"/>
  <c r="U111" i="12" s="1"/>
  <c r="BK111" i="12"/>
  <c r="CO111" i="12" s="1"/>
  <c r="AN111" i="12"/>
  <c r="AQ113" i="12"/>
  <c r="AQ111" i="12" s="1"/>
  <c r="L111" i="12"/>
  <c r="AQ108" i="12"/>
  <c r="CQ108" i="12"/>
  <c r="BZ111" i="125"/>
  <c r="BQ111" i="119" s="1"/>
  <c r="CP110" i="120" s="1"/>
  <c r="BE111" i="119"/>
  <c r="CB110" i="120" s="1"/>
  <c r="DD110" i="120" s="1"/>
  <c r="R93" i="115"/>
  <c r="BZ112" i="125"/>
  <c r="BQ112" i="119" s="1"/>
  <c r="CP111" i="120" s="1"/>
  <c r="BE112" i="119"/>
  <c r="CB111" i="120" s="1"/>
  <c r="DD111" i="120" s="1"/>
  <c r="S93" i="115"/>
  <c r="AN135" i="115"/>
  <c r="AN25" i="115" s="1"/>
  <c r="E136" i="125"/>
  <c r="Z25" i="115"/>
  <c r="CN111" i="125"/>
  <c r="AN110" i="115"/>
  <c r="E112" i="125"/>
  <c r="I118" i="115"/>
  <c r="Z118" i="115"/>
  <c r="AH21" i="115"/>
  <c r="BH21" i="12" s="1"/>
  <c r="BH23" i="12"/>
  <c r="BK37" i="12"/>
  <c r="CO37" i="12" s="1"/>
  <c r="U37" i="12" s="1"/>
  <c r="CL37" i="12"/>
  <c r="L37" i="12"/>
  <c r="I115" i="115"/>
  <c r="Z115" i="115"/>
  <c r="P38" i="115"/>
  <c r="Z38" i="115" s="1"/>
  <c r="Z40" i="115"/>
  <c r="Z109" i="115"/>
  <c r="I117" i="115"/>
  <c r="Z117" i="115"/>
  <c r="Q59" i="115"/>
  <c r="Q60" i="115"/>
  <c r="T58" i="115"/>
  <c r="S32" i="115"/>
  <c r="Q32" i="115"/>
  <c r="T92" i="115"/>
  <c r="Q93" i="115"/>
  <c r="R32" i="115"/>
  <c r="AI37" i="115"/>
  <c r="AI23" i="115" s="1"/>
  <c r="AI21" i="115" s="1"/>
  <c r="AK37" i="115"/>
  <c r="AK23" i="115" s="1"/>
  <c r="AK21" i="115" s="1"/>
  <c r="AB109" i="115"/>
  <c r="I109" i="115"/>
  <c r="AB40" i="115"/>
  <c r="I40" i="115"/>
  <c r="AB117" i="115"/>
  <c r="T117" i="115"/>
  <c r="T118" i="115"/>
  <c r="AB118" i="115"/>
  <c r="T115" i="115"/>
  <c r="AB115" i="115"/>
  <c r="AC112" i="115"/>
  <c r="P112" i="115" s="1"/>
  <c r="P114" i="115"/>
  <c r="Z114" i="115" s="1"/>
  <c r="AD23" i="115"/>
  <c r="J37" i="115"/>
  <c r="BG138" i="120"/>
  <c r="BG137" i="120"/>
  <c r="BG139" i="120"/>
  <c r="AB25" i="115"/>
  <c r="BG122" i="120"/>
  <c r="AM114" i="115"/>
  <c r="AM40" i="115"/>
  <c r="AC38" i="115"/>
  <c r="AN115" i="115" l="1"/>
  <c r="E116" i="125"/>
  <c r="U116" i="125"/>
  <c r="AN118" i="115"/>
  <c r="E119" i="125"/>
  <c r="U119" i="125"/>
  <c r="CN112" i="125"/>
  <c r="DK116" i="120"/>
  <c r="DD116" i="120"/>
  <c r="AS115" i="119"/>
  <c r="BN114" i="120" s="1"/>
  <c r="AX113" i="125"/>
  <c r="AS113" i="119" s="1"/>
  <c r="BN112" i="120" s="1"/>
  <c r="AC25" i="125"/>
  <c r="AA25" i="119" s="1"/>
  <c r="AS24" i="120" s="1"/>
  <c r="AA39" i="119"/>
  <c r="AS38" i="120" s="1"/>
  <c r="AN117" i="115"/>
  <c r="E118" i="125"/>
  <c r="U118" i="125"/>
  <c r="S61" i="115"/>
  <c r="R61" i="115"/>
  <c r="AQ25" i="12"/>
  <c r="CQ25" i="12"/>
  <c r="Q30" i="115"/>
  <c r="Q22" i="115" s="1"/>
  <c r="S94" i="115"/>
  <c r="R94" i="115"/>
  <c r="S30" i="115"/>
  <c r="S22" i="115" s="1"/>
  <c r="E27" i="125"/>
  <c r="AN109" i="115"/>
  <c r="E111" i="125"/>
  <c r="AN40" i="115"/>
  <c r="E42" i="125"/>
  <c r="BK23" i="12"/>
  <c r="CO23" i="12" s="1"/>
  <c r="U23" i="12" s="1"/>
  <c r="CL23" i="12"/>
  <c r="L23" i="12"/>
  <c r="BK21" i="12"/>
  <c r="CO21" i="12" s="1"/>
  <c r="U21" i="12" s="1"/>
  <c r="L21" i="12"/>
  <c r="CL21" i="12"/>
  <c r="I112" i="115"/>
  <c r="Z112" i="115"/>
  <c r="Q61" i="115"/>
  <c r="T60" i="115"/>
  <c r="X37" i="115"/>
  <c r="O37" i="12"/>
  <c r="T59" i="115"/>
  <c r="P37" i="115"/>
  <c r="T93" i="115"/>
  <c r="Q94" i="115"/>
  <c r="R30" i="115"/>
  <c r="T32" i="115"/>
  <c r="T114" i="115"/>
  <c r="I114" i="115"/>
  <c r="AB38" i="115"/>
  <c r="I38" i="115"/>
  <c r="AM112" i="115"/>
  <c r="AB114" i="115"/>
  <c r="AD21" i="115"/>
  <c r="J21" i="115" s="1"/>
  <c r="O21" i="12" s="1"/>
  <c r="J23" i="115"/>
  <c r="BG26" i="120"/>
  <c r="T112" i="115"/>
  <c r="AB112" i="115"/>
  <c r="BG114" i="120"/>
  <c r="BG135" i="120"/>
  <c r="AC37" i="115"/>
  <c r="AM38" i="115"/>
  <c r="AN21" i="12" l="1"/>
  <c r="AQ21" i="12" s="1"/>
  <c r="W21" i="12"/>
  <c r="AN112" i="115"/>
  <c r="E113" i="125"/>
  <c r="U119" i="119"/>
  <c r="AL118" i="120" s="1"/>
  <c r="CU119" i="125"/>
  <c r="CN119" i="125"/>
  <c r="AN114" i="115"/>
  <c r="E115" i="125"/>
  <c r="U118" i="119"/>
  <c r="AL117" i="120" s="1"/>
  <c r="CU118" i="125"/>
  <c r="CN118" i="125"/>
  <c r="R62" i="115"/>
  <c r="U115" i="125"/>
  <c r="U116" i="119"/>
  <c r="AL115" i="120" s="1"/>
  <c r="CU116" i="125"/>
  <c r="CN116" i="125"/>
  <c r="S62" i="115"/>
  <c r="W37" i="12"/>
  <c r="AN37" i="12"/>
  <c r="AQ37" i="12" s="1"/>
  <c r="T30" i="115"/>
  <c r="T22" i="115" s="1"/>
  <c r="AN38" i="115"/>
  <c r="E40" i="125"/>
  <c r="AC23" i="125"/>
  <c r="AA23" i="119" s="1"/>
  <c r="AS22" i="120" s="1"/>
  <c r="X21" i="115"/>
  <c r="X23" i="115"/>
  <c r="O23" i="12"/>
  <c r="P23" i="115"/>
  <c r="Z37" i="115"/>
  <c r="Q62" i="115"/>
  <c r="T61" i="115"/>
  <c r="T94" i="115"/>
  <c r="R22" i="115"/>
  <c r="AB37" i="115"/>
  <c r="I37" i="115"/>
  <c r="BG113" i="120"/>
  <c r="AC23" i="115"/>
  <c r="AM37" i="115"/>
  <c r="DK115" i="120" l="1"/>
  <c r="DD115" i="120"/>
  <c r="DD118" i="120"/>
  <c r="DK118" i="120"/>
  <c r="U113" i="125"/>
  <c r="U115" i="119"/>
  <c r="AL114" i="120" s="1"/>
  <c r="CU115" i="125"/>
  <c r="DK117" i="120"/>
  <c r="DD117" i="120"/>
  <c r="S63" i="115"/>
  <c r="R63" i="115"/>
  <c r="AN23" i="12"/>
  <c r="AQ23" i="12" s="1"/>
  <c r="W23" i="12"/>
  <c r="AN37" i="115"/>
  <c r="AN23" i="115" s="1"/>
  <c r="AN21" i="115" s="1"/>
  <c r="E39" i="125"/>
  <c r="Z23" i="115"/>
  <c r="P21" i="115"/>
  <c r="Z21" i="115" s="1"/>
  <c r="T62" i="115"/>
  <c r="Q63" i="115"/>
  <c r="AB23" i="115"/>
  <c r="I23" i="115"/>
  <c r="BG38" i="120"/>
  <c r="AM23" i="115"/>
  <c r="AM21" i="115" s="1"/>
  <c r="AC21" i="115"/>
  <c r="DK114" i="120" l="1"/>
  <c r="S65" i="115"/>
  <c r="S64" i="115"/>
  <c r="R65" i="115"/>
  <c r="R64" i="115"/>
  <c r="U113" i="119"/>
  <c r="AL112" i="120" s="1"/>
  <c r="CU113" i="125"/>
  <c r="E25" i="125"/>
  <c r="R96" i="115"/>
  <c r="S96" i="115"/>
  <c r="Q65" i="115"/>
  <c r="Q64" i="115"/>
  <c r="T63" i="115"/>
  <c r="Q96" i="115"/>
  <c r="T95" i="115"/>
  <c r="AB21" i="115"/>
  <c r="I21" i="115"/>
  <c r="BG22" i="120"/>
  <c r="BG24" i="120"/>
  <c r="V76" i="199"/>
  <c r="V23" i="199" s="1"/>
  <c r="L76" i="199"/>
  <c r="V73" i="198"/>
  <c r="V23" i="198" s="1"/>
  <c r="L73" i="198"/>
  <c r="L50" i="198"/>
  <c r="L49" i="198"/>
  <c r="L48" i="198"/>
  <c r="L47" i="198"/>
  <c r="L45" i="198"/>
  <c r="L44" i="198"/>
  <c r="V23" i="197"/>
  <c r="L53" i="197"/>
  <c r="L52" i="197"/>
  <c r="L51" i="197"/>
  <c r="L49" i="197"/>
  <c r="L48" i="197"/>
  <c r="L47" i="197"/>
  <c r="L46" i="197"/>
  <c r="L45" i="197"/>
  <c r="L44" i="197"/>
  <c r="V23" i="196"/>
  <c r="L65" i="196"/>
  <c r="L47" i="195"/>
  <c r="L46" i="195"/>
  <c r="L45" i="195"/>
  <c r="L44" i="195"/>
  <c r="L43" i="195"/>
  <c r="L42" i="195"/>
  <c r="V23" i="195"/>
  <c r="S66" i="115" l="1"/>
  <c r="R66" i="115"/>
  <c r="DK112" i="120"/>
  <c r="R97" i="115"/>
  <c r="S97" i="115"/>
  <c r="E23" i="125"/>
  <c r="T64" i="115"/>
  <c r="Q66" i="115"/>
  <c r="T65" i="115"/>
  <c r="Q97" i="115"/>
  <c r="T96" i="115"/>
  <c r="L41" i="196"/>
  <c r="L37" i="196" s="1"/>
  <c r="L23" i="196" s="1"/>
  <c r="L43" i="198"/>
  <c r="L39" i="198" s="1"/>
  <c r="L23" i="198" s="1"/>
  <c r="L43" i="197"/>
  <c r="L40" i="197" s="1"/>
  <c r="L25" i="197" s="1"/>
  <c r="L43" i="199"/>
  <c r="L40" i="199" s="1"/>
  <c r="L41" i="195"/>
  <c r="L37" i="195" s="1"/>
  <c r="L23" i="195" s="1"/>
  <c r="D17" i="124" s="1"/>
  <c r="R67" i="115" l="1"/>
  <c r="R68" i="115"/>
  <c r="S68" i="115"/>
  <c r="S67" i="115"/>
  <c r="S98" i="115"/>
  <c r="R98" i="115"/>
  <c r="Q68" i="115"/>
  <c r="Q67" i="115"/>
  <c r="T66" i="115"/>
  <c r="Q98" i="115"/>
  <c r="T97" i="115"/>
  <c r="L39" i="199"/>
  <c r="L23" i="199" s="1"/>
  <c r="L40" i="198"/>
  <c r="L39" i="197"/>
  <c r="L23" i="197" s="1"/>
  <c r="L38" i="196"/>
  <c r="L38" i="195"/>
  <c r="R69" i="115" l="1"/>
  <c r="T67" i="115"/>
  <c r="S69" i="115"/>
  <c r="R99" i="115"/>
  <c r="S99" i="115"/>
  <c r="Q69" i="115"/>
  <c r="T68" i="115"/>
  <c r="Q99" i="115"/>
  <c r="T98" i="115"/>
  <c r="W60" i="194"/>
  <c r="W27" i="194" s="1"/>
  <c r="V60" i="194"/>
  <c r="M60" i="194"/>
  <c r="M27" i="194" s="1"/>
  <c r="W41" i="194"/>
  <c r="W38" i="194" s="1"/>
  <c r="V41" i="194"/>
  <c r="M41" i="194"/>
  <c r="M38" i="194" s="1"/>
  <c r="V38" i="194"/>
  <c r="V37" i="194"/>
  <c r="V23" i="194" s="1"/>
  <c r="M37" i="194"/>
  <c r="M25" i="194" s="1"/>
  <c r="V27" i="194"/>
  <c r="V25" i="194"/>
  <c r="S70" i="115" l="1"/>
  <c r="R70" i="115"/>
  <c r="S100" i="115"/>
  <c r="R100" i="115"/>
  <c r="Q70" i="115"/>
  <c r="T69" i="115"/>
  <c r="Q100" i="115"/>
  <c r="T99" i="115"/>
  <c r="W37" i="194"/>
  <c r="M23" i="194"/>
  <c r="R72" i="115" l="1"/>
  <c r="R71" i="115"/>
  <c r="S71" i="115"/>
  <c r="S72" i="115"/>
  <c r="R101" i="115"/>
  <c r="S101" i="115"/>
  <c r="Q72" i="115"/>
  <c r="T70" i="115"/>
  <c r="Q71" i="115"/>
  <c r="Q101" i="115"/>
  <c r="T100" i="115"/>
  <c r="W23" i="194"/>
  <c r="W25" i="194"/>
  <c r="S74" i="115" l="1"/>
  <c r="S75" i="115"/>
  <c r="S73" i="115"/>
  <c r="T71" i="115"/>
  <c r="R74" i="115"/>
  <c r="R73" i="115"/>
  <c r="R75" i="115"/>
  <c r="S102" i="115"/>
  <c r="R102" i="115"/>
  <c r="Q74" i="115"/>
  <c r="Q75" i="115"/>
  <c r="Q73" i="115"/>
  <c r="T72" i="115"/>
  <c r="Q102" i="115"/>
  <c r="T101" i="115"/>
  <c r="AH61" i="190"/>
  <c r="AI61" i="190"/>
  <c r="AJ61" i="190"/>
  <c r="AK61" i="190"/>
  <c r="AL61" i="190"/>
  <c r="R76" i="115" l="1"/>
  <c r="S76" i="115"/>
  <c r="T74" i="115"/>
  <c r="T73" i="115"/>
  <c r="R103" i="115"/>
  <c r="S103" i="115"/>
  <c r="Q76" i="115"/>
  <c r="T75" i="115"/>
  <c r="Q103" i="115"/>
  <c r="T102" i="115"/>
  <c r="S61" i="190"/>
  <c r="AG61" i="190" s="1"/>
  <c r="S77" i="115" l="1"/>
  <c r="R77" i="115"/>
  <c r="S104" i="115"/>
  <c r="R104" i="115"/>
  <c r="T76" i="115"/>
  <c r="Q77" i="115"/>
  <c r="Q104" i="115"/>
  <c r="T103" i="115"/>
  <c r="AH63" i="190"/>
  <c r="AI63" i="190"/>
  <c r="AJ63" i="190"/>
  <c r="AK63" i="190"/>
  <c r="AL63" i="190"/>
  <c r="AL49" i="190"/>
  <c r="AK49" i="190"/>
  <c r="AJ49" i="190"/>
  <c r="AI49" i="190"/>
  <c r="AH49" i="190"/>
  <c r="AL69" i="190"/>
  <c r="AK69" i="190"/>
  <c r="AJ69" i="190"/>
  <c r="AI69" i="190"/>
  <c r="AH69" i="190"/>
  <c r="AI47" i="190"/>
  <c r="AJ47" i="190"/>
  <c r="AK47" i="190"/>
  <c r="AL47" i="190"/>
  <c r="AI48" i="190"/>
  <c r="AJ48" i="190"/>
  <c r="AK48" i="190"/>
  <c r="AL48" i="190"/>
  <c r="T47" i="190"/>
  <c r="R78" i="115" l="1"/>
  <c r="S78" i="115"/>
  <c r="R105" i="115"/>
  <c r="S105" i="115"/>
  <c r="Q78" i="115"/>
  <c r="T77" i="115"/>
  <c r="Q105" i="115"/>
  <c r="T104" i="115"/>
  <c r="AH47" i="190"/>
  <c r="S79" i="115" l="1"/>
  <c r="R79" i="115"/>
  <c r="S106" i="115"/>
  <c r="R106" i="115"/>
  <c r="T78" i="115"/>
  <c r="Q79" i="115"/>
  <c r="Q106" i="115"/>
  <c r="T105" i="115"/>
  <c r="L63" i="190"/>
  <c r="R80" i="115" l="1"/>
  <c r="S80" i="115"/>
  <c r="R86" i="115"/>
  <c r="R85" i="115" s="1"/>
  <c r="S86" i="115"/>
  <c r="S85" i="115" s="1"/>
  <c r="T79" i="115"/>
  <c r="Q80" i="115"/>
  <c r="T106" i="115"/>
  <c r="Q86" i="115"/>
  <c r="Q85" i="115" s="1"/>
  <c r="AG63" i="190"/>
  <c r="L37" i="190"/>
  <c r="L25" i="190"/>
  <c r="R81" i="115" l="1"/>
  <c r="S81" i="115"/>
  <c r="T86" i="115"/>
  <c r="T85" i="115" s="1"/>
  <c r="T80" i="115"/>
  <c r="Q81" i="115"/>
  <c r="R40" i="115" l="1"/>
  <c r="R38" i="115" s="1"/>
  <c r="R37" i="115" s="1"/>
  <c r="R23" i="115" s="1"/>
  <c r="R21" i="115" s="1"/>
  <c r="S40" i="115"/>
  <c r="S38" i="115" s="1"/>
  <c r="S37" i="115" s="1"/>
  <c r="S23" i="115" s="1"/>
  <c r="S21" i="115" s="1"/>
  <c r="T81" i="115"/>
  <c r="Q40" i="115"/>
  <c r="Q38" i="115" s="1"/>
  <c r="Q37" i="115" s="1"/>
  <c r="Q23" i="115" s="1"/>
  <c r="Q21" i="115" s="1"/>
  <c r="Y25" i="192"/>
  <c r="Y25" i="191"/>
  <c r="Y25" i="126"/>
  <c r="Y25" i="193"/>
  <c r="Y72" i="193"/>
  <c r="Y27" i="193" s="1"/>
  <c r="AB72" i="193"/>
  <c r="AB27" i="193" s="1"/>
  <c r="AC72" i="193"/>
  <c r="AC27" i="193" s="1"/>
  <c r="AD72" i="193"/>
  <c r="AD27" i="193" s="1"/>
  <c r="AE72" i="193"/>
  <c r="AE27" i="193" s="1"/>
  <c r="AE23" i="193" s="1"/>
  <c r="AL23" i="193" s="1"/>
  <c r="H19" i="124" s="1"/>
  <c r="W72" i="193"/>
  <c r="AE69" i="192"/>
  <c r="AD69" i="192"/>
  <c r="AC69" i="192"/>
  <c r="AC27" i="192" s="1"/>
  <c r="AB69" i="192"/>
  <c r="AB27" i="192" s="1"/>
  <c r="AH70" i="192"/>
  <c r="AI70" i="192"/>
  <c r="X69" i="192"/>
  <c r="W69" i="192"/>
  <c r="W27" i="192" s="1"/>
  <c r="AK27" i="192" s="1"/>
  <c r="AL70" i="192"/>
  <c r="AK70" i="192"/>
  <c r="AH67" i="190"/>
  <c r="AI67" i="190"/>
  <c r="AK67" i="190"/>
  <c r="AL67" i="190"/>
  <c r="AH68" i="190"/>
  <c r="AI68" i="190"/>
  <c r="AK68" i="190"/>
  <c r="AL68" i="190"/>
  <c r="AI70" i="190"/>
  <c r="AJ70" i="190"/>
  <c r="AK70" i="190"/>
  <c r="AL70" i="190"/>
  <c r="U66" i="190"/>
  <c r="U27" i="190" s="1"/>
  <c r="AI27" i="190" s="1"/>
  <c r="W66" i="190"/>
  <c r="AK66" i="190" s="1"/>
  <c r="X66" i="190"/>
  <c r="AL66" i="190" s="1"/>
  <c r="AL71" i="193"/>
  <c r="AK71" i="193"/>
  <c r="AJ71" i="193"/>
  <c r="AI71" i="193"/>
  <c r="AH71" i="193"/>
  <c r="AG71" i="193"/>
  <c r="AL68" i="193"/>
  <c r="AK68" i="193"/>
  <c r="AJ68" i="193"/>
  <c r="AI68" i="193"/>
  <c r="AH68" i="193"/>
  <c r="AL67" i="193"/>
  <c r="AK67" i="193"/>
  <c r="AJ67" i="193"/>
  <c r="AI67" i="193"/>
  <c r="AH67" i="193"/>
  <c r="AL66" i="193"/>
  <c r="AK66" i="193"/>
  <c r="AJ66" i="193"/>
  <c r="AI66" i="193"/>
  <c r="AH66" i="193"/>
  <c r="AL65" i="193"/>
  <c r="AK65" i="193"/>
  <c r="AJ65" i="193"/>
  <c r="AI65" i="193"/>
  <c r="AH65" i="193"/>
  <c r="AG65" i="193"/>
  <c r="AL64" i="193"/>
  <c r="AK64" i="193"/>
  <c r="AJ64" i="193"/>
  <c r="AI64" i="193"/>
  <c r="AH64" i="193"/>
  <c r="AL63" i="193"/>
  <c r="AK63" i="193"/>
  <c r="AJ63" i="193"/>
  <c r="AI63" i="193"/>
  <c r="AH63" i="193"/>
  <c r="E39" i="193"/>
  <c r="E25" i="193" s="1"/>
  <c r="AL62" i="193"/>
  <c r="AK62" i="193"/>
  <c r="AJ62" i="193"/>
  <c r="AI62" i="193"/>
  <c r="AH62" i="193"/>
  <c r="AL61" i="193"/>
  <c r="AK61" i="193"/>
  <c r="AJ61" i="193"/>
  <c r="AI61" i="193"/>
  <c r="AH61" i="193"/>
  <c r="AG61" i="193"/>
  <c r="AL54" i="193"/>
  <c r="AK54" i="193"/>
  <c r="AJ54" i="193"/>
  <c r="AI54" i="193"/>
  <c r="AH54" i="193"/>
  <c r="AG54" i="193"/>
  <c r="AL53" i="193"/>
  <c r="AK53" i="193"/>
  <c r="AJ53" i="193"/>
  <c r="AI53" i="193"/>
  <c r="AH53" i="193"/>
  <c r="AG53" i="193"/>
  <c r="AL52" i="193"/>
  <c r="AK52" i="193"/>
  <c r="AJ52" i="193"/>
  <c r="AI52" i="193"/>
  <c r="AH52" i="193"/>
  <c r="AG52" i="193"/>
  <c r="AL51" i="193"/>
  <c r="AK51" i="193"/>
  <c r="AJ51" i="193"/>
  <c r="AI51" i="193"/>
  <c r="AL42" i="193"/>
  <c r="AK42" i="193"/>
  <c r="AJ42" i="193"/>
  <c r="AI42" i="193"/>
  <c r="AL41" i="193"/>
  <c r="AK41" i="193"/>
  <c r="AJ41" i="193"/>
  <c r="AI41" i="193"/>
  <c r="AH41" i="193"/>
  <c r="AG41" i="193"/>
  <c r="AL40" i="193"/>
  <c r="AK40" i="193"/>
  <c r="AJ40" i="193"/>
  <c r="AI40" i="193"/>
  <c r="AE39" i="193"/>
  <c r="AD39" i="193"/>
  <c r="AD25" i="193" s="1"/>
  <c r="AC39" i="193"/>
  <c r="AC25" i="193" s="1"/>
  <c r="AB39" i="193"/>
  <c r="AB25" i="193" s="1"/>
  <c r="X39" i="193"/>
  <c r="W39" i="193"/>
  <c r="W25" i="193" s="1"/>
  <c r="V39" i="193"/>
  <c r="V25" i="193" s="1"/>
  <c r="U39" i="193"/>
  <c r="U25" i="193" s="1"/>
  <c r="Q39" i="193"/>
  <c r="P39" i="193"/>
  <c r="O39" i="193"/>
  <c r="N39" i="193"/>
  <c r="M39" i="193"/>
  <c r="J39" i="193"/>
  <c r="I39" i="193"/>
  <c r="H39" i="193"/>
  <c r="G39" i="193"/>
  <c r="F39" i="193"/>
  <c r="AL38" i="193"/>
  <c r="AK38" i="193"/>
  <c r="AJ38" i="193"/>
  <c r="AI38" i="193"/>
  <c r="AH38" i="193"/>
  <c r="AG38" i="193"/>
  <c r="AL37" i="193"/>
  <c r="AK37" i="193"/>
  <c r="AJ37" i="193"/>
  <c r="AI37" i="193"/>
  <c r="AH37" i="193"/>
  <c r="AG37" i="193"/>
  <c r="AL36" i="193"/>
  <c r="AK36" i="193"/>
  <c r="AJ36" i="193"/>
  <c r="AI36" i="193"/>
  <c r="AH36" i="193"/>
  <c r="AG36" i="193"/>
  <c r="AL33" i="193"/>
  <c r="AK33" i="193"/>
  <c r="AJ33" i="193"/>
  <c r="AI33" i="193"/>
  <c r="AH33" i="193"/>
  <c r="AG33" i="193"/>
  <c r="AL32" i="193"/>
  <c r="AK32" i="193"/>
  <c r="AJ32" i="193"/>
  <c r="AI32" i="193"/>
  <c r="AH32" i="193"/>
  <c r="AG32" i="193"/>
  <c r="AL31" i="193"/>
  <c r="AK31" i="193"/>
  <c r="AJ31" i="193"/>
  <c r="AI31" i="193"/>
  <c r="AH31" i="193"/>
  <c r="AG31" i="193"/>
  <c r="AL30" i="193"/>
  <c r="AK30" i="193"/>
  <c r="AJ30" i="193"/>
  <c r="AI30" i="193"/>
  <c r="AH30" i="193"/>
  <c r="AG30" i="193"/>
  <c r="AL29" i="193"/>
  <c r="AK29" i="193"/>
  <c r="AJ29" i="193"/>
  <c r="AI29" i="193"/>
  <c r="AH29" i="193"/>
  <c r="AG29" i="193"/>
  <c r="AL28" i="193"/>
  <c r="AK28" i="193"/>
  <c r="AJ28" i="193"/>
  <c r="AI28" i="193"/>
  <c r="AH28" i="193"/>
  <c r="AG28" i="193"/>
  <c r="L27" i="193"/>
  <c r="E27" i="193"/>
  <c r="AL26" i="193"/>
  <c r="AK26" i="193"/>
  <c r="AJ26" i="193"/>
  <c r="AI26" i="193"/>
  <c r="AH26" i="193"/>
  <c r="AG26" i="193"/>
  <c r="AL25" i="193"/>
  <c r="AL24" i="193"/>
  <c r="AK24" i="193"/>
  <c r="AJ24" i="193"/>
  <c r="AI24" i="193"/>
  <c r="AH24" i="193"/>
  <c r="AG24" i="193"/>
  <c r="AL68" i="192"/>
  <c r="AK68" i="192"/>
  <c r="AJ68" i="192"/>
  <c r="AI68" i="192"/>
  <c r="AH68" i="192"/>
  <c r="AG68" i="192"/>
  <c r="AL66" i="192"/>
  <c r="AK66" i="192"/>
  <c r="AJ66" i="192"/>
  <c r="AI66" i="192"/>
  <c r="AH66" i="192"/>
  <c r="AL65" i="192"/>
  <c r="AK65" i="192"/>
  <c r="AJ65" i="192"/>
  <c r="AI65" i="192"/>
  <c r="AH65" i="192"/>
  <c r="AL64" i="192"/>
  <c r="AK64" i="192"/>
  <c r="AJ64" i="192"/>
  <c r="AI64" i="192"/>
  <c r="AH64" i="192"/>
  <c r="AL63" i="192"/>
  <c r="AK63" i="192"/>
  <c r="AJ63" i="192"/>
  <c r="AI63" i="192"/>
  <c r="AH63" i="192"/>
  <c r="AG63" i="192"/>
  <c r="AL62" i="192"/>
  <c r="AK62" i="192"/>
  <c r="AJ62" i="192"/>
  <c r="AI62" i="192"/>
  <c r="AH62" i="192"/>
  <c r="AL61" i="192"/>
  <c r="AK61" i="192"/>
  <c r="AJ61" i="192"/>
  <c r="AI61" i="192"/>
  <c r="AH61" i="192"/>
  <c r="AL60" i="192"/>
  <c r="AK60" i="192"/>
  <c r="AJ60" i="192"/>
  <c r="AI60" i="192"/>
  <c r="AH60" i="192"/>
  <c r="AL59" i="192"/>
  <c r="AK59" i="192"/>
  <c r="AJ59" i="192"/>
  <c r="AI59" i="192"/>
  <c r="AH59" i="192"/>
  <c r="AG59" i="192"/>
  <c r="AL52" i="192"/>
  <c r="AK52" i="192"/>
  <c r="AJ52" i="192"/>
  <c r="AI52" i="192"/>
  <c r="AH52" i="192"/>
  <c r="AG52" i="192"/>
  <c r="AL51" i="192"/>
  <c r="AK51" i="192"/>
  <c r="AJ51" i="192"/>
  <c r="AI51" i="192"/>
  <c r="AH51" i="192"/>
  <c r="AG51" i="192"/>
  <c r="AL50" i="192"/>
  <c r="AK50" i="192"/>
  <c r="AJ50" i="192"/>
  <c r="AI50" i="192"/>
  <c r="AH50" i="192"/>
  <c r="AG50" i="192"/>
  <c r="AL49" i="192"/>
  <c r="AK49" i="192"/>
  <c r="AJ49" i="192"/>
  <c r="AI49" i="192"/>
  <c r="AL46" i="192"/>
  <c r="AK46" i="192"/>
  <c r="AJ46" i="192"/>
  <c r="AI46" i="192"/>
  <c r="AL45" i="192"/>
  <c r="AK45" i="192"/>
  <c r="AJ45" i="192"/>
  <c r="AI45" i="192"/>
  <c r="AL44" i="192"/>
  <c r="AK44" i="192"/>
  <c r="AJ44" i="192"/>
  <c r="AI44" i="192"/>
  <c r="AL43" i="192"/>
  <c r="AK43" i="192"/>
  <c r="AJ43" i="192"/>
  <c r="AI43" i="192"/>
  <c r="AL42" i="192"/>
  <c r="AK42" i="192"/>
  <c r="AJ42" i="192"/>
  <c r="AI42" i="192"/>
  <c r="AL41" i="192"/>
  <c r="AK41" i="192"/>
  <c r="AJ41" i="192"/>
  <c r="AI41" i="192"/>
  <c r="AH41" i="192"/>
  <c r="AG41" i="192"/>
  <c r="AL40" i="192"/>
  <c r="AK40" i="192"/>
  <c r="AJ40" i="192"/>
  <c r="AI40" i="192"/>
  <c r="AE39" i="192"/>
  <c r="AD39" i="192"/>
  <c r="AD25" i="192" s="1"/>
  <c r="AC39" i="192"/>
  <c r="AC25" i="192" s="1"/>
  <c r="AB39" i="192"/>
  <c r="AB25" i="192" s="1"/>
  <c r="X25" i="192"/>
  <c r="AL25" i="192" s="1"/>
  <c r="W39" i="192"/>
  <c r="W25" i="192" s="1"/>
  <c r="V39" i="192"/>
  <c r="V25" i="192" s="1"/>
  <c r="AJ25" i="192" s="1"/>
  <c r="U39" i="192"/>
  <c r="U23" i="192" s="1"/>
  <c r="AI23" i="192" s="1"/>
  <c r="Q39" i="192"/>
  <c r="P39" i="192"/>
  <c r="O39" i="192"/>
  <c r="N39" i="192"/>
  <c r="M39" i="192"/>
  <c r="J39" i="192"/>
  <c r="I39" i="192"/>
  <c r="H39" i="192"/>
  <c r="G39" i="192"/>
  <c r="F39" i="192"/>
  <c r="AL38" i="192"/>
  <c r="AK38" i="192"/>
  <c r="AJ38" i="192"/>
  <c r="AI38" i="192"/>
  <c r="AH38" i="192"/>
  <c r="AG38" i="192"/>
  <c r="AL37" i="192"/>
  <c r="AK37" i="192"/>
  <c r="AJ37" i="192"/>
  <c r="AI37" i="192"/>
  <c r="AH37" i="192"/>
  <c r="AG37" i="192"/>
  <c r="AL36" i="192"/>
  <c r="AK36" i="192"/>
  <c r="AJ36" i="192"/>
  <c r="AI36" i="192"/>
  <c r="AH36" i="192"/>
  <c r="AG36" i="192"/>
  <c r="AL33" i="192"/>
  <c r="AK33" i="192"/>
  <c r="AJ33" i="192"/>
  <c r="AI33" i="192"/>
  <c r="AH33" i="192"/>
  <c r="AG33" i="192"/>
  <c r="AL32" i="192"/>
  <c r="AK32" i="192"/>
  <c r="AJ32" i="192"/>
  <c r="AI32" i="192"/>
  <c r="AH32" i="192"/>
  <c r="AG32" i="192"/>
  <c r="AL31" i="192"/>
  <c r="AK31" i="192"/>
  <c r="AJ31" i="192"/>
  <c r="AI31" i="192"/>
  <c r="AH31" i="192"/>
  <c r="AG31" i="192"/>
  <c r="AL30" i="192"/>
  <c r="AK30" i="192"/>
  <c r="AJ30" i="192"/>
  <c r="AI30" i="192"/>
  <c r="AH30" i="192"/>
  <c r="AG30" i="192"/>
  <c r="AL29" i="192"/>
  <c r="AK29" i="192"/>
  <c r="AJ29" i="192"/>
  <c r="AI29" i="192"/>
  <c r="AH29" i="192"/>
  <c r="AG29" i="192"/>
  <c r="AL28" i="192"/>
  <c r="AK28" i="192"/>
  <c r="AJ28" i="192"/>
  <c r="AI28" i="192"/>
  <c r="AH28" i="192"/>
  <c r="AG28" i="192"/>
  <c r="L27" i="192"/>
  <c r="E27" i="192"/>
  <c r="AL26" i="192"/>
  <c r="AK26" i="192"/>
  <c r="AJ26" i="192"/>
  <c r="AI26" i="192"/>
  <c r="AH26" i="192"/>
  <c r="AG26" i="192"/>
  <c r="AL24" i="192"/>
  <c r="AK24" i="192"/>
  <c r="AJ24" i="192"/>
  <c r="AI24" i="192"/>
  <c r="AH24" i="192"/>
  <c r="AG24" i="192"/>
  <c r="AL23" i="192"/>
  <c r="G19" i="124" s="1"/>
  <c r="E39" i="191"/>
  <c r="E25" i="191" s="1"/>
  <c r="AE39" i="191"/>
  <c r="AD39" i="191"/>
  <c r="AD25" i="191" s="1"/>
  <c r="AC39" i="191"/>
  <c r="AC25" i="191" s="1"/>
  <c r="AB39" i="191"/>
  <c r="AB25" i="191" s="1"/>
  <c r="AL25" i="191"/>
  <c r="W39" i="191"/>
  <c r="W25" i="191" s="1"/>
  <c r="AK25" i="191" s="1"/>
  <c r="V39" i="191"/>
  <c r="V25" i="191" s="1"/>
  <c r="U39" i="191"/>
  <c r="U25" i="191" s="1"/>
  <c r="AI25" i="191" s="1"/>
  <c r="Q39" i="191"/>
  <c r="P39" i="191"/>
  <c r="O39" i="191"/>
  <c r="N39" i="191"/>
  <c r="M39" i="191"/>
  <c r="J39" i="191"/>
  <c r="I39" i="191"/>
  <c r="H39" i="191"/>
  <c r="G39" i="191"/>
  <c r="F39" i="191"/>
  <c r="AL33" i="191"/>
  <c r="AK33" i="191"/>
  <c r="AJ33" i="191"/>
  <c r="AI33" i="191"/>
  <c r="AH33" i="191"/>
  <c r="AG33" i="191"/>
  <c r="AL32" i="191"/>
  <c r="AK32" i="191"/>
  <c r="AJ32" i="191"/>
  <c r="AI32" i="191"/>
  <c r="AH32" i="191"/>
  <c r="AG32" i="191"/>
  <c r="AL31" i="191"/>
  <c r="AK31" i="191"/>
  <c r="AJ31" i="191"/>
  <c r="AI31" i="191"/>
  <c r="AH31" i="191"/>
  <c r="AG31" i="191"/>
  <c r="AL30" i="191"/>
  <c r="AK30" i="191"/>
  <c r="AJ30" i="191"/>
  <c r="AI30" i="191"/>
  <c r="AH30" i="191"/>
  <c r="AG30" i="191"/>
  <c r="AL29" i="191"/>
  <c r="AK29" i="191"/>
  <c r="AJ29" i="191"/>
  <c r="AI29" i="191"/>
  <c r="AH29" i="191"/>
  <c r="AG29" i="191"/>
  <c r="AL28" i="191"/>
  <c r="AK28" i="191"/>
  <c r="AJ28" i="191"/>
  <c r="AI28" i="191"/>
  <c r="AH28" i="191"/>
  <c r="AG28" i="191"/>
  <c r="AL27" i="191"/>
  <c r="AK27" i="191"/>
  <c r="AJ27" i="191"/>
  <c r="AI27" i="191"/>
  <c r="AH27" i="191"/>
  <c r="Z27" i="191"/>
  <c r="S27" i="191"/>
  <c r="L27" i="191"/>
  <c r="E27" i="191"/>
  <c r="AL26" i="191"/>
  <c r="AK26" i="191"/>
  <c r="AJ26" i="191"/>
  <c r="AI26" i="191"/>
  <c r="AH26" i="191"/>
  <c r="AG26" i="191"/>
  <c r="AL24" i="191"/>
  <c r="AK24" i="191"/>
  <c r="AJ24" i="191"/>
  <c r="AI24" i="191"/>
  <c r="AH24" i="191"/>
  <c r="AG24" i="191"/>
  <c r="AL23" i="191"/>
  <c r="F19" i="124" s="1"/>
  <c r="AK23" i="191"/>
  <c r="AJ23" i="191"/>
  <c r="AI23" i="191"/>
  <c r="AL62" i="190"/>
  <c r="AK62" i="190"/>
  <c r="AJ62" i="190"/>
  <c r="AI62" i="190"/>
  <c r="AH62" i="190"/>
  <c r="AL60" i="190"/>
  <c r="AK60" i="190"/>
  <c r="AJ60" i="190"/>
  <c r="AI60" i="190"/>
  <c r="AH60" i="190"/>
  <c r="AL59" i="190"/>
  <c r="AK59" i="190"/>
  <c r="AJ59" i="190"/>
  <c r="AI59" i="190"/>
  <c r="AH59" i="190"/>
  <c r="AL58" i="190"/>
  <c r="AK58" i="190"/>
  <c r="AJ58" i="190"/>
  <c r="AI58" i="190"/>
  <c r="AH58" i="190"/>
  <c r="AG58" i="190"/>
  <c r="AL57" i="190"/>
  <c r="AK57" i="190"/>
  <c r="AJ57" i="190"/>
  <c r="AI57" i="190"/>
  <c r="AH57" i="190"/>
  <c r="AL56" i="190"/>
  <c r="AK56" i="190"/>
  <c r="AJ56" i="190"/>
  <c r="AI56" i="190"/>
  <c r="AH56" i="190"/>
  <c r="AL55" i="190"/>
  <c r="AK55" i="190"/>
  <c r="AJ55" i="190"/>
  <c r="AI55" i="190"/>
  <c r="AH55" i="190"/>
  <c r="AL54" i="190"/>
  <c r="AK54" i="190"/>
  <c r="AJ54" i="190"/>
  <c r="AI54" i="190"/>
  <c r="AH54" i="190"/>
  <c r="AG54" i="190"/>
  <c r="AL53" i="190"/>
  <c r="AK53" i="190"/>
  <c r="AJ53" i="190"/>
  <c r="AI53" i="190"/>
  <c r="AH53" i="190"/>
  <c r="AG53" i="190"/>
  <c r="AL52" i="190"/>
  <c r="AK52" i="190"/>
  <c r="AJ52" i="190"/>
  <c r="AI52" i="190"/>
  <c r="AH52" i="190"/>
  <c r="AG52" i="190"/>
  <c r="AL51" i="190"/>
  <c r="AK51" i="190"/>
  <c r="AJ51" i="190"/>
  <c r="AI51" i="190"/>
  <c r="AH51" i="190"/>
  <c r="AG51" i="190"/>
  <c r="AL46" i="190"/>
  <c r="AK46" i="190"/>
  <c r="AJ46" i="190"/>
  <c r="AI46" i="190"/>
  <c r="AL45" i="190"/>
  <c r="AK45" i="190"/>
  <c r="AJ45" i="190"/>
  <c r="AI45" i="190"/>
  <c r="AL44" i="190"/>
  <c r="AK44" i="190"/>
  <c r="AJ44" i="190"/>
  <c r="AI44" i="190"/>
  <c r="AL43" i="190"/>
  <c r="AK43" i="190"/>
  <c r="AJ43" i="190"/>
  <c r="AI43" i="190"/>
  <c r="AL42" i="190"/>
  <c r="AK42" i="190"/>
  <c r="AJ42" i="190"/>
  <c r="AI42" i="190"/>
  <c r="AL41" i="190"/>
  <c r="AK41" i="190"/>
  <c r="AJ41" i="190"/>
  <c r="AI41" i="190"/>
  <c r="AL40" i="190"/>
  <c r="AK40" i="190"/>
  <c r="AJ40" i="190"/>
  <c r="AI40" i="190"/>
  <c r="AA40" i="190"/>
  <c r="AA38" i="190" s="1"/>
  <c r="AA37" i="190" s="1"/>
  <c r="AA23" i="190" s="1"/>
  <c r="AL39" i="190"/>
  <c r="AK39" i="190"/>
  <c r="AJ39" i="190"/>
  <c r="AI39" i="190"/>
  <c r="AH39" i="190"/>
  <c r="AG39" i="190"/>
  <c r="AL38" i="190"/>
  <c r="AK38" i="190"/>
  <c r="AJ38" i="190"/>
  <c r="AI38" i="190"/>
  <c r="AE37" i="190"/>
  <c r="AD37" i="190"/>
  <c r="AC37" i="190"/>
  <c r="AB37" i="190"/>
  <c r="X37" i="190"/>
  <c r="W37" i="190"/>
  <c r="W25" i="190" s="1"/>
  <c r="V37" i="190"/>
  <c r="V25" i="190" s="1"/>
  <c r="U37" i="190"/>
  <c r="U25" i="190" s="1"/>
  <c r="AI25" i="190" s="1"/>
  <c r="Q37" i="190"/>
  <c r="P37" i="190"/>
  <c r="O37" i="190"/>
  <c r="N37" i="190"/>
  <c r="M37" i="190"/>
  <c r="J37" i="190"/>
  <c r="I37" i="190"/>
  <c r="H37" i="190"/>
  <c r="G37" i="190"/>
  <c r="F37" i="190"/>
  <c r="AL36" i="190"/>
  <c r="AK36" i="190"/>
  <c r="AJ36" i="190"/>
  <c r="AI36" i="190"/>
  <c r="AH36" i="190"/>
  <c r="AG36" i="190"/>
  <c r="AL35" i="190"/>
  <c r="AK35" i="190"/>
  <c r="AJ35" i="190"/>
  <c r="AI35" i="190"/>
  <c r="AH35" i="190"/>
  <c r="AG35" i="190"/>
  <c r="AL34" i="190"/>
  <c r="AK34" i="190"/>
  <c r="AJ34" i="190"/>
  <c r="AI34" i="190"/>
  <c r="AH34" i="190"/>
  <c r="AG34" i="190"/>
  <c r="AL33" i="190"/>
  <c r="AK33" i="190"/>
  <c r="AJ33" i="190"/>
  <c r="AI33" i="190"/>
  <c r="AH33" i="190"/>
  <c r="AG33" i="190"/>
  <c r="AL32" i="190"/>
  <c r="AK32" i="190"/>
  <c r="AJ32" i="190"/>
  <c r="AI32" i="190"/>
  <c r="AH32" i="190"/>
  <c r="AG32" i="190"/>
  <c r="AL31" i="190"/>
  <c r="AK31" i="190"/>
  <c r="AJ31" i="190"/>
  <c r="AI31" i="190"/>
  <c r="AH31" i="190"/>
  <c r="AG31" i="190"/>
  <c r="AL30" i="190"/>
  <c r="AK30" i="190"/>
  <c r="AJ30" i="190"/>
  <c r="AI30" i="190"/>
  <c r="AH30" i="190"/>
  <c r="AG30" i="190"/>
  <c r="AL29" i="190"/>
  <c r="AK29" i="190"/>
  <c r="AJ29" i="190"/>
  <c r="AI29" i="190"/>
  <c r="AH29" i="190"/>
  <c r="AG29" i="190"/>
  <c r="AL28" i="190"/>
  <c r="AK28" i="190"/>
  <c r="AJ28" i="190"/>
  <c r="AI28" i="190"/>
  <c r="AH28" i="190"/>
  <c r="AG28" i="190"/>
  <c r="Z27" i="190"/>
  <c r="L27" i="190"/>
  <c r="E27" i="190"/>
  <c r="AL26" i="190"/>
  <c r="AK26" i="190"/>
  <c r="AJ26" i="190"/>
  <c r="AI26" i="190"/>
  <c r="AH26" i="190"/>
  <c r="AG26" i="190"/>
  <c r="AL25" i="190"/>
  <c r="AL24" i="190"/>
  <c r="AK24" i="190"/>
  <c r="AJ24" i="190"/>
  <c r="AI24" i="190"/>
  <c r="AH24" i="190"/>
  <c r="AG24" i="190"/>
  <c r="AL23" i="190"/>
  <c r="AK39" i="191" l="1"/>
  <c r="T40" i="115"/>
  <c r="T38" i="115" s="1"/>
  <c r="T37" i="115" s="1"/>
  <c r="T23" i="115" s="1"/>
  <c r="T21" i="115" s="1"/>
  <c r="AB23" i="193"/>
  <c r="AD23" i="193"/>
  <c r="AC23" i="193"/>
  <c r="AL39" i="191"/>
  <c r="AI39" i="191"/>
  <c r="AL69" i="192"/>
  <c r="AJ39" i="191"/>
  <c r="W23" i="192"/>
  <c r="AK23" i="192" s="1"/>
  <c r="AK39" i="192"/>
  <c r="Y23" i="193"/>
  <c r="AJ25" i="191"/>
  <c r="U25" i="192"/>
  <c r="AI25" i="192" s="1"/>
  <c r="T72" i="193"/>
  <c r="T27" i="193" s="1"/>
  <c r="AK25" i="192"/>
  <c r="AI66" i="190"/>
  <c r="AI39" i="192"/>
  <c r="T69" i="192"/>
  <c r="T27" i="192" s="1"/>
  <c r="X27" i="192"/>
  <c r="AL27" i="192" s="1"/>
  <c r="AI37" i="190"/>
  <c r="U72" i="193"/>
  <c r="U27" i="193" s="1"/>
  <c r="AI27" i="193" s="1"/>
  <c r="X72" i="193"/>
  <c r="X27" i="193" s="1"/>
  <c r="AL27" i="193" s="1"/>
  <c r="AI25" i="193"/>
  <c r="AJ25" i="193"/>
  <c r="W27" i="193"/>
  <c r="W23" i="193" s="1"/>
  <c r="AK72" i="193"/>
  <c r="E23" i="191"/>
  <c r="AJ39" i="192"/>
  <c r="AK25" i="193"/>
  <c r="U69" i="192"/>
  <c r="AK69" i="192"/>
  <c r="AL39" i="192"/>
  <c r="AK25" i="190"/>
  <c r="AJ25" i="190"/>
  <c r="AL37" i="190"/>
  <c r="AK37" i="190"/>
  <c r="W27" i="190"/>
  <c r="AK27" i="190" s="1"/>
  <c r="AJ37" i="190"/>
  <c r="X27" i="190"/>
  <c r="AL27" i="190" s="1"/>
  <c r="U23" i="190"/>
  <c r="AI23" i="190" s="1"/>
  <c r="L39" i="192"/>
  <c r="L25" i="192" s="1"/>
  <c r="L23" i="192" s="1"/>
  <c r="E39" i="192"/>
  <c r="E25" i="192" s="1"/>
  <c r="E23" i="192" s="1"/>
  <c r="AK39" i="193"/>
  <c r="AL39" i="193"/>
  <c r="AJ39" i="193"/>
  <c r="AI39" i="193"/>
  <c r="AA42" i="193"/>
  <c r="AA40" i="193" s="1"/>
  <c r="AA39" i="193" s="1"/>
  <c r="AA25" i="193" s="1"/>
  <c r="AG27" i="191"/>
  <c r="E23" i="193"/>
  <c r="L23" i="190"/>
  <c r="U23" i="193" l="1"/>
  <c r="AI23" i="193" s="1"/>
  <c r="AK23" i="193"/>
  <c r="AI72" i="193"/>
  <c r="AL72" i="193"/>
  <c r="AK27" i="193"/>
  <c r="AI69" i="192"/>
  <c r="U27" i="192"/>
  <c r="AI27" i="192" s="1"/>
  <c r="W23" i="190"/>
  <c r="AK23" i="190" s="1"/>
  <c r="AG60" i="192"/>
  <c r="L39" i="193"/>
  <c r="L25" i="193" s="1"/>
  <c r="L23" i="193" s="1"/>
  <c r="E37" i="190"/>
  <c r="AG61" i="192" l="1"/>
  <c r="L39" i="191"/>
  <c r="L25" i="191" s="1"/>
  <c r="L23" i="191" s="1"/>
  <c r="AG56" i="190"/>
  <c r="E25" i="190"/>
  <c r="AG63" i="193" l="1"/>
  <c r="AG55" i="190"/>
  <c r="E23" i="190"/>
  <c r="AG62" i="193" l="1"/>
  <c r="E27" i="126" l="1"/>
  <c r="L27" i="126"/>
  <c r="S27" i="126"/>
  <c r="Z27" i="126"/>
  <c r="J37" i="126"/>
  <c r="I37" i="126"/>
  <c r="H37" i="126"/>
  <c r="G37" i="126"/>
  <c r="F37" i="126"/>
  <c r="Q37" i="126"/>
  <c r="P37" i="126"/>
  <c r="O37" i="126"/>
  <c r="N37" i="126"/>
  <c r="M37" i="126"/>
  <c r="X37" i="126"/>
  <c r="X25" i="126" s="1"/>
  <c r="W37" i="126"/>
  <c r="W25" i="126" s="1"/>
  <c r="V37" i="126"/>
  <c r="V25" i="126" s="1"/>
  <c r="U37" i="126"/>
  <c r="U25" i="126" s="1"/>
  <c r="AB37" i="126"/>
  <c r="AB25" i="126" s="1"/>
  <c r="AC37" i="126"/>
  <c r="AC25" i="126" s="1"/>
  <c r="AJ25" i="126" s="1"/>
  <c r="AD37" i="126"/>
  <c r="AD25" i="126" s="1"/>
  <c r="AE37" i="126"/>
  <c r="AG24" i="126"/>
  <c r="AH24" i="126"/>
  <c r="AI24" i="126"/>
  <c r="AJ24" i="126"/>
  <c r="AK24" i="126"/>
  <c r="AL24" i="126"/>
  <c r="AG26" i="126"/>
  <c r="AH26" i="126"/>
  <c r="AI26" i="126"/>
  <c r="AJ26" i="126"/>
  <c r="AK26" i="126"/>
  <c r="AL26" i="126"/>
  <c r="AH27" i="126"/>
  <c r="AI27" i="126"/>
  <c r="AJ27" i="126"/>
  <c r="AK27" i="126"/>
  <c r="AL27" i="126"/>
  <c r="AG28" i="126"/>
  <c r="AH28" i="126"/>
  <c r="AI28" i="126"/>
  <c r="AJ28" i="126"/>
  <c r="AK28" i="126"/>
  <c r="AL28" i="126"/>
  <c r="AG29" i="126"/>
  <c r="AH29" i="126"/>
  <c r="AI29" i="126"/>
  <c r="AJ29" i="126"/>
  <c r="AK29" i="126"/>
  <c r="AL29" i="126"/>
  <c r="AG30" i="126"/>
  <c r="AH30" i="126"/>
  <c r="AI30" i="126"/>
  <c r="AJ30" i="126"/>
  <c r="AK30" i="126"/>
  <c r="AL30" i="126"/>
  <c r="AG31" i="126"/>
  <c r="AH31" i="126"/>
  <c r="AI31" i="126"/>
  <c r="AJ31" i="126"/>
  <c r="AK31" i="126"/>
  <c r="AL31" i="126"/>
  <c r="AG32" i="126"/>
  <c r="AH32" i="126"/>
  <c r="AI32" i="126"/>
  <c r="AJ32" i="126"/>
  <c r="AK32" i="126"/>
  <c r="AL32" i="126"/>
  <c r="AG33" i="126"/>
  <c r="AH33" i="126"/>
  <c r="AI33" i="126"/>
  <c r="AJ33" i="126"/>
  <c r="AK33" i="126"/>
  <c r="AL33" i="126"/>
  <c r="AG34" i="126"/>
  <c r="AH34" i="126"/>
  <c r="AI34" i="126"/>
  <c r="AJ34" i="126"/>
  <c r="AK34" i="126"/>
  <c r="AL34" i="126"/>
  <c r="AG35" i="126"/>
  <c r="AH35" i="126"/>
  <c r="AI35" i="126"/>
  <c r="AJ35" i="126"/>
  <c r="AK35" i="126"/>
  <c r="AL35" i="126"/>
  <c r="AG36" i="126"/>
  <c r="AH36" i="126"/>
  <c r="AI36" i="126"/>
  <c r="AJ36" i="126"/>
  <c r="AK36" i="126"/>
  <c r="AL36" i="126"/>
  <c r="AI38" i="126"/>
  <c r="AJ38" i="126"/>
  <c r="AK38" i="126"/>
  <c r="AL38" i="126"/>
  <c r="AG39" i="126"/>
  <c r="AH39" i="126"/>
  <c r="AI39" i="126"/>
  <c r="AJ39" i="126"/>
  <c r="AK39" i="126"/>
  <c r="AL39" i="126"/>
  <c r="AI40" i="126"/>
  <c r="AJ40" i="126"/>
  <c r="AK40" i="126"/>
  <c r="AL40" i="126"/>
  <c r="AI41" i="126"/>
  <c r="AJ41" i="126"/>
  <c r="AK41" i="126"/>
  <c r="AL41" i="126"/>
  <c r="AI42" i="126"/>
  <c r="AJ42" i="126"/>
  <c r="AK42" i="126"/>
  <c r="AL42" i="126"/>
  <c r="AI43" i="126"/>
  <c r="AJ43" i="126"/>
  <c r="AK43" i="126"/>
  <c r="AL43" i="126"/>
  <c r="AI44" i="126"/>
  <c r="AJ44" i="126"/>
  <c r="AK44" i="126"/>
  <c r="AL44" i="126"/>
  <c r="AI45" i="126"/>
  <c r="AJ45" i="126"/>
  <c r="AK45" i="126"/>
  <c r="AL45" i="126"/>
  <c r="AI46" i="126"/>
  <c r="AJ46" i="126"/>
  <c r="AK46" i="126"/>
  <c r="AL46" i="126"/>
  <c r="AI47" i="126"/>
  <c r="AJ47" i="126"/>
  <c r="AK47" i="126"/>
  <c r="AL47" i="126"/>
  <c r="AG48" i="126"/>
  <c r="AH48" i="126"/>
  <c r="AI48" i="126"/>
  <c r="AJ48" i="126"/>
  <c r="AK48" i="126"/>
  <c r="AL48" i="126"/>
  <c r="AG49" i="126"/>
  <c r="AH49" i="126"/>
  <c r="AI49" i="126"/>
  <c r="AJ49" i="126"/>
  <c r="AK49" i="126"/>
  <c r="AL49" i="126"/>
  <c r="AG50" i="126"/>
  <c r="AH50" i="126"/>
  <c r="AI50" i="126"/>
  <c r="AJ50" i="126"/>
  <c r="AK50" i="126"/>
  <c r="AL50" i="126"/>
  <c r="AG51" i="126"/>
  <c r="AH51" i="126"/>
  <c r="AI51" i="126"/>
  <c r="AJ51" i="126"/>
  <c r="AK51" i="126"/>
  <c r="AL51" i="126"/>
  <c r="AH52" i="126"/>
  <c r="AI52" i="126"/>
  <c r="AJ52" i="126"/>
  <c r="AK52" i="126"/>
  <c r="AL52" i="126"/>
  <c r="AH53" i="126"/>
  <c r="AI53" i="126"/>
  <c r="AJ53" i="126"/>
  <c r="AK53" i="126"/>
  <c r="AL53" i="126"/>
  <c r="AH54" i="126"/>
  <c r="AI54" i="126"/>
  <c r="AJ54" i="126"/>
  <c r="AK54" i="126"/>
  <c r="AL54" i="126"/>
  <c r="AG55" i="126"/>
  <c r="AH55" i="126"/>
  <c r="AI55" i="126"/>
  <c r="AJ55" i="126"/>
  <c r="AK55" i="126"/>
  <c r="AL55" i="126"/>
  <c r="AH56" i="126"/>
  <c r="AI56" i="126"/>
  <c r="AJ56" i="126"/>
  <c r="AK56" i="126"/>
  <c r="AL56" i="126"/>
  <c r="AH57" i="126"/>
  <c r="AI57" i="126"/>
  <c r="AJ57" i="126"/>
  <c r="AK57" i="126"/>
  <c r="AL57" i="126"/>
  <c r="AH58" i="126"/>
  <c r="AI58" i="126"/>
  <c r="AJ58" i="126"/>
  <c r="AK58" i="126"/>
  <c r="AL58" i="126"/>
  <c r="AH59" i="126"/>
  <c r="AI59" i="126"/>
  <c r="AJ59" i="126"/>
  <c r="AK59" i="126"/>
  <c r="AL59" i="126"/>
  <c r="AH60" i="126"/>
  <c r="AI60" i="126"/>
  <c r="AJ60" i="126"/>
  <c r="AK60" i="126"/>
  <c r="AL60" i="126"/>
  <c r="AG61" i="126"/>
  <c r="AH61" i="126"/>
  <c r="AI61" i="126"/>
  <c r="AJ61" i="126"/>
  <c r="AK61" i="126"/>
  <c r="AL61" i="126"/>
  <c r="AG62" i="126"/>
  <c r="AH62" i="126"/>
  <c r="AI62" i="126"/>
  <c r="AJ62" i="126"/>
  <c r="AK62" i="126"/>
  <c r="AL62" i="126"/>
  <c r="AI23" i="126"/>
  <c r="AJ23" i="126"/>
  <c r="AK23" i="126"/>
  <c r="E53" i="126"/>
  <c r="E52" i="126" s="1"/>
  <c r="E37" i="126" s="1"/>
  <c r="E25" i="126" s="1"/>
  <c r="AI25" i="126" l="1"/>
  <c r="AK25" i="126"/>
  <c r="T48" i="190"/>
  <c r="E23" i="126"/>
  <c r="AL25" i="126"/>
  <c r="X23" i="126"/>
  <c r="AL23" i="126" s="1"/>
  <c r="V67" i="190"/>
  <c r="AJ70" i="192"/>
  <c r="S60" i="190"/>
  <c r="V68" i="190"/>
  <c r="AJ68" i="190" s="1"/>
  <c r="T47" i="126"/>
  <c r="T40" i="126" s="1"/>
  <c r="T38" i="126" s="1"/>
  <c r="T37" i="126" s="1"/>
  <c r="S47" i="126"/>
  <c r="AG47" i="126" s="1"/>
  <c r="AH46" i="190"/>
  <c r="AJ37" i="126"/>
  <c r="AI37" i="126"/>
  <c r="L53" i="126"/>
  <c r="AG27" i="126"/>
  <c r="AK37" i="126"/>
  <c r="AL37" i="126"/>
  <c r="AH48" i="190" l="1"/>
  <c r="T40" i="190"/>
  <c r="AH40" i="190" s="1"/>
  <c r="S40" i="126"/>
  <c r="S38" i="126" s="1"/>
  <c r="V72" i="193"/>
  <c r="AJ72" i="193" s="1"/>
  <c r="AG67" i="193"/>
  <c r="AA72" i="193"/>
  <c r="AG60" i="190"/>
  <c r="AG66" i="192"/>
  <c r="V66" i="190"/>
  <c r="AJ67" i="190"/>
  <c r="T66" i="190"/>
  <c r="AH70" i="190"/>
  <c r="S62" i="190"/>
  <c r="AG62" i="190" s="1"/>
  <c r="AA69" i="192"/>
  <c r="V69" i="192"/>
  <c r="AH47" i="126"/>
  <c r="T23" i="126"/>
  <c r="T25" i="126"/>
  <c r="T42" i="192"/>
  <c r="AH49" i="192"/>
  <c r="S42" i="192"/>
  <c r="AG49" i="192"/>
  <c r="AH51" i="193"/>
  <c r="T42" i="193"/>
  <c r="AG70" i="192"/>
  <c r="S42" i="191"/>
  <c r="AG51" i="193"/>
  <c r="S42" i="193"/>
  <c r="L52" i="126"/>
  <c r="S53" i="126"/>
  <c r="S60" i="126"/>
  <c r="AG60" i="126" s="1"/>
  <c r="S59" i="126"/>
  <c r="AG59" i="126" s="1"/>
  <c r="V27" i="193" l="1"/>
  <c r="AJ27" i="193" s="1"/>
  <c r="V27" i="190"/>
  <c r="AJ66" i="190"/>
  <c r="AG65" i="192"/>
  <c r="S64" i="192"/>
  <c r="AA27" i="193"/>
  <c r="AA23" i="193" s="1"/>
  <c r="AH72" i="193"/>
  <c r="AA27" i="192"/>
  <c r="AH27" i="192" s="1"/>
  <c r="AH69" i="192"/>
  <c r="S59" i="190"/>
  <c r="V27" i="192"/>
  <c r="AJ69" i="192"/>
  <c r="AH66" i="190"/>
  <c r="T27" i="190"/>
  <c r="AH27" i="190" s="1"/>
  <c r="S40" i="192"/>
  <c r="S40" i="193"/>
  <c r="S40" i="191"/>
  <c r="T40" i="192"/>
  <c r="T40" i="193"/>
  <c r="AH42" i="193"/>
  <c r="T40" i="191"/>
  <c r="Z53" i="126"/>
  <c r="Z52" i="126" s="1"/>
  <c r="S52" i="126"/>
  <c r="L37" i="126"/>
  <c r="V100" i="151"/>
  <c r="V23" i="151" s="1"/>
  <c r="L100" i="151"/>
  <c r="L27" i="151" s="1"/>
  <c r="V23" i="193" l="1"/>
  <c r="AJ23" i="193" s="1"/>
  <c r="AG64" i="192"/>
  <c r="S62" i="192"/>
  <c r="AG62" i="192" s="1"/>
  <c r="AJ27" i="192"/>
  <c r="V23" i="192"/>
  <c r="AJ23" i="192" s="1"/>
  <c r="AH27" i="193"/>
  <c r="AG59" i="190"/>
  <c r="S57" i="190"/>
  <c r="AJ27" i="190"/>
  <c r="V23" i="190"/>
  <c r="AJ23" i="190" s="1"/>
  <c r="Z72" i="193"/>
  <c r="Z27" i="193" s="1"/>
  <c r="T39" i="191"/>
  <c r="AG46" i="192"/>
  <c r="T39" i="193"/>
  <c r="AH40" i="193"/>
  <c r="Z69" i="192"/>
  <c r="Z27" i="192" s="1"/>
  <c r="T39" i="192"/>
  <c r="S72" i="193"/>
  <c r="S69" i="192"/>
  <c r="AG52" i="126"/>
  <c r="AG53" i="126"/>
  <c r="L25" i="126"/>
  <c r="L66" i="151"/>
  <c r="L67" i="151"/>
  <c r="L68" i="151"/>
  <c r="L69" i="151"/>
  <c r="L70" i="151"/>
  <c r="L65" i="151"/>
  <c r="L57" i="151"/>
  <c r="L58" i="151"/>
  <c r="L59" i="151"/>
  <c r="L60" i="151"/>
  <c r="L61" i="151"/>
  <c r="L62" i="151"/>
  <c r="L63" i="151"/>
  <c r="L64" i="151"/>
  <c r="L56" i="151"/>
  <c r="L43" i="151"/>
  <c r="L44" i="151"/>
  <c r="L45" i="151"/>
  <c r="L46" i="151"/>
  <c r="L47" i="151"/>
  <c r="L42" i="151"/>
  <c r="AG57" i="190" l="1"/>
  <c r="S39" i="191"/>
  <c r="S25" i="191" s="1"/>
  <c r="S39" i="192"/>
  <c r="S25" i="192" s="1"/>
  <c r="AH44" i="190"/>
  <c r="T25" i="192"/>
  <c r="T23" i="192"/>
  <c r="AH41" i="190"/>
  <c r="AG69" i="192"/>
  <c r="S27" i="192"/>
  <c r="AG27" i="192" s="1"/>
  <c r="T23" i="191"/>
  <c r="T25" i="191"/>
  <c r="AH42" i="190"/>
  <c r="AH44" i="192"/>
  <c r="AH45" i="190"/>
  <c r="S27" i="193"/>
  <c r="AG27" i="193" s="1"/>
  <c r="AG72" i="193"/>
  <c r="Z42" i="193"/>
  <c r="AH46" i="192"/>
  <c r="AH43" i="190"/>
  <c r="AH45" i="192"/>
  <c r="T25" i="193"/>
  <c r="AH39" i="193"/>
  <c r="AA45" i="126"/>
  <c r="AH45" i="126" s="1"/>
  <c r="AA44" i="126"/>
  <c r="AH44" i="126" s="1"/>
  <c r="L23" i="126"/>
  <c r="AA42" i="126"/>
  <c r="AH42" i="126" s="1"/>
  <c r="AA41" i="126"/>
  <c r="AA43" i="126"/>
  <c r="AH43" i="126" s="1"/>
  <c r="AA46" i="126"/>
  <c r="AH46" i="126" s="1"/>
  <c r="L41" i="151"/>
  <c r="L38" i="151" s="1"/>
  <c r="S23" i="191" l="1"/>
  <c r="AH42" i="191"/>
  <c r="S23" i="192"/>
  <c r="T23" i="193"/>
  <c r="AH23" i="193" s="1"/>
  <c r="AH25" i="193"/>
  <c r="AH43" i="192"/>
  <c r="Z40" i="193"/>
  <c r="AG42" i="193"/>
  <c r="AH41" i="126"/>
  <c r="AA40" i="126"/>
  <c r="T38" i="190" l="1"/>
  <c r="T37" i="190" s="1"/>
  <c r="T25" i="190" s="1"/>
  <c r="Z39" i="193"/>
  <c r="AG40" i="193"/>
  <c r="AA40" i="192"/>
  <c r="AA39" i="192" s="1"/>
  <c r="AH42" i="192"/>
  <c r="AA40" i="191"/>
  <c r="AH40" i="191" s="1"/>
  <c r="AH40" i="126"/>
  <c r="AA38" i="126"/>
  <c r="Z25" i="193" l="1"/>
  <c r="Z23" i="193" s="1"/>
  <c r="AH40" i="192"/>
  <c r="AA39" i="191"/>
  <c r="AH39" i="191" s="1"/>
  <c r="AH38" i="190"/>
  <c r="AA37" i="126"/>
  <c r="AA25" i="126" s="1"/>
  <c r="AH25" i="126" s="1"/>
  <c r="AH38" i="126"/>
  <c r="AA25" i="192" l="1"/>
  <c r="AH25" i="192" s="1"/>
  <c r="AH23" i="192"/>
  <c r="AH39" i="192"/>
  <c r="AA25" i="191"/>
  <c r="AH25" i="191" s="1"/>
  <c r="AH37" i="190"/>
  <c r="AH37" i="126"/>
  <c r="AA23" i="126"/>
  <c r="AH23" i="126" s="1"/>
  <c r="L37" i="151"/>
  <c r="L23" i="151" l="1"/>
  <c r="L25" i="151"/>
  <c r="AH25" i="190"/>
  <c r="T23" i="190"/>
  <c r="AH23" i="190" s="1"/>
  <c r="S46" i="190" l="1"/>
  <c r="AG46" i="190" s="1"/>
  <c r="S49" i="190" l="1"/>
  <c r="AG49" i="190" s="1"/>
  <c r="S48" i="190" l="1"/>
  <c r="AG48" i="190" s="1"/>
  <c r="S47" i="190"/>
  <c r="AG47" i="190" s="1"/>
  <c r="S40" i="190" l="1"/>
  <c r="S38" i="190" s="1"/>
  <c r="S37" i="190" l="1"/>
  <c r="S25" i="190" l="1"/>
  <c r="Z44" i="190" l="1"/>
  <c r="AG44" i="190" s="1"/>
  <c r="Z42" i="190"/>
  <c r="AG42" i="190" s="1"/>
  <c r="Z45" i="190"/>
  <c r="AG45" i="190" s="1"/>
  <c r="Z43" i="190"/>
  <c r="AG43" i="190" s="1"/>
  <c r="Z41" i="190" l="1"/>
  <c r="Z40" i="190" l="1"/>
  <c r="AG41" i="190"/>
  <c r="Z38" i="190" l="1"/>
  <c r="AG40" i="190"/>
  <c r="Z37" i="190" l="1"/>
  <c r="AG38" i="190"/>
  <c r="Z25" i="190" l="1"/>
  <c r="AG37" i="190"/>
  <c r="Z23" i="190" l="1"/>
  <c r="AG25" i="190"/>
  <c r="E22" i="200" l="1"/>
  <c r="E20" i="200"/>
  <c r="E19" i="200" l="1"/>
  <c r="G22" i="200"/>
  <c r="G20" i="200"/>
  <c r="G19" i="200" s="1"/>
  <c r="I22" i="200"/>
  <c r="I20" i="200"/>
  <c r="I19" i="200" l="1"/>
  <c r="K21" i="200"/>
  <c r="K22" i="200"/>
  <c r="K30" i="200"/>
  <c r="K31" i="200"/>
  <c r="K19" i="200"/>
  <c r="K20" i="200" l="1"/>
  <c r="CJ54" i="12"/>
  <c r="CG54" i="12" s="1"/>
  <c r="CJ56" i="12"/>
  <c r="CG56" i="12" s="1"/>
  <c r="CJ142" i="12"/>
  <c r="CG142" i="12" s="1"/>
  <c r="X57" i="12"/>
  <c r="CJ63" i="12"/>
  <c r="CG63" i="12" s="1"/>
  <c r="CJ46" i="12"/>
  <c r="CG46" i="12" s="1"/>
  <c r="CJ141" i="12"/>
  <c r="CG141" i="12" s="1"/>
  <c r="CJ57" i="12"/>
  <c r="CG57" i="12" s="1"/>
  <c r="X56" i="12"/>
  <c r="X141" i="12"/>
  <c r="CJ144" i="12"/>
  <c r="CG144" i="12" s="1"/>
  <c r="CJ129" i="12"/>
  <c r="CG129" i="12" s="1"/>
  <c r="CJ68" i="12"/>
  <c r="CG68" i="12" s="1"/>
  <c r="CJ123" i="12"/>
  <c r="CG123" i="12" s="1"/>
  <c r="CJ41" i="12"/>
  <c r="CG41" i="12" s="1"/>
  <c r="CJ64" i="12"/>
  <c r="CG64" i="12" s="1"/>
  <c r="CJ124" i="12"/>
  <c r="CG124" i="12" s="1"/>
  <c r="CQ54" i="12"/>
  <c r="X55" i="12"/>
  <c r="CJ55" i="12"/>
  <c r="CG55" i="12" s="1"/>
  <c r="CQ57" i="12"/>
  <c r="CJ53" i="12"/>
  <c r="CG53" i="12" s="1"/>
  <c r="CQ125" i="12"/>
  <c r="CJ125" i="12"/>
  <c r="CG125" i="12" s="1"/>
  <c r="CQ124" i="12"/>
  <c r="CJ66" i="12"/>
  <c r="CG66" i="12" s="1"/>
  <c r="X66" i="12"/>
  <c r="CJ44" i="12"/>
  <c r="CG44" i="12" s="1"/>
  <c r="CJ71" i="12"/>
  <c r="CG71" i="12" s="1"/>
  <c r="X140" i="12"/>
  <c r="CJ130" i="12"/>
  <c r="CG130" i="12" s="1"/>
  <c r="X115" i="12"/>
  <c r="X52" i="12"/>
  <c r="CQ61" i="12"/>
  <c r="X63" i="12"/>
  <c r="X41" i="12"/>
  <c r="X142" i="12" l="1"/>
  <c r="X68" i="12"/>
  <c r="CJ117" i="12"/>
  <c r="CG117" i="12" s="1"/>
  <c r="X124" i="12"/>
  <c r="CJ131" i="12"/>
  <c r="CG131" i="12" s="1"/>
  <c r="CJ61" i="12"/>
  <c r="CG61" i="12" s="1"/>
  <c r="X69" i="12"/>
  <c r="X54" i="12"/>
  <c r="CJ43" i="12"/>
  <c r="CG43" i="12" s="1"/>
  <c r="X71" i="12"/>
  <c r="CJ127" i="12"/>
  <c r="CG127" i="12" s="1"/>
  <c r="CJ60" i="12"/>
  <c r="CG60" i="12" s="1"/>
  <c r="CJ69" i="12"/>
  <c r="CG69" i="12" s="1"/>
  <c r="CJ67" i="12"/>
  <c r="CG67" i="12" s="1"/>
  <c r="CJ59" i="12"/>
  <c r="CG59" i="12" s="1"/>
  <c r="CJ114" i="12"/>
  <c r="CG114" i="12" s="1"/>
  <c r="CJ143" i="12"/>
  <c r="CG143" i="12" s="1"/>
  <c r="X125" i="12"/>
  <c r="CJ72" i="12"/>
  <c r="CG72" i="12" s="1"/>
  <c r="CJ42" i="12"/>
  <c r="CG42" i="12" s="1"/>
  <c r="CQ56" i="12"/>
  <c r="CJ45" i="12"/>
  <c r="CG45" i="12" s="1"/>
  <c r="CJ128" i="12"/>
  <c r="CG128" i="12" s="1"/>
  <c r="X144" i="12"/>
  <c r="CJ116" i="12"/>
  <c r="CG116" i="12" s="1"/>
  <c r="CJ52" i="12"/>
  <c r="CG52" i="12" s="1"/>
  <c r="CJ115" i="12"/>
  <c r="CG115" i="12" s="1"/>
  <c r="CJ140" i="12"/>
  <c r="CG140" i="12" s="1"/>
  <c r="X116" i="12"/>
  <c r="X129" i="12" l="1"/>
  <c r="CQ55" i="12"/>
  <c r="X143" i="12"/>
  <c r="CJ113" i="12"/>
  <c r="CG113" i="12" s="1"/>
  <c r="X123" i="12"/>
  <c r="CQ52" i="12"/>
  <c r="X45" i="12"/>
  <c r="X72" i="12"/>
  <c r="X64" i="12"/>
  <c r="X46" i="12"/>
  <c r="X114" i="12"/>
  <c r="X59" i="12"/>
  <c r="CQ53" i="12"/>
  <c r="X43" i="12"/>
  <c r="X61" i="12"/>
  <c r="X117" i="12"/>
  <c r="X42" i="12"/>
  <c r="CJ40" i="12"/>
  <c r="CG40" i="12" s="1"/>
  <c r="X67" i="12"/>
  <c r="CQ60" i="12"/>
  <c r="X130" i="12"/>
  <c r="CJ134" i="12"/>
  <c r="CG134" i="12" s="1"/>
  <c r="X44" i="12"/>
  <c r="CQ123" i="12"/>
  <c r="X53" i="12"/>
  <c r="X131" i="12"/>
  <c r="X128" i="12"/>
  <c r="CQ59" i="12"/>
  <c r="CJ38" i="12"/>
  <c r="CG38" i="12" s="1"/>
  <c r="X60" i="12"/>
  <c r="X127" i="12"/>
  <c r="X113" i="12" l="1"/>
  <c r="X111" i="12" s="1"/>
  <c r="CJ37" i="12"/>
  <c r="CG37" i="12" s="1"/>
  <c r="CQ113" i="12"/>
  <c r="CQ111" i="12"/>
  <c r="X38" i="12"/>
  <c r="CJ25" i="12"/>
  <c r="CG25" i="12" s="1"/>
  <c r="X134" i="12"/>
  <c r="X40" i="12"/>
  <c r="CQ40" i="12"/>
  <c r="CJ111" i="12"/>
  <c r="CG111" i="12" s="1"/>
  <c r="CJ23" i="12" l="1"/>
  <c r="X25" i="12"/>
  <c r="X37" i="12"/>
  <c r="CQ38" i="12"/>
  <c r="CJ21" i="12" l="1"/>
  <c r="CG21" i="12" s="1"/>
  <c r="CG23" i="12"/>
  <c r="X23" i="12"/>
  <c r="CQ37" i="12"/>
  <c r="CQ23" i="12" l="1"/>
  <c r="CQ21" i="12"/>
  <c r="X21" i="12"/>
  <c r="AX62" i="125"/>
  <c r="Z43" i="126"/>
  <c r="AG43" i="126"/>
  <c r="BL66" i="125"/>
  <c r="BL70" i="125"/>
  <c r="AX55" i="125"/>
  <c r="Z41" i="126"/>
  <c r="AG41" i="126" s="1"/>
  <c r="AX58" i="125"/>
  <c r="Z46" i="126"/>
  <c r="AG46" i="126" s="1"/>
  <c r="AX59" i="125"/>
  <c r="U45" i="125"/>
  <c r="U46" i="125"/>
  <c r="Z44" i="126"/>
  <c r="U44" i="125"/>
  <c r="Z42" i="126"/>
  <c r="AG42" i="126" s="1"/>
  <c r="AX61" i="125"/>
  <c r="U48" i="125"/>
  <c r="AX57" i="125"/>
  <c r="U43" i="125"/>
  <c r="BL65" i="125"/>
  <c r="BL68" i="125"/>
  <c r="AG43" i="192"/>
  <c r="BL69" i="125"/>
  <c r="U47" i="125"/>
  <c r="Z45" i="126"/>
  <c r="AG45" i="126" s="1"/>
  <c r="AX63" i="125"/>
  <c r="AX56" i="125"/>
  <c r="AX54" i="125"/>
  <c r="BL71" i="125"/>
  <c r="BE71" i="119" l="1"/>
  <c r="CB70" i="120" s="1"/>
  <c r="DD70" i="120" s="1"/>
  <c r="CN71" i="125"/>
  <c r="BE69" i="119"/>
  <c r="CB68" i="120" s="1"/>
  <c r="DD68" i="120" s="1"/>
  <c r="CN69" i="125"/>
  <c r="U45" i="119"/>
  <c r="AL44" i="120" s="1"/>
  <c r="CU45" i="125"/>
  <c r="CN45" i="125"/>
  <c r="BE66" i="119"/>
  <c r="CB65" i="120" s="1"/>
  <c r="DD65" i="120" s="1"/>
  <c r="CN66" i="125"/>
  <c r="AS57" i="119"/>
  <c r="BN56" i="120" s="1"/>
  <c r="DD56" i="120" s="1"/>
  <c r="CN57" i="125"/>
  <c r="U44" i="119"/>
  <c r="AL43" i="120" s="1"/>
  <c r="CN44" i="125"/>
  <c r="CU44" i="125"/>
  <c r="AS59" i="119"/>
  <c r="BN58" i="120" s="1"/>
  <c r="DD58" i="120" s="1"/>
  <c r="CN59" i="125"/>
  <c r="AS54" i="119"/>
  <c r="BN53" i="120" s="1"/>
  <c r="DD53" i="120" s="1"/>
  <c r="CN54" i="125"/>
  <c r="BE68" i="119"/>
  <c r="CB67" i="120" s="1"/>
  <c r="DD67" i="120" s="1"/>
  <c r="CN68" i="125"/>
  <c r="U48" i="119"/>
  <c r="AL47" i="120" s="1"/>
  <c r="CN48" i="125"/>
  <c r="CU48" i="125"/>
  <c r="AS55" i="119"/>
  <c r="BN54" i="120" s="1"/>
  <c r="DD54" i="120" s="1"/>
  <c r="CN55" i="125"/>
  <c r="AS63" i="119"/>
  <c r="BN62" i="120" s="1"/>
  <c r="DD62" i="120" s="1"/>
  <c r="CN63" i="125"/>
  <c r="U43" i="119"/>
  <c r="AL42" i="120" s="1"/>
  <c r="CN43" i="125"/>
  <c r="CU43" i="125"/>
  <c r="AS58" i="119"/>
  <c r="BN57" i="120" s="1"/>
  <c r="DD57" i="120" s="1"/>
  <c r="CN58" i="125"/>
  <c r="AX42" i="125"/>
  <c r="AS56" i="119"/>
  <c r="BN55" i="120" s="1"/>
  <c r="DD55" i="120" s="1"/>
  <c r="CN56" i="125"/>
  <c r="U47" i="119"/>
  <c r="AL46" i="120" s="1"/>
  <c r="CU47" i="125"/>
  <c r="CN47" i="125"/>
  <c r="BE65" i="119"/>
  <c r="CB64" i="120" s="1"/>
  <c r="DD64" i="120" s="1"/>
  <c r="CN65" i="125"/>
  <c r="AS61" i="119"/>
  <c r="BN60" i="120" s="1"/>
  <c r="DD60" i="120" s="1"/>
  <c r="CN61" i="125"/>
  <c r="U46" i="119"/>
  <c r="AL45" i="120" s="1"/>
  <c r="CU46" i="125"/>
  <c r="CN46" i="125"/>
  <c r="BE70" i="119"/>
  <c r="CB69" i="120" s="1"/>
  <c r="DD69" i="120" s="1"/>
  <c r="CN70" i="125"/>
  <c r="AS62" i="119"/>
  <c r="BN61" i="120" s="1"/>
  <c r="DD61" i="120" s="1"/>
  <c r="CN62" i="125"/>
  <c r="AX40" i="125"/>
  <c r="AS42" i="119"/>
  <c r="BN41" i="120" s="1"/>
  <c r="BL42" i="125"/>
  <c r="BL40" i="125" s="1"/>
  <c r="AG44" i="126"/>
  <c r="Z40" i="126"/>
  <c r="BZ42" i="125"/>
  <c r="U42" i="125"/>
  <c r="U42" i="119" s="1"/>
  <c r="AL41" i="120" s="1"/>
  <c r="AG45" i="192"/>
  <c r="DK46" i="120" l="1"/>
  <c r="DD46" i="120"/>
  <c r="DK42" i="120"/>
  <c r="DD42" i="120"/>
  <c r="DK43" i="120"/>
  <c r="DD43" i="120"/>
  <c r="DD45" i="120"/>
  <c r="DK45" i="120"/>
  <c r="DK47" i="120"/>
  <c r="DD47" i="120"/>
  <c r="DK44" i="120"/>
  <c r="DD44" i="120"/>
  <c r="BZ40" i="125"/>
  <c r="BQ42" i="119"/>
  <c r="CP41" i="120" s="1"/>
  <c r="DK41" i="120"/>
  <c r="DD41" i="120"/>
  <c r="AX39" i="125"/>
  <c r="AS40" i="119"/>
  <c r="BN39" i="120" s="1"/>
  <c r="CN42" i="125"/>
  <c r="CU42" i="125"/>
  <c r="U40" i="125"/>
  <c r="AG40" i="126"/>
  <c r="Z38" i="126"/>
  <c r="AG42" i="191"/>
  <c r="AG44" i="192"/>
  <c r="U39" i="125" l="1"/>
  <c r="U25" i="125" s="1"/>
  <c r="U40" i="119"/>
  <c r="AL39" i="120" s="1"/>
  <c r="CU40" i="125"/>
  <c r="CU39" i="125" s="1"/>
  <c r="CU25" i="125" s="1"/>
  <c r="AX25" i="125"/>
  <c r="AS39" i="119"/>
  <c r="BN38" i="120" s="1"/>
  <c r="BQ40" i="119"/>
  <c r="CP39" i="120" s="1"/>
  <c r="CN40" i="125"/>
  <c r="U39" i="119"/>
  <c r="AL38" i="120" s="1"/>
  <c r="Z40" i="191"/>
  <c r="AG40" i="191" s="1"/>
  <c r="Z40" i="192"/>
  <c r="AG42" i="192"/>
  <c r="Z37" i="126"/>
  <c r="Z25" i="126" s="1"/>
  <c r="Z23" i="126" s="1"/>
  <c r="AG38" i="126"/>
  <c r="AX23" i="125" l="1"/>
  <c r="AS23" i="119" s="1"/>
  <c r="BN22" i="120" s="1"/>
  <c r="AS25" i="119"/>
  <c r="BN24" i="120" s="1"/>
  <c r="DK39" i="120"/>
  <c r="DD39" i="120"/>
  <c r="DK38" i="120"/>
  <c r="Z39" i="192"/>
  <c r="AG40" i="192"/>
  <c r="Z39" i="191"/>
  <c r="AG39" i="191" s="1"/>
  <c r="Z25" i="191" l="1"/>
  <c r="Z23" i="191" s="1"/>
  <c r="AG23" i="191" s="1"/>
  <c r="Z25" i="192"/>
  <c r="Z23" i="192" s="1"/>
  <c r="AG39" i="192"/>
  <c r="AG25" i="191" l="1"/>
  <c r="AG25" i="192"/>
  <c r="AG23" i="192"/>
  <c r="S57" i="126" l="1"/>
  <c r="AG57" i="126" s="1"/>
  <c r="S58" i="126" l="1"/>
  <c r="S56" i="126" l="1"/>
  <c r="AG58" i="126"/>
  <c r="U25" i="119" l="1"/>
  <c r="AL24" i="120" s="1"/>
  <c r="AG56" i="126"/>
  <c r="S54" i="126"/>
  <c r="DK24" i="120" l="1"/>
  <c r="U23" i="125"/>
  <c r="AG54" i="126"/>
  <c r="S37" i="126"/>
  <c r="U23" i="119" l="1"/>
  <c r="AL22" i="120" s="1"/>
  <c r="CU23" i="125"/>
  <c r="AG37" i="126"/>
  <c r="S25" i="126"/>
  <c r="DK22" i="120" l="1"/>
  <c r="AG25" i="126"/>
  <c r="S23" i="126"/>
  <c r="AG23" i="126" s="1"/>
  <c r="BL130" i="125"/>
  <c r="BZ133" i="125"/>
  <c r="BL131" i="125"/>
  <c r="BZ132" i="125"/>
  <c r="BL129" i="125"/>
  <c r="BE129" i="119" l="1"/>
  <c r="CB128" i="120" s="1"/>
  <c r="DD128" i="120" s="1"/>
  <c r="CN129" i="125"/>
  <c r="BE130" i="119"/>
  <c r="CB129" i="120" s="1"/>
  <c r="DD129" i="120" s="1"/>
  <c r="CN130" i="125"/>
  <c r="BZ115" i="125"/>
  <c r="BQ132" i="119"/>
  <c r="CP131" i="120" s="1"/>
  <c r="DD131" i="120" s="1"/>
  <c r="CN132" i="125"/>
  <c r="BE131" i="119"/>
  <c r="CB130" i="120" s="1"/>
  <c r="DD130" i="120" s="1"/>
  <c r="CN131" i="125"/>
  <c r="BL115" i="125"/>
  <c r="BQ133" i="119"/>
  <c r="CP132" i="120" s="1"/>
  <c r="DD132" i="120" s="1"/>
  <c r="CN133" i="125"/>
  <c r="BE115" i="119" l="1"/>
  <c r="CB114" i="120" s="1"/>
  <c r="BL113" i="125"/>
  <c r="CN115" i="125"/>
  <c r="BQ115" i="119"/>
  <c r="CP114" i="120" s="1"/>
  <c r="BZ113" i="125"/>
  <c r="S70" i="190"/>
  <c r="AG70" i="190" s="1"/>
  <c r="BZ146" i="125"/>
  <c r="BL144" i="125"/>
  <c r="S69" i="190"/>
  <c r="AG69" i="190"/>
  <c r="BZ145" i="125"/>
  <c r="BL143" i="125"/>
  <c r="S68" i="190"/>
  <c r="AG68" i="190" s="1"/>
  <c r="S67" i="190"/>
  <c r="AG67" i="190" s="1"/>
  <c r="BL142" i="125"/>
  <c r="BE142" i="119" l="1"/>
  <c r="CB141" i="120" s="1"/>
  <c r="DD141" i="120" s="1"/>
  <c r="CN142" i="125"/>
  <c r="BQ145" i="119"/>
  <c r="CP144" i="120" s="1"/>
  <c r="DD144" i="120" s="1"/>
  <c r="CN145" i="125"/>
  <c r="BE113" i="119"/>
  <c r="CB112" i="120" s="1"/>
  <c r="CN113" i="125"/>
  <c r="CN39" i="125" s="1"/>
  <c r="CN25" i="125" s="1"/>
  <c r="BL39" i="125"/>
  <c r="BL25" i="125" s="1"/>
  <c r="BQ146" i="119"/>
  <c r="CP145" i="120" s="1"/>
  <c r="DD145" i="120" s="1"/>
  <c r="CN146" i="125"/>
  <c r="BL136" i="125"/>
  <c r="BE143" i="119"/>
  <c r="CB142" i="120" s="1"/>
  <c r="DD142" i="120" s="1"/>
  <c r="CN143" i="125"/>
  <c r="BE144" i="119"/>
  <c r="CB143" i="120" s="1"/>
  <c r="DD143" i="120" s="1"/>
  <c r="CN144" i="125"/>
  <c r="BQ113" i="119"/>
  <c r="CP112" i="120" s="1"/>
  <c r="BZ39" i="125"/>
  <c r="DD114" i="120"/>
  <c r="S66" i="190"/>
  <c r="BL27" i="125"/>
  <c r="BZ136" i="125"/>
  <c r="BQ136" i="119" s="1"/>
  <c r="CP135" i="120" s="1"/>
  <c r="BE136" i="119" l="1"/>
  <c r="CB135" i="120" s="1"/>
  <c r="DD135" i="120" s="1"/>
  <c r="CN136" i="125"/>
  <c r="BZ25" i="125"/>
  <c r="BQ25" i="119" s="1"/>
  <c r="CP24" i="120" s="1"/>
  <c r="DD24" i="120" s="1"/>
  <c r="BQ39" i="119"/>
  <c r="CP38" i="120" s="1"/>
  <c r="DD38" i="120" s="1"/>
  <c r="DD112" i="120"/>
  <c r="AG66" i="190"/>
  <c r="S27" i="190"/>
  <c r="BL23" i="125"/>
  <c r="BZ27" i="125"/>
  <c r="BZ23" i="125" l="1"/>
  <c r="BQ23" i="119" s="1"/>
  <c r="CP22" i="120" s="1"/>
  <c r="DD22" i="120" s="1"/>
  <c r="BQ27" i="119"/>
  <c r="CP26" i="120" s="1"/>
  <c r="DD26" i="120" s="1"/>
  <c r="CN27" i="125"/>
  <c r="CN23" i="125"/>
  <c r="AG68" i="193"/>
  <c r="S66" i="193"/>
  <c r="S23" i="190"/>
  <c r="AG23" i="190" s="1"/>
  <c r="AG27" i="190"/>
  <c r="AG66" i="193" l="1"/>
  <c r="S64" i="193"/>
  <c r="AG64" i="193" l="1"/>
  <c r="S39" i="193"/>
  <c r="AG39" i="193" l="1"/>
  <c r="S25" i="193"/>
  <c r="AG25" i="193" l="1"/>
  <c r="S23" i="193"/>
  <c r="AG23" i="193" s="1"/>
  <c r="F35" i="200"/>
  <c r="F20" i="200" s="1"/>
  <c r="F19" i="200" l="1"/>
  <c r="L19" i="200" s="1"/>
  <c r="L20" i="200"/>
  <c r="AK14" i="12" l="1"/>
</calcChain>
</file>

<file path=xl/comments1.xml><?xml version="1.0" encoding="utf-8"?>
<comments xmlns="http://schemas.openxmlformats.org/spreadsheetml/2006/main">
  <authors>
    <author>Уткина Наталья Ивановна</author>
  </authors>
  <commentList>
    <comment ref="B68" authorId="0">
      <text>
        <r>
          <rPr>
            <b/>
            <sz val="9"/>
            <color indexed="81"/>
            <rFont val="Tahoma"/>
            <family val="2"/>
            <charset val="204"/>
          </rPr>
          <t>Уткина Наталья Ивановна:</t>
        </r>
        <r>
          <rPr>
            <sz val="9"/>
            <color indexed="81"/>
            <rFont val="Tahoma"/>
            <family val="2"/>
            <charset val="204"/>
          </rPr>
          <t xml:space="preserve">
Работа взамен строительства ТП-14, т.к перенесена на 2023г</t>
        </r>
      </text>
    </comment>
  </commentList>
</comments>
</file>

<file path=xl/sharedStrings.xml><?xml version="1.0" encoding="utf-8"?>
<sst xmlns="http://schemas.openxmlformats.org/spreadsheetml/2006/main" count="11618" uniqueCount="1196">
  <si>
    <t>…</t>
  </si>
  <si>
    <t>к приказу Минэнерго России</t>
  </si>
  <si>
    <t>МВт</t>
  </si>
  <si>
    <t>Итого за период реализации инвестиционной программы</t>
  </si>
  <si>
    <t>Идентифика-тор инвестицион-ного проекта</t>
  </si>
  <si>
    <t>МВ×А</t>
  </si>
  <si>
    <t>Мвар</t>
  </si>
  <si>
    <t>I кв.</t>
  </si>
  <si>
    <t>II кв.</t>
  </si>
  <si>
    <t>III кв.</t>
  </si>
  <si>
    <t>IV кв.</t>
  </si>
  <si>
    <t>месяц и год составления сметной документации</t>
  </si>
  <si>
    <t>в ценах, сложившихся ко времени составления сметной документации, млн рублей (с НДС)</t>
  </si>
  <si>
    <t>в базисном уровне цен</t>
  </si>
  <si>
    <t>Всего, в т.ч.:</t>
  </si>
  <si>
    <t>Наименование</t>
  </si>
  <si>
    <t>Субъекты Российской Федерации, 
на территории 
которых 
реализуется 
инвестиционный 
проект</t>
  </si>
  <si>
    <t>Единицы измерения</t>
  </si>
  <si>
    <t>Полная сметная стоимость инвестиционного проекта в соответствии с утвержденной проектной документацией</t>
  </si>
  <si>
    <t>План</t>
  </si>
  <si>
    <t>год N</t>
  </si>
  <si>
    <t>Федеральные округа, на территории 
которых 
реализуется 
инвестиционный 
проект</t>
  </si>
  <si>
    <t>в прогнозных ценах соответствующих лет</t>
  </si>
  <si>
    <t>Примечание</t>
  </si>
  <si>
    <t>млн рублей (без НДС)</t>
  </si>
  <si>
    <t>федерального бюджета</t>
  </si>
  <si>
    <t>бюджетов субъектов Российской Федерации</t>
  </si>
  <si>
    <t>иных источников финансирования</t>
  </si>
  <si>
    <t>Общий объем финансирования, в том числе за счет:</t>
  </si>
  <si>
    <t>проектно-изыскательские работы</t>
  </si>
  <si>
    <t>строительные работы, реконструкция, монтаж оборудования</t>
  </si>
  <si>
    <t xml:space="preserve">  Наименование инвестиционного проекта (группы инвестиционных проектов)</t>
  </si>
  <si>
    <t>Идентифика-
тор инвестицион-ного проекта</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</si>
  <si>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</si>
  <si>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до</t>
  </si>
  <si>
    <t>после</t>
  </si>
  <si>
    <t>До</t>
  </si>
  <si>
    <t>После</t>
  </si>
  <si>
    <t>Финансирование капитальных вложений в прогнозных ценах соответствующих лет, млн рублей (с НДС)</t>
  </si>
  <si>
    <t>Итого за период реализации инвестиционной программы
(план)</t>
  </si>
  <si>
    <t xml:space="preserve">Остаток финансирования капитальных вложений в прогнозных ценах соответствующих лет,  млн рублей 
(с НДС) </t>
  </si>
  <si>
    <t xml:space="preserve">Оценка полной стоимости инвестиционного проекта в прогнозных ценах соответствующих лет, млн рублей (с НДС) </t>
  </si>
  <si>
    <t>Схема и программа развития электроэнергетики субъекта Российской Федерации, утвержденные в год (X-1)</t>
  </si>
  <si>
    <t>Наименование обособленного подразделения субъекта электроэнергетики, реализующего инвестиционный проект 
(если применимо)</t>
  </si>
  <si>
    <t xml:space="preserve">Итого за период реализации инвестиционной программы </t>
  </si>
  <si>
    <t>Сроки осуществления мероприятий по технологическому присоединению</t>
  </si>
  <si>
    <t>регламентов рынков электрической энергии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</si>
  <si>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</si>
  <si>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</si>
  <si>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от «__» _____ 2015 г. №___</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</si>
  <si>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</si>
  <si>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</si>
  <si>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</si>
  <si>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</si>
  <si>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Год раскрытия информации: _________ год</t>
  </si>
  <si>
    <t>Вывод объектов инвестиционной деятельности (мощностей) из эксплуатации</t>
  </si>
  <si>
    <t>основные средства</t>
  </si>
  <si>
    <t>нематериальные активы</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</si>
  <si>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</si>
  <si>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</si>
  <si>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Наименование количественного показателя, соответствующего цели</t>
  </si>
  <si>
    <t xml:space="preserve">Наименование субъекта Российской Федерации </t>
  </si>
  <si>
    <t>Характеристики объекта электроэнергетики (объекта инвестиционной деятельности)</t>
  </si>
  <si>
    <t>Квартал</t>
  </si>
  <si>
    <t xml:space="preserve"> </t>
  </si>
  <si>
    <t>Планируемый в инвестиционной программе срок постановки объектов электросетевого хозяйства под напряжение</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</si>
  <si>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</si>
  <si>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Размер платы за технологическое присоединение (в соответствии с договором об осуществлении технологического присоединения), млн рублей</t>
  </si>
  <si>
    <t>Планируемый в инвестиционной программе срок ввода объектов электросетевого хозяйства в эксплуатацию, год</t>
  </si>
  <si>
    <t>год</t>
  </si>
  <si>
    <t>квартал</t>
  </si>
  <si>
    <t>Наименование заявителя по договору об осуществлении технологического присоединения  объекта электросетевого хозяйства</t>
  </si>
  <si>
    <t>Наличие заключенного договора об осуществлении технологического присоединения</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</si>
  <si>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</si>
  <si>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</si>
  <si>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законодательства Российской Федерации (+;-)</t>
  </si>
  <si>
    <t>Реализация инвестиционного проекта обсулавливается необходимостью выполнения требований:</t>
  </si>
  <si>
    <t>Инвестиционным проектом предусматривается выполнение:</t>
  </si>
  <si>
    <t>Наличие решения о резервировании земель
(+; -; не требуется)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</si>
  <si>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</si>
  <si>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правоустанав-ливающих документов на земельный участок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</si>
  <si>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</si>
  <si>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</si>
  <si>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</si>
  <si>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Наличие утвержденной документации по планировке территории
(+; -; не требуется)</t>
  </si>
  <si>
    <t>Наличие заключения по результатам 
технологического и ценового аудита инвестиционного проекта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</si>
  <si>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</si>
  <si>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</si>
  <si>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Наименование заявителя по договору об осуществлении технологического присоединения объекта по производству электрической энергии</t>
  </si>
  <si>
    <t>Наименование  присоединяемых объектов электросетевого хозяйства</t>
  </si>
  <si>
    <t xml:space="preserve">Наименование  присоединяемых объектов по производству электрической энергии </t>
  </si>
  <si>
    <t>Реквизиты документа</t>
  </si>
  <si>
    <t>Дата</t>
  </si>
  <si>
    <t>Номер</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</si>
  <si>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</si>
  <si>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Год ввода в эксплуатацию трансформаторной или иной подстанции, линии электропередачи 
(до реализации инвестиционного проекта)</t>
  </si>
  <si>
    <t>всего</t>
  </si>
  <si>
    <t>Максимальная мощность энергопринимающих устройств  потребителей услуг  по документам о технологическом присоединении, МВт</t>
  </si>
  <si>
    <t>всего, Мвар</t>
  </si>
  <si>
    <t>5</t>
  </si>
  <si>
    <t>5.1</t>
  </si>
  <si>
    <t>5.2</t>
  </si>
  <si>
    <t>6</t>
  </si>
  <si>
    <t>6.1</t>
  </si>
  <si>
    <t>6.2</t>
  </si>
  <si>
    <t>6.3</t>
  </si>
  <si>
    <t>6.4</t>
  </si>
  <si>
    <t>4.1</t>
  </si>
  <si>
    <t>4.1.1</t>
  </si>
  <si>
    <t>4.1.2</t>
  </si>
  <si>
    <t>4.1.3</t>
  </si>
  <si>
    <t>4.1.4</t>
  </si>
  <si>
    <t>4.1.5</t>
  </si>
  <si>
    <t>4.1.6</t>
  </si>
  <si>
    <t>4.2</t>
  </si>
  <si>
    <t>4.3</t>
  </si>
  <si>
    <t>5.3</t>
  </si>
  <si>
    <t>5.4</t>
  </si>
  <si>
    <t>7</t>
  </si>
  <si>
    <t>7.1</t>
  </si>
  <si>
    <t>7.2</t>
  </si>
  <si>
    <t>8</t>
  </si>
  <si>
    <t>8.1</t>
  </si>
  <si>
    <t>8.2</t>
  </si>
  <si>
    <t>9</t>
  </si>
  <si>
    <t>10</t>
  </si>
  <si>
    <t>11</t>
  </si>
  <si>
    <t>8.3</t>
  </si>
  <si>
    <t>8.4</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</si>
  <si>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</si>
  <si>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</si>
  <si>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</si>
  <si>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</si>
  <si>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</si>
  <si>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Показатель оценки последствий отказа</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</si>
  <si>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</si>
  <si>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Территории муниципальных образований, на территории которых реализуется инвестиционный проект</t>
  </si>
  <si>
    <t>Максимальная мощность энергопринимающих устройств потребителей услуг  по документам о технологическом присоединении</t>
  </si>
  <si>
    <t>Задачи, решаемые в рамках реализации инвестиционного проекта</t>
  </si>
  <si>
    <t>Показатель  оценки технического состояния</t>
  </si>
  <si>
    <t>технического обследования (+;-)</t>
  </si>
  <si>
    <t>Аварийная нагрузка, %</t>
  </si>
  <si>
    <t>Наименование документа, обосновывающего оценку полной стоимости инвестиционного проекта</t>
  </si>
  <si>
    <t>Задачи, решаемые в рамках инвестиционного проекта</t>
  </si>
  <si>
    <t>Принятие основных средств (нематериальных активов) к бухгалтерскому учету</t>
  </si>
  <si>
    <t>Характеристики объектов инвестиционной деятельности</t>
  </si>
  <si>
    <t>оборудование</t>
  </si>
  <si>
    <t>прочие затраты</t>
  </si>
  <si>
    <t>Другое</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</si>
  <si>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</si>
  <si>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значение после</t>
  </si>
  <si>
    <t>4.4</t>
  </si>
  <si>
    <t>7.3</t>
  </si>
  <si>
    <t>7.4</t>
  </si>
  <si>
    <t>9.1</t>
  </si>
  <si>
    <t>9.2</t>
  </si>
  <si>
    <t>9.3</t>
  </si>
  <si>
    <t>9.4</t>
  </si>
  <si>
    <t>10.1</t>
  </si>
  <si>
    <t>10.2</t>
  </si>
  <si>
    <t>10.3</t>
  </si>
  <si>
    <t>10.4</t>
  </si>
  <si>
    <t>План
 (Утвержденный план)</t>
  </si>
  <si>
    <t>Факт 
(Предложение по корректировке утвержденного плана)</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</si>
  <si>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</si>
  <si>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</si>
  <si>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</si>
  <si>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План (Утвержденный план)</t>
  </si>
  <si>
    <t>Предложение по корректировке утвержденного плана</t>
  </si>
  <si>
    <t>Краткое обоснование  корректировки утвержденного плана</t>
  </si>
  <si>
    <t>Текущая стадия реализации инвестиционного проекта</t>
  </si>
  <si>
    <t>Предложение по корректировке утвержденного плана 
на 01.01.года X</t>
  </si>
  <si>
    <t>5.…</t>
  </si>
  <si>
    <t>6. …</t>
  </si>
  <si>
    <t>4. …</t>
  </si>
  <si>
    <t>7. …</t>
  </si>
  <si>
    <t>8. …</t>
  </si>
  <si>
    <t>9. …</t>
  </si>
  <si>
    <t>10. …</t>
  </si>
  <si>
    <t>Инвестиционная программа_______________________________________________</t>
  </si>
  <si>
    <t>Номер группы инвести-ционных проектов</t>
  </si>
  <si>
    <t xml:space="preserve">Текущая стадия реализации инвестиционного проекта  </t>
  </si>
  <si>
    <t>год (N+2)</t>
  </si>
  <si>
    <t>год (N+1)</t>
  </si>
  <si>
    <t>План
(Утвержденный план)</t>
  </si>
  <si>
    <t>Год начала  реализации инвестиционного проекта</t>
  </si>
  <si>
    <t>Год окончания реализации инвестиционного проекта</t>
  </si>
  <si>
    <t>Год окончания реализации инвестицион-ного проекта</t>
  </si>
  <si>
    <t>Предложение по корректировке утвержденного  плана</t>
  </si>
  <si>
    <t>4.1.7</t>
  </si>
  <si>
    <t>4.2.1</t>
  </si>
  <si>
    <t>4.2.2</t>
  </si>
  <si>
    <t>4.2.3</t>
  </si>
  <si>
    <t>4.2.4</t>
  </si>
  <si>
    <t>4.2.5</t>
  </si>
  <si>
    <t>4.2.6</t>
  </si>
  <si>
    <t>4.2.7</t>
  </si>
  <si>
    <t>км ВЛ
 2-цеп</t>
  </si>
  <si>
    <t>км КЛ</t>
  </si>
  <si>
    <t>4.3.1</t>
  </si>
  <si>
    <t>4.3.2</t>
  </si>
  <si>
    <t>4.3.3</t>
  </si>
  <si>
    <t>4.3.4</t>
  </si>
  <si>
    <t>4.3.5</t>
  </si>
  <si>
    <t>4.3.6</t>
  </si>
  <si>
    <t>4.4.1</t>
  </si>
  <si>
    <t>4.4.2</t>
  </si>
  <si>
    <t>4.4.3</t>
  </si>
  <si>
    <t>4.4.4</t>
  </si>
  <si>
    <t>4.4.5</t>
  </si>
  <si>
    <t>4.4.6</t>
  </si>
  <si>
    <t>Остаток освоения капитальных вложений, 
млн рублей (без НДС)</t>
  </si>
  <si>
    <t>Оценка полной стоимости в прогнозных ценах соответствующих лет, 
млн рублей (без НДС)</t>
  </si>
  <si>
    <t>км ВЛ
 1-цеп</t>
  </si>
  <si>
    <t>5.1.1</t>
  </si>
  <si>
    <t>5.1.2</t>
  </si>
  <si>
    <t>5.1.3</t>
  </si>
  <si>
    <t>5.1.4</t>
  </si>
  <si>
    <t>5.1.5</t>
  </si>
  <si>
    <t>5.1.6</t>
  </si>
  <si>
    <t>5.1.7</t>
  </si>
  <si>
    <t>5.2.1</t>
  </si>
  <si>
    <t>5.2.2</t>
  </si>
  <si>
    <t>5.2.3</t>
  </si>
  <si>
    <t>5.2.4</t>
  </si>
  <si>
    <t>5.2.5</t>
  </si>
  <si>
    <t>5.2.6</t>
  </si>
  <si>
    <t>5.2.7</t>
  </si>
  <si>
    <t>5.3.1</t>
  </si>
  <si>
    <t>5.3.2</t>
  </si>
  <si>
    <t>5.3.3</t>
  </si>
  <si>
    <t>5.3.4</t>
  </si>
  <si>
    <t>5.3.5</t>
  </si>
  <si>
    <t>5.3.6</t>
  </si>
  <si>
    <t>5.4.1</t>
  </si>
  <si>
    <t>5.4.2</t>
  </si>
  <si>
    <t>5.4.3</t>
  </si>
  <si>
    <t>5.4.4</t>
  </si>
  <si>
    <t>5.4.5</t>
  </si>
  <si>
    <t>5.4.6</t>
  </si>
  <si>
    <t>5.5.1</t>
  </si>
  <si>
    <t>5.5.2</t>
  </si>
  <si>
    <t>5.5.3</t>
  </si>
  <si>
    <t>5.5.4</t>
  </si>
  <si>
    <t>5.5.5</t>
  </si>
  <si>
    <t>5.5.6</t>
  </si>
  <si>
    <t>5.6.1</t>
  </si>
  <si>
    <t>5.6.2</t>
  </si>
  <si>
    <t>5.6.3</t>
  </si>
  <si>
    <t>5.6.4</t>
  </si>
  <si>
    <t>5.6.5</t>
  </si>
  <si>
    <t>5.6.6</t>
  </si>
  <si>
    <t>6.1.1</t>
  </si>
  <si>
    <t>6.1.2</t>
  </si>
  <si>
    <t>6.1.3</t>
  </si>
  <si>
    <t>6.1.4</t>
  </si>
  <si>
    <t>6.1.5</t>
  </si>
  <si>
    <t>6.1.6</t>
  </si>
  <si>
    <t>6.1.7</t>
  </si>
  <si>
    <t>6.2.1</t>
  </si>
  <si>
    <t>6.2.2</t>
  </si>
  <si>
    <t>6.2.3</t>
  </si>
  <si>
    <t>6.2.4</t>
  </si>
  <si>
    <t>6.2.5</t>
  </si>
  <si>
    <t>6.2.6</t>
  </si>
  <si>
    <t>6.2.7</t>
  </si>
  <si>
    <t>от «__» _____ 2016 г. №___</t>
  </si>
  <si>
    <t>Приложение  № 1</t>
  </si>
  <si>
    <t>Приложение  № 2</t>
  </si>
  <si>
    <t>км ЛЭП</t>
  </si>
  <si>
    <t>6.3.1</t>
  </si>
  <si>
    <t>6.3.2</t>
  </si>
  <si>
    <t>6.3.3</t>
  </si>
  <si>
    <t>6.3.4</t>
  </si>
  <si>
    <t>6.3.5</t>
  </si>
  <si>
    <t>6.3.6</t>
  </si>
  <si>
    <t>6.3.7</t>
  </si>
  <si>
    <t>6.4.1</t>
  </si>
  <si>
    <t>6.4.2</t>
  </si>
  <si>
    <t>6.4.3</t>
  </si>
  <si>
    <t>6.4.4</t>
  </si>
  <si>
    <t>6.4.5</t>
  </si>
  <si>
    <t>6.4.6</t>
  </si>
  <si>
    <t>6.4.7</t>
  </si>
  <si>
    <t>6.5.1</t>
  </si>
  <si>
    <t>6.5.2</t>
  </si>
  <si>
    <t>6.5.3</t>
  </si>
  <si>
    <t>6.5.4</t>
  </si>
  <si>
    <t>6.5.5</t>
  </si>
  <si>
    <t>6.5.6</t>
  </si>
  <si>
    <t>6.5.7</t>
  </si>
  <si>
    <t>6.6.1</t>
  </si>
  <si>
    <t>6.6.2</t>
  </si>
  <si>
    <t>6.6.3</t>
  </si>
  <si>
    <t>6.6.4</t>
  </si>
  <si>
    <t>6.6.5</t>
  </si>
  <si>
    <t>6.6.6</t>
  </si>
  <si>
    <t>6.6.7</t>
  </si>
  <si>
    <t>7.1.1</t>
  </si>
  <si>
    <t>7.1.2</t>
  </si>
  <si>
    <t>7.1.3</t>
  </si>
  <si>
    <t>7.1.4</t>
  </si>
  <si>
    <t>7.1.5</t>
  </si>
  <si>
    <t>7.1.6</t>
  </si>
  <si>
    <t>7.1.7</t>
  </si>
  <si>
    <t>7.2.1</t>
  </si>
  <si>
    <t>7.2.2</t>
  </si>
  <si>
    <t>7.2.3</t>
  </si>
  <si>
    <t>7.2.4</t>
  </si>
  <si>
    <t>7.2.5</t>
  </si>
  <si>
    <t>7.2.6</t>
  </si>
  <si>
    <t>7.2.7</t>
  </si>
  <si>
    <t>Первоначальная стоимость принимаемых к учету основных средств и нематериальных активов, млн рублей (без НДС)</t>
  </si>
  <si>
    <t xml:space="preserve">                                                         полное наименование субъекта электроэнергетики</t>
  </si>
  <si>
    <t>Принятие основных средств и нематериальных активов к бухгалтерскому учету</t>
  </si>
  <si>
    <t>______________________________________________________________________________________________________________________________________________________________________________</t>
  </si>
  <si>
    <t>Наименование показателя энергетической эффективности, единицы измерения</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</si>
  <si>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</si>
  <si>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</si>
  <si>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Наименование вида объекта (оборудования, группы оборудования)</t>
  </si>
  <si>
    <t>4.1. …</t>
  </si>
  <si>
    <t>4.2. …</t>
  </si>
  <si>
    <t>год N + 1</t>
  </si>
  <si>
    <t>год N + 2</t>
  </si>
  <si>
    <t>Значения целевых показателей, годы</t>
  </si>
  <si>
    <t>Наименование целевого показателя</t>
  </si>
  <si>
    <t>Максимальная мощность энергопринимающих устройств по документам о технологическом присоединении, МВт</t>
  </si>
  <si>
    <t>Приложение  № 3</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</si>
  <si>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</si>
  <si>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</si>
  <si>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Год определения показателей оценки технического состояния и последствий отказа</t>
  </si>
  <si>
    <t>Дата контрольного замерного дня</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</si>
  <si>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</si>
  <si>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Проектный высший класс напряжения (рабочее высшее  напряжение), кВ</t>
  </si>
  <si>
    <t>технического освидетельст-вования (+;-)</t>
  </si>
  <si>
    <t>Неудовлетворительное техническое состояние подтверждается  результатами:</t>
  </si>
  <si>
    <t xml:space="preserve">                                              полное наименование субъекта электроэнергетики</t>
  </si>
  <si>
    <t>Идентификатор инвестиционного проекта, для целей реализации которого инвестиционным проектом предусматривается покупка земельного участка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</si>
  <si>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</si>
  <si>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</si>
  <si>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16.1.1</t>
  </si>
  <si>
    <t>16.1.2</t>
  </si>
  <si>
    <t>16.2.1</t>
  </si>
  <si>
    <t>16.2.2</t>
  </si>
  <si>
    <t>Наименование показателя, единицы измерения</t>
  </si>
  <si>
    <t>Размер платы за технологическое присоединение (подключение), млн рублей</t>
  </si>
  <si>
    <t>4.3.7</t>
  </si>
  <si>
    <t>4.4.7</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</si>
  <si>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</si>
  <si>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Ввод объектов инвестиционной деятельности (мощностей) в эксплуатацию</t>
  </si>
  <si>
    <t>Приложение  № 6</t>
  </si>
  <si>
    <t>Приложение  № 5</t>
  </si>
  <si>
    <t>Приложение  № 4</t>
  </si>
  <si>
    <t>Приложение  № 7</t>
  </si>
  <si>
    <t>Приложение  № 8</t>
  </si>
  <si>
    <t>Приложение  № 9</t>
  </si>
  <si>
    <t>Приложение  № 10</t>
  </si>
  <si>
    <t>Приложение  № 11</t>
  </si>
  <si>
    <t>Приложение  № 12</t>
  </si>
  <si>
    <t>Приложение  № 13</t>
  </si>
  <si>
    <t>Приложение  № 14</t>
  </si>
  <si>
    <t>Схема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</si>
  <si>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</si>
  <si>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</si>
  <si>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Необходимость замены физически изношенного оборудования подтверждается  результатами:</t>
  </si>
  <si>
    <t>Наличие заключенного договора о подключении к системам теплоснабжения</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</si>
  <si>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</si>
  <si>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</si>
  <si>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Размер платы за подключение в соответствии с договором о подключении к системам теплоснабжения, млн рублей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</si>
  <si>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</si>
  <si>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ввода  объектов теплоснабжения  в эксплуатацию, год</t>
  </si>
  <si>
    <t>Сроки осуществления мероприятий по подключению</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</si>
  <si>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</si>
  <si>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</si>
  <si>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</si>
  <si>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присоединенных объектов по производству электрической энергии по документам о технологическом присоединении, МВт</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</si>
  <si>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</si>
  <si>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всего, Гкал/ч (т/ч, мм)</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</si>
  <si>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</si>
  <si>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всего за вычетом мощности  наиболее крупного источника тепловой энергии (насосного агрегата), Гкал/ч (т/ч)</t>
  </si>
  <si>
    <t>Приложение  № 15</t>
  </si>
  <si>
    <t>Фактическая тепловая нагрузка (расход теплоносителя) объекта теплоснабжения, Гкал/ч (т/ч)</t>
  </si>
  <si>
    <t xml:space="preserve"> Номер группы инвести-ционных проектов</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</si>
  <si>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</si>
  <si>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Приложение  № 16</t>
  </si>
  <si>
    <t>Приложение  № 17</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</si>
  <si>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</si>
  <si>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</si>
  <si>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</si>
  <si>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</si>
  <si>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</si>
  <si>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</si>
  <si>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</si>
  <si>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Год ввода в эксплуатацию объекта теплоснабжения, объекта по производству электрической энергии
(до реализации инвестиционного проекта)</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</si>
  <si>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</si>
  <si>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Форма 5. План ввода основных средств (с распределением по кварталам)</t>
  </si>
  <si>
    <t>Форма 9. Краткое описание инвестиционной программы. Показатели энергетической эффективности</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</si>
  <si>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</si>
  <si>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Форма 12. Краткое описание инвестиционной программы. Обоснование необходимости реализации инвестиционных проектов</t>
  </si>
  <si>
    <t>Форма 18. Значения целевых показателей, установленные для целей формирования инвестиционной программы</t>
  </si>
  <si>
    <t>Форма 17. Краткое описание инвестиционной программы. Индексы-дефляторы инвестиций в основной капитал (капитальных вложений)</t>
  </si>
  <si>
    <t>Форма 14. Краткое описание инвестиционной программы. Обоснование необходимости реализации инвестиционных проектов</t>
  </si>
  <si>
    <t>Форма 15. Краткое описание инвестиционной программы. Обоснование необходимости реализации инвестиционных проектов</t>
  </si>
  <si>
    <t>Форма 16. Краткое описание инвестиционной программы. Обоснование необходимости реализации инвестиционных проектов</t>
  </si>
  <si>
    <t>Краткое обоснование корректировки утвержденного плана</t>
  </si>
  <si>
    <t xml:space="preserve">План </t>
  </si>
  <si>
    <t>План 
на 01.01.года (N-1)</t>
  </si>
  <si>
    <t>План 
на 01.01.года X</t>
  </si>
  <si>
    <t>Факт 
(Предложение по корректировке плана)</t>
  </si>
  <si>
    <t xml:space="preserve">Факт 
(Предложение по корректировке утвержденного плана) </t>
  </si>
  <si>
    <t>Итого за период реализации инвестиционной программы
(с учетом предложений по корректировке утвержденного плана)</t>
  </si>
  <si>
    <t>Предложение по корректировке утвержденного плана на 01.01.года X</t>
  </si>
  <si>
    <t>План на 01.01.года (N-1)</t>
  </si>
  <si>
    <t xml:space="preserve">Фактический объем освоения капитальных вложений на 01.01.года 
(N-1), млн рублей 
(без НДС) </t>
  </si>
  <si>
    <t>Факт (Предложение по корректировке утвержденного плана)</t>
  </si>
  <si>
    <t>Итого за период реализации инвестиционной программы
(предложение по корректировке утвержденного плана)</t>
  </si>
  <si>
    <t>Освоение капитальных вложений года (N-1) в прогнозных ценах соответствующих лет, млн рублей (без НДС)</t>
  </si>
  <si>
    <t>Финансирование капитальных вложений 
года (N-1) в прогнозных ценах, млн рублей (с НДС)</t>
  </si>
  <si>
    <t>29.1</t>
  </si>
  <si>
    <t>29.2</t>
  </si>
  <si>
    <t>29.3</t>
  </si>
  <si>
    <t>29.4</t>
  </si>
  <si>
    <t>29.5</t>
  </si>
  <si>
    <t>29.6</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</si>
  <si>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</si>
  <si>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</si>
  <si>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</si>
  <si>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</si>
  <si>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</si>
  <si>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</si>
  <si>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</si>
  <si>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</si>
  <si>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</si>
  <si>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</si>
  <si>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</si>
  <si>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</si>
  <si>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</si>
  <si>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</si>
  <si>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</si>
  <si>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</si>
  <si>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</si>
  <si>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</si>
  <si>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</si>
  <si>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</si>
  <si>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</si>
  <si>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</si>
  <si>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</si>
  <si>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</si>
  <si>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</si>
  <si>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</si>
  <si>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</si>
  <si>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</si>
  <si>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</si>
  <si>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</si>
  <si>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</si>
  <si>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Наименование индексов-дефляторов, отражающих повышение эффективности инвестиционной деятельности (в %, к предыдущему году)</t>
  </si>
  <si>
    <t>Принятие основных средств и нематериальных активов к бухгалтерскому учету в год (N-1)</t>
  </si>
  <si>
    <t>7.3.1</t>
  </si>
  <si>
    <t>7.3.2</t>
  </si>
  <si>
    <t>7.3.3</t>
  </si>
  <si>
    <t>7.3.4</t>
  </si>
  <si>
    <t>7.3.5</t>
  </si>
  <si>
    <t>7.3.6</t>
  </si>
  <si>
    <t>7.3.7</t>
  </si>
  <si>
    <t>7.4.1</t>
  </si>
  <si>
    <t>7.4.2</t>
  </si>
  <si>
    <t>7.4.3</t>
  </si>
  <si>
    <t>7.4.4</t>
  </si>
  <si>
    <t>7.4.5</t>
  </si>
  <si>
    <t>7.4.6</t>
  </si>
  <si>
    <t>7.4.7</t>
  </si>
  <si>
    <t>7.5.1</t>
  </si>
  <si>
    <t>7.5.2</t>
  </si>
  <si>
    <t>7.5.3</t>
  </si>
  <si>
    <t>7.5.4</t>
  </si>
  <si>
    <t>7.5.5</t>
  </si>
  <si>
    <t>7.5.6</t>
  </si>
  <si>
    <t>7.5.7</t>
  </si>
  <si>
    <t>7.6.1</t>
  </si>
  <si>
    <t>7.6.2</t>
  </si>
  <si>
    <t>7.6.3</t>
  </si>
  <si>
    <t>7.6.4</t>
  </si>
  <si>
    <t>7.6.5</t>
  </si>
  <si>
    <t>7.6.6</t>
  </si>
  <si>
    <t>7.6.7</t>
  </si>
  <si>
    <t>8.1.1</t>
  </si>
  <si>
    <t>8.1.2</t>
  </si>
  <si>
    <t>8.1.3</t>
  </si>
  <si>
    <t>8.1.4</t>
  </si>
  <si>
    <t>8.1.5</t>
  </si>
  <si>
    <t>8.1.6</t>
  </si>
  <si>
    <t>8.1.7</t>
  </si>
  <si>
    <t>8.2.1</t>
  </si>
  <si>
    <t>8.2.2</t>
  </si>
  <si>
    <t>8.2.3</t>
  </si>
  <si>
    <t>8.2.4</t>
  </si>
  <si>
    <t>8.2.5</t>
  </si>
  <si>
    <t>8.2.6</t>
  </si>
  <si>
    <t>8.2.7</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</si>
  <si>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год (N-1)</t>
  </si>
  <si>
    <t>Ввод объектов инвестиционной деятельности (мощностей) в эксплуатацию в год (N-1)</t>
  </si>
  <si>
    <t>План (Факт)</t>
  </si>
  <si>
    <t>Вывод объектов инвестиционной деятельности (мощностей) из эксплуатации в год (N-1)</t>
  </si>
  <si>
    <t>в базисном уровне цен, млн рублей 
(с НДС)</t>
  </si>
  <si>
    <r>
      <rPr>
        <vertAlign val="superscript"/>
        <sz val="12"/>
        <rFont val="Times New Roman"/>
        <family val="1"/>
        <charset val="204"/>
      </rPr>
      <t>1)</t>
    </r>
    <r>
      <rPr>
        <sz val="12"/>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</si>
  <si>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2"/>
        <rFont val="Times New Roman"/>
        <family val="1"/>
        <charset val="204"/>
      </rPr>
      <t>2)</t>
    </r>
    <r>
      <rPr>
        <sz val="12"/>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</si>
  <si>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2"/>
        <rFont val="Times New Roman"/>
        <family val="1"/>
        <charset val="204"/>
      </rPr>
      <t>3)</t>
    </r>
    <r>
      <rPr>
        <sz val="12"/>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</si>
  <si>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t>Приложение  № 18</t>
  </si>
  <si>
    <t>Приложение  № 19</t>
  </si>
  <si>
    <t xml:space="preserve">                                                                                                                                                             реквизиты решения органа исполнительной власти, утвердившего инвестиционную программу</t>
  </si>
  <si>
    <r>
      <rPr>
        <vertAlign val="superscript"/>
        <sz val="12"/>
        <rFont val="Times New Roman"/>
        <family val="1"/>
        <charset val="204"/>
      </rPr>
      <t>4)</t>
    </r>
    <r>
      <rPr>
        <sz val="12"/>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</si>
  <si>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r>
      <t>Срок ввода объекта в эксплуатацию, предусмотренный схемой и программой развития электроэнергетики субъекта Российской Федерации, утвержденные в год (X-1)</t>
    </r>
    <r>
      <rPr>
        <vertAlign val="superscript"/>
        <sz val="11"/>
        <rFont val="Times New Roman"/>
        <family val="1"/>
        <charset val="204"/>
      </rPr>
      <t>1)</t>
    </r>
    <r>
      <rPr>
        <sz val="11"/>
        <rFont val="Times New Roman"/>
        <family val="1"/>
        <charset val="204"/>
      </rPr>
      <t xml:space="preserve"> 
(схемой теплоснабжения поселения (городского округа), утвержденной органом местного самоуправления), год</t>
    </r>
  </si>
  <si>
    <r>
      <rPr>
        <vertAlign val="superscript"/>
        <sz val="12"/>
        <rFont val="Times New Roman"/>
        <family val="1"/>
        <charset val="204"/>
      </rPr>
      <t>1)</t>
    </r>
    <r>
      <rPr>
        <sz val="12"/>
        <rFont val="Times New Roman"/>
        <family val="1"/>
        <charset val="204"/>
      </rPr>
      <t xml:space="preserve"> «год X-1» заменяется указанием года (четыре цифры и слово «год» в соответствующем падеже), предшествующего году,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</si>
  <si>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Форма 13. Краткое описание инвестиционной программы. Обоснование необходимости реализации инвестиционных проектов</t>
  </si>
  <si>
    <r>
      <t>План 
на 01.01.года X</t>
    </r>
    <r>
      <rPr>
        <vertAlign val="superscript"/>
        <sz val="12"/>
        <rFont val="Times New Roman"/>
        <family val="1"/>
        <charset val="204"/>
      </rPr>
      <t>4)</t>
    </r>
  </si>
  <si>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</si>
  <si>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Планируемый в инвестиционной программе срок принятия объектов электросетевого хозяйства к бухгалтерскому учету, год</t>
  </si>
  <si>
    <t>Год принятия к бухгалтерскому учету</t>
  </si>
  <si>
    <t>Первоначальная стоимость, млн рублей</t>
  </si>
  <si>
    <t>№ п/п</t>
  </si>
  <si>
    <r>
      <t>Фактический объем финансирования на 01.01.года 
(N-1)</t>
    </r>
    <r>
      <rPr>
        <vertAlign val="superscript"/>
        <sz val="12"/>
        <rFont val="Times New Roman"/>
        <family val="1"/>
        <charset val="204"/>
      </rPr>
      <t>3)</t>
    </r>
    <r>
      <rPr>
        <sz val="12"/>
        <rFont val="Times New Roman"/>
        <family val="1"/>
        <charset val="204"/>
      </rPr>
      <t xml:space="preserve">, млн рублей 
(с НДС) </t>
    </r>
  </si>
  <si>
    <r>
      <t>Факт 
(Предложение по корректировке утвержденного плана)</t>
    </r>
    <r>
      <rPr>
        <vertAlign val="superscript"/>
        <sz val="12"/>
        <rFont val="Times New Roman"/>
        <family val="1"/>
        <charset val="204"/>
      </rPr>
      <t>1)</t>
    </r>
  </si>
  <si>
    <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</si>
  <si>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Освоение капитальных вложений в прогнозных ценах соответствующих лет, млн рублей  (без НДС)</t>
  </si>
  <si>
    <r>
      <t>Схема и программа развития электроэнергетики субъекта Российской Федерации, утвержденные в год (X-1)</t>
    </r>
    <r>
      <rPr>
        <vertAlign val="superscript"/>
        <sz val="11"/>
        <rFont val="Times New Roman"/>
        <family val="1"/>
        <charset val="204"/>
      </rPr>
      <t xml:space="preserve">1) </t>
    </r>
    <r>
      <rPr>
        <sz val="11"/>
        <rFont val="Times New Roman"/>
        <family val="1"/>
        <charset val="204"/>
      </rPr>
      <t>(схема теплоснабжения поселения (городского округа), утвержденная органом местного самоуправления)</t>
    </r>
  </si>
  <si>
    <t xml:space="preserve">Наименование документа - источника данных </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</si>
  <si>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</si>
  <si>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</si>
  <si>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</si>
  <si>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Присоединение источников тепловой энергии или тепловых сетей к системам теплоснабжения</t>
  </si>
  <si>
    <t>средств, полученных от оказания услуг, реализации товаров по регулируемым государством ценам (тарифам)</t>
  </si>
  <si>
    <t>Наименование объекта, выводимого из эксплуатации</t>
  </si>
  <si>
    <t>Идентификатор инвестицион-ного проекта</t>
  </si>
  <si>
    <t>бюджетов субъектов Российской Федерации и муниципальных образований</t>
  </si>
  <si>
    <r>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r>
    <r>
      <rPr>
        <vertAlign val="superscript"/>
        <sz val="11"/>
        <rFont val="Times New Roman"/>
        <family val="1"/>
        <charset val="204"/>
      </rPr>
      <t>1)</t>
    </r>
    <r>
      <rPr>
        <sz val="11"/>
        <rFont val="Times New Roman"/>
        <family val="1"/>
        <charset val="204"/>
      </rPr>
      <t xml:space="preserve">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r>
  </si>
  <si>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</si>
  <si>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 xml:space="preserve">
План
(Утвержденный план)</t>
  </si>
  <si>
    <t>Годы</t>
  </si>
  <si>
    <t>5.5</t>
  </si>
  <si>
    <t>… год</t>
  </si>
  <si>
    <t xml:space="preserve"> … год</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</si>
  <si>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</si>
  <si>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в текущих ценах, млн рублей (с НДС) </t>
  </si>
  <si>
    <t>Фактические данные о реализации мероприятий по технологическому присоединению</t>
  </si>
  <si>
    <t xml:space="preserve">год (N-4) </t>
  </si>
  <si>
    <t>год (N-3)</t>
  </si>
  <si>
    <t>год (N-2)</t>
  </si>
  <si>
    <t>МВА</t>
  </si>
  <si>
    <t>км</t>
  </si>
  <si>
    <t>Наименование показателя</t>
  </si>
  <si>
    <t>Единица измерения</t>
  </si>
  <si>
    <t xml:space="preserve">          в том числе не предусматривающие выполнение работ со стороны сетевой организации</t>
  </si>
  <si>
    <r>
      <t>МВт</t>
    </r>
    <r>
      <rPr>
        <vertAlign val="superscript"/>
        <sz val="12"/>
        <color theme="1"/>
        <rFont val="Times New Roman"/>
        <family val="1"/>
        <charset val="204"/>
      </rPr>
      <t>2)</t>
    </r>
  </si>
  <si>
    <r>
      <t>шт.</t>
    </r>
    <r>
      <rPr>
        <vertAlign val="superscript"/>
        <sz val="12"/>
        <color theme="1"/>
        <rFont val="Times New Roman"/>
        <family val="1"/>
        <charset val="204"/>
      </rPr>
      <t>1)</t>
    </r>
  </si>
  <si>
    <t>1</t>
  </si>
  <si>
    <t>1.1</t>
  </si>
  <si>
    <t>1.2</t>
  </si>
  <si>
    <t>1.1.1</t>
  </si>
  <si>
    <t>1.1.2</t>
  </si>
  <si>
    <t>1.1.3</t>
  </si>
  <si>
    <t>1.1.4</t>
  </si>
  <si>
    <t>1.2.1</t>
  </si>
  <si>
    <t>1.2.2</t>
  </si>
  <si>
    <t>1.2.3</t>
  </si>
  <si>
    <t>1.2.4</t>
  </si>
  <si>
    <t>2</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</si>
  <si>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</si>
  <si>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</si>
  <si>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</si>
  <si>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</si>
  <si>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Исполнено обязательств по договорам об осуществлении технологического присоединения к электрическим сетям за планируемый (истекший) год</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</si>
  <si>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</si>
  <si>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</si>
  <si>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 xml:space="preserve">          в том числе затраты на новое строительство объектов электросетевого хозяйства</t>
  </si>
  <si>
    <t xml:space="preserve">          в том числе затраты не включаемые в плату за технологическое присоединение</t>
  </si>
  <si>
    <r>
      <rPr>
        <vertAlign val="superscript"/>
        <sz val="11"/>
        <color theme="1"/>
        <rFont val="Times New Roman"/>
        <family val="1"/>
        <charset val="204"/>
      </rPr>
      <t xml:space="preserve">2) </t>
    </r>
    <r>
      <rPr>
        <sz val="11"/>
        <color theme="1"/>
        <rFont val="Times New Roman"/>
        <family val="1"/>
        <charset val="204"/>
      </rPr>
      <t xml:space="preserve">МВт максимальной мощности энергопринимающих устройств потребителей  </t>
    </r>
  </si>
  <si>
    <t>С2</t>
  </si>
  <si>
    <t>С3</t>
  </si>
  <si>
    <t>С4</t>
  </si>
  <si>
    <t>Индекс сметной стоимости</t>
  </si>
  <si>
    <t>(ст.3+ст.4+ст.5)/3</t>
  </si>
  <si>
    <t>Раздел 1. Технологическое присоединение к электрическим сетям энергопринимающих устройств потребителей максимальной мощностью свыше 150 кВт</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</si>
  <si>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</si>
  <si>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Значения стандартизированных ставок за год (X-1), тыс. рублей</t>
  </si>
  <si>
    <t>Наименование субъекта Российской Федерации</t>
  </si>
  <si>
    <t>1.1.1.1</t>
  </si>
  <si>
    <t>1.1.1.2</t>
  </si>
  <si>
    <t>1.1.1.3</t>
  </si>
  <si>
    <t>1.1.1.4</t>
  </si>
  <si>
    <t>1.1.2.1</t>
  </si>
  <si>
    <t>1.1.2.2</t>
  </si>
  <si>
    <t>1.1.2.3</t>
  </si>
  <si>
    <t>1.1.2.4</t>
  </si>
  <si>
    <t>1.1.3.1</t>
  </si>
  <si>
    <t>1.1.3.2</t>
  </si>
  <si>
    <t>1.1.3.3</t>
  </si>
  <si>
    <t>1.1.3.4</t>
  </si>
  <si>
    <t>1.1.4.1</t>
  </si>
  <si>
    <t>1.1.4.2</t>
  </si>
  <si>
    <t>1.1.4.3</t>
  </si>
  <si>
    <t>1.1.4.4</t>
  </si>
  <si>
    <t>1.1.5</t>
  </si>
  <si>
    <t>1.1.5.1</t>
  </si>
  <si>
    <t>1.1.5.2</t>
  </si>
  <si>
    <t>1.1.5.3</t>
  </si>
  <si>
    <t>1.1.6</t>
  </si>
  <si>
    <t>1.1.6.1</t>
  </si>
  <si>
    <t>1.1.6.2</t>
  </si>
  <si>
    <t>1.2.1.1</t>
  </si>
  <si>
    <t>1.2.1.2</t>
  </si>
  <si>
    <t>1.2.1.3</t>
  </si>
  <si>
    <t>1.2.1.4</t>
  </si>
  <si>
    <t>1.2.2.1</t>
  </si>
  <si>
    <t>1.2.2.2</t>
  </si>
  <si>
    <t>1.2.2.3</t>
  </si>
  <si>
    <t>1.2.2.4</t>
  </si>
  <si>
    <t>1.2.3.1</t>
  </si>
  <si>
    <t>1.2.3.2</t>
  </si>
  <si>
    <t>1.2.3.3</t>
  </si>
  <si>
    <t>1.2.3.4</t>
  </si>
  <si>
    <t>1.2.4.1</t>
  </si>
  <si>
    <t>1.2.4.2</t>
  </si>
  <si>
    <t>1.2.4.3</t>
  </si>
  <si>
    <t>1.2.4.4</t>
  </si>
  <si>
    <t>1.2.5</t>
  </si>
  <si>
    <t>1.2.5.1</t>
  </si>
  <si>
    <t>1.2.5.2</t>
  </si>
  <si>
    <t>1.2.5.3</t>
  </si>
  <si>
    <t>1.2.6</t>
  </si>
  <si>
    <t>1.2.6.1</t>
  </si>
  <si>
    <t>1.2.6.2</t>
  </si>
  <si>
    <t>строительство воздушных линий, на уровне напряжения i</t>
  </si>
  <si>
    <t xml:space="preserve">строительство кабельных линий, на уровне напряжения i </t>
  </si>
  <si>
    <t xml:space="preserve">строительство пунктов секционирования, на уровне напряжения i и (или) диапазоне мощности j  </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</si>
  <si>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</si>
  <si>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</si>
  <si>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t>ст.6*ст.7*ст.8/1000</t>
  </si>
  <si>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</si>
  <si>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t>нд</t>
  </si>
  <si>
    <t xml:space="preserve">Среднее за 3 года значение фактических данных о реализации мероприятий по технологическому присоединению </t>
  </si>
  <si>
    <t>год (N-1)</t>
  </si>
  <si>
    <r>
      <t>(ст.</t>
    </r>
    <r>
      <rPr>
        <sz val="12"/>
        <color theme="1"/>
        <rFont val="Times New Roman"/>
        <family val="1"/>
        <charset val="204"/>
      </rPr>
      <t>3+ст.4+ст.5)/3</t>
    </r>
  </si>
  <si>
    <r>
      <t>нд</t>
    </r>
    <r>
      <rPr>
        <vertAlign val="superscript"/>
        <sz val="12"/>
        <color theme="1"/>
        <rFont val="Times New Roman"/>
        <family val="1"/>
        <charset val="204"/>
      </rPr>
      <t>3)</t>
    </r>
  </si>
  <si>
    <r>
      <rPr>
        <vertAlign val="superscript"/>
        <sz val="11"/>
        <color theme="1"/>
        <rFont val="Times New Roman"/>
        <family val="1"/>
        <charset val="204"/>
      </rPr>
      <t>6)</t>
    </r>
    <r>
      <rPr>
        <sz val="11"/>
        <color theme="1"/>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</si>
  <si>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t>Год (X-3)</t>
    </r>
    <r>
      <rPr>
        <vertAlign val="superscript"/>
        <sz val="12"/>
        <color theme="1"/>
        <rFont val="Times New Roman"/>
        <family val="1"/>
        <charset val="204"/>
      </rPr>
      <t>6)</t>
    </r>
  </si>
  <si>
    <r>
      <t>Год (X-2)</t>
    </r>
    <r>
      <rPr>
        <vertAlign val="superscript"/>
        <sz val="12"/>
        <color theme="1"/>
        <rFont val="Times New Roman"/>
        <family val="1"/>
        <charset val="204"/>
      </rPr>
      <t>6)</t>
    </r>
  </si>
  <si>
    <r>
      <t>Год (X-1)</t>
    </r>
    <r>
      <rPr>
        <vertAlign val="superscript"/>
        <sz val="12"/>
        <color theme="1"/>
        <rFont val="Times New Roman"/>
        <family val="1"/>
        <charset val="204"/>
      </rPr>
      <t>6)</t>
    </r>
  </si>
  <si>
    <r>
      <t>…</t>
    </r>
    <r>
      <rPr>
        <vertAlign val="superscript"/>
        <sz val="12"/>
        <color theme="1"/>
        <rFont val="Times New Roman"/>
        <family val="1"/>
        <charset val="204"/>
      </rPr>
      <t>4)</t>
    </r>
  </si>
  <si>
    <r>
      <rPr>
        <vertAlign val="superscript"/>
        <sz val="11"/>
        <color theme="1"/>
        <rFont val="Times New Roman"/>
        <family val="1"/>
        <charset val="204"/>
      </rPr>
      <t>7)</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</si>
  <si>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t>…</t>
    </r>
    <r>
      <rPr>
        <vertAlign val="superscript"/>
        <sz val="11"/>
        <color theme="1"/>
        <rFont val="Times New Roman"/>
        <family val="1"/>
        <charset val="204"/>
      </rPr>
      <t>7)</t>
    </r>
  </si>
  <si>
    <t>1.1.6.3</t>
  </si>
  <si>
    <t>1.2.6.3</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</si>
  <si>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</si>
  <si>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</si>
  <si>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</si>
  <si>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</si>
  <si>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</si>
  <si>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</si>
  <si>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r>
      <t>Другое</t>
    </r>
    <r>
      <rPr>
        <vertAlign val="superscript"/>
        <sz val="12"/>
        <color theme="1"/>
        <rFont val="Times New Roman"/>
        <family val="1"/>
        <charset val="204"/>
      </rPr>
      <t>5)</t>
    </r>
  </si>
  <si>
    <r>
      <rPr>
        <vertAlign val="superscript"/>
        <sz val="11"/>
        <color theme="1"/>
        <rFont val="Times New Roman"/>
        <family val="1"/>
        <charset val="204"/>
      </rPr>
      <t>5)</t>
    </r>
    <r>
      <rPr>
        <sz val="11"/>
        <color theme="1"/>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</si>
  <si>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r>
      <rPr>
        <vertAlign val="superscript"/>
        <sz val="11"/>
        <color theme="1"/>
        <rFont val="Times New Roman"/>
        <family val="1"/>
        <charset val="204"/>
      </rPr>
      <t>4)</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</si>
  <si>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Фактические значения показателей мощности, протяженности, кВт (км)</t>
  </si>
  <si>
    <r>
      <t>Среднее за 3 года значение фактических показателей мощности, протяженности, кВт (км)</t>
    </r>
    <r>
      <rPr>
        <vertAlign val="superscript"/>
        <sz val="12"/>
        <color theme="1"/>
        <rFont val="Times New Roman"/>
        <family val="1"/>
        <charset val="204"/>
      </rPr>
      <t>1)</t>
    </r>
  </si>
  <si>
    <t>16.1</t>
  </si>
  <si>
    <t>16.2</t>
  </si>
  <si>
    <t>16.3</t>
  </si>
  <si>
    <t>16.4</t>
  </si>
  <si>
    <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theme="1"/>
        <rFont val="Times New Roman"/>
        <family val="1"/>
        <charset val="204"/>
      </rPr>
      <t>4)</t>
    </r>
    <r>
      <rPr>
        <sz val="12"/>
        <color theme="1"/>
        <rFont val="Times New Roman"/>
        <family val="1"/>
        <charset val="204"/>
      </rPr>
      <t xml:space="preserve"> [п.1.1.1+п.1.1.2+п.1.1.3+
п.1.1.4+п.1.1.5]:</t>
    </r>
  </si>
  <si>
    <t xml:space="preserve">                                                                                                                                                                  реквизиты решения органа исполнительной власти, утвердившего инвестиционную программу</t>
  </si>
  <si>
    <r>
      <t>Плановые значения стоимости на год X</t>
    </r>
    <r>
      <rPr>
        <vertAlign val="superscript"/>
        <sz val="12"/>
        <color theme="1"/>
        <rFont val="Times New Roman"/>
        <family val="1"/>
        <charset val="204"/>
      </rPr>
      <t>6)</t>
    </r>
    <r>
      <rPr>
        <sz val="12"/>
        <color theme="1"/>
        <rFont val="Times New Roman"/>
        <family val="1"/>
        <charset val="204"/>
      </rPr>
      <t>, 
тыс. рублей</t>
    </r>
    <r>
      <rPr>
        <vertAlign val="superscript"/>
        <sz val="12"/>
        <color theme="1"/>
        <rFont val="Times New Roman"/>
        <family val="1"/>
        <charset val="204"/>
      </rPr>
      <t>2)</t>
    </r>
  </si>
  <si>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</si>
  <si>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</si>
  <si>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</si>
  <si>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</si>
  <si>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</si>
  <si>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 xml:space="preserve">в прогнозных ценах соответствующих лет, млн рублей 
(с НДС) </t>
  </si>
  <si>
    <r>
      <rPr>
        <vertAlign val="superscript"/>
        <sz val="11"/>
        <color theme="1"/>
        <rFont val="Times New Roman"/>
        <family val="1"/>
        <charset val="204"/>
      </rPr>
      <t xml:space="preserve">1) </t>
    </r>
    <r>
      <rPr>
        <sz val="11"/>
        <color theme="1"/>
        <rFont val="Times New Roman"/>
        <family val="1"/>
        <charset val="204"/>
      </rPr>
      <t>шт. договоров об осуществлении технологического присоединения к электрическим сетям</t>
    </r>
  </si>
  <si>
    <r>
      <rPr>
        <vertAlign val="superscript"/>
        <sz val="11"/>
        <color theme="1"/>
        <rFont val="Times New Roman"/>
        <family val="1"/>
        <charset val="204"/>
      </rPr>
      <t xml:space="preserve">3) </t>
    </r>
    <r>
      <rPr>
        <sz val="11"/>
        <color theme="1"/>
        <rFont val="Times New Roman"/>
        <family val="1"/>
        <charset val="204"/>
      </rPr>
      <t>Ячейки, в которых указано слово "нд", заполнению не подлежат</t>
    </r>
  </si>
  <si>
    <r>
      <rPr>
        <vertAlign val="superscript"/>
        <sz val="11"/>
        <color theme="1"/>
        <rFont val="Times New Roman"/>
        <family val="1"/>
        <charset val="204"/>
      </rPr>
      <t xml:space="preserve">1) </t>
    </r>
    <r>
      <rPr>
        <sz val="11"/>
        <color theme="1"/>
        <rFont val="Times New Roman"/>
        <family val="1"/>
        <charset val="204"/>
      </rPr>
      <t>Определяется как (столбец (ст.)3+ст.4+ст.5)/3</t>
    </r>
  </si>
  <si>
    <r>
      <rPr>
        <vertAlign val="superscript"/>
        <sz val="11"/>
        <color theme="1"/>
        <rFont val="Times New Roman"/>
        <family val="1"/>
        <charset val="204"/>
      </rPr>
      <t xml:space="preserve">2) </t>
    </r>
    <r>
      <rPr>
        <sz val="11"/>
        <color theme="1"/>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</si>
  <si>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theme="1"/>
        <rFont val="Times New Roman"/>
        <family val="1"/>
        <charset val="204"/>
      </rPr>
      <t xml:space="preserve">4) </t>
    </r>
    <r>
      <rPr>
        <sz val="11"/>
        <color theme="1"/>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</si>
  <si>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theme="1"/>
        <rFont val="Times New Roman"/>
        <family val="1"/>
        <charset val="204"/>
      </rPr>
      <t xml:space="preserve">5) </t>
    </r>
    <r>
      <rPr>
        <sz val="11"/>
        <color theme="1"/>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</si>
  <si>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</si>
  <si>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</si>
  <si>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______________________________________________________________________________________________________________________________________________________________________________________________________________</t>
  </si>
  <si>
    <t>Форма 11. Краткое описание инвестиционной программы. Обоснование необходимости реализации инвестиционных проектов</t>
  </si>
  <si>
    <t>МВхА</t>
  </si>
  <si>
    <t>всего, МВхА</t>
  </si>
  <si>
    <t>всего за вычетом мощности  наиболее крупного (авто-) трансформатора, МВхА</t>
  </si>
  <si>
    <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theme="1"/>
        <rFont val="Times New Roman"/>
        <family val="1"/>
        <charset val="204"/>
      </rPr>
      <t>5)</t>
    </r>
    <r>
      <rPr>
        <sz val="12"/>
        <color theme="1"/>
        <rFont val="Times New Roman"/>
        <family val="1"/>
        <charset val="204"/>
      </rPr>
      <t xml:space="preserve"> [п.1.2.1+п.1.2.2+п.1.2.3+
п.1.2.4+п.1.2.5]</t>
    </r>
  </si>
  <si>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</si>
  <si>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t>
  </si>
  <si>
    <r>
      <t xml:space="preserve">Наименование количественного показателя, соответствующего цели  </t>
    </r>
    <r>
      <rPr>
        <sz val="12"/>
        <color theme="1"/>
        <rFont val="Calibri"/>
        <family val="2"/>
        <charset val="204"/>
      </rPr>
      <t>∆</t>
    </r>
    <r>
      <rPr>
        <sz val="12"/>
        <color theme="1"/>
        <rFont val="Times New Roman"/>
        <family val="1"/>
        <charset val="204"/>
      </rPr>
      <t>П saidi</t>
    </r>
  </si>
  <si>
    <r>
      <t xml:space="preserve">Наименование количественного показателя, соответствующего цели  </t>
    </r>
    <r>
      <rPr>
        <sz val="12"/>
        <color theme="1"/>
        <rFont val="Calibri"/>
        <family val="2"/>
        <charset val="204"/>
      </rPr>
      <t>∆</t>
    </r>
    <r>
      <rPr>
        <sz val="12"/>
        <color theme="1"/>
        <rFont val="Times New Roman"/>
        <family val="1"/>
        <charset val="204"/>
      </rPr>
      <t>Пsaifi</t>
    </r>
  </si>
  <si>
    <t>Наименование количественного показателя, соответствующего цели ∆ПО дист</t>
  </si>
  <si>
    <r>
      <t xml:space="preserve">Наименование количественного показателя, соответствующего цели N </t>
    </r>
    <r>
      <rPr>
        <sz val="8"/>
        <color theme="1"/>
        <rFont val="Times New Roman"/>
        <family val="1"/>
        <charset val="204"/>
      </rPr>
      <t>CD_ТПР</t>
    </r>
  </si>
  <si>
    <t>Наименование количественного показателя, соответствующего цели Р , мВА</t>
  </si>
  <si>
    <t xml:space="preserve">Ярославская область </t>
  </si>
  <si>
    <t>год N + 3</t>
  </si>
  <si>
    <t>год N + 4</t>
  </si>
  <si>
    <r>
      <t>Год раскрытия информации: __</t>
    </r>
    <r>
      <rPr>
        <u/>
        <sz val="12"/>
        <rFont val="Times New Roman"/>
        <family val="1"/>
        <charset val="204"/>
      </rPr>
      <t>2020-2024_</t>
    </r>
    <r>
      <rPr>
        <sz val="12"/>
        <rFont val="Times New Roman"/>
        <family val="1"/>
        <charset val="204"/>
      </rPr>
      <t>______ год</t>
    </r>
  </si>
  <si>
    <t>4</t>
  </si>
  <si>
    <t xml:space="preserve"> Млн. руб. </t>
  </si>
  <si>
    <t>год 2020</t>
  </si>
  <si>
    <t>год 2021</t>
  </si>
  <si>
    <t xml:space="preserve">Млн. руб. </t>
  </si>
  <si>
    <t>Год 2020</t>
  </si>
  <si>
    <t xml:space="preserve">Млн. руб </t>
  </si>
  <si>
    <t>Год 2021</t>
  </si>
  <si>
    <t>Год  2022</t>
  </si>
  <si>
    <t>Млн. руб</t>
  </si>
  <si>
    <t>Год 2023</t>
  </si>
  <si>
    <t>Год2024</t>
  </si>
  <si>
    <t xml:space="preserve"> на 2020-2024 годы </t>
  </si>
  <si>
    <t>от «05»мая 2016 г. №380</t>
  </si>
  <si>
    <t>Форма 1. Перечни инвестиционных проектов</t>
  </si>
  <si>
    <t>Форма 2. План финансирования капитальных вложений по инвестиционным проектам на 2020-2024 годы</t>
  </si>
  <si>
    <t>План 
2020 год</t>
  </si>
  <si>
    <t>План 
2021 год</t>
  </si>
  <si>
    <t>План 
2022 год</t>
  </si>
  <si>
    <t>План 
2023 год</t>
  </si>
  <si>
    <t>32.31</t>
  </si>
  <si>
    <t>32.32</t>
  </si>
  <si>
    <t>32.33</t>
  </si>
  <si>
    <t>32.34</t>
  </si>
  <si>
    <t>32.35</t>
  </si>
  <si>
    <t>32.36</t>
  </si>
  <si>
    <t>32.37</t>
  </si>
  <si>
    <t>32.38</t>
  </si>
  <si>
    <t>32.39</t>
  </si>
  <si>
    <t>32.40</t>
  </si>
  <si>
    <t>План 
2024 год</t>
  </si>
  <si>
    <t>32.41</t>
  </si>
  <si>
    <t>32.42</t>
  </si>
  <si>
    <t>32.43</t>
  </si>
  <si>
    <t>32.44</t>
  </si>
  <si>
    <t>32.45</t>
  </si>
  <si>
    <t>32.46</t>
  </si>
  <si>
    <t>32.47</t>
  </si>
  <si>
    <t>32.48</t>
  </si>
  <si>
    <t>32.49</t>
  </si>
  <si>
    <t>32.50</t>
  </si>
  <si>
    <t>ВСЕГО по инвестиционной программе, в том числе:</t>
  </si>
  <si>
    <t>0.1</t>
  </si>
  <si>
    <t>Технологическое присоединение, всего</t>
  </si>
  <si>
    <t>0.2</t>
  </si>
  <si>
    <t>0.3</t>
  </si>
  <si>
    <t>Инвестиционные проекты,реализация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</si>
  <si>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</si>
  <si>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хозяйства,всего</t>
  </si>
  <si>
    <t>0.5</t>
  </si>
  <si>
    <t>Покупка земельных участков для целей реализации инвестиционных проектов,всего</t>
  </si>
  <si>
    <t>0.6</t>
  </si>
  <si>
    <t>Прочие инвестиционные проекты, всего</t>
  </si>
  <si>
    <t>Технологическое присоединение, всего,в том числе:</t>
  </si>
  <si>
    <t>Технологическое присоединение энергопринимающих устройств потребителей.</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</si>
  <si>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электросетеыого хозяйства.</t>
  </si>
  <si>
    <t>Реконструкция, модернизация, техническое перевооружение всего, в том числе:</t>
  </si>
  <si>
    <t>Реконструкция, модернизация, техническое перевооружение  линий электропередачи,всего,в том числе:</t>
  </si>
  <si>
    <t>Реконструкция линий электропередачи, всего, в том числе:</t>
  </si>
  <si>
    <t>Модернизация, техническое перевооружение линий электропередачи, всего,в том числе:</t>
  </si>
  <si>
    <t>Развитие и модернизация учета электрической энергии (мощности), всего, в том числе:</t>
  </si>
  <si>
    <t>"Установка приборов учета, класс напряжения 0,22 (0,4) кВ, всего, в том числе:"</t>
  </si>
  <si>
    <t>Реконструкция,модернизация,техническое перевооружение прочих объектов основных средств, всего,в том числе:</t>
  </si>
  <si>
    <t>Реконструкция прочих объектов основных средств, всего.</t>
  </si>
  <si>
    <t>Модернизация, техническое перевооружение прочих объектов основных средств,всего, в том числе:</t>
  </si>
  <si>
    <t>1.3</t>
  </si>
  <si>
    <t>Инвестиционные проекты,реализация которых обуславливается схемами и программами перспективного развития электроэнергетики,всего.</t>
  </si>
  <si>
    <t>1.4</t>
  </si>
  <si>
    <t>Прочее новое строительство объектов электросетевого хозяйства, всего,в том числе:</t>
  </si>
  <si>
    <t>Реконструкция,модернизация,техническое перевооружение, всего</t>
  </si>
  <si>
    <t>0</t>
  </si>
  <si>
    <t>Реконструкция, модернизация, техническое перевооружение трансформаторных и иных подстанций, распределительных пунктов,всего, в т.ч.</t>
  </si>
  <si>
    <t>Реконструкция трансформаторных и иных подстанций, всего, в т.ч.</t>
  </si>
  <si>
    <t>Модернизация, техническое перевооружение трансформаторных и иных подстанций,распределительных пунктов,всего,в т.ч.</t>
  </si>
  <si>
    <t>от «05» мая 2016 г. №380</t>
  </si>
  <si>
    <t>Форма 3. План освоения капитальных вложений по инвестиционным проектам на 2020-2024 годы</t>
  </si>
  <si>
    <t>2020 год</t>
  </si>
  <si>
    <t xml:space="preserve">2021 год </t>
  </si>
  <si>
    <t xml:space="preserve">2022 год </t>
  </si>
  <si>
    <t xml:space="preserve">План
</t>
  </si>
  <si>
    <t>2023 год</t>
  </si>
  <si>
    <t>2024 год</t>
  </si>
  <si>
    <t>Год раскрытия информации: 2019  год</t>
  </si>
  <si>
    <t xml:space="preserve">2020 год </t>
  </si>
  <si>
    <t>7.7.1</t>
  </si>
  <si>
    <t>7.7.2</t>
  </si>
  <si>
    <t>7.7.3</t>
  </si>
  <si>
    <t>7.7.4</t>
  </si>
  <si>
    <t>7.7.5</t>
  </si>
  <si>
    <t>7.7.6</t>
  </si>
  <si>
    <t>7.7.7</t>
  </si>
  <si>
    <t xml:space="preserve"> на год 2020</t>
  </si>
  <si>
    <t>План принятия основных средств и нематериальных активов к бухгалтерскому учету на 2020 год</t>
  </si>
  <si>
    <t>Итого план 
за 2020 год</t>
  </si>
  <si>
    <t>Форма 6. Краткое описание инвестиционной программы на 2020-2024 годы.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</si>
  <si>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Форма 4. План ввода основных средств 2020-2024 годы</t>
  </si>
  <si>
    <t>Форма 7. Краткое описание инвестиционной программы на 2020-2024 годы. Ввод объектов инвестиционной деятельности (мощностей) в эксплуатацию</t>
  </si>
  <si>
    <t>Форма 8. Краткое описание инвестиционной программы на 2020-2024 годы. Вывод объектов инвестиционной деятельности (мощностей) из эксплуатации</t>
  </si>
  <si>
    <t>Количетсво абонентов</t>
  </si>
  <si>
    <t>0,000</t>
  </si>
  <si>
    <t>Центральный Федеральный округ</t>
  </si>
  <si>
    <t xml:space="preserve">не требуется </t>
  </si>
  <si>
    <t>2,270</t>
  </si>
  <si>
    <t>надежность, качество</t>
  </si>
  <si>
    <t>надежность</t>
  </si>
  <si>
    <t>экономия</t>
  </si>
  <si>
    <t>качество, надежность, экономия</t>
  </si>
  <si>
    <t>2022</t>
  </si>
  <si>
    <r>
      <t xml:space="preserve">значение </t>
    </r>
    <r>
      <rPr>
        <sz val="11"/>
        <rFont val="Calibri"/>
        <family val="2"/>
        <charset val="204"/>
      </rPr>
      <t>∆ ПО дист  д</t>
    </r>
    <r>
      <rPr>
        <sz val="11"/>
        <rFont val="Times New Roman"/>
        <family val="1"/>
        <charset val="204"/>
      </rPr>
      <t>о</t>
    </r>
  </si>
  <si>
    <r>
      <t xml:space="preserve">значение </t>
    </r>
    <r>
      <rPr>
        <sz val="11"/>
        <rFont val="Calibri"/>
        <family val="2"/>
        <charset val="204"/>
      </rPr>
      <t>∆</t>
    </r>
    <r>
      <rPr>
        <sz val="9.35"/>
        <rFont val="Times New Roman"/>
        <family val="1"/>
        <charset val="204"/>
      </rPr>
      <t xml:space="preserve">N ср тпр   </t>
    </r>
    <r>
      <rPr>
        <sz val="11"/>
        <rFont val="Times New Roman"/>
        <family val="1"/>
        <charset val="204"/>
      </rPr>
      <t>до</t>
    </r>
  </si>
  <si>
    <r>
      <t>Инвестиционная программа____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t>
    </r>
  </si>
  <si>
    <t>"Развитие электроснабжения в г. Рыбинск  Ярославской области"</t>
  </si>
  <si>
    <r>
      <t>Инвестиционная программа__</t>
    </r>
    <r>
      <rPr>
        <u/>
        <sz val="14"/>
        <color theme="1"/>
        <rFont val="Times New Roman"/>
        <family val="1"/>
        <charset val="204"/>
      </rPr>
      <t>_Открытое акционерное общество "Рыбинская городская электросеть"</t>
    </r>
    <r>
      <rPr>
        <sz val="14"/>
        <color theme="1"/>
        <rFont val="Times New Roman"/>
        <family val="1"/>
        <charset val="204"/>
      </rPr>
      <t>____________________________________________</t>
    </r>
  </si>
  <si>
    <r>
      <t>Инвестиционная программа___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____________________________________________</t>
    </r>
  </si>
  <si>
    <t>K</t>
  </si>
  <si>
    <t>Замена оборудования РП-19</t>
  </si>
  <si>
    <t>Замена оборудования РУ-6кВ, РУ-0,4кВ ТП-135</t>
  </si>
  <si>
    <t>L</t>
  </si>
  <si>
    <t>M</t>
  </si>
  <si>
    <t>Замена оборудования ТП-14</t>
  </si>
  <si>
    <t>Замена оборудования РП-3</t>
  </si>
  <si>
    <t>N</t>
  </si>
  <si>
    <t>Замена оборудования РУ-6кВ РП-8</t>
  </si>
  <si>
    <t>Замена оборудования РУ-6кВ ТП-55</t>
  </si>
  <si>
    <t>Замена оборудования РУ-6кВ секции №2 ГПП-1</t>
  </si>
  <si>
    <t>O</t>
  </si>
  <si>
    <t>Замена оборудования РУ-6кВ секции №1 ГПП-1</t>
  </si>
  <si>
    <t>Замена силовых трансформаторов со сроком службы 30 и более лет</t>
  </si>
  <si>
    <t>K-O</t>
  </si>
  <si>
    <t>Приобретение УАЗ 390995 - 2 шт.</t>
  </si>
  <si>
    <t>Приобретение крана-манипулятора</t>
  </si>
  <si>
    <t>Приобретение автоподъемника  АПТ-17А</t>
  </si>
  <si>
    <t>Приобретение трактора на базе МТЗ (бара) 
ЭТЦ-2086</t>
  </si>
  <si>
    <t>Строительство КЛ-6кВ до КТП в районе "Свобода" путем врезки в сущ. КЛ-6кВ ТП-340-РП-25 ф.2514</t>
  </si>
  <si>
    <t>Строительство КЛ-6кВ от ТП-375 путем врезки с существующую КЛ-6кВ ТП-374-РП-20</t>
  </si>
  <si>
    <t>Строительство КТП в районе "Прибрежный", для перевода нагрузок с ТП-Свобода</t>
  </si>
  <si>
    <t>Строительство КЛ-6кВ ТП-11-ТП-12</t>
  </si>
  <si>
    <t>Строительство КЛ-6кВ ТП-25-ТП-391</t>
  </si>
  <si>
    <t>Установка оборудования БКТП  взамен существующей ТП-350</t>
  </si>
  <si>
    <t>Установка оборудования КТП  взамен существующей ТП-86</t>
  </si>
  <si>
    <t>Замена оборудования ТП-301  РУ-0,4кВ</t>
  </si>
  <si>
    <t>Установка оборудования БКТП  взамен существующей ТП-306</t>
  </si>
  <si>
    <t>Установка оборудования БКТП  взамен существующей КТП-59</t>
  </si>
  <si>
    <t>Замена оборудования РУ-6кВ РП-16</t>
  </si>
  <si>
    <t>Установка оборудования КТП  взамен существующей ТП-115</t>
  </si>
  <si>
    <t>Установка оборудования КТП  взамен существующей ТП-118</t>
  </si>
  <si>
    <t>Установка оборудования КТП  взамен существующей ТП-133</t>
  </si>
  <si>
    <t>Замена оборудования ТП-378 РУ-6кВ, дооборудование РУ-0,4кВ</t>
  </si>
  <si>
    <t>Установка оборудования БКТП  взамен существующей КТП-50</t>
  </si>
  <si>
    <t>Установка оборудования КТП  взамен существующей ТП-116</t>
  </si>
  <si>
    <t>Установка оборудования БКТП  взамен существующей ТП-377 с переводом нагрузок</t>
  </si>
  <si>
    <t>Установка оборудования БКТП  взамен существующей ТП-375</t>
  </si>
  <si>
    <t>Замена оборудования ТП-116</t>
  </si>
  <si>
    <t>Установка новой БКТП  взамен существующей ТП-11</t>
  </si>
  <si>
    <t>Установка новой БКТП  взамен существующей РП-4</t>
  </si>
  <si>
    <t>Установка новой БКТП  взамен существующей ТП-345</t>
  </si>
  <si>
    <t>Установка новой БКТП  взамен существующей ТП-25</t>
  </si>
  <si>
    <t>Установка новой БКТП  взамен существующей в районе "Прибрежный" рядом с ул. Корнева д.99-101 (взамен существующей КТП)</t>
  </si>
  <si>
    <t>Приобретение микроавтобуса</t>
  </si>
  <si>
    <t>Приобретение автоподъемника  АП-22</t>
  </si>
  <si>
    <t>Приобретение автомобиля для перевозки персонала Лада Гранта</t>
  </si>
  <si>
    <t>Приобретение автоподъемник АП-17А</t>
  </si>
  <si>
    <t>Приобретение автоподъемник АП-17</t>
  </si>
  <si>
    <t xml:space="preserve">Приобретение автомобиля для перевозки персонала </t>
  </si>
  <si>
    <r>
      <t>Инвестиционная программа___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t>
    </r>
  </si>
  <si>
    <r>
      <t>км КЛ</t>
    </r>
    <r>
      <rPr>
        <vertAlign val="superscript"/>
        <sz val="12"/>
        <rFont val="Times New Roman"/>
        <family val="1"/>
        <charset val="204"/>
      </rPr>
      <t>4)</t>
    </r>
  </si>
  <si>
    <t xml:space="preserve">                                                                                                                                                                                                "Развитие электроснабжения в г. Рыбинск  Ярославской области"</t>
  </si>
  <si>
    <t>Инвестиционная программа___Открытое акционерное общество "Рыбинская городская электросеть"____________________________________________</t>
  </si>
  <si>
    <t>"Установка приборов учета, класс напряжения 0,22 (0,4) кВ</t>
  </si>
  <si>
    <t xml:space="preserve"> на год 2021</t>
  </si>
  <si>
    <t xml:space="preserve"> на год 2022</t>
  </si>
  <si>
    <t xml:space="preserve"> на год 2023</t>
  </si>
  <si>
    <t xml:space="preserve"> на год 2024</t>
  </si>
  <si>
    <r>
      <t>Инвестиционная программа___</t>
    </r>
    <r>
      <rPr>
        <u/>
        <sz val="14"/>
        <color theme="1"/>
        <rFont val="Times New Roman"/>
        <family val="1"/>
        <charset val="204"/>
      </rPr>
      <t>Открытое акционерное общество "Рыбинская городская электросеть"</t>
    </r>
  </si>
  <si>
    <t>1-4</t>
  </si>
  <si>
    <t>3,4</t>
  </si>
  <si>
    <t>3</t>
  </si>
  <si>
    <t>3,44</t>
  </si>
  <si>
    <t xml:space="preserve">                                                                                                                                                                                                                                               </t>
  </si>
  <si>
    <r>
      <t>Инвестиционная программа__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_____________________________________________</t>
    </r>
  </si>
  <si>
    <t xml:space="preserve">                                                                                                            "Развитие электроснабжения в г. Рыбинск  Ярославской области"</t>
  </si>
  <si>
    <t>Инвестиционная программа___Открытое акционерное общество  "Рыбинская городская электросеть"______________________________</t>
  </si>
  <si>
    <r>
      <t>Инвестиционная программа___</t>
    </r>
    <r>
      <rPr>
        <u/>
        <sz val="12"/>
        <color theme="1"/>
        <rFont val="Times New Roman"/>
        <family val="1"/>
        <charset val="204"/>
      </rPr>
      <t>Открытое акционерное общество "Рыбинская городская электросеть"</t>
    </r>
    <r>
      <rPr>
        <sz val="12"/>
        <color theme="1"/>
        <rFont val="Times New Roman"/>
        <family val="1"/>
        <charset val="204"/>
      </rPr>
      <t>______________________________</t>
    </r>
  </si>
  <si>
    <r>
      <t>Инвестиционная программа__</t>
    </r>
    <r>
      <rPr>
        <u/>
        <sz val="12"/>
        <color theme="1"/>
        <rFont val="Times New Roman"/>
        <family val="1"/>
        <charset val="204"/>
      </rPr>
      <t>_Открытое акционерное общество  "Рыбинская городская электросеть"</t>
    </r>
    <r>
      <rPr>
        <sz val="12"/>
        <color theme="1"/>
        <rFont val="Times New Roman"/>
        <family val="1"/>
        <charset val="204"/>
      </rPr>
      <t>________________________</t>
    </r>
  </si>
  <si>
    <r>
      <t>Инвестиционная программа__</t>
    </r>
    <r>
      <rPr>
        <u/>
        <sz val="12"/>
        <color theme="1"/>
        <rFont val="Times New Roman"/>
        <family val="1"/>
        <charset val="204"/>
      </rPr>
      <t>Открытое акционерное общество  "Рыбинская городская электросеть"_________</t>
    </r>
  </si>
  <si>
    <r>
      <t>Инвестиционная программа___</t>
    </r>
    <r>
      <rPr>
        <u/>
        <sz val="12"/>
        <color theme="1"/>
        <rFont val="Times New Roman"/>
        <family val="1"/>
        <charset val="204"/>
      </rPr>
      <t>Открытое акционерное общество  "Рыбинская городская электросеть"_________</t>
    </r>
  </si>
  <si>
    <r>
      <t>Инвестиционная программа___</t>
    </r>
    <r>
      <rPr>
        <u/>
        <sz val="12"/>
        <color theme="1"/>
        <rFont val="Times New Roman"/>
        <family val="1"/>
        <charset val="204"/>
      </rPr>
      <t>__Открытое акционерное общество  "Рыбинская городская электросеть"_________</t>
    </r>
  </si>
  <si>
    <r>
      <t>Инвестиционная программа_____</t>
    </r>
    <r>
      <rPr>
        <u/>
        <sz val="12"/>
        <color theme="1"/>
        <rFont val="Times New Roman"/>
        <family val="1"/>
        <charset val="204"/>
      </rPr>
      <t>Открытое акционерное общество  "Рыбинская городская электросеть"___________________________</t>
    </r>
  </si>
  <si>
    <r>
      <t>Инвестиционная программа____</t>
    </r>
    <r>
      <rPr>
        <u/>
        <sz val="12"/>
        <color theme="1"/>
        <rFont val="Times New Roman"/>
        <family val="1"/>
        <charset val="204"/>
      </rPr>
      <t>__Открытое акционерное общество  "Рыбинская городская электросеть"_________</t>
    </r>
  </si>
  <si>
    <r>
      <t>Инвестиционная программа___</t>
    </r>
    <r>
      <rPr>
        <u/>
        <sz val="12"/>
        <color theme="1"/>
        <rFont val="Times New Roman"/>
        <family val="1"/>
        <charset val="204"/>
      </rPr>
      <t>_Открытое акционерное общество  "Рыбинская городская электросеть"_________</t>
    </r>
  </si>
  <si>
    <t>г. Рыбинск</t>
  </si>
  <si>
    <t>ОАО "Рыбинская городская электросеть"</t>
  </si>
  <si>
    <t>2020-2024</t>
  </si>
  <si>
    <t>мВА</t>
  </si>
  <si>
    <r>
      <t>Наименование  субъекта Российской Федерации___</t>
    </r>
    <r>
      <rPr>
        <u/>
        <sz val="12"/>
        <rFont val="Times New Roman"/>
        <family val="1"/>
        <charset val="204"/>
      </rPr>
      <t>Ярославская область, г. Рыбинск</t>
    </r>
  </si>
  <si>
    <t xml:space="preserve">Мощность трансформаторной подстанции после реконструкции (модернизация или техническое перевооружение) </t>
  </si>
  <si>
    <t>Протяженность КЛ (новое строительство)</t>
  </si>
  <si>
    <t>шт.</t>
  </si>
  <si>
    <t>План принятия основных средств и нематериальных активов к бухгалтерскому учету на 2021 год</t>
  </si>
  <si>
    <t>Итого план 
за 2021 год</t>
  </si>
  <si>
    <t>План принятия основных средств и нематериальных активов к бухгалтерскому учету на 2022 год</t>
  </si>
  <si>
    <t>Итого план 
за 2022 год</t>
  </si>
  <si>
    <t>План принятия основных средств и нематериальных активов к бухгалтерскому учету на 2023 год</t>
  </si>
  <si>
    <t>Итого план 
за 2023 год</t>
  </si>
  <si>
    <t>План принятия основных средств и нематериальных активов к бухгалтерскому учету на 2024 год</t>
  </si>
  <si>
    <t>Итого план 
за 2024 год</t>
  </si>
  <si>
    <t>0,16</t>
  </si>
  <si>
    <t>24.01.2019</t>
  </si>
  <si>
    <t>1,862</t>
  </si>
  <si>
    <t>19.12.2018</t>
  </si>
  <si>
    <t>0,15</t>
  </si>
  <si>
    <t>0,31</t>
  </si>
  <si>
    <t>19.01.2019</t>
  </si>
  <si>
    <t>0,26</t>
  </si>
  <si>
    <t>0,28</t>
  </si>
  <si>
    <t>07.01.2019</t>
  </si>
  <si>
    <t>0,3</t>
  </si>
  <si>
    <t>25.12.2018</t>
  </si>
  <si>
    <t>0,29</t>
  </si>
  <si>
    <t>01.01.2019</t>
  </si>
  <si>
    <t>19.12.2019</t>
  </si>
  <si>
    <t>31.01.2019</t>
  </si>
  <si>
    <t>0,2</t>
  </si>
  <si>
    <t>02.01.2019</t>
  </si>
  <si>
    <t>0,25</t>
  </si>
  <si>
    <t>31.12.2018</t>
  </si>
  <si>
    <t>17.01.2019</t>
  </si>
  <si>
    <t>30.12.2018</t>
  </si>
  <si>
    <t>30.01.2019</t>
  </si>
  <si>
    <t>10.01.2019</t>
  </si>
  <si>
    <t>14.02.2019</t>
  </si>
  <si>
    <t>04.02.2018</t>
  </si>
  <si>
    <t>20.03.2019</t>
  </si>
  <si>
    <t>128</t>
  </si>
  <si>
    <t>120</t>
  </si>
  <si>
    <t>116</t>
  </si>
  <si>
    <t>112</t>
  </si>
  <si>
    <t>32</t>
  </si>
  <si>
    <t>_</t>
  </si>
  <si>
    <t>г.Рыбинск,Окружная дорога, в районе д. 6б</t>
  </si>
  <si>
    <t>г.Рыбинск, ул. Рокоссовского, д. 7а</t>
  </si>
  <si>
    <t>г.Рыбинск, ул. Линейная, в районе д. 2а</t>
  </si>
  <si>
    <t xml:space="preserve">г.Рыбинск, пр. Серова, в районе д. 3б  </t>
  </si>
  <si>
    <t>г.Рыбинск, ул. Бабушкина, в районе д. 7а</t>
  </si>
  <si>
    <t>г.Рыбинск, ул. Колышкина, в районе д. 13а</t>
  </si>
  <si>
    <t>г.Рыбинск, ул. С.Перовской, в районе д. 2а (котельная)</t>
  </si>
  <si>
    <t>г.Рыбинск, ул.Крестовая, в районе д. 122б</t>
  </si>
  <si>
    <t>г.Рыбинск, ул.Ухтомского, д. 12б</t>
  </si>
  <si>
    <t>г.Рыбинск, ул.Глеба Успенского, в районе д. 2а</t>
  </si>
  <si>
    <t>г.Рыбинск, ул.40 лет Октября, в районе д. 19</t>
  </si>
  <si>
    <t>г.Рыбинск, Шоссейный пер. в районе  ИЗ-72/2</t>
  </si>
  <si>
    <t>г.Рыбинск,ул.Крестовая, в районе д. 17б</t>
  </si>
  <si>
    <t>г.Рыбинск, ул.Южная, д. 18а</t>
  </si>
  <si>
    <t>г.Рыбинск, ул.Захарова, д. 58а</t>
  </si>
  <si>
    <t>г.Рыбинск, ул.Костромская, в районе д. 102а</t>
  </si>
  <si>
    <t>г.Рыбинск, ул.Тарасова, в районе д. 29а</t>
  </si>
  <si>
    <t>г.Рыбинск, пос. Володарского, в районе д. 21</t>
  </si>
  <si>
    <t>г.Рыбинск, ул. Баженова, в районе д. 11в</t>
  </si>
  <si>
    <t>г.Рыбинск, ул.Щепкина, на территории ОАО "РГЭ"</t>
  </si>
  <si>
    <t>г.Рыбинск, Костромская, в районе д. 64а</t>
  </si>
  <si>
    <t>г.Рыбинск, Гайдара, д. 6а</t>
  </si>
  <si>
    <t>г.Рыбинск, ул.Щепкина, д. 21а</t>
  </si>
  <si>
    <t>г.Рыбинск, ул.Свободы, в районе д.12 ГПТУ №1</t>
  </si>
  <si>
    <t>г.Рыбинск, ВМЗ,промплощадка №2</t>
  </si>
  <si>
    <t>г.Рыбинск, ул. Лизы Чайкиной, в районе д. 3б</t>
  </si>
  <si>
    <t>г.Рыбинск, ул.Костромская, д. 64а</t>
  </si>
  <si>
    <t xml:space="preserve">г.Рыбинск </t>
  </si>
  <si>
    <t>г.Рыбинск , от ул. 40 лет Октября, в районе д. 19 до ул.Б. Вонговской</t>
  </si>
  <si>
    <t>г.Рыбинск , от Ухтомского, д. 12б до ул.Куйбышева, д. 13а</t>
  </si>
  <si>
    <t xml:space="preserve">г.Рыбинск, в районе ул.Б.Вонговская </t>
  </si>
  <si>
    <t>г.Рыбинск , в районе ул. М.Тоговщинская и ул. Новоселов</t>
  </si>
  <si>
    <t>г.Рыбинск , от ул. Лизы Чайкиной, д. 3б до ул.Рапова</t>
  </si>
  <si>
    <t xml:space="preserve">г.Рыбинск, в районе "Прибрежный" </t>
  </si>
  <si>
    <t>г.Рыбинск, от ул.Волжская наб., д. 177б до ул.Крестовая, д. 122б</t>
  </si>
  <si>
    <t>г.Рыбинск , от ул.Свободы, д. 21а до ул.Авиационная, д.6</t>
  </si>
  <si>
    <t>по объектам-аналогам, по УНЦ объектов электроэнергетики</t>
  </si>
  <si>
    <t>по объектам-аналогам</t>
  </si>
  <si>
    <t>по УНЦ объектов электроэнергетики</t>
  </si>
  <si>
    <t>Год раскрытия информации: 2020 год</t>
  </si>
  <si>
    <r>
      <t xml:space="preserve">Утвержденные плановые значения показателей приведены в соответствии с  </t>
    </r>
    <r>
      <rPr>
        <u/>
        <sz val="14"/>
        <rFont val="Times New Roman"/>
        <family val="1"/>
        <charset val="204"/>
      </rPr>
      <t>приказом №440д от 30.10.2019</t>
    </r>
  </si>
  <si>
    <t>Установка оборудования БКТПБ  взамен существующей ТП-61 с переводом нагрузок</t>
  </si>
  <si>
    <t>Установка оборудования БКТПБ  взамен существующей ТП-12 с переводом нагрузок</t>
  </si>
  <si>
    <t>Замена оборудования РУ-6кВ  РП-10 с переводом нагрузок</t>
  </si>
  <si>
    <t>Установка оборудования КТП взамен существующей ТП-166 с переводом нагрузок</t>
  </si>
  <si>
    <t>Установка оборудования КТП  взамен существующей 
ТП-112 с переводом нагрузок</t>
  </si>
  <si>
    <t>Реконструкция ВЛ-6,0кВ ТП-128-180  с заменой провода и опор</t>
  </si>
  <si>
    <t xml:space="preserve">Реконструкция ВЛ-6,0кВ ТП-166-ТП169-ТП170 с заменой провода и опор           </t>
  </si>
  <si>
    <t>Реконструкция ВЛ-0,4 кВ ТП-128 ф.5 с заменой провода и опор</t>
  </si>
  <si>
    <t>Размещение КЛ-6кВ от ТП-112 до КТП нов в районе  Б. Вонговской</t>
  </si>
  <si>
    <t>Размещение  кабельной линии КЛ-6кВ от РП-10 до ТП-103</t>
  </si>
  <si>
    <t>Установка КТП пвк в Заволжском районе в районе Б.Вонговской</t>
  </si>
  <si>
    <t>Размещение КВЛ-6кВ от ТП-114 до  КТП в районе Б.Вонговской</t>
  </si>
  <si>
    <t>Приобретение оборудования (трассоискатель)</t>
  </si>
  <si>
    <t>Приобретение экскаватора-погрузчика</t>
  </si>
  <si>
    <r>
      <t xml:space="preserve">Год раскрытия информации: </t>
    </r>
    <r>
      <rPr>
        <u/>
        <sz val="12"/>
        <rFont val="Times New Roman"/>
        <family val="1"/>
        <charset val="204"/>
      </rPr>
      <t>2020</t>
    </r>
    <r>
      <rPr>
        <sz val="12"/>
        <rFont val="Times New Roman"/>
        <family val="1"/>
        <charset val="204"/>
      </rPr>
      <t xml:space="preserve"> год</t>
    </r>
  </si>
  <si>
    <t>г.Рыбинск, ул.Волкова</t>
  </si>
  <si>
    <t>г.Рыбинск, ул.Береговая, ул.Жуковская</t>
  </si>
  <si>
    <t>г.Рыбинск, ул.Волкова- ул.Ростовская</t>
  </si>
  <si>
    <t>г.Рыбинск, ул.Костромская, ул.Васильевская</t>
  </si>
  <si>
    <t xml:space="preserve">Установка оборудования БКТП  взамен существующей ТП-302 </t>
  </si>
  <si>
    <t>Установка оборудования БКТП  взамен существующей ТП-372</t>
  </si>
  <si>
    <t>Строительство  кабельной линии КЛ-6кВ от РП-10 до ТП-103</t>
  </si>
  <si>
    <t>Установка КТП пвк в Заволжском районе, в районе ул.Б.Вонговская</t>
  </si>
  <si>
    <t>Утвержденные плановые значения показателей приведены в соответствии с приказом №440д от 30.10.2019</t>
  </si>
  <si>
    <t>Утвержденный план</t>
  </si>
  <si>
    <t>Установка новой ТП  взамен существующей ТП-163 с переводом нагрузок</t>
  </si>
  <si>
    <t>J</t>
  </si>
  <si>
    <t>Установка новой ТП и перевод нагрузок с ТП-225, не находящей ся на балансе ОАО "РГЭC"</t>
  </si>
  <si>
    <t>Реконструкция РП-1</t>
  </si>
  <si>
    <t>Установка КТП взамен существующей КТП-114 с переводом нагрузок</t>
  </si>
  <si>
    <t>Реконструкция РУ-0,4кВ ТП-474</t>
  </si>
  <si>
    <t>Приобретение автотранспортных средств</t>
  </si>
  <si>
    <t>Приобретение оборудования</t>
  </si>
  <si>
    <t>Строительство КЛ-0,4кВ от ТП-111 до жилого дома Сурикова,6</t>
  </si>
  <si>
    <t xml:space="preserve"> на 2019 год</t>
  </si>
  <si>
    <t>Утвержденные плановые значения показателей приведены в соответствии с  приказом №440д от 30.10.2019</t>
  </si>
  <si>
    <t xml:space="preserve"> на 2020 год</t>
  </si>
  <si>
    <t xml:space="preserve"> на 2024 год</t>
  </si>
  <si>
    <t xml:space="preserve"> на 2023 год</t>
  </si>
  <si>
    <t xml:space="preserve"> на 2022 год</t>
  </si>
  <si>
    <t xml:space="preserve"> на 2021 год</t>
  </si>
  <si>
    <t>0,8</t>
  </si>
  <si>
    <t>0,6</t>
  </si>
  <si>
    <t>Факт</t>
  </si>
  <si>
    <t xml:space="preserve">Предложения по корректировке утвержденного плана </t>
  </si>
  <si>
    <t xml:space="preserve">Предложение по корректировке утвержденного плана </t>
  </si>
  <si>
    <t>Предложение по корректировке плана</t>
  </si>
  <si>
    <t>ТСО, Ярославская область, г. Рыбинск</t>
  </si>
  <si>
    <t>Приложение  №12</t>
  </si>
  <si>
    <t>Плановые показатели реализации инвестиционной программы</t>
  </si>
  <si>
    <t>Раздел 3. Источники финансирования инвестиционной программы</t>
  </si>
  <si>
    <t xml:space="preserve">         фирменное наименование субъекта электроэнергетики</t>
  </si>
  <si>
    <t>на период 2020--2024 гг.</t>
  </si>
  <si>
    <t xml:space="preserve">                   период реализации инвестиционной программы</t>
  </si>
  <si>
    <t>млн рублей</t>
  </si>
  <si>
    <t>№пп</t>
  </si>
  <si>
    <t>Источник финансирования</t>
  </si>
  <si>
    <t>Итого за период
реализации инвестиционной программы</t>
  </si>
  <si>
    <t>Источники финансирования инвестиционной программы всего, в том числе:</t>
  </si>
  <si>
    <t>Собственные средства всего, в том числе</t>
  </si>
  <si>
    <t>Прибыль, направляемая на инвестиции, в том числе:</t>
  </si>
  <si>
    <t>инвестиционная составляющая в тарифах (указать отдельно по регулируемым видам деятельности)</t>
  </si>
  <si>
    <t>прибыль со свободного сектора</t>
  </si>
  <si>
    <t>от технологического присоединения, в том числе</t>
  </si>
  <si>
    <t xml:space="preserve">    от технологического присоединения генерации</t>
  </si>
  <si>
    <t>авансовое использование прибыли</t>
  </si>
  <si>
    <t xml:space="preserve">    от технологического присоединения потребителей</t>
  </si>
  <si>
    <t>Прочая прибыль</t>
  </si>
  <si>
    <t>Амортизация всего, в том числе</t>
  </si>
  <si>
    <t>амортизация, учтенная в тарифах (указать отдельно по регулируемым видам деятельности)</t>
  </si>
  <si>
    <t>прочая амортизация</t>
  </si>
  <si>
    <t>недоиспользованная амортизация прошлых лет</t>
  </si>
  <si>
    <t>Возврат НДС</t>
  </si>
  <si>
    <t>Прочие собственные средства всего, в том числе:</t>
  </si>
  <si>
    <t>1.4.1</t>
  </si>
  <si>
    <t>Прибыль прошлых лет</t>
  </si>
  <si>
    <t>1.5</t>
  </si>
  <si>
    <t>Остаток собственных средств на начало года</t>
  </si>
  <si>
    <t>Привлеченные средства всего, в том числе:</t>
  </si>
  <si>
    <t>2.1</t>
  </si>
  <si>
    <t>Кредиты</t>
  </si>
  <si>
    <t>2.2</t>
  </si>
  <si>
    <t>Облигационные займы</t>
  </si>
  <si>
    <t>2.3</t>
  </si>
  <si>
    <t>Займы организаций</t>
  </si>
  <si>
    <t>2.4</t>
  </si>
  <si>
    <t>Бюджетное финансирование</t>
  </si>
  <si>
    <t>средства федерального бюджета текущего периода</t>
  </si>
  <si>
    <t>средства федерального бюджета, недоиспользованные в прошлых периодах</t>
  </si>
  <si>
    <t>средства регионального и местных бюджетов текущего периода</t>
  </si>
  <si>
    <t>средства регионального и местных бюджетов, недоиспользованные в прошлых периодах</t>
  </si>
  <si>
    <t>2.5</t>
  </si>
  <si>
    <t>Средства внешних инвесторов</t>
  </si>
  <si>
    <t>2.6</t>
  </si>
  <si>
    <t>Использование лизинга</t>
  </si>
  <si>
    <t>2.7</t>
  </si>
  <si>
    <t>Прочие привлеченные средства</t>
  </si>
  <si>
    <t>Справочно для компаний на RAB регулировании (в части инвестиций по передаче электроэнергии):</t>
  </si>
  <si>
    <t>Возврат инвестированного капитала направляемый на инвестиции</t>
  </si>
  <si>
    <t>Доход на инвестированный капитал направляемый на инвестиции</t>
  </si>
  <si>
    <t>Заемные средства направляемые на инвестиции</t>
  </si>
  <si>
    <t>Год раскрытия информации: 2021 год</t>
  </si>
  <si>
    <t>Замена оборудования РП-3 с переводом нагрузок</t>
  </si>
  <si>
    <t>Установка КТП  взамен существующей ТП-115 с переводом нагрузок</t>
  </si>
  <si>
    <t>Установка  КТП  взамен существующей ТП-118 с переводом нагрузок</t>
  </si>
  <si>
    <t>Реконструкция КВЛ-6кВ ТП-95-ТП-26 путем замены участка ВЛ-6кВ  на КЛ-6кВ используя метод ГНБ</t>
  </si>
  <si>
    <t>Реконструкция ВЛ-6,0кВ ТП57 - ТП66                                       с заменой провода и опор</t>
  </si>
  <si>
    <t>Реконструкция ВЛ-0,4кВ ТП-52 ф.3 ул.Телеграфная, ул.Нестерова,                     ул.Труда с заменой провода и опор</t>
  </si>
  <si>
    <t>Реконструкция (дооборудование) ВЛ-0,4кВ ул.Ремонтная (вдоль ул.Труда от ТП52 до пересечения ул. Ремонтная и ул.Труда)</t>
  </si>
  <si>
    <t>Реконструкция ВЛ-0,4кВ ТП-153,ф.3, ф4,ул.Верещагина с заменой провода и опор</t>
  </si>
  <si>
    <t>Строительство ВЛ-0,4кВ ТП-новая по ул.Б.Вонговская (с перераспределением нагрузки от ТП-115, ТП-114)</t>
  </si>
  <si>
    <t>Реконструкция ВЛ-0,4кВ ТП-73 ф.1 с заменой провода и опор</t>
  </si>
  <si>
    <t>Реконструкция ВЛ-0,4кВ ТП-51 ф.16 с заменой опор</t>
  </si>
  <si>
    <t>Реконструкция ВЛ-6,0кВ ТП112-ТП166 с заменой провода и опор</t>
  </si>
  <si>
    <t>М</t>
  </si>
  <si>
    <t>Утвержденные плановые значения показателей приведены в соответствии с приказом №359 от 28.10.2020</t>
  </si>
  <si>
    <t>Установка КТП  взамен существующей ТП-116 с переводом нагрузок</t>
  </si>
  <si>
    <t>Замена оборудования РУ-6кВ ТП-55 с переводом нагрузок</t>
  </si>
  <si>
    <t>Установка  БКТПБ  взамен существующей ТП-375 с переводом нагрузок</t>
  </si>
  <si>
    <t>Размещение КЛ-6кВ от ТП-375 путем врезки в существующую 
КЛ-6кВ ТП-374-РП-20</t>
  </si>
  <si>
    <t xml:space="preserve">Замена оборудования ОРУ-35 кВ секции №2 ГПП-1 </t>
  </si>
  <si>
    <t>Реконструкция ВЛ-0,4кВ ТП-131 ф.6                                      с заменой провода и опор</t>
  </si>
  <si>
    <t>Реконструкция ВЛ-0,4кВ ТП-133 ф.9 с заменой провода</t>
  </si>
  <si>
    <t>Реконструкция ВЛ-0,4кВ ТП-77 ф.9 с заменой провода и опор</t>
  </si>
  <si>
    <t>Реконструкция ВЛ-0,4кВ ТП-69 ф.4 с заменой провода и опор</t>
  </si>
  <si>
    <t>Реконструкция ВЛ-0,4кВ ТП-366 ф.10 с заменой провода и опор</t>
  </si>
  <si>
    <t>Реконструкция в рамках технологических присоединений</t>
  </si>
  <si>
    <t>Приобретение автоподъемник АП-18-1 шт.</t>
  </si>
  <si>
    <t>Приобретение автомобиля для перевозки персонала - 0 шт.</t>
  </si>
  <si>
    <t>Приобретение автомобиля для перевозки персонала - 1 шт.</t>
  </si>
  <si>
    <t>Приобретение автоподъемник АП-18 - 1 шт.</t>
  </si>
  <si>
    <t>Установка  КТП  взамен существующей ТП-345 с переводом нагрузок</t>
  </si>
  <si>
    <t>Замена РУ-6 кВ ТП-25 с переводом нагрузок</t>
  </si>
  <si>
    <t>Установка  БКТПБ  взамен существующей ТП-334 с переводом нагрузок</t>
  </si>
  <si>
    <t>Замена оборудования ОРУ-35 кВ секции №1 ГПП-1</t>
  </si>
  <si>
    <t>Установка  КТП  взамен существующей ТП-54 с переводом нагрузок</t>
  </si>
  <si>
    <t>Установка  БКТПБ взамен существующей ТП-372 с переводом нагрузок</t>
  </si>
  <si>
    <t>Установка КТП взамен существующей ТП-133 с переводом нагрузок</t>
  </si>
  <si>
    <t>Реконструкция ВЛ-0,4кВ ТП-55 ф.11 с заменой провода и опор</t>
  </si>
  <si>
    <t>Реконструкция ВЛ-0,4кВ ТП-339 ф.12 с заменой провода и опор</t>
  </si>
  <si>
    <t>Реконструкция ВЛ-0,4кВ ТП-63 ф.5 с заменой провода и опор</t>
  </si>
  <si>
    <t>Реконструкция ВЛ-0,4кВ ТП-54 ф.2 с заменой провода и опор</t>
  </si>
  <si>
    <t>Приобретение автоподъемник АП-18А- 1 шт.</t>
  </si>
  <si>
    <t xml:space="preserve">Факт 
</t>
  </si>
  <si>
    <t>Реконструкция ВЛ-6,0кВ ТП57 - ТП66    с заменой провода и опор</t>
  </si>
  <si>
    <t>Реконструкция ВЛ-0,4кВ ТП-52 ф.3 ул.Телеграфная, ул.Нестерова, ул.Труда с заменой провода и опор</t>
  </si>
  <si>
    <t>Приобретение автоподъемник АП-18А</t>
  </si>
  <si>
    <t>Приобретение прибора контроля высоковольтных выключателей - 1 шт.</t>
  </si>
  <si>
    <t>Реконструкция ВЛ-0,4кВ ТП-131 ф.6       с заменой провода и опор</t>
  </si>
  <si>
    <t>Размещение КЛ-6кВ ТП-25-ТП-391</t>
  </si>
  <si>
    <t>29.7</t>
  </si>
  <si>
    <t>29.8</t>
  </si>
  <si>
    <t>29.9</t>
  </si>
  <si>
    <t>Год раскрытия информации: 2021  год</t>
  </si>
  <si>
    <t xml:space="preserve">Факт </t>
  </si>
  <si>
    <t>4,16</t>
  </si>
  <si>
    <r>
      <t xml:space="preserve">Год раскрытия информации: </t>
    </r>
    <r>
      <rPr>
        <u/>
        <sz val="12"/>
        <rFont val="Times New Roman"/>
        <family val="1"/>
        <charset val="204"/>
      </rPr>
      <t>2021</t>
    </r>
    <r>
      <rPr>
        <sz val="12"/>
        <rFont val="Times New Roman"/>
        <family val="1"/>
        <charset val="204"/>
      </rPr>
      <t xml:space="preserve"> год</t>
    </r>
  </si>
  <si>
    <t>Кол-во установленных ТМГ по тех. присоединению и по замене старых</t>
  </si>
  <si>
    <t>Реконструкция ТП-116</t>
  </si>
  <si>
    <t>0,35</t>
  </si>
  <si>
    <t>замена силовых трансформаторов на большую мощность кВА при увеличении запрашиваемой мощности потребителей.</t>
  </si>
  <si>
    <r>
      <t>км КЛ, ВЛ</t>
    </r>
    <r>
      <rPr>
        <vertAlign val="superscript"/>
        <sz val="12"/>
        <rFont val="Times New Roman"/>
        <family val="1"/>
        <charset val="204"/>
      </rPr>
      <t>4)</t>
    </r>
  </si>
  <si>
    <t>г.Рыбинск, Любимцевская, д. 15</t>
  </si>
  <si>
    <t>г.Рыбинск, ул.Рокоссовского, д. 5б</t>
  </si>
  <si>
    <t>г.Рыбинск, Переборская, д. 25а</t>
  </si>
  <si>
    <t>г.Рыбинск, Свободы, д. 21а</t>
  </si>
  <si>
    <t>г.Рыбинск, Кулибина, д.  10а</t>
  </si>
  <si>
    <t>г.Рыбинск, Крестьянская-Федоровская</t>
  </si>
  <si>
    <t>г.Рыбинск, Глеба Успенского, д. 2а</t>
  </si>
  <si>
    <t>г.Рыбинск, пос. Володарского, д. 21</t>
  </si>
  <si>
    <t>г.Рыбинск, ул.Вихарева,- ул.Гоголя</t>
  </si>
  <si>
    <t xml:space="preserve">г.Рыбинск, ул.Карла Либкнехта- ул.Волочаевская </t>
  </si>
  <si>
    <t>г.Рыбинск, ул.Телеграфная, ул.Нестерова, ул.Труда</t>
  </si>
  <si>
    <t>г.Рыбинск,ул.Ремонтная (вдоль ул.Труда от ТП52 до пересечения ул. Ремонтная и ул.Труда)</t>
  </si>
  <si>
    <t>г.Рыбинск, ул.Верещагина</t>
  </si>
  <si>
    <t>г.Рыбинск, ул.Б.Вонговская</t>
  </si>
  <si>
    <t xml:space="preserve">г.Рыбинск, ул.Софийская, </t>
  </si>
  <si>
    <t>г.Рыбинск, ул.Добролюбова</t>
  </si>
  <si>
    <t>г.Рыбинск, ул.40 лет Октября- ул. Харитонова</t>
  </si>
  <si>
    <t>г.Рыбинск, ул.Щепкина,</t>
  </si>
  <si>
    <t>г.Рыбинск, бульвар Победы</t>
  </si>
  <si>
    <t>г.Рыбинск, ул.Гагарина</t>
  </si>
  <si>
    <t>г.Рыбинск, ул.Крестьянская-Федоровская</t>
  </si>
  <si>
    <t>Перенесено на 2027г.</t>
  </si>
  <si>
    <t>Перенесено на 2026г.</t>
  </si>
  <si>
    <t>Перенесено на 2023г.</t>
  </si>
  <si>
    <t>Пересчет стоимости объектов инвестиционной программы  был произведен по УНЦ типовых технологических решений и необходимо выполнить посекционную замену камер 6кВ с переводом соответствующих нагрузок</t>
  </si>
  <si>
    <t>Пересчет стоимости объектов инвестиционной программы  был произведен по УНЦ типовых технологических решений, также в замене оборудования ТП, КТП не был учтен перевод нагрузок</t>
  </si>
  <si>
    <t>Здание в эксплуатации более 50 лет (год постройки 1965). Процент износа оборудования 88%, здания 100%. Здание: разрушение капитальных стен; следы протечек кровли; проседание фундамента; разрушение кирпичной кладки порога. В трансформаторной подстанции находится маслонаполненное оборудование. Для надежного и безперебойного электроснабжения потребителей требуется замена на новое оборудование. От данной подстанции запитаны: социально значимый объект больница "Водников", пилорама и частный сектор (район Заволжье-1).</t>
  </si>
  <si>
    <t>Перенесено на 2024г.</t>
  </si>
  <si>
    <t>Здание в эксплуатации более 50 лет (год постройки 1967). Процент износа оборудования 100%, здания 100%. Здание: парапет с трех сторон полностью разрушен; следы протечек кровли; кровельное покрытие над стенами отсутствует; разрушение плиты покрытия; гидроизоляционная отмостка отсутствует; разрушения в полу; разрушения кирпичной кладки. В трансформаторной подстанции находится маслонаполненное оборудование. Для надежного и безперебойного электроснабжения потребителей требуется замена на новое оборудование. От данной подстанции запитаны: социально значимый обьект (Административное здание), "борцовский зал" и "вышка сотовой связи" (район Волжский).</t>
  </si>
  <si>
    <t>Перенесено на 2025г.</t>
  </si>
  <si>
    <t>РП16-1977 года постройки. Процент износа оборудования 100%. РП-16 служит для приема и распределения электрической энергии района Заволжье-2. В связи с тем, что оборудование РУ-6,0 кВ РП-16 введено в эксплуатацию в 1977 году, требуется замена оборудования устаревшего как физически, так и морально</t>
  </si>
  <si>
    <t>Оборудование ОРУ-35 кВ ГПП-1 1958 года, морально устарело. Процент износа оборудования 100%. Требуется замена оборудования от РЛНД до силовых трансформаторов (разъединители, трансформаторы тока, маслянные выключатели и др.)</t>
  </si>
  <si>
    <t xml:space="preserve">перенесено на 2023г. </t>
  </si>
  <si>
    <t xml:space="preserve">Здание в эксплуатации более 50 лет (год постройки 1979).Процент износа оборудования 100%, здания 100%. Здание: трещины в капитальных стенах; гидроизоляционная отмостка в полуразрушенном состоянии; разрушение пола; разрушение кабельных каналов; следы протечек кровли; на здании установлен металлический стяжной пояс из-за значительных деформаций основания и фундаментов. В трансформаторной подстанции находится маслонаполненное оборудование. Для надежного и безперебойного электроснабжения потребителей требуется замена на новое оборудование. От данной подстанции запитаны:  мастерские РПОМ, народный суд, общежитие и многоэтажные дома (район Прибрежный). На техническом совете принято решение установить вместо запланированной блочной БКТП  -КТП ПКК-2х400/6/0,4                                      </t>
  </si>
  <si>
    <t>На техническом совете принято решение вместо  установки новой БКТП произвести замену РУ-6кВ КСО с ВНА с переводом нагрузок</t>
  </si>
  <si>
    <t xml:space="preserve">Здание в эксплуатации более 50 лет (год постройки 1973). Процент износа оборудования 100%, здания 79,7%.   Здание: трещины в капитальных стенах; гидроизоляционная отмостка отсутствует; разрушение полов; полы находятся ниже уровня земли, в следствии чего происходит затопление в период дождей (что недопустимо);  разрушение кабельных кабельных каналов; следы протечек  кровли, проседание фундамента. В трансформаторной подстанции находится маслонаполненное оборудование. Для надежного и безперебойного электроснабжения потребителей требуется замена на новое оборудование.  От данной подстанции запитаны: социально значимый обьект (Д/с №54), пекарня, насосная станция и многоэтажые дома (район Западный).                                                                   </t>
  </si>
  <si>
    <t>Оборудование ОРУ-35 кВ ГПП-1 1958 года, морально устарело. Процент износа оборудования 100%. Требуется замена оборудования от РЛНД до сил. трансформаторов (разъединители, тр. тока, масл. выключатели и др.)</t>
  </si>
  <si>
    <t xml:space="preserve">Здание в эксплуатации более 50 лет (год постройки 1950). Процент износа оборудования 100%, здания 100%. Здание: трещины в капитальных стенах; разрушены края плиты покрытия; следы протечек  кровли, проседание фундамента. В трансформаторной подстанции находится маслонаполненное оборудование. Для надежного и безперебойного электроснабжения потребителей требуется замена на новое оборудование. От данной подстанции запитан частный сектор (район Запахомовский).                                                                   </t>
  </si>
  <si>
    <t xml:space="preserve">Здание в эксплуатации более 50 лет (год постройки 1972). Процент износа оборудования 100%, здания 100%. Здание: трещины в капитальных стенах; разрушение плиты покрытия; полы разрушены; подтопление помещений водой атмосферных осадков; следы протечек  кровли, проседание фундамента; . В трансформаторной подстанции находится маслонаполненное оборудование. Для надежного и безперебойного электроснабжения потребителей требуется замена на новое оборудование От данной подстанции запитан: социально важные обьекты (школа №10, администрация), спорт зал и библиотека (район Северный).  </t>
  </si>
  <si>
    <t xml:space="preserve">Здание в эксплуатации более 50 лет (год постройки 1963). Процент износа оборудования 100%, здания 100%. Здание: трещины в капитальных стенах; разрушение плиты покрытия; разрушения пола; следы протечек  кровли, проседание фундамента. В трансформаторной подстанции находится маслонаполненное оборудование. Для надежного и безперебойного электроснабжения потребителей требуется замена на новое оборудование.. От данной подстанции запитаны: дом культуры, ЖКО, столовая и частный сектор (район Заволжье-2).                                                                  </t>
  </si>
  <si>
    <t>исключить</t>
  </si>
  <si>
    <t>Пересчет стоимости объектов инвестиционной программы  был произведен по УНЦ типовых технологических решений</t>
  </si>
  <si>
    <t xml:space="preserve">Реконструкция линий ВЛ6-0,4кВ добавлены в связи с полным износом и  неудовлетворительным состоянием </t>
  </si>
  <si>
    <t>Годы постройки с 1953 по 1972. Воздушные линии ВЛ-6,0 кВ и ВЛ-0,4 кВ расположены в районах: Запахомовский, Гагаринский, ГЭС-14 и Балобанова. Требуется замена деревянных опор на железобетонные опоры в связи с неудовлетворительным состоянием (недопустимое загнивание стоек, растрескивание), а также замена неизолированного провода (более одного соединения на один провод в 1 пролете) на самонесущий изолированный провод, который позволит снизить потери и повысить надежность и качество электроснабжения потребителей.</t>
  </si>
  <si>
    <t>Годы постройки с 1962 по 1995. Воздушные линии  ВЛ-0,4кВ расположены в районах: Заволжье-1, Заволжье-2, Гагаринский, Скоморохова гора и Северный. Требуется замена деревянных опор на железобетонные опоры в связи с неудовлетворительным и частично аварийным состоянием (недопустимое загнивание стоек, растрескивание), а также замена неизолированного провода (более одного соединения на один провод в 1 пролете) на самонесущий изолированный провод, который позволит снизить потери и повысить надежность и качество электроснабжения потребителей.</t>
  </si>
  <si>
    <t>Годы постройки с 1965 по 1983. Воздушные линии  ВЛ-0,4кВ расположены в районах:Гагаринский, Прибрежный и Запахомовский. Требуется замена деревянных опор на железобетонные опоры в связи с неудовлетворительным состоянием (недопустимое загнивание стоек, растрескивание), а также замена неизолированного провода (более одного соединения на один провод в 1 пролете) на самонесущий изолированный провод, который позволит снизить потери и повысить надежность и качество электроснабжения потребителей.</t>
  </si>
  <si>
    <t>Установка приборов учета исключена из инвестиционной программы на 2022-2024гг., т.к. данные затраты перенесены в Программу энергоэффективности и энергосбережения.</t>
  </si>
  <si>
    <t>Большая часть автопарка работает на предельном сроке износа. Для снижения затрат на содержание автотранспорта требуется обновление имеющегося парка автомобилей. Окупаемость достигается за счет экономии затрат на топливо, запасные части, материалы и ремонт.</t>
  </si>
  <si>
    <t>5. Появилась необходимость в приобретении прибора контроля высоковольтных выключателей. Прибор позволит безразборно контролировать масляные, элегазовые, вакуумные и электромагнитные выключатели, имеющие до 4-х разрывов на полюс, а также короткозамыкатели и отделители. Позволит  снизить эксплуатационные затраты.</t>
  </si>
  <si>
    <t xml:space="preserve">В связи с установкой новой КТП в районе Заволжье-1 (устанавливается в рамках инвестиционной программы 2021г.)  требуется строительство воздушной линии ВЛ-0,4кВ ТП-новая по ул.Б.Вонговская для перераспределения нагрузок (с ТП-115 на новую ТП). </t>
  </si>
  <si>
    <t xml:space="preserve">Пересчет стоимости объектов инвестиционной программы  был произведен по УНЦ типовых технологических решений, размещение КЛ-6кВ от ТП-375 путем врезки в существующую не было учтено перехода кабельной линии методом ГНБ. </t>
  </si>
  <si>
    <t>Для обеспечения  надежного электроснабжения Центрального района.</t>
  </si>
  <si>
    <t>='4'!R[8]C[82]</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</si>
</sst>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р_._-;\-* #,##0_р_._-;_-* &quot;-&quot;_р_._-;_-@_-"/>
    <numFmt numFmtId="44" formatCode="_-* #,##0.00&quot;р.&quot;_-;\-* #,##0.00&quot;р.&quot;_-;_-* &quot;-&quot;??&quot;р.&quot;_-;_-@_-"/>
    <numFmt numFmtId="43" formatCode="_-* #,##0.00_р_._-;\-* #,##0.00_р_._-;_-* &quot;-&quot;??_р_._-;_-@_-"/>
    <numFmt numFmtId="164" formatCode="#,##0_ ;\-#,##0\ "/>
    <numFmt numFmtId="165" formatCode="_-* #,##0.00\ _р_._-;\-* #,##0.00\ _р_._-;_-* &quot;-&quot;??\ _р_._-;_-@_-"/>
    <numFmt numFmtId="166" formatCode="0.000"/>
    <numFmt numFmtId="167" formatCode="0.0"/>
    <numFmt numFmtId="168" formatCode="#,##0.00,"/>
    <numFmt numFmtId="169" formatCode="_-* #,##0.00\ _₽_-;\-* #,##0.00\ _₽_-;_-* &quot;-&quot;??\ _₽_-;_-@_-"/>
    <numFmt numFmtId="170" formatCode="0.0%"/>
    <numFmt numFmtId="171" formatCode="_-* #,##0.00[$€-1]_-;\-* #,##0.00[$€-1]_-;_-* &quot;-&quot;??[$€-1]_-"/>
    <numFmt numFmtId="172" formatCode="[Magenta]\ &quot;Ошибка&quot;;[Magenta]\ &quot;Ошибка&quot;;[Blue]\ &quot;OK&quot;"/>
    <numFmt numFmtId="173" formatCode="General_)"/>
    <numFmt numFmtId="174" formatCode="_-* #,##0.00_р_._-;\-* #,##0.00_р_._-;_-* \-??_р_._-;_-@_-"/>
    <numFmt numFmtId="175" formatCode="#,##0.000"/>
  </numFmts>
  <fonts count="129" x14ac:knownFonts="1">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b/>
      <sz val="12"/>
      <name val="Times New Roman"/>
      <family val="1"/>
      <charset val="204"/>
    </font>
    <font>
      <sz val="8"/>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theme="1"/>
      <name val="Times New Roman"/>
      <family val="1"/>
      <charset val="204"/>
    </font>
    <font>
      <sz val="11"/>
      <color rgb="FF000000"/>
      <name val="SimSun"/>
      <family val="2"/>
      <charset val="204"/>
    </font>
    <font>
      <b/>
      <sz val="12"/>
      <color rgb="FF000000"/>
      <name val="Times New Roman"/>
      <family val="1"/>
      <charset val="204"/>
    </font>
    <font>
      <sz val="12"/>
      <color rgb="FF000000"/>
      <name val="Times New Roman"/>
      <family val="1"/>
      <charset val="204"/>
    </font>
    <font>
      <sz val="12"/>
      <color rgb="FF000000"/>
      <name val="Calibri"/>
      <family val="2"/>
      <charset val="204"/>
    </font>
    <font>
      <sz val="12"/>
      <color theme="1"/>
      <name val="Times New Roman"/>
      <family val="1"/>
      <charset val="204"/>
    </font>
    <font>
      <b/>
      <sz val="12"/>
      <color theme="1"/>
      <name val="Times New Roman"/>
      <family val="1"/>
      <charset val="204"/>
    </font>
    <font>
      <b/>
      <sz val="13"/>
      <color theme="1"/>
      <name val="Times New Roman"/>
      <family val="1"/>
      <charset val="204"/>
    </font>
    <font>
      <b/>
      <sz val="11"/>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b/>
      <sz val="14"/>
      <color theme="1"/>
      <name val="Times New Roman"/>
      <family val="1"/>
      <charset val="204"/>
    </font>
    <font>
      <b/>
      <sz val="14"/>
      <name val="Times New Roman"/>
      <family val="1"/>
      <charset val="204"/>
    </font>
    <font>
      <sz val="13"/>
      <name val="Times New Roman"/>
      <family val="1"/>
      <charset val="204"/>
    </font>
    <font>
      <sz val="11"/>
      <name val="Times New Roman"/>
      <family val="1"/>
      <charset val="204"/>
    </font>
    <font>
      <sz val="11"/>
      <color theme="1"/>
      <name val="Calibri"/>
      <family val="2"/>
      <scheme val="minor"/>
    </font>
    <font>
      <sz val="9"/>
      <color theme="1"/>
      <name val="Times New Roman"/>
      <family val="1"/>
      <charset val="204"/>
    </font>
    <font>
      <sz val="9"/>
      <name val="Times New Roman"/>
      <family val="1"/>
      <charset val="204"/>
    </font>
    <font>
      <sz val="12"/>
      <color theme="0" tint="-0.499984740745262"/>
      <name val="Times New Roman"/>
      <family val="1"/>
      <charset val="204"/>
    </font>
    <font>
      <sz val="12"/>
      <name val="Arial"/>
      <family val="2"/>
      <charset val="204"/>
    </font>
    <font>
      <sz val="12"/>
      <color theme="1"/>
      <name val="Arial"/>
      <family val="2"/>
      <charset val="204"/>
    </font>
    <font>
      <b/>
      <sz val="12"/>
      <color theme="1"/>
      <name val="Arial"/>
      <family val="2"/>
      <charset val="204"/>
    </font>
    <font>
      <sz val="9"/>
      <color theme="1"/>
      <name val="Arial"/>
      <family val="2"/>
      <charset val="204"/>
    </font>
    <font>
      <sz val="10"/>
      <name val="Arial"/>
      <family val="2"/>
    </font>
    <font>
      <i/>
      <sz val="12"/>
      <name val="Times New Roman"/>
      <family val="1"/>
      <charset val="204"/>
    </font>
    <font>
      <i/>
      <sz val="11"/>
      <name val="Calibri"/>
      <family val="2"/>
      <charset val="204"/>
    </font>
    <font>
      <sz val="11"/>
      <name val="Calibri"/>
      <family val="2"/>
      <charset val="204"/>
    </font>
    <font>
      <b/>
      <i/>
      <sz val="11"/>
      <name val="Calibri"/>
      <family val="2"/>
      <charset val="204"/>
    </font>
    <font>
      <b/>
      <sz val="11"/>
      <name val="Calibri"/>
      <family val="2"/>
      <charset val="204"/>
    </font>
    <font>
      <sz val="11"/>
      <color theme="5" tint="0.39997558519241921"/>
      <name val="Times New Roman"/>
      <family val="1"/>
      <charset val="204"/>
    </font>
    <font>
      <b/>
      <i/>
      <sz val="11"/>
      <color theme="1"/>
      <name val="Calibri"/>
      <family val="2"/>
      <charset val="204"/>
      <scheme val="minor"/>
    </font>
    <font>
      <sz val="10"/>
      <name val="Helv"/>
    </font>
    <font>
      <b/>
      <sz val="14"/>
      <color rgb="FF000000"/>
      <name val="Times New Roman"/>
      <family val="1"/>
      <charset val="204"/>
    </font>
    <font>
      <vertAlign val="superscript"/>
      <sz val="12"/>
      <name val="Times New Roman"/>
      <family val="1"/>
      <charset val="204"/>
    </font>
    <font>
      <vertAlign val="superscript"/>
      <sz val="11"/>
      <name val="Times New Roman"/>
      <family val="1"/>
      <charset val="204"/>
    </font>
    <font>
      <vertAlign val="superscript"/>
      <sz val="11"/>
      <color theme="1"/>
      <name val="Times New Roman"/>
      <family val="1"/>
      <charset val="204"/>
    </font>
    <font>
      <vertAlign val="superscript"/>
      <sz val="12"/>
      <color theme="1"/>
      <name val="Times New Roman"/>
      <family val="1"/>
      <charset val="204"/>
    </font>
    <font>
      <i/>
      <sz val="12"/>
      <color theme="1"/>
      <name val="Times New Roman"/>
      <family val="1"/>
      <charset val="204"/>
    </font>
    <font>
      <u/>
      <sz val="14"/>
      <color theme="1"/>
      <name val="Times New Roman"/>
      <family val="1"/>
      <charset val="204"/>
    </font>
    <font>
      <sz val="12"/>
      <color theme="1"/>
      <name val="Calibri"/>
      <family val="2"/>
      <charset val="204"/>
    </font>
    <font>
      <sz val="12"/>
      <color rgb="FFFF0000"/>
      <name val="Times New Roman"/>
      <family val="1"/>
      <charset val="204"/>
    </font>
    <font>
      <sz val="8"/>
      <color theme="1"/>
      <name val="Times New Roman"/>
      <family val="1"/>
      <charset val="204"/>
    </font>
    <font>
      <u/>
      <sz val="12"/>
      <color theme="1"/>
      <name val="Times New Roman"/>
      <family val="1"/>
      <charset val="204"/>
    </font>
    <font>
      <u/>
      <sz val="12"/>
      <name val="Times New Roman"/>
      <family val="1"/>
      <charset val="204"/>
    </font>
    <font>
      <sz val="12"/>
      <color rgb="FFFF0000"/>
      <name val="Calibri"/>
      <family val="2"/>
      <charset val="204"/>
    </font>
    <font>
      <sz val="9.35"/>
      <name val="Times New Roman"/>
      <family val="1"/>
      <charset val="204"/>
    </font>
    <font>
      <u/>
      <sz val="14"/>
      <name val="Times New Roman"/>
      <family val="1"/>
      <charset val="204"/>
    </font>
    <font>
      <sz val="10"/>
      <name val="Arial Cyr"/>
      <family val="2"/>
      <charset val="204"/>
    </font>
    <font>
      <u/>
      <sz val="11"/>
      <color theme="10"/>
      <name val="Calibri"/>
      <family val="2"/>
      <charset val="204"/>
      <scheme val="minor"/>
    </font>
    <font>
      <b/>
      <sz val="10"/>
      <name val="Times New Roman"/>
      <family val="1"/>
      <charset val="204"/>
    </font>
    <font>
      <sz val="12"/>
      <color theme="1"/>
      <name val="Times New Roman"/>
      <family val="2"/>
      <charset val="204"/>
    </font>
    <font>
      <sz val="10"/>
      <color indexed="9"/>
      <name val="Arial Cyr"/>
      <family val="2"/>
      <charset val="204"/>
    </font>
    <font>
      <b/>
      <sz val="12"/>
      <name val="Arial"/>
      <family val="2"/>
      <charset val="204"/>
    </font>
    <font>
      <sz val="8"/>
      <name val="Times New Roman Cyr"/>
      <family val="1"/>
      <charset val="204"/>
    </font>
    <font>
      <sz val="11"/>
      <color indexed="8"/>
      <name val="Calibri"/>
      <family val="2"/>
    </font>
    <font>
      <sz val="11"/>
      <color indexed="9"/>
      <name val="Calibri"/>
      <family val="2"/>
    </font>
    <font>
      <sz val="10"/>
      <color indexed="8"/>
      <name val="Arial"/>
      <family val="2"/>
      <charset val="204"/>
    </font>
    <font>
      <sz val="10"/>
      <color indexed="8"/>
      <name val="Arial Cyr"/>
      <family val="2"/>
      <charset val="204"/>
    </font>
    <font>
      <b/>
      <sz val="11"/>
      <color indexed="8"/>
      <name val="Calibri"/>
      <family val="2"/>
    </font>
    <font>
      <b/>
      <sz val="14"/>
      <name val="Arial Cyr"/>
      <family val="2"/>
      <charset val="204"/>
    </font>
    <font>
      <sz val="10"/>
      <color theme="1"/>
      <name val="Arial"/>
      <family val="2"/>
    </font>
    <font>
      <sz val="10"/>
      <name val="Times New Roman Cyr"/>
      <family val="1"/>
      <charset val="204"/>
    </font>
    <font>
      <b/>
      <sz val="10"/>
      <color indexed="63"/>
      <name val="Arial Cyr"/>
      <family val="2"/>
      <charset val="204"/>
    </font>
    <font>
      <sz val="10"/>
      <color indexed="8"/>
      <name val="Arial"/>
      <family val="2"/>
    </font>
    <font>
      <sz val="10"/>
      <color indexed="62"/>
      <name val="Arial Cyr"/>
      <family val="2"/>
      <charset val="204"/>
    </font>
    <font>
      <sz val="8"/>
      <name val="Arial"/>
      <family val="2"/>
      <charset val="204"/>
    </font>
    <font>
      <b/>
      <sz val="8"/>
      <name val="Arial"/>
      <family val="2"/>
    </font>
    <font>
      <sz val="8"/>
      <name val="Arial"/>
      <family val="2"/>
    </font>
    <font>
      <b/>
      <sz val="18"/>
      <color indexed="62"/>
      <name val="Cambria"/>
      <family val="2"/>
    </font>
    <font>
      <sz val="10"/>
      <name val="Helv"/>
      <charset val="204"/>
    </font>
    <font>
      <b/>
      <sz val="10"/>
      <color indexed="52"/>
      <name val="Arial Cyr"/>
      <family val="2"/>
      <charset val="204"/>
    </font>
    <font>
      <b/>
      <sz val="13"/>
      <color indexed="56"/>
      <name val="Arial Cyr"/>
      <family val="2"/>
      <charset val="204"/>
    </font>
    <font>
      <sz val="10"/>
      <color indexed="10"/>
      <name val="Times New Roman"/>
      <family val="1"/>
      <charset val="204"/>
    </font>
    <font>
      <b/>
      <sz val="11"/>
      <color indexed="56"/>
      <name val="Arial Cyr"/>
      <family val="2"/>
      <charset val="204"/>
    </font>
    <font>
      <b/>
      <sz val="10"/>
      <color indexed="8"/>
      <name val="Arial Cyr"/>
      <family val="2"/>
      <charset val="204"/>
    </font>
    <font>
      <b/>
      <sz val="10"/>
      <color indexed="9"/>
      <name val="Arial Cyr"/>
      <family val="2"/>
      <charset val="204"/>
    </font>
    <font>
      <sz val="10"/>
      <color indexed="60"/>
      <name val="Arial Cyr"/>
      <family val="2"/>
      <charset val="204"/>
    </font>
    <font>
      <i/>
      <sz val="10"/>
      <color indexed="23"/>
      <name val="Arial Cyr"/>
      <family val="2"/>
      <charset val="204"/>
    </font>
    <font>
      <sz val="10"/>
      <name val="Times New Roman"/>
      <family val="1"/>
      <charset val="204"/>
    </font>
    <font>
      <sz val="10"/>
      <color indexed="20"/>
      <name val="Arial Cyr"/>
      <family val="2"/>
      <charset val="204"/>
    </font>
    <font>
      <b/>
      <sz val="10"/>
      <color indexed="10"/>
      <name val="Times New Roman"/>
      <family val="1"/>
      <charset val="204"/>
    </font>
    <font>
      <sz val="8"/>
      <color rgb="FF0000FF"/>
      <name val="Times New Roman Cyr"/>
      <family val="1"/>
      <charset val="204"/>
    </font>
    <font>
      <sz val="1"/>
      <name val="Arial Cyr"/>
      <family val="2"/>
      <charset val="204"/>
    </font>
    <font>
      <sz val="11"/>
      <name val="Times New Roman Cyr"/>
      <family val="1"/>
      <charset val="204"/>
    </font>
    <font>
      <sz val="10"/>
      <color indexed="10"/>
      <name val="Arial Cyr"/>
      <family val="2"/>
      <charset val="204"/>
    </font>
    <font>
      <sz val="10"/>
      <color indexed="17"/>
      <name val="Arial Cyr"/>
      <family val="2"/>
      <charset val="204"/>
    </font>
    <font>
      <b/>
      <u/>
      <sz val="12"/>
      <color theme="1"/>
      <name val="Times New Roman"/>
      <family val="1"/>
      <charset val="204"/>
    </font>
    <font>
      <b/>
      <u/>
      <sz val="9"/>
      <color theme="1"/>
      <name val="Times New Roman"/>
      <family val="1"/>
      <charset val="204"/>
    </font>
    <font>
      <b/>
      <sz val="14"/>
      <color indexed="8"/>
      <name val="Times New Roman"/>
      <family val="1"/>
      <charset val="204"/>
    </font>
    <font>
      <b/>
      <u/>
      <sz val="14"/>
      <color theme="1"/>
      <name val="Times New Roman"/>
      <family val="1"/>
      <charset val="204"/>
    </font>
    <font>
      <b/>
      <sz val="14"/>
      <color rgb="FFFF0000"/>
      <name val="Times New Roman"/>
      <family val="1"/>
      <charset val="204"/>
    </font>
    <font>
      <sz val="12"/>
      <name val="Times New Roman Cyr"/>
      <family val="1"/>
      <charset val="204"/>
    </font>
    <font>
      <i/>
      <sz val="14"/>
      <name val="Times New Roman"/>
      <family val="1"/>
      <charset val="204"/>
    </font>
    <font>
      <b/>
      <sz val="9"/>
      <color indexed="81"/>
      <name val="Tahoma"/>
      <family val="2"/>
      <charset val="204"/>
    </font>
    <font>
      <sz val="9"/>
      <color indexed="81"/>
      <name val="Tahoma"/>
      <family val="2"/>
      <charset val="204"/>
    </font>
  </fonts>
  <fills count="10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9"/>
        <bgColor indexed="64"/>
      </patternFill>
    </fill>
    <fill>
      <patternFill patternType="solid">
        <fgColor rgb="FFFF0000"/>
        <bgColor indexed="64"/>
      </patternFill>
    </fill>
    <fill>
      <patternFill patternType="solid">
        <fgColor theme="0"/>
        <bgColor indexed="64"/>
      </patternFill>
    </fill>
    <fill>
      <patternFill patternType="solid">
        <fgColor rgb="FF00B0F0"/>
        <bgColor indexed="64"/>
      </patternFill>
    </fill>
    <fill>
      <patternFill patternType="solid">
        <fgColor rgb="FFFFFFCC"/>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20"/>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7"/>
        <bgColor indexed="64"/>
      </patternFill>
    </fill>
    <fill>
      <patternFill patternType="solid">
        <fgColor indexed="55"/>
        <bgColor indexed="23"/>
      </patternFill>
    </fill>
    <fill>
      <patternFill patternType="solid">
        <fgColor indexed="43"/>
        <bgColor indexed="26"/>
      </patternFill>
    </fill>
    <fill>
      <patternFill patternType="solid">
        <fgColor indexed="60"/>
      </patternFill>
    </fill>
    <fill>
      <patternFill patternType="solid">
        <fgColor indexed="47"/>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43140">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7" borderId="1" applyNumberFormat="0" applyAlignment="0" applyProtection="0"/>
    <xf numFmtId="0" fontId="18" fillId="20" borderId="2" applyNumberFormat="0" applyAlignment="0" applyProtection="0"/>
    <xf numFmtId="0" fontId="19" fillId="20" borderId="1" applyNumberFormat="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21" borderId="7" applyNumberFormat="0" applyAlignment="0" applyProtection="0"/>
    <xf numFmtId="0" fontId="25" fillId="0" borderId="0" applyNumberFormat="0" applyFill="0" applyBorder="0" applyAlignment="0" applyProtection="0"/>
    <xf numFmtId="0" fontId="26" fillId="22" borderId="0" applyNumberFormat="0" applyBorder="0" applyAlignment="0" applyProtection="0"/>
    <xf numFmtId="0" fontId="32" fillId="0" borderId="0"/>
    <xf numFmtId="0" fontId="12" fillId="0" borderId="0"/>
    <xf numFmtId="0" fontId="27" fillId="3" borderId="0" applyNumberFormat="0" applyBorder="0" applyAlignment="0" applyProtection="0"/>
    <xf numFmtId="0" fontId="28" fillId="0" borderId="0" applyNumberFormat="0" applyFill="0" applyBorder="0" applyAlignment="0" applyProtection="0"/>
    <xf numFmtId="0" fontId="15" fillId="23" borderId="8" applyNumberFormat="0" applyFont="0" applyAlignment="0" applyProtection="0"/>
    <xf numFmtId="0" fontId="29" fillId="0" borderId="9" applyNumberFormat="0" applyFill="0" applyAlignment="0" applyProtection="0"/>
    <xf numFmtId="0" fontId="30" fillId="0" borderId="0" applyNumberFormat="0" applyFill="0" applyBorder="0" applyAlignment="0" applyProtection="0"/>
    <xf numFmtId="0" fontId="31" fillId="4" borderId="0" applyNumberFormat="0" applyBorder="0" applyAlignment="0" applyProtection="0"/>
    <xf numFmtId="0" fontId="34" fillId="0" borderId="0"/>
    <xf numFmtId="0" fontId="34" fillId="0" borderId="0"/>
    <xf numFmtId="0" fontId="12" fillId="0" borderId="0"/>
    <xf numFmtId="0" fontId="11" fillId="0" borderId="0"/>
    <xf numFmtId="0" fontId="42" fillId="0" borderId="0"/>
    <xf numFmtId="0" fontId="42" fillId="0" borderId="0"/>
    <xf numFmtId="43" fontId="11" fillId="0" borderId="0" applyFont="0" applyFill="0" applyBorder="0" applyAlignment="0" applyProtection="0"/>
    <xf numFmtId="164" fontId="42" fillId="0" borderId="0" applyFont="0" applyFill="0" applyBorder="0" applyAlignment="0" applyProtection="0"/>
    <xf numFmtId="165" fontId="11" fillId="0" borderId="0" applyFont="0" applyFill="0" applyBorder="0" applyAlignment="0" applyProtection="0"/>
    <xf numFmtId="0" fontId="10" fillId="0" borderId="0"/>
    <xf numFmtId="0" fontId="9" fillId="0" borderId="0"/>
    <xf numFmtId="0" fontId="49" fillId="0" borderId="0"/>
    <xf numFmtId="0" fontId="12" fillId="0" borderId="0"/>
    <xf numFmtId="0" fontId="12" fillId="0" borderId="0"/>
    <xf numFmtId="0" fontId="12" fillId="0" borderId="0"/>
    <xf numFmtId="0" fontId="8"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57"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7" borderId="1" applyNumberFormat="0" applyAlignment="0" applyProtection="0"/>
    <xf numFmtId="0" fontId="18" fillId="20" borderId="2" applyNumberFormat="0" applyAlignment="0" applyProtection="0"/>
    <xf numFmtId="0" fontId="19" fillId="20" borderId="1" applyNumberFormat="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21" borderId="7" applyNumberFormat="0" applyAlignment="0" applyProtection="0"/>
    <xf numFmtId="0" fontId="25" fillId="0" borderId="0" applyNumberFormat="0" applyFill="0" applyBorder="0" applyAlignment="0" applyProtection="0"/>
    <xf numFmtId="0" fontId="26" fillId="22" borderId="0" applyNumberFormat="0" applyBorder="0" applyAlignment="0" applyProtection="0"/>
    <xf numFmtId="0" fontId="27" fillId="3" borderId="0" applyNumberFormat="0" applyBorder="0" applyAlignment="0" applyProtection="0"/>
    <xf numFmtId="0" fontId="28" fillId="0" borderId="0" applyNumberFormat="0" applyFill="0" applyBorder="0" applyAlignment="0" applyProtection="0"/>
    <xf numFmtId="0" fontId="15" fillId="23" borderId="8" applyNumberFormat="0" applyFont="0" applyAlignment="0" applyProtection="0"/>
    <xf numFmtId="0" fontId="29" fillId="0" borderId="9" applyNumberFormat="0" applyFill="0" applyAlignment="0" applyProtection="0"/>
    <xf numFmtId="0" fontId="30" fillId="0" borderId="0" applyNumberFormat="0" applyFill="0" applyBorder="0" applyAlignment="0" applyProtection="0"/>
    <xf numFmtId="0" fontId="31" fillId="4" borderId="0" applyNumberFormat="0" applyBorder="0" applyAlignment="0" applyProtection="0"/>
    <xf numFmtId="0" fontId="7" fillId="0" borderId="0"/>
    <xf numFmtId="0" fontId="12" fillId="0" borderId="0"/>
    <xf numFmtId="9" fontId="42" fillId="0" borderId="0" applyFont="0" applyFill="0" applyBorder="0" applyAlignment="0" applyProtection="0"/>
    <xf numFmtId="9" fontId="12" fillId="0" borderId="0" applyFont="0" applyFill="0" applyBorder="0" applyAlignment="0" applyProtection="0"/>
    <xf numFmtId="0" fontId="65" fillId="0" borderId="0"/>
    <xf numFmtId="0" fontId="6" fillId="0" borderId="0"/>
    <xf numFmtId="0" fontId="32" fillId="0" borderId="0"/>
    <xf numFmtId="0" fontId="5" fillId="0" borderId="0"/>
    <xf numFmtId="0" fontId="5"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2" fillId="0" borderId="0"/>
    <xf numFmtId="0" fontId="8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9" fillId="0" borderId="0"/>
    <xf numFmtId="0" fontId="82" fillId="0" borderId="0" applyNumberFormat="0" applyFill="0" applyBorder="0" applyAlignment="0" applyProtection="0"/>
    <xf numFmtId="0" fontId="12" fillId="0" borderId="0"/>
    <xf numFmtId="0" fontId="1" fillId="0" borderId="0"/>
    <xf numFmtId="0" fontId="1" fillId="0" borderId="0"/>
    <xf numFmtId="0" fontId="12" fillId="0" borderId="0"/>
    <xf numFmtId="0" fontId="12" fillId="0" borderId="0"/>
    <xf numFmtId="0" fontId="49" fillId="0" borderId="0"/>
    <xf numFmtId="170" fontId="83" fillId="36" borderId="0">
      <alignment vertical="top"/>
    </xf>
    <xf numFmtId="38" fontId="81" fillId="0" borderId="0">
      <alignment vertical="top"/>
    </xf>
    <xf numFmtId="171" fontId="42" fillId="37" borderId="26" applyNumberFormat="0" applyFont="0">
      <alignment shrinkToFit="1"/>
      <protection locked="0"/>
    </xf>
    <xf numFmtId="0" fontId="42" fillId="0" borderId="0"/>
    <xf numFmtId="171" fontId="42" fillId="0" borderId="0"/>
    <xf numFmtId="171" fontId="42" fillId="0" borderId="0"/>
    <xf numFmtId="0" fontId="42" fillId="0" borderId="0"/>
    <xf numFmtId="171" fontId="42" fillId="0" borderId="0"/>
    <xf numFmtId="171" fontId="42" fillId="0" borderId="0"/>
    <xf numFmtId="172" fontId="42" fillId="38" borderId="0" applyFont="0" applyBorder="0">
      <alignment horizontal="center" vertical="center" shrinkToFit="1"/>
    </xf>
    <xf numFmtId="44" fontId="85" fillId="0" borderId="0">
      <protection locked="0"/>
    </xf>
    <xf numFmtId="44" fontId="85" fillId="0" borderId="0">
      <protection locked="0"/>
    </xf>
    <xf numFmtId="44" fontId="85" fillId="0" borderId="0">
      <protection locked="0"/>
    </xf>
    <xf numFmtId="171" fontId="86" fillId="0" borderId="0">
      <protection locked="0"/>
    </xf>
    <xf numFmtId="171" fontId="86" fillId="0" borderId="0">
      <protection locked="0"/>
    </xf>
    <xf numFmtId="171" fontId="85" fillId="0" borderId="27">
      <protection locked="0"/>
    </xf>
    <xf numFmtId="171" fontId="81" fillId="2" borderId="0" applyNumberFormat="0" applyBorder="0" applyAlignment="0" applyProtection="0"/>
    <xf numFmtId="171" fontId="81" fillId="2" borderId="0" applyNumberFormat="0" applyBorder="0" applyAlignment="0" applyProtection="0"/>
    <xf numFmtId="171" fontId="81" fillId="2" borderId="0" applyNumberFormat="0" applyBorder="0" applyAlignment="0" applyProtection="0"/>
    <xf numFmtId="171" fontId="81" fillId="2" borderId="0" applyNumberFormat="0" applyBorder="0" applyAlignment="0" applyProtection="0"/>
    <xf numFmtId="171" fontId="87" fillId="39" borderId="0" applyNumberFormat="0" applyBorder="0" applyAlignment="0" applyProtection="0"/>
    <xf numFmtId="171" fontId="15" fillId="2"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7" fillId="40" borderId="0" applyNumberFormat="0" applyBorder="0" applyAlignment="0" applyProtection="0"/>
    <xf numFmtId="171" fontId="15" fillId="3"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7" fillId="41" borderId="0" applyNumberFormat="0" applyBorder="0" applyAlignment="0" applyProtection="0"/>
    <xf numFmtId="171" fontId="15" fillId="4"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7" fillId="42" borderId="0" applyNumberFormat="0" applyBorder="0" applyAlignment="0" applyProtection="0"/>
    <xf numFmtId="171" fontId="15" fillId="5" borderId="0" applyNumberFormat="0" applyBorder="0" applyAlignment="0" applyProtection="0"/>
    <xf numFmtId="171" fontId="81" fillId="6" borderId="0" applyNumberFormat="0" applyBorder="0" applyAlignment="0" applyProtection="0"/>
    <xf numFmtId="171" fontId="81" fillId="6" borderId="0" applyNumberFormat="0" applyBorder="0" applyAlignment="0" applyProtection="0"/>
    <xf numFmtId="171" fontId="81" fillId="6" borderId="0" applyNumberFormat="0" applyBorder="0" applyAlignment="0" applyProtection="0"/>
    <xf numFmtId="171" fontId="81" fillId="6" borderId="0" applyNumberFormat="0" applyBorder="0" applyAlignment="0" applyProtection="0"/>
    <xf numFmtId="171" fontId="87" fillId="43" borderId="0" applyNumberFormat="0" applyBorder="0" applyAlignment="0" applyProtection="0"/>
    <xf numFmtId="171" fontId="15" fillId="6" borderId="0" applyNumberFormat="0" applyBorder="0" applyAlignment="0" applyProtection="0"/>
    <xf numFmtId="171" fontId="81" fillId="7" borderId="0" applyNumberFormat="0" applyBorder="0" applyAlignment="0" applyProtection="0"/>
    <xf numFmtId="171" fontId="81" fillId="7" borderId="0" applyNumberFormat="0" applyBorder="0" applyAlignment="0" applyProtection="0"/>
    <xf numFmtId="171" fontId="81" fillId="7" borderId="0" applyNumberFormat="0" applyBorder="0" applyAlignment="0" applyProtection="0"/>
    <xf numFmtId="171" fontId="81" fillId="7" borderId="0" applyNumberFormat="0" applyBorder="0" applyAlignment="0" applyProtection="0"/>
    <xf numFmtId="171" fontId="87" fillId="44" borderId="0" applyNumberFormat="0" applyBorder="0" applyAlignment="0" applyProtection="0"/>
    <xf numFmtId="171" fontId="15" fillId="7"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7" fillId="45" borderId="0" applyNumberFormat="0" applyBorder="0" applyAlignment="0" applyProtection="0"/>
    <xf numFmtId="171" fontId="15" fillId="8"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7" fillId="46" borderId="0" applyNumberFormat="0" applyBorder="0" applyAlignment="0" applyProtection="0"/>
    <xf numFmtId="171" fontId="15" fillId="9"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7" fillId="47" borderId="0" applyNumberFormat="0" applyBorder="0" applyAlignment="0" applyProtection="0"/>
    <xf numFmtId="171" fontId="15" fillId="10"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7" fillId="42" borderId="0" applyNumberFormat="0" applyBorder="0" applyAlignment="0" applyProtection="0"/>
    <xf numFmtId="171" fontId="15" fillId="5"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7" fillId="45" borderId="0" applyNumberFormat="0" applyBorder="0" applyAlignment="0" applyProtection="0"/>
    <xf numFmtId="171" fontId="15" fillId="8" borderId="0" applyNumberFormat="0" applyBorder="0" applyAlignment="0" applyProtection="0"/>
    <xf numFmtId="171" fontId="81" fillId="11" borderId="0" applyNumberFormat="0" applyBorder="0" applyAlignment="0" applyProtection="0"/>
    <xf numFmtId="171" fontId="81" fillId="11" borderId="0" applyNumberFormat="0" applyBorder="0" applyAlignment="0" applyProtection="0"/>
    <xf numFmtId="171" fontId="81" fillId="11" borderId="0" applyNumberFormat="0" applyBorder="0" applyAlignment="0" applyProtection="0"/>
    <xf numFmtId="171" fontId="81" fillId="11" borderId="0" applyNumberFormat="0" applyBorder="0" applyAlignment="0" applyProtection="0"/>
    <xf numFmtId="171" fontId="87" fillId="48" borderId="0" applyNumberFormat="0" applyBorder="0" applyAlignment="0" applyProtection="0"/>
    <xf numFmtId="171" fontId="15" fillId="11" borderId="0" applyNumberFormat="0" applyBorder="0" applyAlignment="0" applyProtection="0"/>
    <xf numFmtId="171" fontId="81" fillId="12" borderId="0" applyNumberFormat="0" applyBorder="0" applyAlignment="0" applyProtection="0"/>
    <xf numFmtId="171" fontId="81" fillId="12" borderId="0" applyNumberFormat="0" applyBorder="0" applyAlignment="0" applyProtection="0"/>
    <xf numFmtId="171" fontId="81" fillId="12" borderId="0" applyNumberFormat="0" applyBorder="0" applyAlignment="0" applyProtection="0"/>
    <xf numFmtId="171" fontId="81" fillId="12" borderId="0" applyNumberFormat="0" applyBorder="0" applyAlignment="0" applyProtection="0"/>
    <xf numFmtId="171" fontId="81" fillId="49" borderId="0" applyNumberFormat="0" applyBorder="0" applyAlignment="0" applyProtection="0"/>
    <xf numFmtId="171" fontId="16" fillId="12"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46" borderId="0" applyNumberFormat="0" applyBorder="0" applyAlignment="0" applyProtection="0"/>
    <xf numFmtId="171" fontId="16" fillId="9"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47" borderId="0" applyNumberFormat="0" applyBorder="0" applyAlignment="0" applyProtection="0"/>
    <xf numFmtId="171" fontId="16" fillId="10"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50" borderId="0" applyNumberFormat="0" applyBorder="0" applyAlignment="0" applyProtection="0"/>
    <xf numFmtId="171" fontId="16" fillId="13"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51" borderId="0" applyNumberFormat="0" applyBorder="0" applyAlignment="0" applyProtection="0"/>
    <xf numFmtId="171" fontId="16" fillId="14" borderId="0" applyNumberFormat="0" applyBorder="0" applyAlignment="0" applyProtection="0"/>
    <xf numFmtId="171" fontId="81" fillId="15" borderId="0" applyNumberFormat="0" applyBorder="0" applyAlignment="0" applyProtection="0"/>
    <xf numFmtId="171" fontId="81" fillId="15" borderId="0" applyNumberFormat="0" applyBorder="0" applyAlignment="0" applyProtection="0"/>
    <xf numFmtId="171" fontId="81" fillId="15" borderId="0" applyNumberFormat="0" applyBorder="0" applyAlignment="0" applyProtection="0"/>
    <xf numFmtId="171" fontId="81" fillId="15" borderId="0" applyNumberFormat="0" applyBorder="0" applyAlignment="0" applyProtection="0"/>
    <xf numFmtId="171" fontId="81" fillId="52" borderId="0" applyNumberFormat="0" applyBorder="0" applyAlignment="0" applyProtection="0"/>
    <xf numFmtId="171" fontId="16" fillId="15" borderId="0" applyNumberFormat="0" applyBorder="0" applyAlignment="0" applyProtection="0"/>
    <xf numFmtId="0" fontId="88" fillId="53" borderId="0" applyNumberFormat="0" applyBorder="0" applyAlignment="0" applyProtection="0"/>
    <xf numFmtId="0" fontId="88" fillId="44" borderId="0" applyNumberFormat="0" applyBorder="0" applyAlignment="0" applyProtection="0"/>
    <xf numFmtId="0" fontId="89" fillId="54" borderId="0" applyNumberFormat="0" applyBorder="0" applyAlignment="0" applyProtection="0"/>
    <xf numFmtId="0" fontId="88" fillId="55" borderId="0" applyNumberFormat="0" applyBorder="0" applyAlignment="0" applyProtection="0"/>
    <xf numFmtId="0" fontId="88" fillId="56" borderId="0" applyNumberFormat="0" applyBorder="0" applyAlignment="0" applyProtection="0"/>
    <xf numFmtId="0" fontId="89" fillId="57" borderId="0" applyNumberFormat="0" applyBorder="0" applyAlignment="0" applyProtection="0"/>
    <xf numFmtId="0" fontId="88" fillId="58" borderId="0" applyNumberFormat="0" applyBorder="0" applyAlignment="0" applyProtection="0"/>
    <xf numFmtId="0" fontId="88" fillId="59" borderId="0" applyNumberFormat="0" applyBorder="0" applyAlignment="0" applyProtection="0"/>
    <xf numFmtId="0" fontId="89" fillId="60" borderId="0" applyNumberFormat="0" applyBorder="0" applyAlignment="0" applyProtection="0"/>
    <xf numFmtId="0" fontId="88" fillId="55" borderId="0" applyNumberFormat="0" applyBorder="0" applyAlignment="0" applyProtection="0"/>
    <xf numFmtId="0" fontId="88" fillId="61" borderId="0" applyNumberFormat="0" applyBorder="0" applyAlignment="0" applyProtection="0"/>
    <xf numFmtId="0" fontId="89" fillId="56" borderId="0" applyNumberFormat="0" applyBorder="0" applyAlignment="0" applyProtection="0"/>
    <xf numFmtId="0" fontId="88" fillId="62" borderId="0" applyNumberFormat="0" applyBorder="0" applyAlignment="0" applyProtection="0"/>
    <xf numFmtId="0" fontId="88" fillId="63" borderId="0" applyNumberFormat="0" applyBorder="0" applyAlignment="0" applyProtection="0"/>
    <xf numFmtId="0" fontId="89" fillId="54" borderId="0" applyNumberFormat="0" applyBorder="0" applyAlignment="0" applyProtection="0"/>
    <xf numFmtId="0" fontId="88" fillId="64" borderId="0" applyNumberFormat="0" applyBorder="0" applyAlignment="0" applyProtection="0"/>
    <xf numFmtId="0" fontId="88" fillId="65" borderId="0" applyNumberFormat="0" applyBorder="0" applyAlignment="0" applyProtection="0"/>
    <xf numFmtId="0" fontId="89" fillId="66" borderId="0" applyNumberFormat="0" applyBorder="0" applyAlignment="0" applyProtection="0"/>
    <xf numFmtId="43" fontId="15" fillId="0" borderId="0" applyFont="0" applyFill="0" applyBorder="0" applyAlignment="0" applyProtection="0"/>
    <xf numFmtId="43" fontId="81" fillId="0" borderId="0" applyFont="0" applyFill="0" applyBorder="0" applyAlignment="0" applyProtection="0"/>
    <xf numFmtId="14" fontId="90" fillId="0" borderId="0" applyFont="0" applyBorder="0">
      <alignment vertical="top"/>
    </xf>
    <xf numFmtId="14" fontId="90" fillId="0" borderId="0" applyFont="0" applyBorder="0">
      <alignment vertical="top"/>
    </xf>
    <xf numFmtId="14" fontId="91" fillId="0" borderId="0">
      <alignment vertical="top"/>
    </xf>
    <xf numFmtId="38" fontId="81" fillId="0" borderId="0">
      <alignment vertical="top"/>
    </xf>
    <xf numFmtId="0" fontId="92" fillId="67" borderId="0" applyNumberFormat="0" applyBorder="0" applyAlignment="0" applyProtection="0"/>
    <xf numFmtId="0" fontId="92" fillId="68" borderId="0" applyNumberFormat="0" applyBorder="0" applyAlignment="0" applyProtection="0"/>
    <xf numFmtId="0" fontId="92" fillId="69" borderId="0" applyNumberFormat="0" applyBorder="0" applyAlignment="0" applyProtection="0"/>
    <xf numFmtId="171" fontId="93" fillId="0" borderId="0" applyFont="0" applyFill="0" applyBorder="0" applyAlignment="0" applyProtection="0"/>
    <xf numFmtId="171" fontId="81" fillId="0" borderId="0">
      <alignment vertical="top"/>
    </xf>
    <xf numFmtId="38" fontId="81" fillId="0" borderId="0">
      <alignment vertical="top"/>
    </xf>
    <xf numFmtId="0" fontId="1" fillId="0" borderId="0"/>
    <xf numFmtId="0" fontId="1" fillId="0" borderId="0"/>
    <xf numFmtId="171" fontId="94" fillId="0" borderId="0"/>
    <xf numFmtId="0" fontId="1" fillId="0" borderId="0"/>
    <xf numFmtId="0" fontId="1" fillId="0" borderId="0"/>
    <xf numFmtId="171" fontId="94"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5" fillId="0" borderId="0"/>
    <xf numFmtId="171" fontId="15" fillId="0" borderId="0"/>
    <xf numFmtId="171" fontId="42" fillId="0" borderId="0"/>
    <xf numFmtId="171" fontId="42" fillId="0" borderId="0"/>
    <xf numFmtId="171" fontId="95" fillId="0" borderId="0"/>
    <xf numFmtId="171" fontId="81" fillId="0" borderId="0"/>
    <xf numFmtId="171" fontId="49" fillId="0" borderId="0"/>
    <xf numFmtId="0" fontId="90" fillId="0" borderId="0"/>
    <xf numFmtId="171" fontId="96" fillId="0" borderId="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0"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9" fontId="97"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1" fillId="0" borderId="0" applyFont="0" applyFill="0" applyBorder="0" applyAlignment="0" applyProtection="0"/>
    <xf numFmtId="9" fontId="49" fillId="0" borderId="0" applyFont="0" applyFill="0" applyBorder="0" applyAlignment="0" applyProtection="0"/>
    <xf numFmtId="171" fontId="43" fillId="0" borderId="0" applyNumberFormat="0">
      <alignment horizontal="left"/>
    </xf>
    <xf numFmtId="4" fontId="81" fillId="37" borderId="2" applyNumberFormat="0" applyProtection="0">
      <alignment vertical="center"/>
    </xf>
    <xf numFmtId="4" fontId="81" fillId="37" borderId="2" applyNumberFormat="0" applyProtection="0">
      <alignment vertical="center"/>
    </xf>
    <xf numFmtId="4" fontId="81" fillId="37" borderId="2" applyNumberFormat="0" applyProtection="0">
      <alignment vertical="center"/>
    </xf>
    <xf numFmtId="4" fontId="81" fillId="37" borderId="2" applyNumberFormat="0" applyProtection="0">
      <alignment vertical="center"/>
    </xf>
    <xf numFmtId="4" fontId="81" fillId="37" borderId="2" applyNumberFormat="0" applyProtection="0">
      <alignment horizontal="left" vertical="center" indent="1"/>
    </xf>
    <xf numFmtId="4" fontId="81" fillId="37" borderId="2" applyNumberFormat="0" applyProtection="0">
      <alignment horizontal="left" vertical="center" indent="1"/>
    </xf>
    <xf numFmtId="4" fontId="81" fillId="37" borderId="2" applyNumberFormat="0" applyProtection="0">
      <alignment horizontal="left" vertical="center" indent="1"/>
    </xf>
    <xf numFmtId="4" fontId="81" fillId="37"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4" fontId="81" fillId="71" borderId="2" applyNumberFormat="0" applyProtection="0">
      <alignment horizontal="right" vertical="center"/>
    </xf>
    <xf numFmtId="4" fontId="81" fillId="71" borderId="2" applyNumberFormat="0" applyProtection="0">
      <alignment horizontal="right" vertical="center"/>
    </xf>
    <xf numFmtId="4" fontId="81" fillId="72" borderId="2" applyNumberFormat="0" applyProtection="0">
      <alignment horizontal="right" vertical="center"/>
    </xf>
    <xf numFmtId="4" fontId="81" fillId="72" borderId="2" applyNumberFormat="0" applyProtection="0">
      <alignment horizontal="right" vertical="center"/>
    </xf>
    <xf numFmtId="4" fontId="81" fillId="73" borderId="2" applyNumberFormat="0" applyProtection="0">
      <alignment horizontal="right" vertical="center"/>
    </xf>
    <xf numFmtId="4" fontId="81" fillId="73" borderId="2" applyNumberFormat="0" applyProtection="0">
      <alignment horizontal="right" vertical="center"/>
    </xf>
    <xf numFmtId="4" fontId="81" fillId="74" borderId="2" applyNumberFormat="0" applyProtection="0">
      <alignment horizontal="right" vertical="center"/>
    </xf>
    <xf numFmtId="4" fontId="81" fillId="74" borderId="2" applyNumberFormat="0" applyProtection="0">
      <alignment horizontal="right" vertical="center"/>
    </xf>
    <xf numFmtId="4" fontId="81" fillId="75" borderId="2" applyNumberFormat="0" applyProtection="0">
      <alignment horizontal="right" vertical="center"/>
    </xf>
    <xf numFmtId="4" fontId="81" fillId="75" borderId="2" applyNumberFormat="0" applyProtection="0">
      <alignment horizontal="right" vertical="center"/>
    </xf>
    <xf numFmtId="4" fontId="81" fillId="76" borderId="2" applyNumberFormat="0" applyProtection="0">
      <alignment horizontal="right" vertical="center"/>
    </xf>
    <xf numFmtId="4" fontId="81" fillId="76" borderId="2" applyNumberFormat="0" applyProtection="0">
      <alignment horizontal="right" vertical="center"/>
    </xf>
    <xf numFmtId="4" fontId="81" fillId="77" borderId="2" applyNumberFormat="0" applyProtection="0">
      <alignment horizontal="right" vertical="center"/>
    </xf>
    <xf numFmtId="4" fontId="81" fillId="77" borderId="2" applyNumberFormat="0" applyProtection="0">
      <alignment horizontal="right" vertical="center"/>
    </xf>
    <xf numFmtId="4" fontId="81" fillId="78" borderId="2" applyNumberFormat="0" applyProtection="0">
      <alignment horizontal="right" vertical="center"/>
    </xf>
    <xf numFmtId="4" fontId="81" fillId="78" borderId="2" applyNumberFormat="0" applyProtection="0">
      <alignment horizontal="right" vertical="center"/>
    </xf>
    <xf numFmtId="4" fontId="81" fillId="79" borderId="2" applyNumberFormat="0" applyProtection="0">
      <alignment horizontal="right" vertical="center"/>
    </xf>
    <xf numFmtId="4" fontId="81" fillId="79" borderId="2" applyNumberFormat="0" applyProtection="0">
      <alignment horizontal="right" vertical="center"/>
    </xf>
    <xf numFmtId="4" fontId="81" fillId="80" borderId="2" applyNumberFormat="0" applyProtection="0">
      <alignment horizontal="left" vertical="center" indent="1"/>
    </xf>
    <xf numFmtId="4" fontId="81" fillId="80" borderId="2" applyNumberFormat="0" applyProtection="0">
      <alignment horizontal="left" vertical="center" indent="1"/>
    </xf>
    <xf numFmtId="4" fontId="81" fillId="81" borderId="28" applyNumberFormat="0" applyProtection="0">
      <alignment horizontal="left" vertical="center" indent="1"/>
    </xf>
    <xf numFmtId="4" fontId="81" fillId="81" borderId="28" applyNumberFormat="0" applyProtection="0">
      <alignment horizontal="left" vertical="center" indent="1"/>
    </xf>
    <xf numFmtId="4" fontId="81" fillId="82" borderId="0"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4" fontId="81" fillId="81" borderId="2" applyNumberFormat="0" applyProtection="0">
      <alignment horizontal="left" vertical="center" indent="1"/>
    </xf>
    <xf numFmtId="4" fontId="81" fillId="81" borderId="2" applyNumberFormat="0" applyProtection="0">
      <alignment horizontal="left" vertical="center" indent="1"/>
    </xf>
    <xf numFmtId="4" fontId="81" fillId="83" borderId="2" applyNumberFormat="0" applyProtection="0">
      <alignment horizontal="left" vertical="center" indent="1"/>
    </xf>
    <xf numFmtId="4" fontId="81" fillId="83" borderId="2" applyNumberFormat="0" applyProtection="0">
      <alignment horizontal="left" vertical="center" indent="1"/>
    </xf>
    <xf numFmtId="171" fontId="98" fillId="83" borderId="2" applyNumberFormat="0" applyProtection="0">
      <alignment horizontal="left" vertical="center" indent="1"/>
    </xf>
    <xf numFmtId="171" fontId="98" fillId="83" borderId="2" applyNumberFormat="0" applyProtection="0">
      <alignment horizontal="left" vertical="center" indent="1"/>
    </xf>
    <xf numFmtId="171" fontId="98" fillId="83" borderId="2" applyNumberFormat="0" applyProtection="0">
      <alignment horizontal="left" vertical="center" indent="1"/>
    </xf>
    <xf numFmtId="171" fontId="98" fillId="83" borderId="2" applyNumberFormat="0" applyProtection="0">
      <alignment horizontal="left" vertical="center" indent="1"/>
    </xf>
    <xf numFmtId="171" fontId="98" fillId="84" borderId="2" applyNumberFormat="0" applyProtection="0">
      <alignment horizontal="left" vertical="center" indent="1"/>
    </xf>
    <xf numFmtId="171" fontId="98" fillId="84" borderId="2" applyNumberFormat="0" applyProtection="0">
      <alignment horizontal="left" vertical="center" indent="1"/>
    </xf>
    <xf numFmtId="171" fontId="98" fillId="84" borderId="2" applyNumberFormat="0" applyProtection="0">
      <alignment horizontal="left" vertical="center" indent="1"/>
    </xf>
    <xf numFmtId="171" fontId="98" fillId="84" borderId="2" applyNumberFormat="0" applyProtection="0">
      <alignment horizontal="left" vertical="center" indent="1"/>
    </xf>
    <xf numFmtId="171" fontId="98" fillId="85" borderId="2" applyNumberFormat="0" applyProtection="0">
      <alignment horizontal="left" vertical="center" indent="1"/>
    </xf>
    <xf numFmtId="171" fontId="98" fillId="85" borderId="2" applyNumberFormat="0" applyProtection="0">
      <alignment horizontal="left" vertical="center" indent="1"/>
    </xf>
    <xf numFmtId="171" fontId="98" fillId="85" borderId="2" applyNumberFormat="0" applyProtection="0">
      <alignment horizontal="left" vertical="center" indent="1"/>
    </xf>
    <xf numFmtId="171" fontId="98" fillId="85"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0" fontId="99" fillId="86" borderId="29" applyNumberFormat="0">
      <protection locked="0"/>
    </xf>
    <xf numFmtId="0" fontId="100" fillId="87" borderId="30" applyBorder="0"/>
    <xf numFmtId="4" fontId="81" fillId="88" borderId="2" applyNumberFormat="0" applyProtection="0">
      <alignment vertical="center"/>
    </xf>
    <xf numFmtId="4" fontId="81" fillId="88" borderId="2" applyNumberFormat="0" applyProtection="0">
      <alignment vertical="center"/>
    </xf>
    <xf numFmtId="4" fontId="81" fillId="88" borderId="2" applyNumberFormat="0" applyProtection="0">
      <alignment vertical="center"/>
    </xf>
    <xf numFmtId="4" fontId="81" fillId="88" borderId="2" applyNumberFormat="0" applyProtection="0">
      <alignment vertical="center"/>
    </xf>
    <xf numFmtId="4" fontId="81" fillId="88" borderId="2" applyNumberFormat="0" applyProtection="0">
      <alignment horizontal="left" vertical="center" indent="1"/>
    </xf>
    <xf numFmtId="4" fontId="81" fillId="88" borderId="2" applyNumberFormat="0" applyProtection="0">
      <alignment horizontal="left" vertical="center" indent="1"/>
    </xf>
    <xf numFmtId="4" fontId="81" fillId="88" borderId="2" applyNumberFormat="0" applyProtection="0">
      <alignment horizontal="left" vertical="center" indent="1"/>
    </xf>
    <xf numFmtId="4" fontId="81" fillId="88" borderId="2" applyNumberFormat="0" applyProtection="0">
      <alignment horizontal="left" vertical="center" indent="1"/>
    </xf>
    <xf numFmtId="4" fontId="81" fillId="81" borderId="2" applyNumberFormat="0" applyProtection="0">
      <alignment horizontal="right" vertical="center"/>
    </xf>
    <xf numFmtId="4" fontId="81" fillId="81" borderId="2" applyNumberFormat="0" applyProtection="0">
      <alignment horizontal="right" vertical="center"/>
    </xf>
    <xf numFmtId="4" fontId="81" fillId="81" borderId="2" applyNumberFormat="0" applyProtection="0">
      <alignment horizontal="right" vertical="center"/>
    </xf>
    <xf numFmtId="4" fontId="81" fillId="81" borderId="2" applyNumberFormat="0" applyProtection="0">
      <alignment horizontal="right" vertical="center"/>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81" fillId="0" borderId="0"/>
    <xf numFmtId="0" fontId="101" fillId="89" borderId="10"/>
    <xf numFmtId="4" fontId="81" fillId="81" borderId="2" applyNumberFormat="0" applyProtection="0">
      <alignment horizontal="right" vertical="center"/>
    </xf>
    <xf numFmtId="4" fontId="81" fillId="81" borderId="2" applyNumberFormat="0" applyProtection="0">
      <alignment horizontal="right" vertical="center"/>
    </xf>
    <xf numFmtId="0" fontId="102" fillId="0" borderId="0" applyNumberFormat="0" applyFill="0" applyBorder="0" applyAlignment="0" applyProtection="0"/>
    <xf numFmtId="171" fontId="103" fillId="0" borderId="0"/>
    <xf numFmtId="38" fontId="81" fillId="90" borderId="0">
      <alignment horizontal="right" vertical="top"/>
    </xf>
    <xf numFmtId="171" fontId="81" fillId="16" borderId="0" applyNumberFormat="0" applyBorder="0" applyAlignment="0" applyProtection="0"/>
    <xf numFmtId="171" fontId="81" fillId="16" borderId="0" applyNumberFormat="0" applyBorder="0" applyAlignment="0" applyProtection="0"/>
    <xf numFmtId="171" fontId="81" fillId="16" borderId="0" applyNumberFormat="0" applyBorder="0" applyAlignment="0" applyProtection="0"/>
    <xf numFmtId="171" fontId="81" fillId="16" borderId="0" applyNumberFormat="0" applyBorder="0" applyAlignment="0" applyProtection="0"/>
    <xf numFmtId="171" fontId="81" fillId="91" borderId="0" applyNumberFormat="0" applyBorder="0" applyAlignment="0" applyProtection="0"/>
    <xf numFmtId="171" fontId="16" fillId="16" borderId="0" applyNumberFormat="0" applyBorder="0" applyAlignment="0" applyProtection="0"/>
    <xf numFmtId="171" fontId="81" fillId="17" borderId="0" applyNumberFormat="0" applyBorder="0" applyAlignment="0" applyProtection="0"/>
    <xf numFmtId="171" fontId="81" fillId="17" borderId="0" applyNumberFormat="0" applyBorder="0" applyAlignment="0" applyProtection="0"/>
    <xf numFmtId="171" fontId="81" fillId="17" borderId="0" applyNumberFormat="0" applyBorder="0" applyAlignment="0" applyProtection="0"/>
    <xf numFmtId="171" fontId="81" fillId="17" borderId="0" applyNumberFormat="0" applyBorder="0" applyAlignment="0" applyProtection="0"/>
    <xf numFmtId="171" fontId="81" fillId="92" borderId="0" applyNumberFormat="0" applyBorder="0" applyAlignment="0" applyProtection="0"/>
    <xf numFmtId="171" fontId="16" fillId="17" borderId="0" applyNumberFormat="0" applyBorder="0" applyAlignment="0" applyProtection="0"/>
    <xf numFmtId="171" fontId="81" fillId="18" borderId="0" applyNumberFormat="0" applyBorder="0" applyAlignment="0" applyProtection="0"/>
    <xf numFmtId="171" fontId="81" fillId="18" borderId="0" applyNumberFormat="0" applyBorder="0" applyAlignment="0" applyProtection="0"/>
    <xf numFmtId="171" fontId="81" fillId="18" borderId="0" applyNumberFormat="0" applyBorder="0" applyAlignment="0" applyProtection="0"/>
    <xf numFmtId="171" fontId="81" fillId="18" borderId="0" applyNumberFormat="0" applyBorder="0" applyAlignment="0" applyProtection="0"/>
    <xf numFmtId="171" fontId="81" fillId="93" borderId="0" applyNumberFormat="0" applyBorder="0" applyAlignment="0" applyProtection="0"/>
    <xf numFmtId="171" fontId="16" fillId="18"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50" borderId="0" applyNumberFormat="0" applyBorder="0" applyAlignment="0" applyProtection="0"/>
    <xf numFmtId="171" fontId="16" fillId="13"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51" borderId="0" applyNumberFormat="0" applyBorder="0" applyAlignment="0" applyProtection="0"/>
    <xf numFmtId="171" fontId="16" fillId="14" borderId="0" applyNumberFormat="0" applyBorder="0" applyAlignment="0" applyProtection="0"/>
    <xf numFmtId="171" fontId="81" fillId="19" borderId="0" applyNumberFormat="0" applyBorder="0" applyAlignment="0" applyProtection="0"/>
    <xf numFmtId="171" fontId="81" fillId="19" borderId="0" applyNumberFormat="0" applyBorder="0" applyAlignment="0" applyProtection="0"/>
    <xf numFmtId="171" fontId="81" fillId="19" borderId="0" applyNumberFormat="0" applyBorder="0" applyAlignment="0" applyProtection="0"/>
    <xf numFmtId="171" fontId="81" fillId="19" borderId="0" applyNumberFormat="0" applyBorder="0" applyAlignment="0" applyProtection="0"/>
    <xf numFmtId="171" fontId="81" fillId="94" borderId="0" applyNumberFormat="0" applyBorder="0" applyAlignment="0" applyProtection="0"/>
    <xf numFmtId="171" fontId="16" fillId="19" borderId="0" applyNumberFormat="0" applyBorder="0" applyAlignment="0" applyProtection="0"/>
    <xf numFmtId="173" fontId="104" fillId="0" borderId="31">
      <protection locked="0"/>
    </xf>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44" borderId="1" applyNumberFormat="0" applyAlignment="0" applyProtection="0"/>
    <xf numFmtId="171" fontId="81" fillId="44" borderId="1" applyNumberFormat="0" applyAlignment="0" applyProtection="0"/>
    <xf numFmtId="171" fontId="17" fillId="7" borderId="1"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95" borderId="2" applyNumberFormat="0" applyAlignment="0" applyProtection="0"/>
    <xf numFmtId="171" fontId="81" fillId="95" borderId="2" applyNumberFormat="0" applyAlignment="0" applyProtection="0"/>
    <xf numFmtId="171" fontId="18" fillId="20" borderId="2"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95" borderId="1" applyNumberFormat="0" applyAlignment="0" applyProtection="0"/>
    <xf numFmtId="171" fontId="81" fillId="95" borderId="1" applyNumberFormat="0" applyAlignment="0" applyProtection="0"/>
    <xf numFmtId="171" fontId="19" fillId="20" borderId="1" applyNumberFormat="0" applyAlignment="0" applyProtection="0"/>
    <xf numFmtId="171" fontId="105" fillId="0" borderId="0" applyBorder="0">
      <alignment horizontal="center" vertical="center" wrapText="1"/>
    </xf>
    <xf numFmtId="171" fontId="81" fillId="0" borderId="3" applyNumberFormat="0" applyFill="0" applyAlignment="0" applyProtection="0"/>
    <xf numFmtId="171" fontId="81" fillId="0" borderId="3" applyNumberFormat="0" applyFill="0" applyAlignment="0" applyProtection="0"/>
    <xf numFmtId="171" fontId="81" fillId="0" borderId="3" applyNumberFormat="0" applyFill="0" applyAlignment="0" applyProtection="0"/>
    <xf numFmtId="171" fontId="81" fillId="0" borderId="3" applyNumberFormat="0" applyFill="0" applyAlignment="0" applyProtection="0"/>
    <xf numFmtId="171" fontId="81" fillId="0" borderId="3" applyNumberFormat="0" applyFill="0" applyAlignment="0" applyProtection="0"/>
    <xf numFmtId="171" fontId="20" fillId="0" borderId="3" applyNumberFormat="0" applyFill="0" applyAlignment="0" applyProtection="0"/>
    <xf numFmtId="171" fontId="81" fillId="0" borderId="4" applyNumberFormat="0" applyFill="0" applyAlignment="0" applyProtection="0"/>
    <xf numFmtId="171" fontId="81" fillId="0" borderId="4" applyNumberFormat="0" applyFill="0" applyAlignment="0" applyProtection="0"/>
    <xf numFmtId="171" fontId="81" fillId="0" borderId="4" applyNumberFormat="0" applyFill="0" applyAlignment="0" applyProtection="0"/>
    <xf numFmtId="171" fontId="81" fillId="0" borderId="4" applyNumberFormat="0" applyFill="0" applyAlignment="0" applyProtection="0"/>
    <xf numFmtId="171" fontId="106" fillId="0" borderId="4" applyNumberFormat="0" applyFill="0" applyAlignment="0" applyProtection="0"/>
    <xf numFmtId="171" fontId="21" fillId="0" borderId="4" applyNumberFormat="0" applyFill="0" applyAlignment="0" applyProtection="0"/>
    <xf numFmtId="171" fontId="81" fillId="0" borderId="5" applyNumberFormat="0" applyFill="0" applyAlignment="0" applyProtection="0"/>
    <xf numFmtId="171" fontId="81" fillId="0" borderId="5" applyNumberFormat="0" applyFill="0" applyAlignment="0" applyProtection="0"/>
    <xf numFmtId="171" fontId="81" fillId="0" borderId="5" applyNumberFormat="0" applyFill="0" applyAlignment="0" applyProtection="0"/>
    <xf numFmtId="171" fontId="81" fillId="0" borderId="5" applyNumberFormat="0" applyFill="0" applyAlignment="0" applyProtection="0"/>
    <xf numFmtId="171" fontId="81" fillId="0" borderId="5" applyNumberFormat="0" applyFill="0" applyAlignment="0" applyProtection="0"/>
    <xf numFmtId="171" fontId="22" fillId="0" borderId="5" applyNumberFormat="0" applyFill="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22" fillId="0" borderId="0" applyNumberFormat="0" applyFill="0" applyBorder="0" applyAlignment="0" applyProtection="0"/>
    <xf numFmtId="171" fontId="107" fillId="0" borderId="32" applyBorder="0">
      <alignment horizontal="center" vertical="center" wrapText="1"/>
    </xf>
    <xf numFmtId="171" fontId="107" fillId="0" borderId="32" applyBorder="0">
      <alignment horizontal="center" vertical="center" wrapText="1"/>
    </xf>
    <xf numFmtId="173" fontId="108" fillId="96" borderId="31"/>
    <xf numFmtId="4" fontId="109" fillId="37" borderId="10" applyBorder="0">
      <alignment horizontal="right"/>
    </xf>
    <xf numFmtId="4" fontId="109" fillId="37" borderId="10" applyBorder="0">
      <alignment horizontal="right"/>
    </xf>
    <xf numFmtId="49" fontId="110" fillId="0" borderId="0" applyBorder="0">
      <alignment vertical="center"/>
    </xf>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23" fillId="0" borderId="6" applyNumberFormat="0" applyFill="0" applyAlignment="0" applyProtection="0"/>
    <xf numFmtId="3" fontId="108" fillId="0" borderId="10" applyBorder="0">
      <alignment vertical="center"/>
    </xf>
    <xf numFmtId="3" fontId="108" fillId="0" borderId="10" applyBorder="0">
      <alignment vertical="center"/>
    </xf>
    <xf numFmtId="171" fontId="81" fillId="21" borderId="7" applyNumberFormat="0" applyAlignment="0" applyProtection="0"/>
    <xf numFmtId="171" fontId="81" fillId="21" borderId="7" applyNumberFormat="0" applyAlignment="0" applyProtection="0"/>
    <xf numFmtId="171" fontId="81" fillId="21" borderId="7" applyNumberFormat="0" applyAlignment="0" applyProtection="0"/>
    <xf numFmtId="171" fontId="81" fillId="21" borderId="7" applyNumberFormat="0" applyAlignment="0" applyProtection="0"/>
    <xf numFmtId="171" fontId="81" fillId="97" borderId="7" applyNumberFormat="0" applyAlignment="0" applyProtection="0"/>
    <xf numFmtId="171" fontId="24" fillId="21" borderId="7" applyNumberFormat="0" applyAlignment="0" applyProtection="0"/>
    <xf numFmtId="171" fontId="111" fillId="0" borderId="0">
      <alignment horizontal="center" vertical="top" wrapText="1"/>
    </xf>
    <xf numFmtId="171" fontId="112" fillId="0" borderId="0">
      <alignment horizontal="center" vertical="center" wrapText="1"/>
    </xf>
    <xf numFmtId="171" fontId="113" fillId="36" borderId="0" applyFill="0">
      <alignment wrapText="1"/>
    </xf>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25" fillId="0" borderId="0" applyNumberFormat="0" applyFill="0" applyBorder="0" applyAlignment="0" applyProtection="0"/>
    <xf numFmtId="171" fontId="81" fillId="22" borderId="0" applyNumberFormat="0" applyBorder="0" applyAlignment="0" applyProtection="0"/>
    <xf numFmtId="171" fontId="81" fillId="22" borderId="0" applyNumberFormat="0" applyBorder="0" applyAlignment="0" applyProtection="0"/>
    <xf numFmtId="171" fontId="81" fillId="22" borderId="0" applyNumberFormat="0" applyBorder="0" applyAlignment="0" applyProtection="0"/>
    <xf numFmtId="171" fontId="81" fillId="22" borderId="0" applyNumberFormat="0" applyBorder="0" applyAlignment="0" applyProtection="0"/>
    <xf numFmtId="171" fontId="114" fillId="98" borderId="0" applyNumberFormat="0" applyBorder="0" applyAlignment="0" applyProtection="0"/>
    <xf numFmtId="171" fontId="26" fillId="22" borderId="0" applyNumberFormat="0" applyBorder="0" applyAlignment="0" applyProtection="0"/>
    <xf numFmtId="0" fontId="81" fillId="0" borderId="0"/>
    <xf numFmtId="0" fontId="42" fillId="0" borderId="0"/>
    <xf numFmtId="0" fontId="42" fillId="0" borderId="0"/>
    <xf numFmtId="0" fontId="42" fillId="0" borderId="0"/>
    <xf numFmtId="0" fontId="42" fillId="0" borderId="0"/>
    <xf numFmtId="0" fontId="42" fillId="0" borderId="0"/>
    <xf numFmtId="171" fontId="81" fillId="0" borderId="0"/>
    <xf numFmtId="171" fontId="81" fillId="0" borderId="0"/>
    <xf numFmtId="0" fontId="81" fillId="0" borderId="0"/>
    <xf numFmtId="171" fontId="81" fillId="0" borderId="0"/>
    <xf numFmtId="171" fontId="81" fillId="0" borderId="0"/>
    <xf numFmtId="0" fontId="81" fillId="0" borderId="0"/>
    <xf numFmtId="171" fontId="81" fillId="0" borderId="0"/>
    <xf numFmtId="0" fontId="81" fillId="0" borderId="0"/>
    <xf numFmtId="171" fontId="81" fillId="0" borderId="0"/>
    <xf numFmtId="0" fontId="81" fillId="0" borderId="0"/>
    <xf numFmtId="171" fontId="81" fillId="0" borderId="0"/>
    <xf numFmtId="171" fontId="81" fillId="0" borderId="0"/>
    <xf numFmtId="0" fontId="42" fillId="0" borderId="0"/>
    <xf numFmtId="0" fontId="12" fillId="0" borderId="0"/>
    <xf numFmtId="0" fontId="42" fillId="0" borderId="0"/>
    <xf numFmtId="0" fontId="42" fillId="0" borderId="0"/>
    <xf numFmtId="171" fontId="98" fillId="0" borderId="0"/>
    <xf numFmtId="0" fontId="81" fillId="0" borderId="0"/>
    <xf numFmtId="171" fontId="81" fillId="0" borderId="0"/>
    <xf numFmtId="171" fontId="81" fillId="0" borderId="0"/>
    <xf numFmtId="0" fontId="42" fillId="0" borderId="0"/>
    <xf numFmtId="0" fontId="12" fillId="0" borderId="0"/>
    <xf numFmtId="0" fontId="42" fillId="0" borderId="0"/>
    <xf numFmtId="0" fontId="1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42"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2" fillId="0" borderId="0"/>
    <xf numFmtId="0" fontId="49" fillId="0" borderId="0"/>
    <xf numFmtId="171" fontId="98"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0" fontId="81"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98" fillId="0" borderId="0"/>
    <xf numFmtId="171" fontId="104"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81" fillId="0" borderId="0"/>
    <xf numFmtId="0" fontId="81" fillId="0" borderId="0"/>
    <xf numFmtId="0" fontId="12" fillId="0" borderId="0"/>
    <xf numFmtId="0" fontId="81" fillId="0" borderId="0"/>
    <xf numFmtId="171" fontId="104" fillId="0" borderId="0"/>
    <xf numFmtId="0" fontId="42" fillId="0" borderId="0"/>
    <xf numFmtId="0" fontId="42"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171" fontId="49" fillId="0" borderId="0"/>
    <xf numFmtId="0" fontId="1" fillId="0" borderId="0"/>
    <xf numFmtId="0" fontId="12" fillId="0" borderId="0"/>
    <xf numFmtId="171"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49" fillId="0" borderId="0"/>
    <xf numFmtId="0" fontId="99" fillId="9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99" borderId="0"/>
    <xf numFmtId="171"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81"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81" fillId="0" borderId="0"/>
    <xf numFmtId="0" fontId="81" fillId="0" borderId="0"/>
    <xf numFmtId="171" fontId="104" fillId="0" borderId="0"/>
    <xf numFmtId="171" fontId="104" fillId="0" borderId="0"/>
    <xf numFmtId="0" fontId="81" fillId="0" borderId="0"/>
    <xf numFmtId="0" fontId="81" fillId="0" borderId="0"/>
    <xf numFmtId="0" fontId="12" fillId="0" borderId="0"/>
    <xf numFmtId="0" fontId="12" fillId="0" borderId="0"/>
    <xf numFmtId="171" fontId="49" fillId="0" borderId="0"/>
    <xf numFmtId="0" fontId="81" fillId="0" borderId="0"/>
    <xf numFmtId="171" fontId="104" fillId="0" borderId="0"/>
    <xf numFmtId="0" fontId="12" fillId="0" borderId="0"/>
    <xf numFmtId="171" fontId="104" fillId="0" borderId="0"/>
    <xf numFmtId="171" fontId="104" fillId="0" borderId="0"/>
    <xf numFmtId="171" fontId="104" fillId="0" borderId="0"/>
    <xf numFmtId="0" fontId="81" fillId="0" borderId="0"/>
    <xf numFmtId="0" fontId="81" fillId="0" borderId="0"/>
    <xf numFmtId="171" fontId="104" fillId="0" borderId="0"/>
    <xf numFmtId="171" fontId="104" fillId="0" borderId="0"/>
    <xf numFmtId="171" fontId="104" fillId="0" borderId="0"/>
    <xf numFmtId="171" fontId="104" fillId="0" borderId="0"/>
    <xf numFmtId="0" fontId="81"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0" fontId="81" fillId="0" borderId="0"/>
    <xf numFmtId="171" fontId="115" fillId="0" borderId="0"/>
    <xf numFmtId="171" fontId="81" fillId="0" borderId="0"/>
    <xf numFmtId="171" fontId="81" fillId="0" borderId="0"/>
    <xf numFmtId="0" fontId="34" fillId="0" borderId="0"/>
    <xf numFmtId="0" fontId="3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34" fillId="0" borderId="0"/>
    <xf numFmtId="0" fontId="81" fillId="0" borderId="0"/>
    <xf numFmtId="0" fontId="1" fillId="0" borderId="0"/>
    <xf numFmtId="0" fontId="12" fillId="0" borderId="0"/>
    <xf numFmtId="0" fontId="42" fillId="0" borderId="0"/>
    <xf numFmtId="0" fontId="1" fillId="0" borderId="0"/>
    <xf numFmtId="0" fontId="42" fillId="0" borderId="0"/>
    <xf numFmtId="0" fontId="1" fillId="0" borderId="0"/>
    <xf numFmtId="0" fontId="42" fillId="0" borderId="0"/>
    <xf numFmtId="0" fontId="42" fillId="0" borderId="0"/>
    <xf numFmtId="171" fontId="98" fillId="0" borderId="0"/>
    <xf numFmtId="0" fontId="81" fillId="0" borderId="0"/>
    <xf numFmtId="171" fontId="81" fillId="0" borderId="0"/>
    <xf numFmtId="171" fontId="81" fillId="0" borderId="0"/>
    <xf numFmtId="0" fontId="81" fillId="0" borderId="0"/>
    <xf numFmtId="171" fontId="81" fillId="0" borderId="0"/>
    <xf numFmtId="171" fontId="81" fillId="0" borderId="0"/>
    <xf numFmtId="0" fontId="81" fillId="0" borderId="0"/>
    <xf numFmtId="171" fontId="81" fillId="0" borderId="0"/>
    <xf numFmtId="171" fontId="81" fillId="0" borderId="0"/>
    <xf numFmtId="171" fontId="81" fillId="3"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1" fillId="40" borderId="0" applyNumberFormat="0" applyBorder="0" applyAlignment="0" applyProtection="0"/>
    <xf numFmtId="171" fontId="27" fillId="3" borderId="0" applyNumberFormat="0" applyBorder="0" applyAlignment="0" applyProtection="0"/>
    <xf numFmtId="167" fontId="117" fillId="37" borderId="24" applyNumberFormat="0" applyBorder="0" applyAlignment="0">
      <alignment vertical="center"/>
      <protection locked="0"/>
    </xf>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28" fillId="0" borderId="0" applyNumberFormat="0" applyFill="0" applyBorder="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9" fontId="42"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42" fillId="0" borderId="0" applyFill="0" applyBorder="0" applyAlignment="0" applyProtection="0"/>
    <xf numFmtId="9" fontId="42"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81" fillId="0" borderId="0" applyFont="0" applyFill="0" applyBorder="0" applyAlignment="0" applyProtection="0"/>
    <xf numFmtId="9" fontId="49"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42"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42" fillId="0" borderId="0" applyFill="0" applyBorder="0" applyAlignment="0" applyProtection="0"/>
    <xf numFmtId="9" fontId="8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2" fillId="0" borderId="0" applyFont="0" applyFill="0" applyBorder="0" applyAlignment="0" applyProtection="0"/>
    <xf numFmtId="171" fontId="81" fillId="0" borderId="9" applyNumberFormat="0" applyFill="0" applyAlignment="0" applyProtection="0"/>
    <xf numFmtId="171" fontId="81" fillId="0" borderId="9" applyNumberFormat="0" applyFill="0" applyAlignment="0" applyProtection="0"/>
    <xf numFmtId="171" fontId="81" fillId="0" borderId="9" applyNumberFormat="0" applyFill="0" applyAlignment="0" applyProtection="0"/>
    <xf numFmtId="171" fontId="81" fillId="0" borderId="9" applyNumberFormat="0" applyFill="0" applyAlignment="0" applyProtection="0"/>
    <xf numFmtId="171" fontId="81" fillId="0" borderId="9" applyNumberFormat="0" applyFill="0" applyAlignment="0" applyProtection="0"/>
    <xf numFmtId="171" fontId="29" fillId="0" borderId="9" applyNumberFormat="0" applyFill="0" applyAlignment="0" applyProtection="0"/>
    <xf numFmtId="0" fontId="42"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65" fillId="0" borderId="0"/>
    <xf numFmtId="0" fontId="42" fillId="0" borderId="0"/>
    <xf numFmtId="171" fontId="98" fillId="0" borderId="0"/>
    <xf numFmtId="171" fontId="98" fillId="0" borderId="0"/>
    <xf numFmtId="0" fontId="42" fillId="0" borderId="0"/>
    <xf numFmtId="0" fontId="42" fillId="0" borderId="0"/>
    <xf numFmtId="0" fontId="103" fillId="0" borderId="0"/>
    <xf numFmtId="0" fontId="103" fillId="0" borderId="0"/>
    <xf numFmtId="171" fontId="42" fillId="0" borderId="0"/>
    <xf numFmtId="171" fontId="42"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7" fillId="0" borderId="0" applyNumberFormat="0" applyFill="0" applyBorder="0" applyAlignment="0" applyProtection="0"/>
    <xf numFmtId="171" fontId="30" fillId="0" borderId="0" applyNumberFormat="0" applyFill="0" applyBorder="0" applyAlignment="0" applyProtection="0"/>
    <xf numFmtId="49" fontId="118" fillId="0" borderId="0">
      <alignment horizontal="center"/>
    </xf>
    <xf numFmtId="41" fontId="119" fillId="0" borderId="0" applyFont="0" applyFill="0" applyBorder="0" applyAlignment="0" applyProtection="0"/>
    <xf numFmtId="43" fontId="119" fillId="0" borderId="0" applyFont="0" applyFill="0" applyBorder="0" applyAlignment="0" applyProtection="0"/>
    <xf numFmtId="41"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0"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174" fontId="98" fillId="0" borderId="0" applyFill="0" applyBorder="0" applyAlignment="0" applyProtection="0"/>
    <xf numFmtId="174" fontId="98"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171" fontId="81" fillId="0" borderId="0" applyFont="0" applyFill="0" applyBorder="0" applyAlignment="0" applyProtection="0"/>
    <xf numFmtId="171" fontId="8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1"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3" fontId="116" fillId="0" borderId="10" applyBorder="0">
      <alignment vertical="center"/>
    </xf>
    <xf numFmtId="4" fontId="109" fillId="36" borderId="0" applyBorder="0">
      <alignment horizontal="right"/>
    </xf>
    <xf numFmtId="3" fontId="116" fillId="0" borderId="10" applyBorder="0">
      <alignment vertical="center"/>
    </xf>
    <xf numFmtId="3" fontId="116" fillId="0" borderId="10" applyBorder="0">
      <alignment vertical="center"/>
    </xf>
    <xf numFmtId="3" fontId="116" fillId="0" borderId="10" applyBorder="0">
      <alignment vertical="center"/>
    </xf>
    <xf numFmtId="4" fontId="109" fillId="36" borderId="0" applyBorder="0">
      <alignment horizontal="right"/>
    </xf>
    <xf numFmtId="4" fontId="109" fillId="36" borderId="33" applyBorder="0">
      <alignment horizontal="right"/>
    </xf>
    <xf numFmtId="4" fontId="109" fillId="36" borderId="33" applyBorder="0">
      <alignment horizontal="right"/>
    </xf>
    <xf numFmtId="4" fontId="109" fillId="100" borderId="34" applyBorder="0">
      <alignment horizontal="right"/>
    </xf>
    <xf numFmtId="4" fontId="109" fillId="100" borderId="34" applyBorder="0">
      <alignment horizontal="right"/>
    </xf>
    <xf numFmtId="171" fontId="81" fillId="4"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1" fillId="41" borderId="0" applyNumberFormat="0" applyBorder="0" applyAlignment="0" applyProtection="0"/>
    <xf numFmtId="44" fontId="85" fillId="0" borderId="0">
      <protection locked="0"/>
    </xf>
    <xf numFmtId="171" fontId="104" fillId="0" borderId="10" applyBorder="0">
      <alignment horizontal="center" vertical="center" wrapText="1"/>
    </xf>
    <xf numFmtId="171" fontId="104" fillId="0" borderId="10" applyBorder="0">
      <alignment horizontal="center" vertical="center" wrapText="1"/>
    </xf>
    <xf numFmtId="171" fontId="104" fillId="0" borderId="10" applyBorder="0">
      <alignment horizontal="center" vertical="center" wrapText="1"/>
    </xf>
    <xf numFmtId="171" fontId="104" fillId="0" borderId="10" applyBorder="0">
      <alignment horizontal="center" vertical="center" wrapText="1"/>
    </xf>
    <xf numFmtId="169" fontId="12" fillId="0" borderId="0" applyFont="0" applyFill="0" applyBorder="0" applyAlignment="0" applyProtection="0"/>
  </cellStyleXfs>
  <cellXfs count="840">
    <xf numFmtId="0" fontId="0" fillId="0" borderId="0" xfId="0"/>
    <xf numFmtId="0" fontId="12" fillId="0" borderId="0" xfId="0" applyFont="1"/>
    <xf numFmtId="0" fontId="12" fillId="0" borderId="0" xfId="0" applyFont="1" applyFill="1"/>
    <xf numFmtId="0" fontId="12" fillId="0" borderId="0" xfId="0" applyFont="1" applyFill="1" applyBorder="1"/>
    <xf numFmtId="0" fontId="12" fillId="0" borderId="0" xfId="0" applyFont="1" applyAlignment="1">
      <alignment horizontal="right"/>
    </xf>
    <xf numFmtId="0" fontId="13" fillId="0" borderId="0" xfId="0" applyFont="1" applyFill="1"/>
    <xf numFmtId="0" fontId="12" fillId="0" borderId="0" xfId="0" applyFont="1" applyFill="1" applyAlignment="1">
      <alignment horizontal="right"/>
    </xf>
    <xf numFmtId="0" fontId="33" fillId="0" borderId="0" xfId="37" applyFont="1"/>
    <xf numFmtId="0" fontId="33" fillId="0" borderId="0" xfId="37" applyFont="1" applyAlignment="1">
      <alignment vertical="center"/>
    </xf>
    <xf numFmtId="0" fontId="33" fillId="0" borderId="0" xfId="37" applyFont="1" applyAlignment="1">
      <alignment horizontal="right" vertical="center"/>
    </xf>
    <xf numFmtId="0" fontId="33" fillId="0" borderId="0" xfId="37" applyFont="1" applyAlignment="1">
      <alignment horizontal="center" vertical="center"/>
    </xf>
    <xf numFmtId="0" fontId="33" fillId="0" borderId="0" xfId="37" applyFont="1" applyFill="1" applyAlignment="1">
      <alignment vertical="center"/>
    </xf>
    <xf numFmtId="0" fontId="40" fillId="0" borderId="0" xfId="37" applyFont="1" applyAlignment="1"/>
    <xf numFmtId="0" fontId="13" fillId="0" borderId="0" xfId="46" applyFont="1" applyFill="1" applyBorder="1" applyAlignment="1"/>
    <xf numFmtId="0" fontId="35" fillId="0" borderId="0" xfId="45" applyFont="1" applyFill="1" applyBorder="1" applyAlignment="1">
      <alignment vertical="center"/>
    </xf>
    <xf numFmtId="0" fontId="43" fillId="0" borderId="0" xfId="37" applyFont="1" applyAlignment="1">
      <alignment horizontal="right"/>
    </xf>
    <xf numFmtId="0" fontId="33" fillId="0" borderId="0" xfId="37" applyFont="1" applyFill="1"/>
    <xf numFmtId="0" fontId="12" fillId="0" borderId="0" xfId="0" applyFont="1" applyFill="1" applyAlignment="1"/>
    <xf numFmtId="0" fontId="37" fillId="0" borderId="0" xfId="45" applyFont="1" applyFill="1" applyBorder="1" applyAlignment="1">
      <alignment horizontal="center" vertical="center"/>
    </xf>
    <xf numFmtId="1" fontId="13" fillId="0" borderId="0" xfId="0" applyNumberFormat="1" applyFont="1" applyFill="1" applyBorder="1" applyAlignment="1">
      <alignment vertical="top"/>
    </xf>
    <xf numFmtId="0" fontId="12" fillId="0" borderId="10" xfId="0" applyFont="1" applyBorder="1"/>
    <xf numFmtId="0" fontId="12" fillId="0" borderId="0" xfId="0" applyFont="1" applyBorder="1"/>
    <xf numFmtId="0" fontId="12" fillId="0" borderId="0" xfId="0" applyFont="1" applyFill="1" applyBorder="1" applyAlignment="1">
      <alignment horizontal="center" vertical="center" textRotation="90" wrapText="1"/>
    </xf>
    <xf numFmtId="0" fontId="50" fillId="0" borderId="0" xfId="55" applyFont="1"/>
    <xf numFmtId="0" fontId="43" fillId="0" borderId="0" xfId="37" applyFont="1" applyAlignment="1">
      <alignment horizontal="right" vertical="center"/>
    </xf>
    <xf numFmtId="0" fontId="44" fillId="0" borderId="0" xfId="55" applyFont="1" applyAlignment="1">
      <alignment horizontal="center" vertical="center"/>
    </xf>
    <xf numFmtId="0" fontId="50" fillId="0" borderId="0" xfId="55" applyFont="1" applyAlignment="1">
      <alignment vertical="center"/>
    </xf>
    <xf numFmtId="0" fontId="51" fillId="0" borderId="0" xfId="55" applyFont="1"/>
    <xf numFmtId="0" fontId="38" fillId="0" borderId="10" xfId="55" applyFont="1" applyBorder="1" applyAlignment="1">
      <alignment horizontal="center"/>
    </xf>
    <xf numFmtId="0" fontId="38" fillId="0" borderId="0" xfId="55" applyFont="1"/>
    <xf numFmtId="0" fontId="53" fillId="0" borderId="0" xfId="55" applyFont="1"/>
    <xf numFmtId="0" fontId="54" fillId="0" borderId="0" xfId="55" applyFont="1"/>
    <xf numFmtId="0" fontId="54" fillId="0" borderId="0" xfId="55" applyFont="1" applyBorder="1"/>
    <xf numFmtId="0" fontId="38" fillId="0" borderId="0" xfId="55" applyFont="1" applyAlignment="1">
      <alignment horizontal="center"/>
    </xf>
    <xf numFmtId="0" fontId="56" fillId="0" borderId="0" xfId="55" applyFont="1"/>
    <xf numFmtId="0" fontId="56" fillId="0" borderId="10" xfId="55" applyFont="1" applyFill="1" applyBorder="1"/>
    <xf numFmtId="0" fontId="56" fillId="0" borderId="10" xfId="55" applyFont="1" applyBorder="1"/>
    <xf numFmtId="0" fontId="12" fillId="0" borderId="10" xfId="46" applyFont="1" applyBorder="1" applyAlignment="1">
      <alignment horizontal="center" vertical="center" textRotation="90" wrapText="1"/>
    </xf>
    <xf numFmtId="0" fontId="36" fillId="0" borderId="10" xfId="45" applyFont="1" applyBorder="1" applyAlignment="1">
      <alignment horizontal="center" vertical="center"/>
    </xf>
    <xf numFmtId="0" fontId="50" fillId="0" borderId="0" xfId="55" applyFont="1" applyBorder="1"/>
    <xf numFmtId="0" fontId="46" fillId="0" borderId="0" xfId="0" applyFont="1" applyFill="1" applyAlignment="1"/>
    <xf numFmtId="0" fontId="50" fillId="0" borderId="10" xfId="55" applyFont="1" applyBorder="1" applyAlignment="1">
      <alignment horizontal="center" vertical="center" textRotation="90" wrapText="1"/>
    </xf>
    <xf numFmtId="0" fontId="12" fillId="0" borderId="13" xfId="0" applyFont="1" applyFill="1" applyBorder="1" applyAlignment="1">
      <alignment vertical="center" textRotation="90" wrapText="1"/>
    </xf>
    <xf numFmtId="0" fontId="13" fillId="0" borderId="21" xfId="46" applyFont="1" applyFill="1" applyBorder="1" applyAlignment="1"/>
    <xf numFmtId="0" fontId="35" fillId="0" borderId="0" xfId="44" applyFont="1" applyFill="1" applyBorder="1" applyAlignment="1"/>
    <xf numFmtId="0" fontId="12" fillId="0" borderId="0" xfId="0" applyFont="1" applyAlignment="1">
      <alignment horizontal="left"/>
    </xf>
    <xf numFmtId="0" fontId="33" fillId="0" borderId="10" xfId="37" applyFont="1" applyFill="1" applyBorder="1" applyAlignment="1">
      <alignment horizontal="center" vertical="center"/>
    </xf>
    <xf numFmtId="49" fontId="38" fillId="0" borderId="10" xfId="55" applyNumberFormat="1" applyFont="1" applyBorder="1" applyAlignment="1">
      <alignment horizontal="center" vertical="center"/>
    </xf>
    <xf numFmtId="0" fontId="38" fillId="0" borderId="0" xfId="55" applyFont="1" applyAlignment="1">
      <alignment horizontal="center" vertical="center"/>
    </xf>
    <xf numFmtId="0" fontId="46" fillId="0" borderId="0" xfId="57" applyFont="1" applyAlignment="1">
      <alignment horizontal="center" wrapText="1"/>
    </xf>
    <xf numFmtId="0" fontId="38" fillId="0" borderId="0" xfId="55" applyFont="1" applyAlignment="1">
      <alignment vertical="center"/>
    </xf>
    <xf numFmtId="0" fontId="38" fillId="0" borderId="10" xfId="55" applyFont="1" applyBorder="1" applyAlignment="1">
      <alignment horizontal="center" vertical="center"/>
    </xf>
    <xf numFmtId="0" fontId="33" fillId="0" borderId="0" xfId="37" applyFont="1" applyAlignment="1">
      <alignment horizontal="center"/>
    </xf>
    <xf numFmtId="0" fontId="41" fillId="0" borderId="0" xfId="37" applyFont="1" applyAlignment="1">
      <alignment horizontal="center" vertical="center" wrapText="1"/>
    </xf>
    <xf numFmtId="0" fontId="33" fillId="0" borderId="0" xfId="37" applyFont="1" applyAlignment="1">
      <alignment horizontal="center" vertical="center" wrapText="1"/>
    </xf>
    <xf numFmtId="0" fontId="33" fillId="0" borderId="10" xfId="37" applyFont="1" applyBorder="1" applyAlignment="1">
      <alignment vertical="center" wrapText="1"/>
    </xf>
    <xf numFmtId="3" fontId="33" fillId="0" borderId="10" xfId="37" applyNumberFormat="1" applyFont="1" applyBorder="1" applyAlignment="1">
      <alignment horizontal="center" vertical="center"/>
    </xf>
    <xf numFmtId="0" fontId="33" fillId="0" borderId="0" xfId="37" applyFont="1" applyFill="1" applyAlignment="1">
      <alignment wrapText="1"/>
    </xf>
    <xf numFmtId="0" fontId="59" fillId="0" borderId="0" xfId="37" applyFont="1" applyFill="1" applyBorder="1" applyAlignment="1">
      <alignment horizontal="center" vertical="center"/>
    </xf>
    <xf numFmtId="0" fontId="60" fillId="0" borderId="0" xfId="37" applyFont="1" applyFill="1" applyBorder="1" applyAlignment="1">
      <alignment horizontal="center" vertical="center"/>
    </xf>
    <xf numFmtId="0" fontId="48" fillId="0" borderId="0" xfId="37" applyFont="1" applyFill="1" applyBorder="1" applyAlignment="1">
      <alignment horizontal="center" vertical="center"/>
    </xf>
    <xf numFmtId="3" fontId="48" fillId="0" borderId="0" xfId="37" applyNumberFormat="1" applyFont="1" applyFill="1" applyBorder="1" applyAlignment="1">
      <alignment horizontal="center" vertical="center"/>
    </xf>
    <xf numFmtId="0" fontId="33" fillId="0" borderId="0" xfId="37" applyFont="1" applyBorder="1" applyAlignment="1">
      <alignment horizontal="center" vertical="center"/>
    </xf>
    <xf numFmtId="0" fontId="33" fillId="0" borderId="0" xfId="37" applyFont="1" applyBorder="1" applyAlignment="1">
      <alignment vertical="center"/>
    </xf>
    <xf numFmtId="0" fontId="60" fillId="0" borderId="0" xfId="37" applyFont="1" applyFill="1" applyBorder="1" applyAlignment="1">
      <alignment vertical="center"/>
    </xf>
    <xf numFmtId="0" fontId="61" fillId="0" borderId="0" xfId="37" applyFont="1" applyFill="1" applyBorder="1" applyAlignment="1">
      <alignment vertical="center"/>
    </xf>
    <xf numFmtId="0" fontId="61" fillId="0" borderId="0" xfId="37" applyFont="1" applyFill="1" applyBorder="1" applyAlignment="1">
      <alignment horizontal="left" vertical="center" wrapText="1"/>
    </xf>
    <xf numFmtId="0" fontId="62" fillId="0" borderId="0" xfId="37" applyFont="1" applyFill="1" applyBorder="1" applyAlignment="1">
      <alignment horizontal="left" vertical="center" wrapText="1"/>
    </xf>
    <xf numFmtId="0" fontId="60" fillId="0" borderId="0" xfId="37" applyFont="1" applyFill="1" applyBorder="1" applyAlignment="1">
      <alignment horizontal="center" vertical="center" wrapText="1"/>
    </xf>
    <xf numFmtId="0" fontId="61" fillId="0" borderId="0" xfId="37" applyFont="1" applyFill="1" applyBorder="1" applyAlignment="1">
      <alignment horizontal="center" vertical="center" wrapText="1"/>
    </xf>
    <xf numFmtId="0" fontId="33" fillId="0" borderId="10" xfId="37" applyFont="1" applyBorder="1" applyAlignment="1">
      <alignment horizontal="center"/>
    </xf>
    <xf numFmtId="0" fontId="33" fillId="0" borderId="10" xfId="37" applyFont="1" applyBorder="1"/>
    <xf numFmtId="0" fontId="33" fillId="0" borderId="10" xfId="37" applyFont="1" applyBorder="1" applyAlignment="1">
      <alignment vertical="center"/>
    </xf>
    <xf numFmtId="0" fontId="63" fillId="0" borderId="0" xfId="37" applyFont="1" applyFill="1" applyAlignment="1">
      <alignment wrapText="1"/>
    </xf>
    <xf numFmtId="0" fontId="33" fillId="0" borderId="0" xfId="37" applyFont="1" applyFill="1" applyAlignment="1">
      <alignment horizontal="center"/>
    </xf>
    <xf numFmtId="0" fontId="61" fillId="0" borderId="0" xfId="37" applyFont="1" applyFill="1" applyBorder="1" applyAlignment="1">
      <alignment horizontal="center" vertical="center"/>
    </xf>
    <xf numFmtId="0" fontId="60" fillId="0" borderId="0" xfId="37" applyFont="1" applyFill="1" applyBorder="1" applyAlignment="1">
      <alignment horizontal="left" vertical="center" wrapText="1"/>
    </xf>
    <xf numFmtId="0" fontId="12" fillId="0" borderId="0" xfId="37" applyFont="1" applyFill="1" applyBorder="1" applyAlignment="1">
      <alignment horizontal="center" vertical="center"/>
    </xf>
    <xf numFmtId="0" fontId="64" fillId="0" borderId="0" xfId="37" applyFont="1" applyFill="1" applyBorder="1" applyAlignment="1">
      <alignment horizontal="center" vertical="center"/>
    </xf>
    <xf numFmtId="0" fontId="43" fillId="0" borderId="0" xfId="0" applyFont="1" applyFill="1" applyAlignment="1"/>
    <xf numFmtId="0" fontId="36" fillId="0" borderId="0" xfId="45" applyFont="1" applyFill="1" applyBorder="1" applyAlignment="1">
      <alignment horizontal="center" vertical="center" textRotation="90" wrapText="1"/>
    </xf>
    <xf numFmtId="0" fontId="39" fillId="0" borderId="0" xfId="55" applyFont="1" applyBorder="1" applyAlignment="1">
      <alignment horizontal="center" vertical="center" wrapText="1"/>
    </xf>
    <xf numFmtId="0" fontId="46" fillId="0" borderId="0" xfId="57" applyFont="1" applyAlignment="1">
      <alignment wrapText="1"/>
    </xf>
    <xf numFmtId="49" fontId="38" fillId="0" borderId="10" xfId="55" applyNumberFormat="1" applyFont="1" applyFill="1" applyBorder="1" applyAlignment="1">
      <alignment horizontal="center" vertical="center"/>
    </xf>
    <xf numFmtId="0" fontId="33" fillId="0" borderId="10" xfId="37" applyFont="1" applyBorder="1" applyAlignment="1">
      <alignment horizontal="center" vertical="center" textRotation="90"/>
    </xf>
    <xf numFmtId="14" fontId="33" fillId="0" borderId="10" xfId="37" applyNumberFormat="1" applyFont="1" applyBorder="1" applyAlignment="1">
      <alignment horizontal="center" vertical="center"/>
    </xf>
    <xf numFmtId="0" fontId="58" fillId="0" borderId="10" xfId="0" applyFont="1" applyBorder="1" applyAlignment="1">
      <alignment vertical="center" wrapText="1"/>
    </xf>
    <xf numFmtId="0" fontId="38" fillId="0" borderId="10" xfId="55" applyFont="1" applyBorder="1" applyAlignment="1">
      <alignment horizontal="center" vertical="center" wrapText="1"/>
    </xf>
    <xf numFmtId="0" fontId="48" fillId="0" borderId="10" xfId="0" applyFont="1" applyFill="1" applyBorder="1" applyAlignment="1">
      <alignment horizontal="center" vertical="center" textRotation="90" wrapText="1"/>
    </xf>
    <xf numFmtId="0" fontId="48" fillId="0" borderId="10" xfId="37" applyFont="1" applyFill="1" applyBorder="1" applyAlignment="1">
      <alignment horizontal="center" vertical="center" textRotation="90" wrapText="1"/>
    </xf>
    <xf numFmtId="0" fontId="48" fillId="0" borderId="10" xfId="0" applyFont="1" applyFill="1" applyBorder="1" applyAlignment="1">
      <alignment horizontal="center" vertical="center" wrapText="1"/>
    </xf>
    <xf numFmtId="0" fontId="37" fillId="0" borderId="10" xfId="45" applyFont="1" applyFill="1" applyBorder="1" applyAlignment="1">
      <alignment horizontal="center" vertical="center"/>
    </xf>
    <xf numFmtId="0" fontId="36" fillId="0" borderId="10" xfId="45" applyFont="1" applyFill="1" applyBorder="1" applyAlignment="1">
      <alignment horizontal="center" vertical="center" textRotation="90" wrapText="1"/>
    </xf>
    <xf numFmtId="49" fontId="38" fillId="0" borderId="10" xfId="55" applyNumberFormat="1" applyFont="1" applyBorder="1" applyAlignment="1">
      <alignment horizontal="center"/>
    </xf>
    <xf numFmtId="0" fontId="45" fillId="0" borderId="0" xfId="55" applyFont="1" applyAlignment="1">
      <alignment horizontal="center"/>
    </xf>
    <xf numFmtId="0" fontId="38" fillId="0" borderId="0" xfId="55" applyFont="1" applyAlignment="1">
      <alignment horizontal="center" vertical="top"/>
    </xf>
    <xf numFmtId="0" fontId="12" fillId="0" borderId="10" xfId="0" applyFont="1" applyFill="1" applyBorder="1" applyAlignment="1">
      <alignment horizontal="center" vertical="center" textRotation="90" wrapText="1"/>
    </xf>
    <xf numFmtId="0" fontId="12" fillId="0" borderId="0" xfId="0" applyFont="1" applyFill="1"/>
    <xf numFmtId="0" fontId="33" fillId="0" borderId="0" xfId="37" applyFont="1"/>
    <xf numFmtId="0" fontId="55" fillId="0" borderId="0" xfId="55" applyFont="1" applyAlignment="1">
      <alignment horizontal="left" vertical="center"/>
    </xf>
    <xf numFmtId="0" fontId="45" fillId="0" borderId="0" xfId="55" applyFont="1" applyAlignment="1">
      <alignment vertical="center"/>
    </xf>
    <xf numFmtId="0" fontId="38" fillId="0" borderId="0" xfId="55" applyFont="1" applyAlignment="1">
      <alignment vertical="top"/>
    </xf>
    <xf numFmtId="49" fontId="37" fillId="0" borderId="10" xfId="45" applyNumberFormat="1" applyFont="1" applyFill="1" applyBorder="1" applyAlignment="1">
      <alignment horizontal="center" vertical="center"/>
    </xf>
    <xf numFmtId="49" fontId="37" fillId="0" borderId="0" xfId="45" applyNumberFormat="1" applyFont="1" applyFill="1" applyBorder="1" applyAlignment="1">
      <alignment horizontal="center" vertical="center"/>
    </xf>
    <xf numFmtId="0" fontId="43" fillId="0" borderId="0" xfId="0" applyFont="1" applyFill="1" applyAlignment="1">
      <alignment vertical="center"/>
    </xf>
    <xf numFmtId="0" fontId="12" fillId="0" borderId="0" xfId="0" applyFont="1" applyFill="1" applyAlignment="1">
      <alignment vertical="center"/>
    </xf>
    <xf numFmtId="0" fontId="45" fillId="0" borderId="0" xfId="55" applyFont="1" applyAlignment="1"/>
    <xf numFmtId="0" fontId="39" fillId="0" borderId="0" xfId="55" applyFont="1" applyAlignment="1">
      <alignment vertical="center"/>
    </xf>
    <xf numFmtId="0" fontId="35" fillId="0" borderId="0" xfId="44" applyFont="1" applyFill="1" applyBorder="1" applyAlignment="1">
      <alignment horizontal="center" vertical="center"/>
    </xf>
    <xf numFmtId="0" fontId="12" fillId="0" borderId="10" xfId="0" applyFont="1" applyBorder="1" applyAlignment="1">
      <alignment horizontal="center" vertical="center"/>
    </xf>
    <xf numFmtId="0" fontId="38" fillId="0" borderId="0" xfId="55" applyFont="1" applyAlignment="1">
      <alignment horizontal="center" vertical="top"/>
    </xf>
    <xf numFmtId="0" fontId="45" fillId="0" borderId="0" xfId="55" applyFont="1" applyAlignment="1">
      <alignment horizontal="center"/>
    </xf>
    <xf numFmtId="0" fontId="33" fillId="0" borderId="0" xfId="37" applyFont="1" applyAlignment="1">
      <alignment horizontal="left"/>
    </xf>
    <xf numFmtId="0" fontId="39" fillId="0" borderId="10" xfId="55" applyFont="1" applyBorder="1" applyAlignment="1">
      <alignment horizontal="center" vertical="center" wrapText="1"/>
    </xf>
    <xf numFmtId="0" fontId="13" fillId="0" borderId="0" xfId="0" applyFont="1" applyFill="1" applyAlignment="1">
      <alignment horizontal="center"/>
    </xf>
    <xf numFmtId="0" fontId="33" fillId="0" borderId="0" xfId="37" applyFont="1"/>
    <xf numFmtId="0" fontId="12" fillId="0" borderId="0" xfId="0" applyFont="1" applyFill="1" applyBorder="1" applyAlignment="1"/>
    <xf numFmtId="0" fontId="46" fillId="0" borderId="0" xfId="0" applyFont="1" applyFill="1" applyAlignment="1">
      <alignment vertical="center"/>
    </xf>
    <xf numFmtId="0" fontId="13" fillId="0" borderId="0" xfId="0" applyFont="1" applyFill="1" applyAlignment="1"/>
    <xf numFmtId="0" fontId="33" fillId="0" borderId="0" xfId="37" applyFont="1" applyAlignment="1"/>
    <xf numFmtId="0" fontId="12" fillId="0" borderId="10" xfId="0" applyFont="1" applyBorder="1" applyAlignment="1">
      <alignment horizontal="center" vertical="center" wrapText="1"/>
    </xf>
    <xf numFmtId="0" fontId="13" fillId="0" borderId="0" xfId="0" applyFont="1" applyFill="1" applyAlignment="1">
      <alignment horizontal="center"/>
    </xf>
    <xf numFmtId="0" fontId="35" fillId="0" borderId="0" xfId="44" applyFont="1" applyFill="1" applyBorder="1" applyAlignment="1">
      <alignment horizontal="center"/>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3" fillId="0" borderId="0" xfId="37" applyFont="1" applyAlignment="1">
      <alignment horizontal="center"/>
    </xf>
    <xf numFmtId="0" fontId="40" fillId="0" borderId="0" xfId="37" applyFont="1" applyAlignment="1">
      <alignment horizontal="center"/>
    </xf>
    <xf numFmtId="0" fontId="33" fillId="0" borderId="10" xfId="37" applyFont="1" applyFill="1" applyBorder="1" applyAlignment="1">
      <alignment horizontal="center" vertical="center" wrapText="1"/>
    </xf>
    <xf numFmtId="0" fontId="33" fillId="0" borderId="11" xfId="37" applyFont="1" applyFill="1" applyBorder="1" applyAlignment="1">
      <alignment horizontal="center" vertical="center" wrapText="1"/>
    </xf>
    <xf numFmtId="0" fontId="33" fillId="0" borderId="13" xfId="37" applyFont="1" applyFill="1" applyBorder="1" applyAlignment="1">
      <alignment horizontal="center" vertical="center" wrapText="1"/>
    </xf>
    <xf numFmtId="0" fontId="33" fillId="0" borderId="10" xfId="37" applyFont="1" applyBorder="1" applyAlignment="1">
      <alignment horizontal="center" vertical="center"/>
    </xf>
    <xf numFmtId="0" fontId="33" fillId="0" borderId="10" xfId="37" applyFont="1" applyBorder="1" applyAlignment="1">
      <alignment horizontal="center" vertical="center" wrapText="1"/>
    </xf>
    <xf numFmtId="0" fontId="46" fillId="0" borderId="0" xfId="57" applyFont="1" applyAlignment="1">
      <alignment horizontal="center" wrapText="1"/>
    </xf>
    <xf numFmtId="49" fontId="12" fillId="0" borderId="10" xfId="0" applyNumberFormat="1" applyFont="1" applyFill="1" applyBorder="1" applyAlignment="1">
      <alignment horizontal="center" vertical="center" wrapText="1"/>
    </xf>
    <xf numFmtId="0" fontId="38" fillId="0" borderId="11" xfId="55" applyFont="1" applyBorder="1" applyAlignment="1">
      <alignment horizontal="center" vertical="center" wrapText="1"/>
    </xf>
    <xf numFmtId="0" fontId="33" fillId="0" borderId="17" xfId="37" applyFont="1" applyFill="1" applyBorder="1" applyAlignment="1">
      <alignment horizontal="center" vertical="center" wrapText="1"/>
    </xf>
    <xf numFmtId="0" fontId="12" fillId="0" borderId="10" xfId="36" applyFont="1" applyBorder="1" applyAlignment="1">
      <alignment horizontal="center" vertical="center" wrapText="1"/>
    </xf>
    <xf numFmtId="0" fontId="38" fillId="0" borderId="10" xfId="55" applyFont="1" applyFill="1" applyBorder="1" applyAlignment="1">
      <alignment horizontal="center"/>
    </xf>
    <xf numFmtId="0" fontId="38" fillId="0" borderId="10" xfId="55" applyFont="1" applyFill="1" applyBorder="1" applyAlignment="1">
      <alignment horizontal="center" vertical="center" wrapText="1"/>
    </xf>
    <xf numFmtId="49" fontId="33" fillId="0" borderId="10" xfId="37" applyNumberFormat="1" applyFont="1" applyFill="1" applyBorder="1" applyAlignment="1">
      <alignment horizontal="center" vertical="center"/>
    </xf>
    <xf numFmtId="0" fontId="48" fillId="0" borderId="10" xfId="36" applyFont="1" applyBorder="1" applyAlignment="1">
      <alignment horizontal="center" vertical="center" wrapText="1"/>
    </xf>
    <xf numFmtId="0" fontId="33" fillId="0" borderId="10" xfId="55" applyFont="1" applyBorder="1" applyAlignment="1">
      <alignment horizontal="center" vertical="center" wrapText="1"/>
    </xf>
    <xf numFmtId="0" fontId="33" fillId="0" borderId="10" xfId="102" applyFont="1" applyFill="1" applyBorder="1" applyAlignment="1">
      <alignment horizontal="center" vertical="center" wrapText="1"/>
    </xf>
    <xf numFmtId="0" fontId="38" fillId="0" borderId="0" xfId="37" applyFont="1" applyAlignment="1">
      <alignment horizontal="center"/>
    </xf>
    <xf numFmtId="0" fontId="38" fillId="0" borderId="0" xfId="37" applyFont="1"/>
    <xf numFmtId="0" fontId="12" fillId="0" borderId="10" xfId="0" applyFont="1" applyBorder="1" applyAlignment="1">
      <alignment horizontal="center"/>
    </xf>
    <xf numFmtId="49" fontId="36" fillId="0" borderId="10" xfId="45" applyNumberFormat="1" applyFont="1" applyFill="1" applyBorder="1" applyAlignment="1">
      <alignment horizontal="center" vertical="center"/>
    </xf>
    <xf numFmtId="0" fontId="36" fillId="0" borderId="10" xfId="45" applyFont="1" applyFill="1" applyBorder="1" applyAlignment="1">
      <alignment horizontal="center" vertical="center"/>
    </xf>
    <xf numFmtId="0" fontId="38" fillId="0" borderId="0" xfId="55" applyFont="1" applyAlignment="1">
      <alignment horizontal="center" vertical="top"/>
    </xf>
    <xf numFmtId="0" fontId="38" fillId="0" borderId="0" xfId="55" applyFont="1" applyAlignment="1">
      <alignment horizontal="center" vertical="center"/>
    </xf>
    <xf numFmtId="0" fontId="38" fillId="0" borderId="10" xfId="55" applyFont="1" applyBorder="1" applyAlignment="1">
      <alignment horizontal="center" vertical="center" wrapText="1"/>
    </xf>
    <xf numFmtId="0" fontId="39" fillId="0" borderId="0" xfId="55" applyFont="1" applyBorder="1" applyAlignment="1">
      <alignment horizontal="center" vertical="center" wrapText="1"/>
    </xf>
    <xf numFmtId="0" fontId="33" fillId="0" borderId="11" xfId="37" applyFont="1" applyBorder="1" applyAlignment="1">
      <alignment horizontal="center" vertical="center" wrapText="1"/>
    </xf>
    <xf numFmtId="0" fontId="40" fillId="0" borderId="0" xfId="37" applyFont="1" applyAlignment="1">
      <alignment horizontal="center"/>
    </xf>
    <xf numFmtId="49" fontId="33" fillId="0" borderId="10" xfId="102" applyNumberFormat="1" applyFont="1" applyFill="1" applyBorder="1" applyAlignment="1">
      <alignment horizontal="center" vertical="center" wrapText="1"/>
    </xf>
    <xf numFmtId="49" fontId="33" fillId="0" borderId="10" xfId="37" applyNumberFormat="1" applyFont="1" applyBorder="1" applyAlignment="1">
      <alignment horizontal="center" vertical="center" wrapText="1"/>
    </xf>
    <xf numFmtId="49" fontId="38" fillId="0" borderId="0" xfId="55" applyNumberFormat="1" applyFont="1" applyBorder="1" applyAlignment="1">
      <alignment horizontal="center" vertical="center"/>
    </xf>
    <xf numFmtId="0" fontId="38" fillId="0" borderId="11" xfId="0" applyFont="1" applyFill="1" applyBorder="1" applyAlignment="1">
      <alignment horizontal="center" vertical="center" wrapText="1"/>
    </xf>
    <xf numFmtId="0" fontId="38" fillId="0" borderId="10" xfId="0" applyFont="1" applyFill="1" applyBorder="1" applyAlignment="1">
      <alignment horizontal="left" vertical="center" wrapText="1"/>
    </xf>
    <xf numFmtId="0" fontId="38" fillId="0" borderId="10" xfId="0" applyFont="1" applyFill="1" applyBorder="1" applyAlignment="1">
      <alignment horizontal="center" vertical="center" wrapText="1"/>
    </xf>
    <xf numFmtId="0" fontId="12" fillId="0" borderId="0" xfId="0" applyFont="1" applyFill="1" applyAlignment="1">
      <alignment horizontal="center"/>
    </xf>
    <xf numFmtId="0" fontId="12" fillId="0" borderId="10" xfId="46" applyFont="1" applyBorder="1" applyAlignment="1">
      <alignment horizontal="center" vertical="center" wrapText="1"/>
    </xf>
    <xf numFmtId="0" fontId="33" fillId="0" borderId="10" xfId="37" applyFont="1" applyBorder="1" applyAlignment="1">
      <alignment horizontal="center" vertical="center"/>
    </xf>
    <xf numFmtId="0" fontId="38" fillId="0" borderId="10" xfId="0" applyFont="1" applyFill="1" applyBorder="1" applyAlignment="1">
      <alignment horizontal="center" vertical="center" wrapText="1"/>
    </xf>
    <xf numFmtId="49" fontId="33" fillId="0" borderId="0" xfId="37" applyNumberFormat="1" applyFont="1"/>
    <xf numFmtId="49" fontId="38" fillId="0" borderId="10" xfId="0" applyNumberFormat="1" applyFont="1" applyFill="1" applyBorder="1" applyAlignment="1">
      <alignment horizontal="center" vertical="center" wrapText="1"/>
    </xf>
    <xf numFmtId="0" fontId="33" fillId="0" borderId="0" xfId="37" applyFont="1" applyFill="1" applyBorder="1" applyAlignment="1"/>
    <xf numFmtId="49" fontId="33" fillId="0" borderId="0" xfId="37" applyNumberFormat="1" applyFont="1" applyFill="1"/>
    <xf numFmtId="0" fontId="43" fillId="0" borderId="0" xfId="37" applyFont="1" applyFill="1" applyAlignment="1">
      <alignment horizontal="right" vertical="center"/>
    </xf>
    <xf numFmtId="0" fontId="43" fillId="0" borderId="0" xfId="37" applyFont="1" applyFill="1" applyAlignment="1">
      <alignment horizontal="right"/>
    </xf>
    <xf numFmtId="0" fontId="38" fillId="0" borderId="10" xfId="0" applyFont="1" applyFill="1" applyBorder="1" applyAlignment="1">
      <alignment vertical="center" wrapText="1"/>
    </xf>
    <xf numFmtId="0" fontId="40" fillId="0" borderId="0" xfId="37" applyFont="1" applyAlignment="1">
      <alignment horizontal="center" wrapText="1"/>
    </xf>
    <xf numFmtId="49" fontId="33" fillId="0" borderId="10" xfId="37" applyNumberFormat="1" applyFont="1" applyBorder="1" applyAlignment="1">
      <alignment horizontal="center"/>
    </xf>
    <xf numFmtId="0" fontId="36" fillId="0" borderId="10" xfId="45" applyFont="1" applyFill="1" applyBorder="1" applyAlignment="1">
      <alignment horizontal="center" vertical="center" wrapText="1"/>
    </xf>
    <xf numFmtId="0" fontId="38" fillId="0" borderId="10" xfId="0" applyFont="1" applyFill="1" applyBorder="1" applyAlignment="1">
      <alignment horizontal="center" vertical="center" wrapText="1"/>
    </xf>
    <xf numFmtId="49" fontId="38" fillId="0" borderId="10" xfId="0" applyNumberFormat="1" applyFont="1" applyFill="1" applyBorder="1" applyAlignment="1">
      <alignment horizontal="center" vertical="center" wrapText="1"/>
    </xf>
    <xf numFmtId="0" fontId="12" fillId="0" borderId="10" xfId="46" applyFont="1" applyBorder="1" applyAlignment="1">
      <alignment horizontal="center" vertical="center" wrapText="1"/>
    </xf>
    <xf numFmtId="0" fontId="38" fillId="0" borderId="10"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0" xfId="55" applyFont="1" applyBorder="1" applyAlignment="1">
      <alignment horizontal="center" wrapText="1"/>
    </xf>
    <xf numFmtId="0" fontId="39" fillId="0" borderId="10" xfId="55" applyFont="1" applyBorder="1" applyAlignment="1">
      <alignment horizontal="center" wrapText="1"/>
    </xf>
    <xf numFmtId="0" fontId="71" fillId="0" borderId="10" xfId="55" applyFont="1" applyBorder="1" applyAlignment="1">
      <alignment horizontal="center" wrapText="1"/>
    </xf>
    <xf numFmtId="49" fontId="39" fillId="0" borderId="10" xfId="55" applyNumberFormat="1" applyFont="1" applyBorder="1" applyAlignment="1">
      <alignment horizontal="center" vertical="center"/>
    </xf>
    <xf numFmtId="0" fontId="12" fillId="0" borderId="0" xfId="0" applyFont="1"/>
    <xf numFmtId="0" fontId="38" fillId="0" borderId="10" xfId="55" applyFont="1" applyBorder="1" applyAlignment="1">
      <alignment horizontal="center" vertical="center" wrapText="1"/>
    </xf>
    <xf numFmtId="0" fontId="12" fillId="0" borderId="0" xfId="0" applyFont="1"/>
    <xf numFmtId="0" fontId="12" fillId="0" borderId="10" xfId="0" applyFont="1" applyBorder="1" applyAlignment="1">
      <alignment horizontal="center" vertical="center" wrapText="1"/>
    </xf>
    <xf numFmtId="0" fontId="13" fillId="0" borderId="0" xfId="0" applyFont="1" applyFill="1" applyAlignment="1">
      <alignment horizontal="center"/>
    </xf>
    <xf numFmtId="0" fontId="36" fillId="0" borderId="10" xfId="45" applyFont="1" applyBorder="1" applyAlignment="1">
      <alignment horizontal="center" vertical="center"/>
    </xf>
    <xf numFmtId="0" fontId="33" fillId="0" borderId="0" xfId="37" applyFont="1" applyFill="1" applyBorder="1" applyAlignment="1">
      <alignment horizontal="center" vertical="center"/>
    </xf>
    <xf numFmtId="0" fontId="38" fillId="0" borderId="0" xfId="55" applyFont="1" applyFill="1" applyBorder="1" applyAlignment="1">
      <alignment horizontal="center"/>
    </xf>
    <xf numFmtId="0" fontId="58" fillId="0" borderId="10" xfId="0" applyFont="1" applyBorder="1" applyAlignment="1">
      <alignment horizontal="center" vertical="center" wrapText="1"/>
    </xf>
    <xf numFmtId="0" fontId="36" fillId="0" borderId="0" xfId="45" applyFont="1" applyBorder="1" applyAlignment="1">
      <alignment horizontal="center" vertical="center"/>
    </xf>
    <xf numFmtId="0" fontId="58" fillId="0" borderId="0" xfId="0" applyFont="1" applyBorder="1" applyAlignment="1">
      <alignment vertical="center" wrapText="1"/>
    </xf>
    <xf numFmtId="0" fontId="58" fillId="0" borderId="0" xfId="0" applyFont="1" applyBorder="1" applyAlignment="1">
      <alignment horizontal="center" vertical="center" wrapText="1"/>
    </xf>
    <xf numFmtId="0" fontId="12" fillId="0" borderId="0" xfId="0" applyFont="1" applyBorder="1" applyAlignment="1">
      <alignment horizontal="center" vertical="center" wrapText="1"/>
    </xf>
    <xf numFmtId="17" fontId="12" fillId="0" borderId="10" xfId="0" applyNumberFormat="1" applyFont="1" applyFill="1" applyBorder="1" applyAlignment="1">
      <alignment horizontal="center" vertical="center" wrapText="1"/>
    </xf>
    <xf numFmtId="0" fontId="12" fillId="24" borderId="0" xfId="0" applyFont="1" applyFill="1"/>
    <xf numFmtId="0" fontId="37" fillId="24" borderId="0" xfId="45" applyFont="1" applyFill="1" applyBorder="1" applyAlignment="1">
      <alignment horizontal="center" vertical="center"/>
    </xf>
    <xf numFmtId="0" fontId="12" fillId="25" borderId="0" xfId="0" applyFont="1" applyFill="1"/>
    <xf numFmtId="0" fontId="37" fillId="25" borderId="0" xfId="45" applyFont="1" applyFill="1" applyBorder="1" applyAlignment="1">
      <alignment horizontal="center" vertical="center"/>
    </xf>
    <xf numFmtId="0" fontId="12" fillId="26" borderId="0" xfId="0" applyFont="1" applyFill="1"/>
    <xf numFmtId="0" fontId="37" fillId="26" borderId="0" xfId="45" applyFont="1" applyFill="1" applyBorder="1" applyAlignment="1">
      <alignment horizontal="center" vertical="center"/>
    </xf>
    <xf numFmtId="0" fontId="12" fillId="0" borderId="12" xfId="46" applyFont="1" applyFill="1" applyBorder="1" applyAlignment="1">
      <alignment vertical="center"/>
    </xf>
    <xf numFmtId="0" fontId="12" fillId="0" borderId="22" xfId="46" applyFont="1" applyFill="1" applyBorder="1" applyAlignment="1">
      <alignment vertical="center"/>
    </xf>
    <xf numFmtId="0" fontId="12" fillId="0" borderId="18" xfId="46" applyFont="1" applyFill="1" applyBorder="1" applyAlignment="1">
      <alignment vertical="center"/>
    </xf>
    <xf numFmtId="0" fontId="12" fillId="27" borderId="0" xfId="0" applyFont="1" applyFill="1"/>
    <xf numFmtId="0" fontId="37" fillId="27" borderId="0" xfId="45" applyFont="1" applyFill="1" applyBorder="1" applyAlignment="1">
      <alignment horizontal="center" vertical="center"/>
    </xf>
    <xf numFmtId="0" fontId="74" fillId="28" borderId="0" xfId="0" applyFont="1" applyFill="1"/>
    <xf numFmtId="0" fontId="78" fillId="28" borderId="0" xfId="45" applyFont="1" applyFill="1" applyBorder="1" applyAlignment="1">
      <alignment horizontal="center" vertical="center"/>
    </xf>
    <xf numFmtId="0" fontId="12" fillId="28" borderId="0" xfId="0" applyFont="1" applyFill="1"/>
    <xf numFmtId="0" fontId="37" fillId="28" borderId="0" xfId="45" applyFont="1" applyFill="1" applyBorder="1" applyAlignment="1">
      <alignment horizontal="center" vertical="center"/>
    </xf>
    <xf numFmtId="0" fontId="12" fillId="29" borderId="0" xfId="0" applyFont="1" applyFill="1"/>
    <xf numFmtId="0" fontId="12" fillId="30" borderId="0" xfId="0" applyFont="1" applyFill="1"/>
    <xf numFmtId="0" fontId="12" fillId="31" borderId="0" xfId="0" applyFont="1" applyFill="1"/>
    <xf numFmtId="0" fontId="45" fillId="0" borderId="0" xfId="55" applyFont="1" applyAlignment="1">
      <alignment horizontal="center"/>
    </xf>
    <xf numFmtId="166" fontId="12" fillId="0" borderId="10" xfId="0" applyNumberFormat="1" applyFont="1" applyFill="1" applyBorder="1" applyAlignment="1">
      <alignment horizontal="center" vertical="center" wrapText="1"/>
    </xf>
    <xf numFmtId="166" fontId="13" fillId="0" borderId="10" xfId="0" applyNumberFormat="1" applyFont="1" applyFill="1" applyBorder="1" applyAlignment="1">
      <alignment horizontal="center" vertical="center" wrapText="1"/>
    </xf>
    <xf numFmtId="0" fontId="12" fillId="32" borderId="10" xfId="0" applyFont="1" applyFill="1" applyBorder="1" applyAlignment="1">
      <alignment horizontal="center" vertical="center" wrapText="1"/>
    </xf>
    <xf numFmtId="0" fontId="39" fillId="0" borderId="10" xfId="55" applyFont="1" applyBorder="1" applyAlignment="1">
      <alignment horizontal="center" vertical="center"/>
    </xf>
    <xf numFmtId="0" fontId="45" fillId="0" borderId="0" xfId="55" applyFont="1" applyFill="1" applyAlignment="1">
      <alignment vertical="center"/>
    </xf>
    <xf numFmtId="0" fontId="38" fillId="0" borderId="0" xfId="55" applyFont="1" applyFill="1" applyAlignment="1">
      <alignment vertical="top"/>
    </xf>
    <xf numFmtId="0" fontId="12" fillId="32" borderId="0" xfId="0" applyFont="1" applyFill="1"/>
    <xf numFmtId="166" fontId="36" fillId="0" borderId="10" xfId="45" applyNumberFormat="1" applyFont="1" applyFill="1" applyBorder="1" applyAlignment="1">
      <alignment horizontal="center" vertical="center"/>
    </xf>
    <xf numFmtId="166" fontId="35" fillId="0" borderId="10" xfId="45" applyNumberFormat="1" applyFont="1" applyFill="1" applyBorder="1" applyAlignment="1">
      <alignment horizontal="center" vertical="center"/>
    </xf>
    <xf numFmtId="0" fontId="45" fillId="0" borderId="0" xfId="55" applyFont="1" applyAlignment="1">
      <alignment horizontal="center"/>
    </xf>
    <xf numFmtId="0" fontId="12" fillId="0" borderId="0" xfId="0" applyFont="1"/>
    <xf numFmtId="0" fontId="36" fillId="0" borderId="10" xfId="45" applyFont="1" applyFill="1" applyBorder="1" applyAlignment="1">
      <alignment horizontal="center" vertical="center"/>
    </xf>
    <xf numFmtId="0" fontId="38" fillId="0" borderId="10" xfId="55" applyFont="1" applyBorder="1" applyAlignment="1">
      <alignment horizontal="center" vertical="center" wrapText="1"/>
    </xf>
    <xf numFmtId="0" fontId="71" fillId="0" borderId="10" xfId="55" applyFont="1" applyBorder="1" applyAlignment="1">
      <alignment horizontal="center" vertical="center" wrapText="1"/>
    </xf>
    <xf numFmtId="49" fontId="39" fillId="0" borderId="10" xfId="55" applyNumberFormat="1" applyFont="1" applyBorder="1" applyAlignment="1">
      <alignment horizontal="center"/>
    </xf>
    <xf numFmtId="0" fontId="38" fillId="0" borderId="10" xfId="55" applyFont="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5" fillId="0" borderId="0" xfId="44" applyFont="1" applyFill="1" applyBorder="1" applyAlignment="1">
      <alignment horizontal="center"/>
    </xf>
    <xf numFmtId="0" fontId="13" fillId="0" borderId="10" xfId="0" applyFont="1" applyFill="1" applyBorder="1" applyAlignment="1">
      <alignment horizontal="center" vertical="center" wrapText="1"/>
    </xf>
    <xf numFmtId="49" fontId="35" fillId="0"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3" fillId="0" borderId="10" xfId="37" applyFont="1" applyFill="1" applyBorder="1" applyAlignment="1">
      <alignment horizontal="center" vertical="center" wrapText="1"/>
    </xf>
    <xf numFmtId="0" fontId="48" fillId="0" borderId="10" xfId="37" applyFont="1" applyFill="1" applyBorder="1" applyAlignment="1">
      <alignment horizontal="center" vertical="center" wrapText="1"/>
    </xf>
    <xf numFmtId="0" fontId="38" fillId="0" borderId="11" xfId="55" applyFont="1" applyBorder="1" applyAlignment="1">
      <alignment horizontal="center" vertical="center" wrapText="1"/>
    </xf>
    <xf numFmtId="0" fontId="33" fillId="32" borderId="0" xfId="37" applyFont="1" applyFill="1" applyAlignment="1">
      <alignment horizontal="center" vertical="center"/>
    </xf>
    <xf numFmtId="0" fontId="33" fillId="32" borderId="0" xfId="37" applyFont="1" applyFill="1"/>
    <xf numFmtId="0" fontId="38" fillId="32" borderId="0" xfId="55" applyFont="1" applyFill="1"/>
    <xf numFmtId="0" fontId="12" fillId="0" borderId="10" xfId="0" applyFont="1" applyFill="1" applyBorder="1"/>
    <xf numFmtId="0" fontId="33" fillId="32" borderId="0" xfId="37" applyFont="1" applyFill="1" applyAlignment="1">
      <alignment vertical="center"/>
    </xf>
    <xf numFmtId="0" fontId="33" fillId="0" borderId="0" xfId="37" applyFont="1" applyAlignment="1">
      <alignment wrapText="1"/>
    </xf>
    <xf numFmtId="0" fontId="33" fillId="0" borderId="0" xfId="37" applyFont="1" applyAlignment="1">
      <alignment vertical="center" wrapText="1"/>
    </xf>
    <xf numFmtId="0" fontId="43" fillId="0" borderId="0" xfId="37" applyFont="1" applyAlignment="1">
      <alignment horizontal="right" vertical="center" wrapText="1"/>
    </xf>
    <xf numFmtId="0" fontId="43" fillId="0" borderId="0" xfId="37" applyFont="1" applyAlignment="1">
      <alignment horizontal="right" wrapText="1"/>
    </xf>
    <xf numFmtId="0" fontId="33" fillId="0" borderId="0" xfId="37" applyFont="1" applyFill="1" applyAlignment="1">
      <alignment vertical="center" wrapText="1"/>
    </xf>
    <xf numFmtId="49" fontId="36" fillId="0" borderId="10" xfId="45" applyNumberFormat="1" applyFont="1" applyFill="1" applyBorder="1" applyAlignment="1">
      <alignment horizontal="center" vertical="center" wrapText="1"/>
    </xf>
    <xf numFmtId="49" fontId="39" fillId="0" borderId="10" xfId="55" applyNumberFormat="1" applyFont="1" applyBorder="1" applyAlignment="1">
      <alignment horizontal="center" vertical="center" wrapText="1"/>
    </xf>
    <xf numFmtId="49" fontId="38" fillId="0" borderId="10" xfId="55" applyNumberFormat="1" applyFont="1" applyBorder="1" applyAlignment="1">
      <alignment horizontal="center" vertical="center" wrapText="1"/>
    </xf>
    <xf numFmtId="49" fontId="36" fillId="33"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36" fillId="0" borderId="10" xfId="45" applyFont="1" applyFill="1" applyBorder="1" applyAlignment="1">
      <alignment horizontal="center" vertical="center"/>
    </xf>
    <xf numFmtId="0" fontId="36" fillId="0" borderId="0" xfId="45" applyFont="1" applyFill="1" applyBorder="1" applyAlignment="1">
      <alignment horizontal="center" vertical="center"/>
    </xf>
    <xf numFmtId="0" fontId="33" fillId="0" borderId="10" xfId="37" applyFont="1" applyFill="1" applyBorder="1" applyAlignment="1">
      <alignment horizontal="center" vertical="center" wrapText="1"/>
    </xf>
    <xf numFmtId="49" fontId="38" fillId="0" borderId="11" xfId="55" applyNumberFormat="1" applyFont="1" applyBorder="1" applyAlignment="1">
      <alignment horizontal="center" vertical="center"/>
    </xf>
    <xf numFmtId="0" fontId="38" fillId="0" borderId="0" xfId="55" applyFont="1" applyBorder="1" applyAlignment="1">
      <alignment horizontal="center" vertical="center"/>
    </xf>
    <xf numFmtId="49" fontId="38" fillId="0" borderId="0" xfId="55" applyNumberFormat="1" applyFont="1" applyBorder="1" applyAlignment="1">
      <alignment horizontal="center"/>
    </xf>
    <xf numFmtId="49" fontId="74" fillId="0" borderId="0" xfId="55" applyNumberFormat="1" applyFont="1" applyBorder="1" applyAlignment="1">
      <alignment horizontal="center"/>
    </xf>
    <xf numFmtId="49" fontId="39" fillId="0" borderId="0" xfId="55" applyNumberFormat="1" applyFont="1" applyBorder="1" applyAlignment="1">
      <alignment horizontal="center" vertical="center"/>
    </xf>
    <xf numFmtId="0" fontId="39" fillId="0" borderId="0" xfId="55" applyFont="1" applyBorder="1" applyAlignment="1">
      <alignment horizontal="center" wrapText="1"/>
    </xf>
    <xf numFmtId="0" fontId="38" fillId="0" borderId="0" xfId="55" applyFont="1" applyBorder="1" applyAlignment="1">
      <alignment horizontal="center"/>
    </xf>
    <xf numFmtId="0" fontId="52" fillId="0" borderId="0" xfId="55" applyFont="1" applyFill="1" applyBorder="1" applyAlignment="1">
      <alignment horizontal="center"/>
    </xf>
    <xf numFmtId="0" fontId="38" fillId="0" borderId="0" xfId="55" applyFont="1" applyFill="1" applyBorder="1" applyAlignment="1">
      <alignment horizontal="center" wrapText="1"/>
    </xf>
    <xf numFmtId="0" fontId="38" fillId="0" borderId="0" xfId="55" applyFont="1" applyFill="1" applyBorder="1" applyAlignment="1">
      <alignment horizontal="center" vertical="center" wrapText="1"/>
    </xf>
    <xf numFmtId="0" fontId="71" fillId="0" borderId="0" xfId="55" applyFont="1" applyFill="1" applyBorder="1" applyAlignment="1">
      <alignment horizontal="center" wrapText="1"/>
    </xf>
    <xf numFmtId="0" fontId="39" fillId="0" borderId="0" xfId="55" applyFont="1" applyFill="1" applyBorder="1" applyAlignment="1">
      <alignment horizontal="center" wrapText="1"/>
    </xf>
    <xf numFmtId="49" fontId="74" fillId="0" borderId="0" xfId="55" applyNumberFormat="1" applyFont="1" applyFill="1" applyBorder="1" applyAlignment="1">
      <alignment horizontal="center" vertical="center"/>
    </xf>
    <xf numFmtId="0" fontId="74" fillId="0" borderId="0" xfId="55" applyFont="1" applyFill="1" applyBorder="1" applyAlignment="1">
      <alignment horizontal="center" wrapText="1"/>
    </xf>
    <xf numFmtId="0" fontId="74" fillId="0" borderId="0" xfId="55" applyFont="1" applyFill="1" applyBorder="1" applyAlignment="1">
      <alignment horizontal="center" vertical="center"/>
    </xf>
    <xf numFmtId="49" fontId="38" fillId="0" borderId="0" xfId="55" applyNumberFormat="1" applyFont="1" applyFill="1" applyBorder="1" applyAlignment="1">
      <alignment horizontal="center"/>
    </xf>
    <xf numFmtId="0" fontId="12" fillId="0" borderId="0" xfId="0" applyFont="1" applyFill="1" applyBorder="1" applyAlignment="1">
      <alignment horizontal="center" vertical="center" wrapText="1"/>
    </xf>
    <xf numFmtId="0" fontId="71" fillId="0" borderId="0" xfId="55" applyFont="1" applyBorder="1" applyAlignment="1">
      <alignment horizontal="center" wrapText="1"/>
    </xf>
    <xf numFmtId="49" fontId="12" fillId="0" borderId="0" xfId="0" applyNumberFormat="1" applyFont="1" applyFill="1" applyBorder="1" applyAlignment="1">
      <alignment horizontal="center" vertical="center" wrapText="1"/>
    </xf>
    <xf numFmtId="166" fontId="12" fillId="0" borderId="0" xfId="0" applyNumberFormat="1" applyFont="1" applyFill="1" applyBorder="1" applyAlignment="1">
      <alignment horizontal="center" vertical="center" wrapText="1"/>
    </xf>
    <xf numFmtId="0" fontId="38" fillId="0" borderId="0" xfId="55" applyFont="1" applyBorder="1" applyAlignment="1">
      <alignment horizontal="center" wrapText="1"/>
    </xf>
    <xf numFmtId="17" fontId="12" fillId="0" borderId="0" xfId="0" applyNumberFormat="1" applyFont="1" applyFill="1" applyBorder="1" applyAlignment="1">
      <alignment horizontal="center" vertical="center" wrapText="1"/>
    </xf>
    <xf numFmtId="0" fontId="38" fillId="0" borderId="0" xfId="55" applyFont="1" applyBorder="1" applyAlignment="1">
      <alignment horizontal="center" vertical="center" wrapText="1"/>
    </xf>
    <xf numFmtId="49" fontId="38" fillId="0" borderId="0" xfId="55" applyNumberFormat="1" applyFont="1" applyFill="1" applyBorder="1" applyAlignment="1">
      <alignment horizontal="center" vertical="center"/>
    </xf>
    <xf numFmtId="0" fontId="38" fillId="0" borderId="0" xfId="55" applyFont="1" applyFill="1" applyBorder="1" applyAlignment="1">
      <alignment horizontal="center" vertical="center"/>
    </xf>
    <xf numFmtId="0" fontId="36" fillId="0" borderId="11" xfId="45" applyFont="1" applyFill="1" applyBorder="1" applyAlignment="1">
      <alignment horizontal="center" vertical="center"/>
    </xf>
    <xf numFmtId="49" fontId="36" fillId="0" borderId="11" xfId="45" applyNumberFormat="1" applyFont="1" applyFill="1" applyBorder="1" applyAlignment="1">
      <alignment horizontal="center" vertical="center"/>
    </xf>
    <xf numFmtId="49" fontId="36" fillId="0" borderId="0" xfId="45" applyNumberFormat="1" applyFont="1" applyFill="1" applyBorder="1" applyAlignment="1">
      <alignment horizontal="center" vertical="center"/>
    </xf>
    <xf numFmtId="49" fontId="39" fillId="0" borderId="0" xfId="55" applyNumberFormat="1" applyFont="1" applyFill="1" applyBorder="1" applyAlignment="1">
      <alignment horizontal="center" vertical="center"/>
    </xf>
    <xf numFmtId="0" fontId="12" fillId="0" borderId="0" xfId="55" applyFont="1" applyFill="1" applyBorder="1" applyAlignment="1">
      <alignment horizontal="center" wrapText="1"/>
    </xf>
    <xf numFmtId="49" fontId="12" fillId="0" borderId="0" xfId="45" applyNumberFormat="1" applyFont="1" applyFill="1" applyBorder="1" applyAlignment="1">
      <alignment horizontal="center" vertical="center"/>
    </xf>
    <xf numFmtId="49" fontId="74" fillId="0" borderId="0" xfId="45" applyNumberFormat="1" applyFont="1" applyFill="1" applyBorder="1" applyAlignment="1">
      <alignment horizontal="center" vertical="center"/>
    </xf>
    <xf numFmtId="0" fontId="74" fillId="0" borderId="0" xfId="0" applyFont="1" applyFill="1"/>
    <xf numFmtId="0" fontId="78" fillId="0" borderId="0" xfId="45" applyFont="1" applyFill="1" applyBorder="1" applyAlignment="1">
      <alignment horizontal="center" vertical="center"/>
    </xf>
    <xf numFmtId="49" fontId="38" fillId="0" borderId="13" xfId="55" applyNumberFormat="1" applyFont="1" applyBorder="1" applyAlignment="1">
      <alignment horizontal="center" vertical="center"/>
    </xf>
    <xf numFmtId="0" fontId="33" fillId="0" borderId="0" xfId="37" applyFont="1" applyBorder="1"/>
    <xf numFmtId="0" fontId="33" fillId="0" borderId="0" xfId="37" applyFont="1" applyFill="1" applyBorder="1" applyAlignment="1">
      <alignment horizontal="center" vertical="center" wrapText="1"/>
    </xf>
    <xf numFmtId="0" fontId="12" fillId="0" borderId="0" xfId="46" applyFont="1" applyBorder="1" applyAlignment="1">
      <alignment horizontal="center" vertical="center" wrapText="1"/>
    </xf>
    <xf numFmtId="0" fontId="33" fillId="0" borderId="0" xfId="37" applyFont="1" applyBorder="1" applyAlignment="1">
      <alignment horizontal="center" vertical="center" textRotation="90"/>
    </xf>
    <xf numFmtId="0" fontId="12" fillId="0" borderId="0" xfId="36" applyFont="1" applyBorder="1" applyAlignment="1">
      <alignment horizontal="center" vertical="center" wrapText="1"/>
    </xf>
    <xf numFmtId="0" fontId="12" fillId="0" borderId="0" xfId="46" applyFont="1" applyFill="1" applyBorder="1" applyAlignment="1">
      <alignment horizontal="center" vertical="center" wrapText="1"/>
    </xf>
    <xf numFmtId="0" fontId="33" fillId="0" borderId="0" xfId="37" applyFont="1" applyFill="1" applyBorder="1" applyAlignment="1">
      <alignment horizontal="center" vertical="center" textRotation="90"/>
    </xf>
    <xf numFmtId="0" fontId="12" fillId="0" borderId="0" xfId="36" applyFont="1" applyFill="1" applyBorder="1" applyAlignment="1">
      <alignment horizontal="center" vertical="center" wrapText="1"/>
    </xf>
    <xf numFmtId="49" fontId="33" fillId="0" borderId="0" xfId="37" applyNumberFormat="1" applyFont="1" applyFill="1" applyBorder="1" applyAlignment="1">
      <alignment horizontal="center" vertic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0" xfId="0" applyFont="1"/>
    <xf numFmtId="0" fontId="38" fillId="0" borderId="10" xfId="55" applyFont="1" applyBorder="1" applyAlignment="1">
      <alignment horizontal="center" vertical="center" wrapText="1"/>
    </xf>
    <xf numFmtId="0" fontId="45" fillId="0" borderId="0" xfId="55" applyFont="1" applyAlignment="1">
      <alignment horizontal="center"/>
    </xf>
    <xf numFmtId="0" fontId="38" fillId="0" borderId="0" xfId="55" applyFont="1" applyAlignment="1">
      <alignment horizontal="center" vertical="top"/>
    </xf>
    <xf numFmtId="0" fontId="12" fillId="0" borderId="0" xfId="0" applyFont="1"/>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13" fillId="0" borderId="0" xfId="0" applyFont="1" applyFill="1" applyAlignment="1">
      <alignment horizontal="center"/>
    </xf>
    <xf numFmtId="0" fontId="0" fillId="0" borderId="10" xfId="0" applyFill="1" applyBorder="1" applyAlignment="1">
      <alignment horizontal="left" vertical="center" wrapText="1"/>
    </xf>
    <xf numFmtId="0" fontId="12" fillId="0" borderId="10" xfId="0" applyFont="1" applyFill="1" applyBorder="1" applyAlignment="1">
      <alignment horizontal="left" vertical="center" wrapText="1"/>
    </xf>
    <xf numFmtId="4" fontId="12" fillId="0" borderId="10" xfId="0" applyNumberFormat="1" applyFont="1" applyFill="1" applyBorder="1" applyAlignment="1">
      <alignment horizontal="center" vertical="center" wrapText="1"/>
    </xf>
    <xf numFmtId="49" fontId="38" fillId="0" borderId="10" xfId="55" applyNumberFormat="1" applyFont="1" applyFill="1" applyBorder="1" applyAlignment="1">
      <alignment horizontal="center"/>
    </xf>
    <xf numFmtId="4" fontId="38" fillId="0" borderId="10" xfId="55" applyNumberFormat="1" applyFont="1" applyFill="1" applyBorder="1" applyAlignment="1">
      <alignment horizontal="center"/>
    </xf>
    <xf numFmtId="2" fontId="38" fillId="0" borderId="10" xfId="55" applyNumberFormat="1" applyFont="1" applyBorder="1" applyAlignment="1">
      <alignment horizontal="center"/>
    </xf>
    <xf numFmtId="0" fontId="38" fillId="0" borderId="10" xfId="55" applyFont="1" applyFill="1" applyBorder="1" applyAlignment="1">
      <alignment horizontal="left" wrapText="1"/>
    </xf>
    <xf numFmtId="0" fontId="38" fillId="0" borderId="10" xfId="55" applyFont="1" applyFill="1" applyBorder="1" applyAlignment="1">
      <alignment horizontal="center" wrapText="1"/>
    </xf>
    <xf numFmtId="0" fontId="38" fillId="0" borderId="10" xfId="55" applyFont="1" applyFill="1" applyBorder="1" applyAlignment="1">
      <alignment horizontal="center" vertical="center"/>
    </xf>
    <xf numFmtId="0" fontId="38" fillId="0" borderId="0" xfId="55" applyFont="1" applyFill="1"/>
    <xf numFmtId="4" fontId="36" fillId="0" borderId="10" xfId="45" applyNumberFormat="1" applyFont="1" applyFill="1" applyBorder="1" applyAlignment="1">
      <alignment horizontal="center" vertical="center"/>
    </xf>
    <xf numFmtId="2" fontId="35" fillId="0" borderId="10" xfId="45" applyNumberFormat="1" applyFont="1" applyFill="1" applyBorder="1" applyAlignment="1">
      <alignment horizontal="center" vertical="center"/>
    </xf>
    <xf numFmtId="2" fontId="36" fillId="0" borderId="10" xfId="45" applyNumberFormat="1" applyFont="1" applyFill="1" applyBorder="1" applyAlignment="1">
      <alignment horizontal="center" vertical="center"/>
    </xf>
    <xf numFmtId="3" fontId="36" fillId="0" borderId="10" xfId="45" applyNumberFormat="1" applyFont="1" applyFill="1" applyBorder="1" applyAlignment="1">
      <alignment horizontal="center" vertical="center"/>
    </xf>
    <xf numFmtId="1" fontId="35" fillId="0"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12" fillId="0" borderId="10" xfId="0"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6" fillId="0" borderId="0" xfId="45" applyFont="1" applyFill="1" applyBorder="1" applyAlignment="1">
      <alignment horizontal="center" vertical="center"/>
    </xf>
    <xf numFmtId="167" fontId="36" fillId="0" borderId="10" xfId="45" applyNumberFormat="1" applyFont="1" applyFill="1" applyBorder="1" applyAlignment="1">
      <alignment horizontal="center" vertical="center"/>
    </xf>
    <xf numFmtId="49" fontId="36" fillId="0" borderId="10" xfId="45" applyNumberFormat="1" applyFont="1" applyFill="1" applyBorder="1" applyAlignment="1">
      <alignment horizontal="center" vertical="distributed"/>
    </xf>
    <xf numFmtId="0" fontId="33" fillId="0" borderId="10" xfId="37" applyFont="1" applyFill="1" applyBorder="1" applyAlignment="1">
      <alignment horizontal="center" vertical="center" textRotation="90"/>
    </xf>
    <xf numFmtId="166" fontId="36" fillId="0" borderId="10" xfId="45" applyNumberFormat="1" applyFont="1" applyFill="1" applyBorder="1" applyAlignment="1">
      <alignment horizontal="center" vertical="center" wrapText="1"/>
    </xf>
    <xf numFmtId="0" fontId="58" fillId="0" borderId="10" xfId="0" applyFont="1" applyFill="1" applyBorder="1" applyAlignment="1">
      <alignment vertical="center" wrapText="1"/>
    </xf>
    <xf numFmtId="1" fontId="12" fillId="0" borderId="10" xfId="0" applyNumberFormat="1" applyFont="1" applyBorder="1" applyAlignment="1">
      <alignment horizontal="center" vertical="center" wrapText="1"/>
    </xf>
    <xf numFmtId="1" fontId="36" fillId="0" borderId="10" xfId="45" applyNumberFormat="1" applyFont="1" applyFill="1" applyBorder="1" applyAlignment="1">
      <alignment horizontal="center" vertical="center"/>
    </xf>
    <xf numFmtId="0" fontId="12" fillId="0" borderId="10" xfId="46" applyFont="1" applyFill="1" applyBorder="1" applyAlignment="1">
      <alignment horizontal="center" vertical="center" wrapText="1"/>
    </xf>
    <xf numFmtId="0" fontId="36" fillId="0" borderId="10" xfId="45" applyNumberFormat="1" applyFont="1" applyFill="1" applyBorder="1" applyAlignment="1">
      <alignment horizontal="center" vertical="center"/>
    </xf>
    <xf numFmtId="0" fontId="45" fillId="0" borderId="0" xfId="55" applyFont="1" applyAlignment="1">
      <alignment horizontal="center"/>
    </xf>
    <xf numFmtId="0" fontId="12" fillId="0" borderId="0" xfId="0" applyFont="1"/>
    <xf numFmtId="0" fontId="12" fillId="0" borderId="10" xfId="0" applyFont="1" applyFill="1" applyBorder="1" applyAlignment="1">
      <alignment horizontal="center" vertical="center" wrapText="1"/>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6" fillId="0" borderId="0" xfId="45" applyFont="1" applyFill="1" applyBorder="1" applyAlignment="1">
      <alignment horizontal="center" vertical="center"/>
    </xf>
    <xf numFmtId="0" fontId="12" fillId="24" borderId="10" xfId="0" applyFont="1" applyFill="1" applyBorder="1" applyAlignment="1">
      <alignment horizontal="left" vertical="center" wrapText="1"/>
    </xf>
    <xf numFmtId="168" fontId="43" fillId="0" borderId="10" xfId="272" applyNumberFormat="1" applyFont="1" applyFill="1" applyBorder="1" applyAlignment="1">
      <alignment horizontal="center" vertical="center"/>
    </xf>
    <xf numFmtId="0" fontId="38" fillId="24" borderId="10" xfId="55" applyFont="1" applyFill="1" applyBorder="1" applyAlignment="1">
      <alignment horizontal="left" wrapText="1"/>
    </xf>
    <xf numFmtId="0" fontId="0" fillId="24" borderId="10" xfId="0" applyFill="1" applyBorder="1" applyAlignment="1">
      <alignment horizontal="left" vertical="distributed" wrapText="1"/>
    </xf>
    <xf numFmtId="0" fontId="12" fillId="24" borderId="10" xfId="0" applyFont="1" applyFill="1" applyBorder="1" applyAlignment="1">
      <alignment horizontal="left" vertical="distributed" wrapText="1"/>
    </xf>
    <xf numFmtId="0" fontId="44" fillId="24" borderId="10" xfId="57" applyFont="1" applyFill="1" applyBorder="1" applyAlignment="1">
      <alignment horizontal="left" vertical="center" wrapText="1"/>
    </xf>
    <xf numFmtId="49" fontId="36" fillId="24" borderId="10" xfId="45" applyNumberFormat="1" applyFont="1" applyFill="1" applyBorder="1" applyAlignment="1">
      <alignment horizontal="center" vertical="center" wrapText="1"/>
    </xf>
    <xf numFmtId="49" fontId="36" fillId="24" borderId="10" xfId="45" applyNumberFormat="1" applyFont="1" applyFill="1" applyBorder="1" applyAlignment="1">
      <alignment horizontal="center" vertical="center"/>
    </xf>
    <xf numFmtId="0" fontId="36" fillId="24" borderId="10" xfId="45" applyNumberFormat="1" applyFont="1" applyFill="1" applyBorder="1" applyAlignment="1">
      <alignment horizontal="center" vertical="center"/>
    </xf>
    <xf numFmtId="2" fontId="36" fillId="24" borderId="10" xfId="45" applyNumberFormat="1" applyFont="1" applyFill="1" applyBorder="1" applyAlignment="1">
      <alignment horizontal="center" vertical="center"/>
    </xf>
    <xf numFmtId="0" fontId="12" fillId="24" borderId="10" xfId="0" applyFont="1" applyFill="1" applyBorder="1"/>
    <xf numFmtId="2" fontId="36" fillId="34" borderId="10" xfId="45" applyNumberFormat="1" applyFont="1" applyFill="1" applyBorder="1" applyAlignment="1">
      <alignment horizontal="center" vertical="center"/>
    </xf>
    <xf numFmtId="0" fontId="12" fillId="34" borderId="10" xfId="0" applyFont="1" applyFill="1" applyBorder="1" applyAlignment="1">
      <alignment horizontal="left" vertical="center" wrapText="1"/>
    </xf>
    <xf numFmtId="4" fontId="36" fillId="0" borderId="10" xfId="45" applyNumberFormat="1"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8" fillId="0" borderId="10" xfId="55" applyFont="1" applyBorder="1" applyAlignment="1">
      <alignment horizontal="center" vertical="center" wrapText="1"/>
    </xf>
    <xf numFmtId="0" fontId="45" fillId="0" borderId="0" xfId="55" applyFont="1" applyAlignment="1">
      <alignment horizontal="center"/>
    </xf>
    <xf numFmtId="0" fontId="39" fillId="0" borderId="0" xfId="55" applyFont="1" applyBorder="1" applyAlignment="1">
      <alignment horizontal="center" vertical="center" wrapText="1"/>
    </xf>
    <xf numFmtId="0" fontId="44" fillId="0" borderId="0" xfId="55" applyFont="1" applyAlignment="1">
      <alignment horizontal="center" vertical="center"/>
    </xf>
    <xf numFmtId="0" fontId="12" fillId="0" borderId="0" xfId="0" applyFont="1" applyFill="1" applyAlignment="1">
      <alignment wrapText="1"/>
    </xf>
    <xf numFmtId="0" fontId="12" fillId="0" borderId="0" xfId="0" applyFont="1" applyAlignment="1">
      <alignment wrapText="1"/>
    </xf>
    <xf numFmtId="0" fontId="12" fillId="0" borderId="0" xfId="0" applyFont="1"/>
    <xf numFmtId="0" fontId="12" fillId="0" borderId="0" xfId="0" applyFont="1" applyFill="1" applyBorder="1" applyAlignment="1">
      <alignment wrapText="1"/>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17" xfId="0" applyFont="1" applyFill="1" applyBorder="1" applyAlignment="1">
      <alignment horizontal="center" vertical="center" textRotation="90" wrapText="1"/>
    </xf>
    <xf numFmtId="0" fontId="12" fillId="0" borderId="13" xfId="0" applyFont="1" applyFill="1" applyBorder="1" applyAlignment="1">
      <alignment horizontal="center" vertical="center" textRotation="90" wrapText="1"/>
    </xf>
    <xf numFmtId="0" fontId="12" fillId="0" borderId="18" xfId="0" applyFont="1" applyFill="1" applyBorder="1" applyAlignment="1">
      <alignment horizontal="center" vertical="center" wrapText="1"/>
    </xf>
    <xf numFmtId="0" fontId="46" fillId="0" borderId="0" xfId="0" applyFont="1" applyFill="1" applyAlignment="1">
      <alignment horizontal="center" vertical="center"/>
    </xf>
    <xf numFmtId="0" fontId="46" fillId="0" borderId="0" xfId="0" applyFont="1" applyFill="1" applyAlignment="1">
      <alignment horizontal="center"/>
    </xf>
    <xf numFmtId="0" fontId="35" fillId="0" borderId="0" xfId="44" applyFont="1" applyFill="1" applyBorder="1" applyAlignment="1">
      <alignment horizontal="center"/>
    </xf>
    <xf numFmtId="0" fontId="13" fillId="0" borderId="0" xfId="0" applyFont="1" applyFill="1" applyAlignment="1">
      <alignment horizontal="center"/>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6" fillId="0" borderId="0" xfId="45" applyFont="1" applyFill="1" applyBorder="1" applyAlignment="1">
      <alignment horizontal="center" vertical="center"/>
    </xf>
    <xf numFmtId="0" fontId="35" fillId="0" borderId="0" xfId="44" applyFont="1" applyFill="1" applyBorder="1" applyAlignment="1">
      <alignment horizontal="center" wrapText="1"/>
    </xf>
    <xf numFmtId="0" fontId="38" fillId="0" borderId="0" xfId="55" applyFont="1" applyAlignment="1">
      <alignment horizontal="center" vertical="center"/>
    </xf>
    <xf numFmtId="0" fontId="38" fillId="0" borderId="10" xfId="55" applyFont="1" applyFill="1" applyBorder="1" applyAlignment="1">
      <alignment horizontal="center" vertical="center" wrapText="1"/>
    </xf>
    <xf numFmtId="0" fontId="44" fillId="0" borderId="10" xfId="57" applyFont="1" applyFill="1" applyBorder="1" applyAlignment="1">
      <alignment horizontal="left" vertical="center" wrapText="1"/>
    </xf>
    <xf numFmtId="0" fontId="38" fillId="0" borderId="10" xfId="55" applyFont="1" applyFill="1" applyBorder="1" applyAlignment="1">
      <alignment horizontal="left" vertical="center" wrapText="1"/>
    </xf>
    <xf numFmtId="0" fontId="13" fillId="0" borderId="10" xfId="0" applyFont="1" applyFill="1" applyBorder="1" applyAlignment="1">
      <alignment horizontal="left" vertical="center" wrapText="1"/>
    </xf>
    <xf numFmtId="166" fontId="12" fillId="0" borderId="10" xfId="0" applyNumberFormat="1" applyFont="1" applyFill="1" applyBorder="1" applyAlignment="1">
      <alignment horizontal="left" vertical="center" wrapText="1"/>
    </xf>
    <xf numFmtId="4" fontId="12" fillId="0" borderId="10" xfId="0" applyNumberFormat="1" applyFont="1" applyBorder="1" applyAlignment="1">
      <alignment horizontal="center" vertical="center" wrapText="1"/>
    </xf>
    <xf numFmtId="0" fontId="0" fillId="24" borderId="10" xfId="0" applyFill="1" applyBorder="1" applyAlignment="1">
      <alignment horizontal="left" vertical="center" wrapText="1"/>
    </xf>
    <xf numFmtId="0" fontId="13" fillId="0" borderId="0" xfId="46" applyFont="1" applyFill="1" applyBorder="1" applyAlignment="1"/>
    <xf numFmtId="0" fontId="43" fillId="0" borderId="0" xfId="37" applyFont="1" applyAlignment="1">
      <alignment horizontal="right"/>
    </xf>
    <xf numFmtId="0" fontId="47" fillId="0" borderId="0" xfId="37" applyFont="1" applyFill="1" applyAlignment="1">
      <alignment horizontal="right"/>
    </xf>
    <xf numFmtId="0" fontId="43" fillId="0" borderId="0" xfId="37" applyFont="1" applyAlignment="1">
      <alignment horizontal="right" vertical="center"/>
    </xf>
    <xf numFmtId="0" fontId="35" fillId="0" borderId="0" xfId="44" applyFont="1" applyFill="1" applyBorder="1" applyAlignment="1"/>
    <xf numFmtId="0" fontId="12" fillId="0" borderId="10" xfId="37" applyFont="1" applyFill="1" applyBorder="1" applyAlignment="1">
      <alignment horizontal="center" vertical="center" textRotation="90" wrapText="1"/>
    </xf>
    <xf numFmtId="0" fontId="38" fillId="0" borderId="0" xfId="55" applyFont="1" applyAlignment="1">
      <alignment vertical="top"/>
    </xf>
    <xf numFmtId="0" fontId="38" fillId="0" borderId="0" xfId="55" applyFont="1" applyAlignment="1">
      <alignment horizontal="center" vertical="top"/>
    </xf>
    <xf numFmtId="0" fontId="38" fillId="0" borderId="10" xfId="55" applyFont="1" applyBorder="1" applyAlignment="1">
      <alignment horizontal="center" vertical="center" wrapText="1"/>
    </xf>
    <xf numFmtId="49" fontId="12" fillId="0" borderId="0" xfId="55" applyNumberFormat="1" applyFont="1" applyFill="1" applyBorder="1" applyAlignment="1">
      <alignment horizontal="center" vertical="center"/>
    </xf>
    <xf numFmtId="0" fontId="12" fillId="0" borderId="0" xfId="55" applyFont="1" applyFill="1" applyBorder="1" applyAlignment="1">
      <alignment horizontal="center" vertical="center"/>
    </xf>
    <xf numFmtId="0" fontId="13" fillId="0" borderId="0" xfId="46" applyFont="1" applyFill="1" applyBorder="1" applyAlignment="1">
      <alignment horizontal="center"/>
    </xf>
    <xf numFmtId="0" fontId="12" fillId="33" borderId="0" xfId="57" applyFont="1" applyFill="1"/>
    <xf numFmtId="166" fontId="12" fillId="33" borderId="0" xfId="57" applyNumberFormat="1" applyFont="1" applyFill="1"/>
    <xf numFmtId="0" fontId="43" fillId="33" borderId="0" xfId="37" applyFont="1" applyFill="1" applyAlignment="1">
      <alignment horizontal="right" vertical="center"/>
    </xf>
    <xf numFmtId="0" fontId="12" fillId="33" borderId="0" xfId="0" applyFont="1" applyFill="1" applyAlignment="1">
      <alignment horizontal="right"/>
    </xf>
    <xf numFmtId="0" fontId="13" fillId="33" borderId="0" xfId="57" applyFont="1" applyFill="1" applyAlignment="1"/>
    <xf numFmtId="0" fontId="12" fillId="33" borderId="0" xfId="57" applyFont="1" applyFill="1" applyAlignment="1">
      <alignment horizontal="left" vertical="center"/>
    </xf>
    <xf numFmtId="0" fontId="46" fillId="33" borderId="0" xfId="57" applyFont="1" applyFill="1" applyAlignment="1">
      <alignment horizontal="center" wrapText="1"/>
    </xf>
    <xf numFmtId="166" fontId="46" fillId="33" borderId="0" xfId="57" applyNumberFormat="1" applyFont="1" applyFill="1" applyAlignment="1">
      <alignment horizontal="center" wrapText="1"/>
    </xf>
    <xf numFmtId="0" fontId="12" fillId="33" borderId="0" xfId="57" applyFont="1" applyFill="1" applyAlignment="1">
      <alignment horizontal="left"/>
    </xf>
    <xf numFmtId="0" fontId="121" fillId="33" borderId="0" xfId="55" applyFont="1" applyFill="1" applyAlignment="1">
      <alignment vertical="center"/>
    </xf>
    <xf numFmtId="0" fontId="50" fillId="33" borderId="0" xfId="55" applyFont="1" applyFill="1"/>
    <xf numFmtId="0" fontId="38" fillId="33" borderId="0" xfId="55" applyFont="1" applyFill="1" applyAlignment="1">
      <alignment vertical="center"/>
    </xf>
    <xf numFmtId="0" fontId="44" fillId="33" borderId="0" xfId="55" applyFont="1" applyFill="1" applyAlignment="1">
      <alignment horizontal="center" vertical="center"/>
    </xf>
    <xf numFmtId="166" fontId="44" fillId="33" borderId="0" xfId="55" applyNumberFormat="1" applyFont="1" applyFill="1" applyAlignment="1">
      <alignment horizontal="center" vertical="center"/>
    </xf>
    <xf numFmtId="0" fontId="123" fillId="33" borderId="0" xfId="55" applyFont="1" applyFill="1" applyAlignment="1">
      <alignment vertical="center"/>
    </xf>
    <xf numFmtId="166" fontId="12" fillId="33" borderId="0" xfId="57" applyNumberFormat="1" applyFont="1" applyFill="1" applyAlignment="1">
      <alignment horizontal="right"/>
    </xf>
    <xf numFmtId="0" fontId="13" fillId="33" borderId="0" xfId="57" applyFont="1" applyFill="1"/>
    <xf numFmtId="166" fontId="124" fillId="33" borderId="0" xfId="57" applyNumberFormat="1" applyFont="1" applyFill="1" applyBorder="1" applyAlignment="1">
      <alignment horizontal="center" wrapText="1"/>
    </xf>
    <xf numFmtId="0" fontId="12" fillId="33" borderId="0" xfId="57" applyFont="1" applyFill="1" applyAlignment="1">
      <alignment horizontal="right" vertical="center"/>
    </xf>
    <xf numFmtId="166" fontId="13" fillId="33" borderId="42" xfId="57" applyNumberFormat="1" applyFont="1" applyFill="1" applyBorder="1" applyAlignment="1">
      <alignment horizontal="center" vertical="center" wrapText="1"/>
    </xf>
    <xf numFmtId="166" fontId="13" fillId="33" borderId="43" xfId="57" applyNumberFormat="1" applyFont="1" applyFill="1" applyBorder="1" applyAlignment="1">
      <alignment horizontal="center" vertical="center" wrapText="1"/>
    </xf>
    <xf numFmtId="0" fontId="13" fillId="33" borderId="44" xfId="57" applyFont="1" applyFill="1" applyBorder="1" applyAlignment="1">
      <alignment horizontal="center" vertical="center" wrapText="1"/>
    </xf>
    <xf numFmtId="0" fontId="13" fillId="33" borderId="45" xfId="57" applyFont="1" applyFill="1" applyBorder="1" applyAlignment="1">
      <alignment horizontal="center" vertical="center" wrapText="1"/>
    </xf>
    <xf numFmtId="0" fontId="13" fillId="33" borderId="46" xfId="57" applyFont="1" applyFill="1" applyBorder="1" applyAlignment="1">
      <alignment horizontal="center" vertical="center" wrapText="1"/>
    </xf>
    <xf numFmtId="1" fontId="125" fillId="33" borderId="42" xfId="57" applyNumberFormat="1" applyFont="1" applyFill="1" applyBorder="1" applyAlignment="1">
      <alignment horizontal="center" vertical="center" wrapText="1"/>
    </xf>
    <xf numFmtId="1" fontId="13" fillId="33" borderId="43" xfId="57" applyNumberFormat="1" applyFont="1" applyFill="1" applyBorder="1" applyAlignment="1">
      <alignment horizontal="center" vertical="center" wrapText="1"/>
    </xf>
    <xf numFmtId="1" fontId="13" fillId="33" borderId="47" xfId="57" applyNumberFormat="1" applyFont="1" applyFill="1" applyBorder="1" applyAlignment="1">
      <alignment horizontal="center" vertical="center" wrapText="1"/>
    </xf>
    <xf numFmtId="0" fontId="46" fillId="33" borderId="48" xfId="57" applyFont="1" applyFill="1" applyBorder="1" applyAlignment="1">
      <alignment horizontal="center" vertical="center" wrapText="1"/>
    </xf>
    <xf numFmtId="0" fontId="46" fillId="33" borderId="49" xfId="57" applyFont="1" applyFill="1" applyBorder="1" applyAlignment="1">
      <alignment horizontal="center" vertical="center" wrapText="1"/>
    </xf>
    <xf numFmtId="2" fontId="13" fillId="33" borderId="24" xfId="57" applyNumberFormat="1" applyFont="1" applyFill="1" applyBorder="1" applyAlignment="1">
      <alignment horizontal="center" vertical="center" wrapText="1"/>
    </xf>
    <xf numFmtId="2" fontId="13" fillId="33" borderId="17" xfId="57" applyNumberFormat="1" applyFont="1" applyFill="1" applyBorder="1" applyAlignment="1">
      <alignment horizontal="center" vertical="center" wrapText="1"/>
    </xf>
    <xf numFmtId="2" fontId="13" fillId="33" borderId="23" xfId="57" applyNumberFormat="1" applyFont="1" applyFill="1" applyBorder="1" applyAlignment="1">
      <alignment horizontal="center" vertical="center" wrapText="1"/>
    </xf>
    <xf numFmtId="2" fontId="13" fillId="33" borderId="50" xfId="57" applyNumberFormat="1" applyFont="1" applyFill="1" applyBorder="1" applyAlignment="1">
      <alignment horizontal="center" vertical="center" wrapText="1"/>
    </xf>
    <xf numFmtId="49" fontId="43" fillId="33" borderId="51" xfId="0" applyNumberFormat="1" applyFont="1" applyFill="1" applyBorder="1" applyAlignment="1">
      <alignment horizontal="center" vertical="center"/>
    </xf>
    <xf numFmtId="0" fontId="43" fillId="33" borderId="52" xfId="0" applyFont="1" applyFill="1" applyBorder="1" applyAlignment="1">
      <alignment vertical="center"/>
    </xf>
    <xf numFmtId="2" fontId="12" fillId="33" borderId="37" xfId="57" applyNumberFormat="1" applyFont="1" applyFill="1" applyBorder="1" applyAlignment="1">
      <alignment horizontal="center" vertical="center" wrapText="1"/>
    </xf>
    <xf numFmtId="2" fontId="12" fillId="33" borderId="38" xfId="57" applyNumberFormat="1" applyFont="1" applyFill="1" applyBorder="1" applyAlignment="1">
      <alignment horizontal="center" vertical="center" wrapText="1"/>
    </xf>
    <xf numFmtId="2" fontId="12" fillId="33" borderId="53" xfId="57" applyNumberFormat="1" applyFont="1" applyFill="1" applyBorder="1" applyAlignment="1">
      <alignment horizontal="center" vertical="center" wrapText="1"/>
    </xf>
    <xf numFmtId="2" fontId="12" fillId="33" borderId="54" xfId="57" applyNumberFormat="1" applyFont="1" applyFill="1" applyBorder="1" applyAlignment="1">
      <alignment horizontal="center" vertical="center" wrapText="1"/>
    </xf>
    <xf numFmtId="49" fontId="43" fillId="33" borderId="55" xfId="0" applyNumberFormat="1" applyFont="1" applyFill="1" applyBorder="1" applyAlignment="1">
      <alignment horizontal="center" vertical="center"/>
    </xf>
    <xf numFmtId="0" fontId="43" fillId="33" borderId="56" xfId="0" applyFont="1" applyFill="1" applyBorder="1" applyAlignment="1">
      <alignment vertical="center"/>
    </xf>
    <xf numFmtId="2" fontId="12" fillId="33" borderId="19" xfId="57" applyNumberFormat="1" applyFont="1" applyFill="1" applyBorder="1" applyAlignment="1">
      <alignment horizontal="center" vertical="center" wrapText="1"/>
    </xf>
    <xf numFmtId="2" fontId="12" fillId="33" borderId="13" xfId="57" applyNumberFormat="1" applyFont="1" applyFill="1" applyBorder="1" applyAlignment="1">
      <alignment horizontal="center" vertical="center" wrapText="1"/>
    </xf>
    <xf numFmtId="2" fontId="12" fillId="33" borderId="13" xfId="57" applyNumberFormat="1" applyFont="1" applyFill="1" applyBorder="1" applyAlignment="1">
      <alignment horizontal="center" vertical="center"/>
    </xf>
    <xf numFmtId="2" fontId="12" fillId="33" borderId="14" xfId="57" applyNumberFormat="1" applyFont="1" applyFill="1" applyBorder="1" applyAlignment="1">
      <alignment horizontal="center" vertical="center"/>
    </xf>
    <xf numFmtId="2" fontId="12" fillId="33" borderId="57" xfId="57" applyNumberFormat="1" applyFont="1" applyFill="1" applyBorder="1" applyAlignment="1">
      <alignment horizontal="center" vertical="center"/>
    </xf>
    <xf numFmtId="49" fontId="43" fillId="33" borderId="58" xfId="0" applyNumberFormat="1" applyFont="1" applyFill="1" applyBorder="1" applyAlignment="1">
      <alignment horizontal="center" vertical="center"/>
    </xf>
    <xf numFmtId="0" fontId="43" fillId="33" borderId="59" xfId="0" applyNumberFormat="1" applyFont="1" applyFill="1" applyBorder="1" applyAlignment="1">
      <alignment vertical="center" wrapText="1"/>
    </xf>
    <xf numFmtId="2" fontId="12" fillId="33" borderId="18" xfId="57" applyNumberFormat="1" applyFont="1" applyFill="1" applyBorder="1" applyAlignment="1">
      <alignment horizontal="center" vertical="center" wrapText="1"/>
    </xf>
    <xf numFmtId="2" fontId="12" fillId="33" borderId="10" xfId="57" applyNumberFormat="1" applyFont="1" applyFill="1" applyBorder="1" applyAlignment="1">
      <alignment horizontal="center" vertical="center" wrapText="1"/>
    </xf>
    <xf numFmtId="2" fontId="12" fillId="33" borderId="10" xfId="57" applyNumberFormat="1" applyFont="1" applyFill="1" applyBorder="1" applyAlignment="1">
      <alignment horizontal="center" vertical="center"/>
    </xf>
    <xf numFmtId="2" fontId="12" fillId="33" borderId="12" xfId="57" applyNumberFormat="1" applyFont="1" applyFill="1" applyBorder="1" applyAlignment="1">
      <alignment horizontal="center" vertical="center"/>
    </xf>
    <xf numFmtId="2" fontId="12" fillId="33" borderId="60" xfId="57" applyNumberFormat="1" applyFont="1" applyFill="1" applyBorder="1" applyAlignment="1">
      <alignment horizontal="center" vertical="center"/>
    </xf>
    <xf numFmtId="0" fontId="43" fillId="33" borderId="59" xfId="0" applyFont="1" applyFill="1" applyBorder="1" applyAlignment="1">
      <alignment vertical="center"/>
    </xf>
    <xf numFmtId="0" fontId="43" fillId="33" borderId="59" xfId="0" applyFont="1" applyFill="1" applyBorder="1" applyAlignment="1">
      <alignment horizontal="right" vertical="center"/>
    </xf>
    <xf numFmtId="2" fontId="12" fillId="33" borderId="12" xfId="57" applyNumberFormat="1" applyFont="1" applyFill="1" applyBorder="1" applyAlignment="1">
      <alignment horizontal="center" vertical="center" wrapText="1"/>
    </xf>
    <xf numFmtId="49" fontId="43" fillId="33" borderId="62" xfId="0" applyNumberFormat="1" applyFont="1" applyFill="1" applyBorder="1" applyAlignment="1">
      <alignment horizontal="center" vertical="center"/>
    </xf>
    <xf numFmtId="0" fontId="43" fillId="33" borderId="63" xfId="0" applyFont="1" applyFill="1" applyBorder="1" applyAlignment="1">
      <alignment vertical="center"/>
    </xf>
    <xf numFmtId="2" fontId="12" fillId="33" borderId="20" xfId="57" applyNumberFormat="1" applyFont="1" applyFill="1" applyBorder="1" applyAlignment="1">
      <alignment horizontal="center" vertical="center" wrapText="1"/>
    </xf>
    <xf numFmtId="2" fontId="12" fillId="33" borderId="11" xfId="57" applyNumberFormat="1" applyFont="1" applyFill="1" applyBorder="1" applyAlignment="1">
      <alignment horizontal="center" vertical="center" wrapText="1"/>
    </xf>
    <xf numFmtId="2" fontId="12" fillId="33" borderId="16" xfId="57" applyNumberFormat="1" applyFont="1" applyFill="1" applyBorder="1" applyAlignment="1">
      <alignment horizontal="center" vertical="center"/>
    </xf>
    <xf numFmtId="2" fontId="12" fillId="33" borderId="64" xfId="57" applyNumberFormat="1" applyFont="1" applyFill="1" applyBorder="1" applyAlignment="1">
      <alignment horizontal="center" vertical="center"/>
    </xf>
    <xf numFmtId="2" fontId="12" fillId="33" borderId="53" xfId="57" applyNumberFormat="1" applyFont="1" applyFill="1" applyBorder="1" applyAlignment="1">
      <alignment horizontal="center" vertical="center"/>
    </xf>
    <xf numFmtId="2" fontId="12" fillId="33" borderId="54" xfId="57" applyNumberFormat="1" applyFont="1" applyFill="1" applyBorder="1" applyAlignment="1">
      <alignment horizontal="center" vertical="center"/>
    </xf>
    <xf numFmtId="0" fontId="43" fillId="33" borderId="59" xfId="0" applyFont="1" applyFill="1" applyBorder="1" applyAlignment="1">
      <alignment vertical="center" wrapText="1"/>
    </xf>
    <xf numFmtId="2" fontId="12" fillId="33" borderId="66" xfId="57" applyNumberFormat="1" applyFont="1" applyFill="1" applyBorder="1" applyAlignment="1">
      <alignment horizontal="center" vertical="center"/>
    </xf>
    <xf numFmtId="49" fontId="43" fillId="33" borderId="35" xfId="57" applyNumberFormat="1" applyFont="1" applyFill="1" applyBorder="1" applyAlignment="1">
      <alignment horizontal="center" vertical="center"/>
    </xf>
    <xf numFmtId="0" fontId="126" fillId="33" borderId="36" xfId="57" applyFont="1" applyFill="1" applyBorder="1" applyAlignment="1">
      <alignment horizontal="left" vertical="center" wrapText="1"/>
    </xf>
    <xf numFmtId="166" fontId="58" fillId="33" borderId="67" xfId="57" applyNumberFormat="1" applyFont="1" applyFill="1" applyBorder="1" applyAlignment="1">
      <alignment horizontal="center" vertical="center" wrapText="1"/>
    </xf>
    <xf numFmtId="166" fontId="12" fillId="33" borderId="68" xfId="57" applyNumberFormat="1" applyFont="1" applyFill="1" applyBorder="1" applyAlignment="1">
      <alignment horizontal="center" vertical="center" wrapText="1"/>
    </xf>
    <xf numFmtId="166" fontId="12" fillId="33" borderId="68" xfId="57" applyNumberFormat="1" applyFont="1" applyFill="1" applyBorder="1" applyAlignment="1">
      <alignment horizontal="center" vertical="center"/>
    </xf>
    <xf numFmtId="166" fontId="12" fillId="33" borderId="33" xfId="57" applyNumberFormat="1" applyFont="1" applyFill="1" applyBorder="1" applyAlignment="1">
      <alignment horizontal="center" vertical="center"/>
    </xf>
    <xf numFmtId="0" fontId="12" fillId="33" borderId="34" xfId="57" applyFont="1" applyFill="1" applyBorder="1" applyAlignment="1">
      <alignment horizontal="center" vertical="center"/>
    </xf>
    <xf numFmtId="49" fontId="43" fillId="33" borderId="58" xfId="57" applyNumberFormat="1" applyFont="1" applyFill="1" applyBorder="1" applyAlignment="1">
      <alignment horizontal="center" vertical="center"/>
    </xf>
    <xf numFmtId="0" fontId="43" fillId="33" borderId="59" xfId="57" applyFont="1" applyFill="1" applyBorder="1" applyAlignment="1">
      <alignment horizontal="left" vertical="center" wrapText="1" indent="3"/>
    </xf>
    <xf numFmtId="166" fontId="12" fillId="33" borderId="18" xfId="57" applyNumberFormat="1" applyFont="1" applyFill="1" applyBorder="1" applyAlignment="1">
      <alignment horizontal="center" vertical="center" wrapText="1"/>
    </xf>
    <xf numFmtId="166" fontId="12" fillId="33" borderId="10" xfId="57" applyNumberFormat="1" applyFont="1" applyFill="1" applyBorder="1" applyAlignment="1">
      <alignment horizontal="center" vertical="center" wrapText="1"/>
    </xf>
    <xf numFmtId="166" fontId="12" fillId="33" borderId="10" xfId="57" applyNumberFormat="1" applyFont="1" applyFill="1" applyBorder="1" applyAlignment="1">
      <alignment horizontal="center" vertical="center"/>
    </xf>
    <xf numFmtId="166" fontId="12" fillId="33" borderId="60" xfId="57" applyNumberFormat="1" applyFont="1" applyFill="1" applyBorder="1" applyAlignment="1">
      <alignment horizontal="center" vertical="center"/>
    </xf>
    <xf numFmtId="0" fontId="12" fillId="33" borderId="61" xfId="57" applyFont="1" applyFill="1" applyBorder="1" applyAlignment="1">
      <alignment horizontal="center" vertical="center"/>
    </xf>
    <xf numFmtId="49" fontId="43" fillId="33" borderId="40" xfId="57" applyNumberFormat="1" applyFont="1" applyFill="1" applyBorder="1" applyAlignment="1">
      <alignment horizontal="center" vertical="center"/>
    </xf>
    <xf numFmtId="0" fontId="43" fillId="33" borderId="41" xfId="57" applyFont="1" applyFill="1" applyBorder="1" applyAlignment="1">
      <alignment horizontal="left" vertical="center" wrapText="1" indent="3"/>
    </xf>
    <xf numFmtId="166" fontId="12" fillId="33" borderId="69" xfId="57" applyNumberFormat="1" applyFont="1" applyFill="1" applyBorder="1" applyAlignment="1">
      <alignment horizontal="center" vertical="center" wrapText="1"/>
    </xf>
    <xf numFmtId="166" fontId="12" fillId="33" borderId="70" xfId="57" applyNumberFormat="1" applyFont="1" applyFill="1" applyBorder="1" applyAlignment="1">
      <alignment horizontal="center" vertical="center" wrapText="1"/>
    </xf>
    <xf numFmtId="166" fontId="12" fillId="33" borderId="70" xfId="57" applyNumberFormat="1" applyFont="1" applyFill="1" applyBorder="1" applyAlignment="1">
      <alignment horizontal="center" vertical="center"/>
    </xf>
    <xf numFmtId="166" fontId="12" fillId="33" borderId="64" xfId="57" applyNumberFormat="1" applyFont="1" applyFill="1" applyBorder="1" applyAlignment="1">
      <alignment horizontal="center" vertical="center"/>
    </xf>
    <xf numFmtId="0" fontId="12" fillId="33" borderId="65" xfId="57" applyFont="1" applyFill="1" applyBorder="1" applyAlignment="1">
      <alignment horizontal="center" vertical="center"/>
    </xf>
    <xf numFmtId="0" fontId="12" fillId="33" borderId="0" xfId="57" applyFont="1" applyFill="1" applyBorder="1"/>
    <xf numFmtId="0" fontId="12" fillId="33" borderId="0" xfId="57" applyFont="1" applyFill="1" applyBorder="1" applyAlignment="1">
      <alignment horizontal="left" vertical="center" wrapText="1" indent="4"/>
    </xf>
    <xf numFmtId="166" fontId="12" fillId="33" borderId="0" xfId="57" applyNumberFormat="1" applyFont="1" applyFill="1" applyBorder="1" applyAlignment="1">
      <alignment horizontal="left" vertical="center" wrapText="1" indent="4"/>
    </xf>
    <xf numFmtId="166" fontId="12" fillId="33" borderId="0" xfId="57" applyNumberFormat="1" applyFont="1" applyFill="1" applyBorder="1"/>
    <xf numFmtId="0" fontId="12" fillId="33" borderId="0" xfId="57" applyFont="1" applyFill="1" applyBorder="1" applyAlignment="1">
      <alignment horizontal="left" vertical="center"/>
    </xf>
    <xf numFmtId="0" fontId="13" fillId="33" borderId="0" xfId="57" applyFont="1" applyFill="1" applyBorder="1" applyAlignment="1">
      <alignment horizontal="center" vertical="center" wrapText="1"/>
    </xf>
    <xf numFmtId="166" fontId="13" fillId="33" borderId="0" xfId="57" applyNumberFormat="1" applyFont="1" applyFill="1" applyBorder="1" applyAlignment="1">
      <alignment horizontal="center" vertical="center" wrapText="1"/>
    </xf>
    <xf numFmtId="1" fontId="13" fillId="33" borderId="0" xfId="57" applyNumberFormat="1" applyFont="1" applyFill="1" applyAlignment="1">
      <alignment horizontal="left" vertical="top"/>
    </xf>
    <xf numFmtId="166" fontId="12" fillId="33" borderId="0" xfId="57" applyNumberFormat="1" applyFont="1" applyFill="1" applyAlignment="1">
      <alignment vertical="top"/>
    </xf>
    <xf numFmtId="166" fontId="12" fillId="33" borderId="0" xfId="57" applyNumberFormat="1" applyFont="1" applyFill="1" applyAlignment="1">
      <alignment horizontal="left" vertical="top" wrapText="1"/>
    </xf>
    <xf numFmtId="166" fontId="12" fillId="33" borderId="0" xfId="57" applyNumberFormat="1" applyFont="1" applyFill="1" applyAlignment="1">
      <alignment horizontal="center" vertical="top" wrapText="1"/>
    </xf>
    <xf numFmtId="1" fontId="13" fillId="33" borderId="37" xfId="57" applyNumberFormat="1" applyFont="1" applyFill="1" applyBorder="1" applyAlignment="1">
      <alignment horizontal="center" vertical="center"/>
    </xf>
    <xf numFmtId="2" fontId="38" fillId="0" borderId="10" xfId="55" applyNumberFormat="1" applyFont="1" applyFill="1" applyBorder="1" applyAlignment="1">
      <alignment horizontal="center"/>
    </xf>
    <xf numFmtId="0" fontId="38" fillId="0" borderId="0" xfId="55" applyFont="1" applyAlignment="1">
      <alignment horizontal="center" vertical="top"/>
    </xf>
    <xf numFmtId="0" fontId="12" fillId="0" borderId="0" xfId="0" applyFont="1"/>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35" fillId="0" borderId="0" xfId="44" applyFont="1" applyFill="1" applyBorder="1" applyAlignment="1">
      <alignment horizontal="center"/>
    </xf>
    <xf numFmtId="0" fontId="13" fillId="0" borderId="0" xfId="0" applyFont="1" applyFill="1" applyAlignment="1">
      <alignment horizontal="center"/>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2" fontId="38" fillId="24" borderId="10" xfId="55" applyNumberFormat="1" applyFont="1" applyFill="1" applyBorder="1" applyAlignment="1">
      <alignment horizontal="center"/>
    </xf>
    <xf numFmtId="4" fontId="38" fillId="24" borderId="10" xfId="55" applyNumberFormat="1" applyFont="1" applyFill="1" applyBorder="1" applyAlignment="1">
      <alignment horizontal="center"/>
    </xf>
    <xf numFmtId="0" fontId="12" fillId="0" borderId="10" xfId="0" applyFont="1" applyFill="1" applyBorder="1" applyAlignment="1">
      <alignment horizontal="center" vertical="center" wrapText="1"/>
    </xf>
    <xf numFmtId="0" fontId="12" fillId="0" borderId="0" xfId="0" applyFont="1"/>
    <xf numFmtId="0" fontId="12" fillId="0" borderId="10" xfId="0" applyFont="1" applyFill="1" applyBorder="1" applyAlignment="1">
      <alignment horizontal="left" vertical="distributed" wrapText="1"/>
    </xf>
    <xf numFmtId="0" fontId="13" fillId="0" borderId="0" xfId="0" applyFont="1"/>
    <xf numFmtId="166" fontId="12" fillId="0" borderId="0" xfId="0" applyNumberFormat="1" applyFont="1" applyFill="1"/>
    <xf numFmtId="17" fontId="13" fillId="0" borderId="10" xfId="0" applyNumberFormat="1" applyFont="1" applyFill="1" applyBorder="1" applyAlignment="1">
      <alignment horizontal="center" vertical="center" wrapText="1"/>
    </xf>
    <xf numFmtId="49" fontId="13" fillId="0" borderId="10" xfId="0" applyNumberFormat="1" applyFont="1" applyFill="1" applyBorder="1" applyAlignment="1">
      <alignment horizontal="center" vertical="center" wrapText="1"/>
    </xf>
    <xf numFmtId="166" fontId="13" fillId="0" borderId="0" xfId="0" applyNumberFormat="1" applyFont="1" applyFill="1"/>
    <xf numFmtId="166" fontId="12" fillId="32" borderId="18" xfId="0" applyNumberFormat="1" applyFont="1" applyFill="1" applyBorder="1" applyAlignment="1">
      <alignment horizontal="center" vertical="center" wrapText="1"/>
    </xf>
    <xf numFmtId="166" fontId="12" fillId="32" borderId="10" xfId="0" applyNumberFormat="1" applyFont="1" applyFill="1" applyBorder="1" applyAlignment="1">
      <alignment horizontal="center" vertical="center" wrapText="1"/>
    </xf>
    <xf numFmtId="166" fontId="12" fillId="0" borderId="18" xfId="0" applyNumberFormat="1" applyFont="1" applyFill="1" applyBorder="1" applyAlignment="1">
      <alignment horizontal="center" vertical="center" wrapText="1"/>
    </xf>
    <xf numFmtId="166" fontId="35" fillId="0" borderId="17" xfId="45" applyNumberFormat="1" applyFont="1" applyFill="1" applyBorder="1" applyAlignment="1">
      <alignment horizontal="center" vertical="center"/>
    </xf>
    <xf numFmtId="0" fontId="38" fillId="0" borderId="10" xfId="55" applyFont="1" applyBorder="1" applyAlignment="1">
      <alignment horizontal="left" wrapText="1"/>
    </xf>
    <xf numFmtId="166" fontId="12" fillId="0" borderId="0" xfId="0" applyNumberFormat="1" applyFont="1" applyFill="1" applyAlignment="1">
      <alignment horizontal="right"/>
    </xf>
    <xf numFmtId="175" fontId="35" fillId="0" borderId="10" xfId="45" applyNumberFormat="1" applyFont="1" applyFill="1" applyBorder="1" applyAlignment="1">
      <alignment horizontal="center" vertical="center"/>
    </xf>
    <xf numFmtId="0" fontId="12" fillId="0" borderId="0" xfId="0" applyFont="1"/>
    <xf numFmtId="0" fontId="12" fillId="0" borderId="10" xfId="0" applyFont="1" applyFill="1" applyBorder="1" applyAlignment="1">
      <alignment horizontal="center" vertical="center" wrapText="1"/>
    </xf>
    <xf numFmtId="0" fontId="36" fillId="0" borderId="10" xfId="45" applyFont="1" applyFill="1" applyBorder="1" applyAlignment="1">
      <alignment horizontal="center" vertical="center"/>
    </xf>
    <xf numFmtId="1" fontId="13" fillId="33" borderId="38" xfId="57" applyNumberFormat="1" applyFont="1" applyFill="1" applyBorder="1" applyAlignment="1">
      <alignment horizontal="center" vertical="center"/>
    </xf>
    <xf numFmtId="166" fontId="43" fillId="0" borderId="0" xfId="0" applyNumberFormat="1" applyFont="1" applyFill="1" applyAlignment="1">
      <alignment vertical="center"/>
    </xf>
    <xf numFmtId="166" fontId="45" fillId="0" borderId="0" xfId="55" applyNumberFormat="1" applyFont="1" applyAlignment="1">
      <alignment horizontal="center"/>
    </xf>
    <xf numFmtId="1" fontId="12" fillId="0" borderId="0" xfId="0" applyNumberFormat="1" applyFont="1"/>
    <xf numFmtId="1" fontId="45" fillId="0" borderId="0" xfId="55" applyNumberFormat="1" applyFont="1" applyAlignment="1">
      <alignment horizontal="center"/>
    </xf>
    <xf numFmtId="1" fontId="13" fillId="0" borderId="0" xfId="0" applyNumberFormat="1" applyFont="1" applyFill="1" applyAlignment="1">
      <alignment horizontal="center"/>
    </xf>
    <xf numFmtId="1" fontId="38" fillId="0" borderId="0" xfId="55" applyNumberFormat="1" applyFont="1" applyAlignment="1">
      <alignment horizontal="center" vertical="top"/>
    </xf>
    <xf numFmtId="1" fontId="36" fillId="0" borderId="10" xfId="45" applyNumberFormat="1" applyFont="1" applyFill="1" applyBorder="1" applyAlignment="1">
      <alignment horizontal="center" vertical="center" textRotation="90" wrapText="1"/>
    </xf>
    <xf numFmtId="1" fontId="36" fillId="0" borderId="0" xfId="45" applyNumberFormat="1" applyFont="1" applyFill="1" applyBorder="1" applyAlignment="1">
      <alignment horizontal="center" vertical="center"/>
    </xf>
    <xf numFmtId="1" fontId="12" fillId="0" borderId="0" xfId="0" applyNumberFormat="1" applyFont="1" applyFill="1"/>
    <xf numFmtId="1" fontId="43" fillId="0" borderId="0" xfId="37" applyNumberFormat="1" applyFont="1" applyAlignment="1">
      <alignment horizontal="right" vertical="center"/>
    </xf>
    <xf numFmtId="1" fontId="43" fillId="0" borderId="0" xfId="37" applyNumberFormat="1" applyFont="1" applyAlignment="1">
      <alignment horizontal="right"/>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0" xfId="0" applyFont="1"/>
    <xf numFmtId="1" fontId="13" fillId="33" borderId="42" xfId="57" applyNumberFormat="1" applyFont="1" applyFill="1" applyBorder="1" applyAlignment="1">
      <alignment horizontal="center" vertical="center" wrapText="1"/>
    </xf>
    <xf numFmtId="1" fontId="35" fillId="0" borderId="0" xfId="44" applyNumberFormat="1" applyFont="1" applyFill="1" applyBorder="1" applyAlignment="1"/>
    <xf numFmtId="1" fontId="45" fillId="0" borderId="0" xfId="55" applyNumberFormat="1" applyFont="1" applyAlignment="1">
      <alignment vertical="center"/>
    </xf>
    <xf numFmtId="1" fontId="38" fillId="0" borderId="0" xfId="55" applyNumberFormat="1" applyFont="1" applyAlignment="1">
      <alignment vertical="top"/>
    </xf>
    <xf numFmtId="1" fontId="43" fillId="0" borderId="0" xfId="0" applyNumberFormat="1" applyFont="1" applyFill="1" applyAlignment="1">
      <alignment vertical="center"/>
    </xf>
    <xf numFmtId="1" fontId="12" fillId="0" borderId="0" xfId="0" applyNumberFormat="1" applyFont="1" applyFill="1" applyAlignment="1">
      <alignment vertical="center"/>
    </xf>
    <xf numFmtId="1" fontId="13" fillId="0" borderId="0" xfId="46" applyNumberFormat="1" applyFont="1" applyFill="1" applyBorder="1" applyAlignment="1">
      <alignment horizontal="center"/>
    </xf>
    <xf numFmtId="1" fontId="36" fillId="0" borderId="11" xfId="45" applyNumberFormat="1" applyFont="1" applyFill="1" applyBorder="1" applyAlignment="1">
      <alignment horizontal="center" vertical="center"/>
    </xf>
    <xf numFmtId="1" fontId="12" fillId="0" borderId="0" xfId="0" applyNumberFormat="1" applyFont="1" applyFill="1" applyAlignment="1">
      <alignment horizontal="right"/>
    </xf>
    <xf numFmtId="1" fontId="35" fillId="0" borderId="0" xfId="44" applyNumberFormat="1" applyFont="1" applyFill="1" applyBorder="1" applyAlignment="1">
      <alignment horizontal="center"/>
    </xf>
    <xf numFmtId="0" fontId="12" fillId="0" borderId="0" xfId="0" applyFont="1"/>
    <xf numFmtId="0" fontId="12" fillId="0" borderId="10" xfId="0" applyFont="1" applyFill="1" applyBorder="1" applyAlignment="1">
      <alignment horizontal="center" vertical="center" wrapText="1"/>
    </xf>
    <xf numFmtId="0" fontId="38" fillId="0" borderId="10" xfId="55" applyNumberFormat="1" applyFont="1" applyBorder="1" applyAlignment="1">
      <alignment horizontal="center" vertical="center"/>
    </xf>
    <xf numFmtId="0" fontId="12" fillId="24" borderId="10" xfId="0" applyFont="1" applyFill="1" applyBorder="1" applyAlignment="1">
      <alignment horizontal="center" vertical="center" wrapText="1"/>
    </xf>
    <xf numFmtId="0" fontId="38" fillId="24" borderId="10" xfId="55" applyNumberFormat="1" applyFont="1" applyFill="1" applyBorder="1" applyAlignment="1">
      <alignment horizontal="center" vertic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38" fillId="0" borderId="0" xfId="55" applyFont="1" applyFill="1" applyAlignment="1">
      <alignment horizontal="center" vertical="center"/>
    </xf>
    <xf numFmtId="0" fontId="38" fillId="0" borderId="10" xfId="55" applyFont="1" applyFill="1" applyBorder="1" applyAlignment="1">
      <alignment horizontal="center" vertical="center" wrapText="1"/>
    </xf>
    <xf numFmtId="2" fontId="13" fillId="0" borderId="10" xfId="0" applyNumberFormat="1" applyFont="1" applyFill="1" applyBorder="1" applyAlignment="1">
      <alignment horizontal="center" vertical="center" wrapText="1"/>
    </xf>
    <xf numFmtId="4" fontId="12" fillId="0" borderId="0" xfId="0" applyNumberFormat="1" applyFont="1" applyFill="1" applyAlignment="1"/>
    <xf numFmtId="2" fontId="12" fillId="0" borderId="0" xfId="0" applyNumberFormat="1" applyFont="1"/>
    <xf numFmtId="0" fontId="0" fillId="0" borderId="10" xfId="0" applyFill="1" applyBorder="1" applyAlignment="1">
      <alignment horizontal="left" vertical="distributed" wrapText="1"/>
    </xf>
    <xf numFmtId="0" fontId="0" fillId="33" borderId="10" xfId="0" applyFill="1" applyBorder="1" applyAlignment="1">
      <alignment horizontal="left" vertical="center" wrapText="1"/>
    </xf>
    <xf numFmtId="0" fontId="50" fillId="0" borderId="0" xfId="55" applyFont="1" applyFill="1"/>
    <xf numFmtId="0" fontId="39" fillId="0" borderId="0" xfId="55" applyFont="1" applyFill="1" applyBorder="1" applyAlignment="1">
      <alignment horizontal="center" vertical="center" wrapText="1"/>
    </xf>
    <xf numFmtId="0" fontId="50" fillId="0" borderId="0" xfId="55" applyFont="1" applyFill="1" applyBorder="1"/>
    <xf numFmtId="0" fontId="45" fillId="0" borderId="0" xfId="55" applyFont="1" applyFill="1" applyAlignment="1">
      <alignment horizontal="center"/>
    </xf>
    <xf numFmtId="0" fontId="44" fillId="0" borderId="0" xfId="55" applyFont="1" applyFill="1" applyAlignment="1">
      <alignment horizontal="center" vertical="center"/>
    </xf>
    <xf numFmtId="0" fontId="50" fillId="0" borderId="0" xfId="55" applyFont="1" applyFill="1" applyAlignment="1">
      <alignment vertical="center"/>
    </xf>
    <xf numFmtId="0" fontId="51" fillId="0" borderId="0" xfId="55" applyFont="1" applyFill="1"/>
    <xf numFmtId="0" fontId="50" fillId="0" borderId="10" xfId="55" applyFont="1" applyFill="1" applyBorder="1" applyAlignment="1">
      <alignment horizontal="center" vertical="center" textRotation="90" wrapText="1"/>
    </xf>
    <xf numFmtId="0" fontId="39" fillId="0" borderId="10" xfId="55" applyFont="1" applyFill="1" applyBorder="1" applyAlignment="1">
      <alignment horizontal="center" vertical="center"/>
    </xf>
    <xf numFmtId="0" fontId="39" fillId="0" borderId="10" xfId="55" applyFont="1" applyFill="1" applyBorder="1" applyAlignment="1">
      <alignment horizontal="center" wrapText="1"/>
    </xf>
    <xf numFmtId="49" fontId="39" fillId="0" borderId="10" xfId="55" applyNumberFormat="1" applyFont="1" applyFill="1" applyBorder="1" applyAlignment="1">
      <alignment horizontal="center"/>
    </xf>
    <xf numFmtId="49" fontId="39" fillId="0" borderId="10" xfId="55" applyNumberFormat="1" applyFont="1" applyFill="1" applyBorder="1" applyAlignment="1">
      <alignment horizontal="center" vertical="center"/>
    </xf>
    <xf numFmtId="0" fontId="71" fillId="0" borderId="10" xfId="55" applyFont="1" applyFill="1" applyBorder="1" applyAlignment="1">
      <alignment horizontal="center" wrapText="1"/>
    </xf>
    <xf numFmtId="0" fontId="71" fillId="0" borderId="10" xfId="55" applyFont="1" applyFill="1" applyBorder="1" applyAlignment="1">
      <alignment horizontal="center" vertical="center" wrapText="1"/>
    </xf>
    <xf numFmtId="49" fontId="74" fillId="0" borderId="0" xfId="55" applyNumberFormat="1" applyFont="1" applyFill="1" applyBorder="1" applyAlignment="1">
      <alignment horizontal="center"/>
    </xf>
    <xf numFmtId="166" fontId="38" fillId="0" borderId="10" xfId="55" applyNumberFormat="1" applyFont="1" applyFill="1" applyBorder="1" applyAlignment="1">
      <alignment horizontal="center"/>
    </xf>
    <xf numFmtId="166" fontId="38" fillId="24" borderId="10" xfId="55" applyNumberFormat="1" applyFont="1" applyFill="1" applyBorder="1" applyAlignment="1">
      <alignment horizontal="center"/>
    </xf>
    <xf numFmtId="49" fontId="74" fillId="0" borderId="10" xfId="55" applyNumberFormat="1" applyFont="1" applyFill="1" applyBorder="1" applyAlignment="1">
      <alignment horizontal="center" vertical="center"/>
    </xf>
    <xf numFmtId="0" fontId="38" fillId="0" borderId="10" xfId="55" applyFont="1" applyBorder="1" applyAlignment="1">
      <alignment horizontal="center" vertical="center" wrapText="1"/>
    </xf>
    <xf numFmtId="0" fontId="38" fillId="0" borderId="10" xfId="55" applyFont="1" applyFill="1" applyBorder="1" applyAlignment="1">
      <alignment horizontal="center" vertical="center" wrapText="1"/>
    </xf>
    <xf numFmtId="0" fontId="38" fillId="0" borderId="0" xfId="55" applyFont="1" applyFill="1" applyAlignment="1">
      <alignment horizontal="center" vertical="top"/>
    </xf>
    <xf numFmtId="0" fontId="12" fillId="0" borderId="10" xfId="0" applyFont="1" applyFill="1" applyBorder="1" applyAlignment="1">
      <alignment horizontal="center" vertical="center" wrapText="1"/>
    </xf>
    <xf numFmtId="0" fontId="46" fillId="0" borderId="0" xfId="0" applyFont="1" applyFill="1" applyAlignment="1">
      <alignment horizontal="center"/>
    </xf>
    <xf numFmtId="0" fontId="12" fillId="0" borderId="17" xfId="0" applyFont="1" applyFill="1" applyBorder="1" applyAlignment="1">
      <alignment horizontal="center" vertical="center" textRotation="90" wrapText="1"/>
    </xf>
    <xf numFmtId="0" fontId="12" fillId="0" borderId="10" xfId="0" applyFont="1" applyFill="1" applyBorder="1" applyAlignment="1">
      <alignment horizontal="center" vertical="center" textRotation="90" wrapText="1"/>
    </xf>
    <xf numFmtId="0" fontId="12" fillId="0" borderId="13" xfId="0"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3" fillId="0" borderId="10" xfId="37" applyFont="1" applyFill="1" applyBorder="1" applyAlignment="1">
      <alignment horizontal="center" vertical="center" wrapText="1"/>
    </xf>
    <xf numFmtId="0" fontId="12" fillId="0" borderId="10" xfId="46" applyFont="1" applyBorder="1" applyAlignment="1">
      <alignment horizontal="center" vertical="center" wrapText="1"/>
    </xf>
    <xf numFmtId="0" fontId="12" fillId="0" borderId="13" xfId="46" applyFont="1" applyBorder="1" applyAlignment="1">
      <alignment horizontal="center" vertical="center" wrapText="1"/>
    </xf>
    <xf numFmtId="0" fontId="33" fillId="0" borderId="13" xfId="37" applyFont="1" applyFill="1" applyBorder="1" applyAlignment="1">
      <alignment horizontal="center" vertical="center" wrapText="1"/>
    </xf>
    <xf numFmtId="0" fontId="38" fillId="0" borderId="13" xfId="55" applyFont="1" applyBorder="1" applyAlignment="1">
      <alignment horizontal="center" vertical="center" wrapText="1"/>
    </xf>
    <xf numFmtId="0" fontId="33" fillId="0" borderId="10" xfId="37" applyFont="1" applyFill="1" applyBorder="1" applyAlignment="1">
      <alignment horizontal="center" vertical="center"/>
    </xf>
    <xf numFmtId="0" fontId="13" fillId="0" borderId="0" xfId="0" applyFont="1" applyFill="1" applyAlignment="1">
      <alignment horizontal="center" vertical="center"/>
    </xf>
    <xf numFmtId="0" fontId="48" fillId="0" borderId="10" xfId="0" applyFont="1" applyFill="1" applyBorder="1" applyAlignment="1">
      <alignment horizontal="center" vertical="center" wrapText="1"/>
    </xf>
    <xf numFmtId="0" fontId="38" fillId="0" borderId="10" xfId="55" applyFont="1" applyBorder="1" applyAlignment="1">
      <alignment horizontal="center" vertical="center" textRotation="90" wrapText="1"/>
    </xf>
    <xf numFmtId="0" fontId="38" fillId="0" borderId="10" xfId="55" applyFont="1" applyBorder="1" applyAlignment="1">
      <alignment horizontal="center" vertical="center" wrapText="1"/>
    </xf>
    <xf numFmtId="0" fontId="38" fillId="0" borderId="0" xfId="55" applyFont="1" applyAlignment="1">
      <alignment horizontal="center" vertical="top"/>
    </xf>
    <xf numFmtId="0" fontId="44" fillId="0" borderId="0" xfId="55" applyFont="1" applyAlignment="1">
      <alignment horizontal="center" vertical="center"/>
    </xf>
    <xf numFmtId="0" fontId="43" fillId="0" borderId="0" xfId="0" applyFont="1" applyFill="1" applyAlignment="1">
      <alignment horizontal="center"/>
    </xf>
    <xf numFmtId="0" fontId="12" fillId="0" borderId="0" xfId="0" applyFont="1" applyFill="1" applyAlignment="1">
      <alignment horizontal="center"/>
    </xf>
    <xf numFmtId="0" fontId="39" fillId="0" borderId="0" xfId="55" applyFont="1" applyBorder="1" applyAlignment="1">
      <alignment horizontal="center" vertical="center" wrapText="1"/>
    </xf>
    <xf numFmtId="0" fontId="45" fillId="0" borderId="0" xfId="55" applyFont="1" applyAlignment="1">
      <alignment horizontal="center" vertical="center"/>
    </xf>
    <xf numFmtId="0" fontId="45" fillId="0" borderId="0" xfId="55" applyFont="1" applyAlignment="1">
      <alignment horizontal="center"/>
    </xf>
    <xf numFmtId="0" fontId="38" fillId="0" borderId="10" xfId="55" applyFont="1" applyFill="1" applyBorder="1" applyAlignment="1">
      <alignment horizontal="center" vertical="center" textRotation="90" wrapText="1"/>
    </xf>
    <xf numFmtId="0" fontId="38" fillId="0" borderId="10" xfId="55" applyFont="1" applyFill="1" applyBorder="1" applyAlignment="1">
      <alignment horizontal="center" vertical="center" wrapText="1"/>
    </xf>
    <xf numFmtId="0" fontId="38" fillId="0" borderId="0" xfId="55" applyFont="1" applyFill="1" applyAlignment="1">
      <alignment horizontal="center" vertical="top"/>
    </xf>
    <xf numFmtId="0" fontId="44" fillId="0" borderId="0" xfId="55" applyFont="1" applyFill="1" applyAlignment="1">
      <alignment horizontal="center" vertical="center"/>
    </xf>
    <xf numFmtId="0" fontId="39" fillId="0" borderId="0" xfId="55" applyFont="1" applyFill="1" applyBorder="1" applyAlignment="1">
      <alignment horizontal="center" vertical="center" wrapText="1"/>
    </xf>
    <xf numFmtId="0" fontId="45" fillId="0" borderId="0" xfId="55" applyFont="1" applyFill="1" applyAlignment="1">
      <alignment horizontal="center" vertical="center"/>
    </xf>
    <xf numFmtId="0" fontId="45" fillId="0" borderId="0" xfId="55" applyFont="1" applyFill="1" applyAlignment="1">
      <alignment horizontal="center"/>
    </xf>
    <xf numFmtId="0" fontId="12" fillId="0" borderId="0" xfId="0" applyFont="1"/>
    <xf numFmtId="0" fontId="12" fillId="0" borderId="0" xfId="0" applyFont="1" applyFill="1" applyAlignment="1">
      <alignment horizontal="left" vertical="center" wrapText="1"/>
    </xf>
    <xf numFmtId="0" fontId="12" fillId="0" borderId="0" xfId="0" applyFont="1" applyFill="1" applyBorder="1" applyAlignment="1">
      <alignment horizontal="left" wrapText="1"/>
    </xf>
    <xf numFmtId="0" fontId="12" fillId="0" borderId="0" xfId="0" applyFont="1" applyFill="1" applyAlignment="1">
      <alignment horizontal="left" wrapText="1"/>
    </xf>
    <xf numFmtId="0" fontId="12" fillId="0" borderId="0" xfId="0" applyFont="1" applyFill="1" applyBorder="1" applyAlignment="1">
      <alignment horizontal="left"/>
    </xf>
    <xf numFmtId="0" fontId="12" fillId="0" borderId="0" xfId="0" applyFont="1" applyAlignment="1">
      <alignment wrapText="1"/>
    </xf>
    <xf numFmtId="0" fontId="12" fillId="0" borderId="10"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0" xfId="0" applyFont="1" applyFill="1" applyBorder="1" applyAlignment="1">
      <alignment wrapText="1"/>
    </xf>
    <xf numFmtId="0" fontId="12" fillId="0" borderId="0" xfId="0" applyFont="1" applyFill="1" applyAlignment="1">
      <alignment wrapText="1"/>
    </xf>
    <xf numFmtId="0" fontId="12" fillId="0" borderId="11"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1" xfId="0" applyFont="1" applyFill="1" applyBorder="1" applyAlignment="1">
      <alignment horizontal="center" vertical="center" textRotation="90" wrapText="1"/>
    </xf>
    <xf numFmtId="0" fontId="12" fillId="0" borderId="17" xfId="0" applyFont="1" applyFill="1" applyBorder="1" applyAlignment="1">
      <alignment horizontal="center" vertical="center" textRotation="90" wrapText="1"/>
    </xf>
    <xf numFmtId="0" fontId="12" fillId="0" borderId="13" xfId="0" applyFont="1" applyFill="1" applyBorder="1" applyAlignment="1">
      <alignment horizontal="center" vertical="center" textRotation="90" wrapText="1"/>
    </xf>
    <xf numFmtId="0" fontId="12" fillId="0" borderId="12"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2" xfId="37" applyFont="1" applyFill="1" applyBorder="1" applyAlignment="1">
      <alignment horizontal="center" vertical="center" wrapText="1"/>
    </xf>
    <xf numFmtId="0" fontId="12" fillId="0" borderId="22" xfId="37" applyFont="1" applyFill="1" applyBorder="1" applyAlignment="1">
      <alignment horizontal="center" vertical="center" wrapText="1"/>
    </xf>
    <xf numFmtId="0" fontId="12" fillId="0" borderId="18" xfId="37" applyFont="1" applyFill="1" applyBorder="1" applyAlignment="1">
      <alignment horizontal="center" vertical="center" wrapText="1"/>
    </xf>
    <xf numFmtId="0" fontId="46" fillId="0" borderId="0" xfId="0" applyFont="1" applyFill="1" applyAlignment="1">
      <alignment horizontal="center" vertical="center"/>
    </xf>
    <xf numFmtId="0" fontId="46" fillId="0" borderId="0" xfId="0" applyFont="1" applyFill="1" applyAlignment="1">
      <alignment horizontal="center"/>
    </xf>
    <xf numFmtId="0" fontId="12" fillId="0" borderId="16"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10" xfId="0" applyFont="1" applyBorder="1" applyAlignment="1">
      <alignment horizontal="center" vertical="center" wrapText="1"/>
    </xf>
    <xf numFmtId="1" fontId="13" fillId="0" borderId="21" xfId="0" applyNumberFormat="1" applyFont="1" applyFill="1" applyBorder="1" applyAlignment="1">
      <alignment horizontal="center" vertical="top"/>
    </xf>
    <xf numFmtId="0" fontId="12" fillId="0" borderId="11"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2" fillId="0" borderId="12" xfId="0" applyFont="1" applyFill="1" applyBorder="1" applyAlignment="1">
      <alignment horizontal="center" vertical="center"/>
    </xf>
    <xf numFmtId="0" fontId="12" fillId="0" borderId="18" xfId="0" applyFont="1" applyFill="1" applyBorder="1" applyAlignment="1">
      <alignment horizontal="center" vertical="center"/>
    </xf>
    <xf numFmtId="0" fontId="12" fillId="0" borderId="10" xfId="0" applyFont="1" applyFill="1" applyBorder="1" applyAlignment="1">
      <alignment horizontal="center" vertical="center"/>
    </xf>
    <xf numFmtId="0" fontId="36" fillId="0" borderId="12" xfId="45" applyFont="1" applyFill="1" applyBorder="1" applyAlignment="1">
      <alignment horizontal="center" vertical="center"/>
    </xf>
    <xf numFmtId="0" fontId="36" fillId="0" borderId="22" xfId="45" applyFont="1" applyFill="1" applyBorder="1" applyAlignment="1">
      <alignment horizontal="center" vertical="center"/>
    </xf>
    <xf numFmtId="0" fontId="36" fillId="0" borderId="18" xfId="45" applyFont="1" applyFill="1" applyBorder="1" applyAlignment="1">
      <alignment horizontal="center" vertical="center"/>
    </xf>
    <xf numFmtId="0" fontId="36" fillId="0" borderId="12" xfId="45" applyFont="1" applyFill="1" applyBorder="1" applyAlignment="1">
      <alignment horizontal="center" vertical="center" wrapText="1"/>
    </xf>
    <xf numFmtId="0" fontId="36" fillId="0" borderId="22" xfId="45" applyFont="1" applyFill="1" applyBorder="1" applyAlignment="1">
      <alignment horizontal="center" vertical="center" wrapText="1"/>
    </xf>
    <xf numFmtId="0" fontId="36" fillId="0" borderId="18" xfId="45" applyFont="1" applyFill="1" applyBorder="1" applyAlignment="1">
      <alignment horizontal="center" vertical="center" wrapText="1"/>
    </xf>
    <xf numFmtId="0" fontId="36" fillId="0" borderId="10" xfId="45" applyFont="1" applyFill="1" applyBorder="1" applyAlignment="1">
      <alignment horizontal="center" vertical="center"/>
    </xf>
    <xf numFmtId="0" fontId="35" fillId="0" borderId="0" xfId="44" applyFont="1" applyFill="1" applyBorder="1" applyAlignment="1">
      <alignment horizontal="center"/>
    </xf>
    <xf numFmtId="0" fontId="13" fillId="0" borderId="0" xfId="0" applyFont="1" applyFill="1" applyAlignment="1">
      <alignment horizontal="center"/>
    </xf>
    <xf numFmtId="0" fontId="12" fillId="0" borderId="0" xfId="0" applyFont="1" applyFill="1" applyAlignment="1">
      <alignment horizontal="center" vertical="center"/>
    </xf>
    <xf numFmtId="0" fontId="13" fillId="0" borderId="21" xfId="46" applyFont="1" applyFill="1" applyBorder="1" applyAlignment="1">
      <alignment horizontal="center"/>
    </xf>
    <xf numFmtId="0" fontId="36" fillId="0" borderId="11" xfId="45" applyFont="1" applyFill="1" applyBorder="1" applyAlignment="1">
      <alignment horizontal="center" vertical="center" wrapText="1"/>
    </xf>
    <xf numFmtId="0" fontId="36" fillId="0" borderId="17" xfId="45" applyFont="1" applyFill="1" applyBorder="1" applyAlignment="1">
      <alignment horizontal="center" vertical="center" wrapText="1"/>
    </xf>
    <xf numFmtId="0" fontId="36" fillId="0" borderId="13" xfId="45" applyFont="1" applyFill="1" applyBorder="1" applyAlignment="1">
      <alignment horizontal="center" vertical="center" wrapText="1"/>
    </xf>
    <xf numFmtId="0" fontId="36" fillId="0" borderId="16" xfId="45" applyFont="1" applyFill="1" applyBorder="1" applyAlignment="1">
      <alignment horizontal="center" vertical="center"/>
    </xf>
    <xf numFmtId="0" fontId="36" fillId="0" borderId="15" xfId="45" applyFont="1" applyFill="1" applyBorder="1" applyAlignment="1">
      <alignment horizontal="center" vertical="center"/>
    </xf>
    <xf numFmtId="0" fontId="36" fillId="0" borderId="20" xfId="45" applyFont="1" applyFill="1" applyBorder="1" applyAlignment="1">
      <alignment horizontal="center" vertical="center"/>
    </xf>
    <xf numFmtId="0" fontId="36" fillId="0" borderId="14" xfId="45" applyFont="1" applyFill="1" applyBorder="1" applyAlignment="1">
      <alignment horizontal="center" vertical="center"/>
    </xf>
    <xf numFmtId="0" fontId="36" fillId="0" borderId="21" xfId="45" applyFont="1" applyFill="1" applyBorder="1" applyAlignment="1">
      <alignment horizontal="center" vertical="center"/>
    </xf>
    <xf numFmtId="0" fontId="36" fillId="0" borderId="19" xfId="45" applyFont="1" applyFill="1" applyBorder="1" applyAlignment="1">
      <alignment horizontal="center" vertical="center"/>
    </xf>
    <xf numFmtId="0" fontId="36" fillId="0" borderId="10" xfId="45" applyFont="1" applyFill="1" applyBorder="1" applyAlignment="1">
      <alignment horizontal="center" vertical="center" wrapText="1"/>
    </xf>
    <xf numFmtId="0" fontId="66" fillId="0" borderId="0" xfId="44" applyFont="1" applyFill="1" applyBorder="1" applyAlignment="1">
      <alignment horizontal="center"/>
    </xf>
    <xf numFmtId="0" fontId="36" fillId="0" borderId="0" xfId="45" applyFont="1" applyFill="1" applyBorder="1" applyAlignment="1">
      <alignment horizontal="center" vertical="center" wrapText="1"/>
    </xf>
    <xf numFmtId="0" fontId="35" fillId="0" borderId="0" xfId="45" applyFont="1" applyFill="1" applyBorder="1" applyAlignment="1">
      <alignment horizontal="center" vertical="center"/>
    </xf>
    <xf numFmtId="0" fontId="36" fillId="0" borderId="0" xfId="45" applyFont="1" applyFill="1" applyBorder="1" applyAlignment="1">
      <alignment horizontal="center" vertical="center"/>
    </xf>
    <xf numFmtId="0" fontId="36" fillId="0" borderId="16" xfId="45" applyFont="1" applyFill="1" applyBorder="1" applyAlignment="1">
      <alignment horizontal="center" vertical="center" wrapText="1"/>
    </xf>
    <xf numFmtId="0" fontId="36" fillId="0" borderId="15" xfId="45" applyFont="1" applyFill="1" applyBorder="1" applyAlignment="1">
      <alignment horizontal="center" vertical="center" wrapText="1"/>
    </xf>
    <xf numFmtId="0" fontId="36" fillId="0" borderId="20" xfId="45" applyFont="1" applyFill="1" applyBorder="1" applyAlignment="1">
      <alignment horizontal="center" vertical="center" wrapText="1"/>
    </xf>
    <xf numFmtId="0" fontId="36" fillId="0" borderId="23" xfId="45" applyFont="1" applyFill="1" applyBorder="1" applyAlignment="1">
      <alignment horizontal="center" vertical="center" wrapText="1"/>
    </xf>
    <xf numFmtId="0" fontId="36" fillId="0" borderId="24" xfId="45" applyFont="1" applyFill="1" applyBorder="1" applyAlignment="1">
      <alignment horizontal="center" vertical="center" wrapText="1"/>
    </xf>
    <xf numFmtId="0" fontId="36" fillId="0" borderId="14" xfId="45" applyFont="1" applyFill="1" applyBorder="1" applyAlignment="1">
      <alignment horizontal="center" vertical="center" wrapText="1"/>
    </xf>
    <xf numFmtId="0" fontId="36" fillId="0" borderId="21" xfId="45" applyFont="1" applyFill="1" applyBorder="1" applyAlignment="1">
      <alignment horizontal="center" vertical="center" wrapText="1"/>
    </xf>
    <xf numFmtId="0" fontId="36" fillId="0" borderId="19" xfId="45" applyFont="1" applyFill="1" applyBorder="1" applyAlignment="1">
      <alignment horizontal="center" vertical="center" wrapText="1"/>
    </xf>
    <xf numFmtId="0" fontId="35" fillId="0" borderId="0" xfId="44" applyFont="1" applyFill="1" applyBorder="1" applyAlignment="1">
      <alignment horizontal="center" wrapText="1"/>
    </xf>
    <xf numFmtId="0" fontId="13" fillId="0" borderId="0" xfId="46" applyFont="1" applyFill="1" applyBorder="1" applyAlignment="1">
      <alignment horizontal="center"/>
    </xf>
    <xf numFmtId="0" fontId="12" fillId="0" borderId="12" xfId="46" applyFont="1" applyFill="1" applyBorder="1" applyAlignment="1">
      <alignment horizontal="center" vertical="center"/>
    </xf>
    <xf numFmtId="0" fontId="12" fillId="0" borderId="22" xfId="46" applyFont="1" applyFill="1" applyBorder="1" applyAlignment="1">
      <alignment horizontal="center" vertical="center"/>
    </xf>
    <xf numFmtId="0" fontId="12" fillId="0" borderId="18" xfId="46" applyFont="1" applyFill="1" applyBorder="1" applyAlignment="1">
      <alignment horizontal="center" vertical="center"/>
    </xf>
    <xf numFmtId="0" fontId="13" fillId="0" borderId="0" xfId="0" applyFont="1" applyFill="1" applyAlignment="1">
      <alignment horizontal="left"/>
    </xf>
    <xf numFmtId="0" fontId="35" fillId="0" borderId="0" xfId="44" applyFont="1" applyFill="1" applyBorder="1" applyAlignment="1">
      <alignment horizontal="left"/>
    </xf>
    <xf numFmtId="0" fontId="38" fillId="0" borderId="0" xfId="55" applyFont="1" applyAlignment="1">
      <alignment horizontal="center" vertical="center"/>
    </xf>
    <xf numFmtId="0" fontId="12" fillId="0" borderId="10" xfId="46" applyFont="1" applyFill="1" applyBorder="1" applyAlignment="1">
      <alignment horizontal="center"/>
    </xf>
    <xf numFmtId="0" fontId="35" fillId="0" borderId="0" xfId="44" applyFont="1" applyFill="1" applyBorder="1" applyAlignment="1">
      <alignment horizontal="center" vertical="center"/>
    </xf>
    <xf numFmtId="0" fontId="48" fillId="0" borderId="0" xfId="0" applyFont="1" applyFill="1" applyAlignment="1">
      <alignment horizontal="center" vertical="top" wrapText="1"/>
    </xf>
    <xf numFmtId="0" fontId="41" fillId="0" borderId="21" xfId="37" applyFont="1" applyFill="1" applyBorder="1" applyAlignment="1">
      <alignment horizontal="center"/>
    </xf>
    <xf numFmtId="0" fontId="33" fillId="0" borderId="10" xfId="37" applyFont="1" applyFill="1" applyBorder="1" applyAlignment="1">
      <alignment horizontal="center" vertical="center" wrapText="1"/>
    </xf>
    <xf numFmtId="0" fontId="12" fillId="0" borderId="10" xfId="46" applyFont="1" applyBorder="1" applyAlignment="1">
      <alignment horizontal="center" vertical="center" wrapText="1"/>
    </xf>
    <xf numFmtId="0" fontId="48" fillId="0" borderId="12" xfId="37" applyFont="1" applyFill="1" applyBorder="1" applyAlignment="1">
      <alignment horizontal="center" vertical="center" wrapText="1"/>
    </xf>
    <xf numFmtId="0" fontId="48" fillId="0" borderId="22" xfId="37" applyFont="1" applyFill="1" applyBorder="1" applyAlignment="1">
      <alignment horizontal="center" vertical="center" wrapText="1"/>
    </xf>
    <xf numFmtId="0" fontId="48" fillId="0" borderId="18" xfId="37" applyFont="1" applyFill="1" applyBorder="1" applyAlignment="1">
      <alignment horizontal="center" vertical="center" wrapText="1"/>
    </xf>
    <xf numFmtId="0" fontId="12" fillId="0" borderId="11" xfId="46" applyFont="1" applyBorder="1" applyAlignment="1">
      <alignment horizontal="center" vertical="center" wrapText="1"/>
    </xf>
    <xf numFmtId="0" fontId="12" fillId="0" borderId="13" xfId="46" applyFont="1" applyBorder="1" applyAlignment="1">
      <alignment horizontal="center" vertical="center" wrapText="1"/>
    </xf>
    <xf numFmtId="0" fontId="12" fillId="0" borderId="17" xfId="46" applyFont="1" applyBorder="1" applyAlignment="1">
      <alignment horizontal="center" vertical="center" wrapText="1"/>
    </xf>
    <xf numFmtId="0" fontId="48" fillId="0" borderId="10" xfId="37" applyFont="1" applyFill="1" applyBorder="1" applyAlignment="1">
      <alignment horizontal="center" vertical="center" wrapText="1"/>
    </xf>
    <xf numFmtId="0" fontId="48" fillId="0" borderId="11" xfId="37" applyFont="1" applyFill="1" applyBorder="1" applyAlignment="1">
      <alignment horizontal="center" vertical="center" wrapText="1"/>
    </xf>
    <xf numFmtId="0" fontId="48" fillId="0" borderId="17" xfId="37" applyFont="1" applyFill="1" applyBorder="1" applyAlignment="1">
      <alignment horizontal="center" vertical="center" wrapText="1"/>
    </xf>
    <xf numFmtId="0" fontId="48" fillId="0" borderId="13" xfId="37" applyFont="1" applyFill="1" applyBorder="1" applyAlignment="1">
      <alignment horizontal="center" vertical="center" wrapText="1"/>
    </xf>
    <xf numFmtId="0" fontId="33" fillId="0" borderId="10" xfId="37" applyFont="1" applyBorder="1" applyAlignment="1">
      <alignment horizontal="center" vertical="center" wrapText="1"/>
    </xf>
    <xf numFmtId="0" fontId="33" fillId="0" borderId="21" xfId="37" applyFont="1" applyFill="1" applyBorder="1"/>
    <xf numFmtId="0" fontId="33" fillId="0" borderId="12" xfId="37" applyFont="1" applyFill="1" applyBorder="1" applyAlignment="1">
      <alignment horizontal="center" vertical="center" wrapText="1"/>
    </xf>
    <xf numFmtId="0" fontId="33" fillId="0" borderId="22" xfId="37" applyFont="1" applyFill="1" applyBorder="1" applyAlignment="1">
      <alignment horizontal="center" vertical="center" wrapText="1"/>
    </xf>
    <xf numFmtId="0" fontId="33" fillId="0" borderId="18" xfId="37" applyFont="1" applyFill="1" applyBorder="1" applyAlignment="1">
      <alignment horizontal="center" vertical="center" wrapText="1"/>
    </xf>
    <xf numFmtId="0" fontId="33" fillId="0" borderId="11" xfId="37" applyFont="1" applyFill="1" applyBorder="1" applyAlignment="1">
      <alignment horizontal="center" vertical="center" wrapText="1"/>
    </xf>
    <xf numFmtId="0" fontId="33" fillId="0" borderId="17" xfId="37" applyFont="1" applyFill="1" applyBorder="1" applyAlignment="1">
      <alignment horizontal="center" vertical="center" wrapText="1"/>
    </xf>
    <xf numFmtId="0" fontId="33" fillId="0" borderId="13" xfId="37" applyFont="1" applyFill="1" applyBorder="1" applyAlignment="1">
      <alignment horizontal="center" vertical="center" wrapText="1"/>
    </xf>
    <xf numFmtId="0" fontId="33" fillId="0" borderId="10" xfId="37" applyFont="1" applyBorder="1" applyAlignment="1">
      <alignment horizontal="center" vertical="center"/>
    </xf>
    <xf numFmtId="0" fontId="12" fillId="0" borderId="16" xfId="46" applyFont="1" applyFill="1" applyBorder="1" applyAlignment="1">
      <alignment horizontal="center" vertical="center" wrapText="1"/>
    </xf>
    <xf numFmtId="0" fontId="12" fillId="0" borderId="20" xfId="46" applyFont="1" applyFill="1" applyBorder="1" applyAlignment="1">
      <alignment horizontal="center" vertical="center" wrapText="1"/>
    </xf>
    <xf numFmtId="0" fontId="12" fillId="0" borderId="14" xfId="46" applyFont="1" applyFill="1" applyBorder="1" applyAlignment="1">
      <alignment horizontal="center" vertical="center" wrapText="1"/>
    </xf>
    <xf numFmtId="0" fontId="12" fillId="0" borderId="19" xfId="46" applyFont="1" applyFill="1" applyBorder="1" applyAlignment="1">
      <alignment horizontal="center" vertical="center" wrapText="1"/>
    </xf>
    <xf numFmtId="0" fontId="33" fillId="0" borderId="0" xfId="37" applyFont="1" applyAlignment="1">
      <alignment horizontal="center"/>
    </xf>
    <xf numFmtId="0" fontId="40" fillId="0" borderId="0" xfId="37" applyFont="1" applyAlignment="1">
      <alignment horizontal="center"/>
    </xf>
    <xf numFmtId="49" fontId="38" fillId="0" borderId="10" xfId="0" applyNumberFormat="1" applyFont="1" applyFill="1" applyBorder="1" applyAlignment="1">
      <alignment horizontal="center" vertical="center" wrapText="1"/>
    </xf>
    <xf numFmtId="0" fontId="38" fillId="0" borderId="10" xfId="0" applyFont="1" applyFill="1" applyBorder="1" applyAlignment="1">
      <alignment horizontal="left" vertical="center" wrapText="1"/>
    </xf>
    <xf numFmtId="0" fontId="38" fillId="0" borderId="11" xfId="0" applyFont="1" applyFill="1" applyBorder="1" applyAlignment="1">
      <alignment horizontal="center" vertical="center" wrapText="1"/>
    </xf>
    <xf numFmtId="0" fontId="38" fillId="0" borderId="13" xfId="0" applyFont="1" applyFill="1" applyBorder="1" applyAlignment="1">
      <alignment horizontal="center" vertical="center" wrapText="1"/>
    </xf>
    <xf numFmtId="49" fontId="38" fillId="0" borderId="11" xfId="0" applyNumberFormat="1" applyFont="1" applyFill="1" applyBorder="1" applyAlignment="1">
      <alignment horizontal="center" vertical="center" wrapText="1"/>
    </xf>
    <xf numFmtId="49" fontId="38" fillId="0" borderId="13" xfId="0" applyNumberFormat="1"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18" xfId="0" applyFont="1" applyFill="1" applyBorder="1" applyAlignment="1">
      <alignment horizontal="center" vertical="center" wrapText="1"/>
    </xf>
    <xf numFmtId="0" fontId="38" fillId="0" borderId="0" xfId="55" applyFont="1" applyFill="1" applyAlignment="1">
      <alignment horizontal="center" vertical="center"/>
    </xf>
    <xf numFmtId="0" fontId="33" fillId="0" borderId="0" xfId="55" applyFont="1" applyFill="1" applyAlignment="1">
      <alignment horizontal="center" vertical="top"/>
    </xf>
    <xf numFmtId="0" fontId="33" fillId="0" borderId="0" xfId="37" applyFont="1" applyFill="1" applyAlignment="1">
      <alignment horizontal="center"/>
    </xf>
    <xf numFmtId="0" fontId="38" fillId="0" borderId="10" xfId="0" applyFont="1" applyFill="1" applyBorder="1" applyAlignment="1">
      <alignment horizontal="center" vertical="center" wrapText="1"/>
    </xf>
    <xf numFmtId="0" fontId="48" fillId="0" borderId="0" xfId="0" applyFont="1" applyFill="1" applyAlignment="1">
      <alignment horizontal="center"/>
    </xf>
    <xf numFmtId="0" fontId="40" fillId="0" borderId="0" xfId="37" applyFont="1" applyAlignment="1">
      <alignment horizontal="center" wrapText="1"/>
    </xf>
    <xf numFmtId="0" fontId="33" fillId="0" borderId="0" xfId="55" applyFont="1" applyAlignment="1">
      <alignment horizontal="center" vertical="top"/>
    </xf>
    <xf numFmtId="0" fontId="33" fillId="0" borderId="0" xfId="37" applyFont="1" applyFill="1" applyAlignment="1">
      <alignment horizontal="left" vertical="center" wrapText="1"/>
    </xf>
    <xf numFmtId="0" fontId="46" fillId="0" borderId="21" xfId="46" applyFont="1" applyBorder="1" applyAlignment="1">
      <alignment horizontal="center" vertical="center"/>
    </xf>
    <xf numFmtId="0" fontId="33" fillId="0" borderId="16" xfId="37" applyFont="1" applyFill="1" applyBorder="1" applyAlignment="1">
      <alignment horizontal="center" vertical="center" wrapText="1"/>
    </xf>
    <xf numFmtId="0" fontId="33" fillId="0" borderId="20" xfId="37" applyFont="1" applyFill="1" applyBorder="1" applyAlignment="1">
      <alignment horizontal="center" vertical="center" wrapText="1"/>
    </xf>
    <xf numFmtId="0" fontId="33" fillId="0" borderId="14" xfId="37" applyFont="1" applyFill="1" applyBorder="1" applyAlignment="1">
      <alignment horizontal="center" vertical="center" wrapText="1"/>
    </xf>
    <xf numFmtId="0" fontId="33" fillId="0" borderId="19" xfId="37" applyFont="1" applyFill="1" applyBorder="1" applyAlignment="1">
      <alignment horizontal="center" vertical="center" wrapText="1"/>
    </xf>
    <xf numFmtId="0" fontId="38" fillId="0" borderId="11" xfId="55" applyFont="1" applyBorder="1" applyAlignment="1">
      <alignment horizontal="center" vertical="center" wrapText="1"/>
    </xf>
    <xf numFmtId="0" fontId="38" fillId="0" borderId="13" xfId="55" applyFont="1" applyBorder="1" applyAlignment="1">
      <alignment horizontal="center" vertical="center" wrapText="1"/>
    </xf>
    <xf numFmtId="0" fontId="33" fillId="0" borderId="10" xfId="37" applyFont="1" applyFill="1" applyBorder="1" applyAlignment="1">
      <alignment horizontal="center" vertical="center"/>
    </xf>
    <xf numFmtId="0" fontId="13" fillId="0" borderId="0" xfId="0" applyFont="1" applyFill="1" applyAlignment="1">
      <alignment horizontal="center" vertical="center"/>
    </xf>
    <xf numFmtId="0" fontId="54" fillId="0" borderId="0" xfId="55" applyFont="1" applyAlignment="1">
      <alignment horizontal="center" vertical="center"/>
    </xf>
    <xf numFmtId="0" fontId="38" fillId="0" borderId="17" xfId="55" applyFont="1" applyBorder="1" applyAlignment="1">
      <alignment horizontal="center" vertical="center" wrapText="1"/>
    </xf>
    <xf numFmtId="0" fontId="43" fillId="0" borderId="0" xfId="37" applyFont="1" applyAlignment="1">
      <alignment horizontal="center" wrapText="1"/>
    </xf>
    <xf numFmtId="0" fontId="38" fillId="0" borderId="0" xfId="55" applyFont="1" applyAlignment="1">
      <alignment horizontal="center" vertical="center" wrapText="1"/>
    </xf>
    <xf numFmtId="0" fontId="38" fillId="0" borderId="0" xfId="55" applyFont="1" applyAlignment="1">
      <alignment horizontal="center" vertical="top" wrapText="1"/>
    </xf>
    <xf numFmtId="0" fontId="12" fillId="0" borderId="0" xfId="0" applyFont="1" applyFill="1" applyAlignment="1">
      <alignment horizontal="center" wrapText="1"/>
    </xf>
    <xf numFmtId="0" fontId="48" fillId="0" borderId="16" xfId="37" applyFont="1" applyFill="1" applyBorder="1" applyAlignment="1">
      <alignment horizontal="center" vertical="center" wrapText="1"/>
    </xf>
    <xf numFmtId="0" fontId="48" fillId="0" borderId="14" xfId="37" applyFont="1" applyFill="1" applyBorder="1" applyAlignment="1">
      <alignment horizontal="center" vertical="center" wrapText="1"/>
    </xf>
    <xf numFmtId="0" fontId="41" fillId="0" borderId="0" xfId="37" applyFont="1" applyFill="1" applyBorder="1" applyAlignment="1">
      <alignment horizontal="center"/>
    </xf>
    <xf numFmtId="0" fontId="48" fillId="0" borderId="10" xfId="0" applyFont="1" applyFill="1" applyBorder="1" applyAlignment="1">
      <alignment horizontal="center" vertical="center" wrapText="1"/>
    </xf>
    <xf numFmtId="0" fontId="48" fillId="0" borderId="16" xfId="0" applyFont="1" applyFill="1" applyBorder="1" applyAlignment="1">
      <alignment horizontal="center" vertical="center" wrapText="1"/>
    </xf>
    <xf numFmtId="0" fontId="48" fillId="0" borderId="15" xfId="0" applyFont="1" applyFill="1" applyBorder="1" applyAlignment="1">
      <alignment horizontal="center" vertical="center" wrapText="1"/>
    </xf>
    <xf numFmtId="0" fontId="48" fillId="0" borderId="20" xfId="0" applyFont="1" applyFill="1" applyBorder="1" applyAlignment="1">
      <alignment horizontal="center" vertical="center" wrapText="1"/>
    </xf>
    <xf numFmtId="0" fontId="48" fillId="0" borderId="14" xfId="0" applyFont="1" applyFill="1" applyBorder="1" applyAlignment="1">
      <alignment horizontal="center" vertical="center" wrapText="1"/>
    </xf>
    <xf numFmtId="0" fontId="48" fillId="0" borderId="21" xfId="0"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8" fillId="0" borderId="11" xfId="0" applyFont="1" applyFill="1" applyBorder="1" applyAlignment="1">
      <alignment horizontal="center" vertical="center" wrapText="1"/>
    </xf>
    <xf numFmtId="0" fontId="48" fillId="0" borderId="17" xfId="0" applyFont="1" applyFill="1" applyBorder="1" applyAlignment="1">
      <alignment horizontal="center" vertical="center" wrapText="1"/>
    </xf>
    <xf numFmtId="0" fontId="48" fillId="0" borderId="13" xfId="0" applyFont="1" applyFill="1" applyBorder="1" applyAlignment="1">
      <alignment horizontal="center" vertical="center" wrapText="1"/>
    </xf>
    <xf numFmtId="0" fontId="33" fillId="0" borderId="12" xfId="37" applyFont="1" applyBorder="1" applyAlignment="1">
      <alignment horizontal="center" vertical="center" wrapText="1"/>
    </xf>
    <xf numFmtId="0" fontId="33" fillId="0" borderId="22" xfId="37" applyFont="1" applyBorder="1" applyAlignment="1">
      <alignment horizontal="center" vertical="center" wrapText="1"/>
    </xf>
    <xf numFmtId="0" fontId="33" fillId="0" borderId="18" xfId="37" applyFont="1" applyBorder="1" applyAlignment="1">
      <alignment horizontal="center" vertical="center" wrapText="1"/>
    </xf>
    <xf numFmtId="0" fontId="33" fillId="0" borderId="11" xfId="37" applyFont="1" applyBorder="1" applyAlignment="1">
      <alignment horizontal="center" vertical="center" wrapText="1"/>
    </xf>
    <xf numFmtId="0" fontId="33" fillId="0" borderId="13" xfId="37" applyFont="1" applyBorder="1" applyAlignment="1">
      <alignment horizontal="center" vertical="center" wrapText="1"/>
    </xf>
    <xf numFmtId="0" fontId="12" fillId="0" borderId="0" xfId="37" applyFont="1" applyFill="1" applyAlignment="1">
      <alignment horizontal="center"/>
    </xf>
    <xf numFmtId="0" fontId="13" fillId="0" borderId="0" xfId="37" applyFont="1" applyFill="1" applyAlignment="1">
      <alignment horizontal="center" vertical="center"/>
    </xf>
    <xf numFmtId="0" fontId="12" fillId="0" borderId="0" xfId="37" applyFont="1" applyFill="1" applyAlignment="1">
      <alignment horizontal="center" vertical="center"/>
    </xf>
    <xf numFmtId="0" fontId="33" fillId="0" borderId="10" xfId="55" applyFont="1" applyBorder="1" applyAlignment="1">
      <alignment horizontal="center" vertical="center" wrapText="1"/>
    </xf>
    <xf numFmtId="0" fontId="33" fillId="0" borderId="11" xfId="55" applyFont="1" applyBorder="1" applyAlignment="1">
      <alignment horizontal="center" vertical="center" wrapText="1"/>
    </xf>
    <xf numFmtId="0" fontId="33" fillId="0" borderId="13" xfId="55" applyFont="1" applyBorder="1" applyAlignment="1">
      <alignment horizontal="center" vertical="center" wrapText="1"/>
    </xf>
    <xf numFmtId="0" fontId="48" fillId="0" borderId="10" xfId="46" applyFont="1" applyBorder="1" applyAlignment="1">
      <alignment horizontal="center" vertical="center" wrapText="1"/>
    </xf>
    <xf numFmtId="0" fontId="33" fillId="0" borderId="17" xfId="55" applyFont="1" applyBorder="1" applyAlignment="1">
      <alignment horizontal="center" vertical="center" wrapText="1"/>
    </xf>
    <xf numFmtId="0" fontId="33" fillId="0" borderId="16" xfId="55" applyFont="1" applyBorder="1" applyAlignment="1">
      <alignment horizontal="center" vertical="center" wrapText="1"/>
    </xf>
    <xf numFmtId="0" fontId="33" fillId="0" borderId="20" xfId="55" applyFont="1" applyBorder="1" applyAlignment="1">
      <alignment horizontal="center" vertical="center" wrapText="1"/>
    </xf>
    <xf numFmtId="0" fontId="33" fillId="0" borderId="23" xfId="55" applyFont="1" applyBorder="1" applyAlignment="1">
      <alignment horizontal="center" vertical="center" wrapText="1"/>
    </xf>
    <xf numFmtId="0" fontId="33" fillId="0" borderId="24" xfId="55" applyFont="1" applyBorder="1" applyAlignment="1">
      <alignment horizontal="center" vertical="center" wrapText="1"/>
    </xf>
    <xf numFmtId="0" fontId="48" fillId="0" borderId="11" xfId="46" applyFont="1" applyBorder="1" applyAlignment="1">
      <alignment horizontal="center" vertical="center" wrapText="1"/>
    </xf>
    <xf numFmtId="0" fontId="48" fillId="0" borderId="17" xfId="46" applyFont="1" applyBorder="1" applyAlignment="1">
      <alignment horizontal="center" vertical="center" wrapText="1"/>
    </xf>
    <xf numFmtId="0" fontId="48" fillId="0" borderId="13" xfId="46" applyFont="1" applyBorder="1" applyAlignment="1">
      <alignment horizontal="center" vertical="center" wrapText="1"/>
    </xf>
    <xf numFmtId="0" fontId="33" fillId="0" borderId="10" xfId="102" applyFont="1" applyFill="1" applyBorder="1" applyAlignment="1">
      <alignment horizontal="center" vertical="center" wrapText="1"/>
    </xf>
    <xf numFmtId="0" fontId="39" fillId="0" borderId="0" xfId="37" applyFont="1" applyAlignment="1">
      <alignment horizontal="center" wrapText="1"/>
    </xf>
    <xf numFmtId="0" fontId="36" fillId="0" borderId="10" xfId="45" applyFont="1" applyBorder="1" applyAlignment="1">
      <alignment horizontal="center" vertical="center"/>
    </xf>
    <xf numFmtId="0" fontId="35" fillId="0" borderId="0" xfId="44" applyFont="1" applyFill="1" applyBorder="1" applyAlignment="1">
      <alignment horizontal="center" vertical="center" wrapText="1"/>
    </xf>
    <xf numFmtId="0" fontId="46" fillId="0" borderId="0" xfId="57" applyFont="1" applyAlignment="1">
      <alignment horizontal="center" vertical="center" wrapText="1"/>
    </xf>
    <xf numFmtId="0" fontId="122" fillId="33" borderId="0" xfId="55" applyFont="1" applyFill="1" applyAlignment="1">
      <alignment horizontal="center" vertical="center"/>
    </xf>
    <xf numFmtId="0" fontId="123" fillId="33" borderId="0" xfId="55" applyFont="1" applyFill="1" applyAlignment="1">
      <alignment horizontal="center" vertical="center"/>
    </xf>
    <xf numFmtId="0" fontId="43" fillId="33" borderId="0" xfId="37" applyFont="1" applyFill="1" applyAlignment="1">
      <alignment horizontal="right" wrapText="1"/>
    </xf>
    <xf numFmtId="0" fontId="13" fillId="33" borderId="0" xfId="57" applyFont="1" applyFill="1" applyAlignment="1">
      <alignment horizontal="center" vertical="center" wrapText="1"/>
    </xf>
    <xf numFmtId="0" fontId="13" fillId="33" borderId="0" xfId="57" applyFont="1" applyFill="1" applyAlignment="1">
      <alignment horizontal="center" vertical="center"/>
    </xf>
    <xf numFmtId="0" fontId="46" fillId="33" borderId="0" xfId="57" applyFont="1" applyFill="1" applyAlignment="1">
      <alignment horizontal="center" vertical="center" wrapText="1"/>
    </xf>
    <xf numFmtId="0" fontId="120" fillId="33" borderId="0" xfId="55" applyFont="1" applyFill="1" applyAlignment="1">
      <alignment horizontal="center" vertical="center"/>
    </xf>
    <xf numFmtId="0" fontId="38" fillId="33" borderId="0" xfId="55" applyFont="1" applyFill="1" applyAlignment="1">
      <alignment horizontal="center" vertical="center"/>
    </xf>
    <xf numFmtId="0" fontId="124" fillId="33" borderId="0" xfId="57" applyFont="1" applyFill="1" applyBorder="1" applyAlignment="1">
      <alignment horizontal="center" wrapText="1"/>
    </xf>
    <xf numFmtId="0" fontId="13" fillId="33" borderId="35" xfId="57" applyFont="1" applyFill="1" applyBorder="1" applyAlignment="1">
      <alignment horizontal="center" vertical="center" wrapText="1"/>
    </xf>
    <xf numFmtId="0" fontId="13" fillId="33" borderId="40" xfId="57" applyFont="1" applyFill="1" applyBorder="1" applyAlignment="1">
      <alignment horizontal="center" vertical="center" wrapText="1"/>
    </xf>
    <xf numFmtId="0" fontId="13" fillId="33" borderId="36" xfId="57" applyFont="1" applyFill="1" applyBorder="1" applyAlignment="1">
      <alignment horizontal="center" vertical="center" wrapText="1"/>
    </xf>
    <xf numFmtId="0" fontId="13" fillId="33" borderId="41" xfId="57" applyFont="1" applyFill="1" applyBorder="1" applyAlignment="1">
      <alignment horizontal="center" vertical="center" wrapText="1"/>
    </xf>
    <xf numFmtId="0" fontId="13" fillId="33" borderId="38" xfId="57" applyFont="1" applyFill="1" applyBorder="1" applyAlignment="1">
      <alignment horizontal="center" vertical="center" wrapText="1"/>
    </xf>
    <xf numFmtId="0" fontId="13" fillId="33" borderId="39" xfId="57" applyFont="1" applyFill="1" applyBorder="1" applyAlignment="1">
      <alignment horizontal="center" vertical="center" wrapText="1"/>
    </xf>
    <xf numFmtId="0" fontId="13" fillId="33" borderId="53" xfId="57" applyFont="1" applyFill="1" applyBorder="1" applyAlignment="1">
      <alignment horizontal="center" vertical="center"/>
    </xf>
    <xf numFmtId="0" fontId="13" fillId="33" borderId="37" xfId="57" applyFont="1" applyFill="1" applyBorder="1" applyAlignment="1">
      <alignment horizontal="center" vertical="center"/>
    </xf>
    <xf numFmtId="1" fontId="13" fillId="33" borderId="53" xfId="57" applyNumberFormat="1" applyFont="1" applyFill="1" applyBorder="1" applyAlignment="1">
      <alignment horizontal="center" vertical="center"/>
    </xf>
    <xf numFmtId="1" fontId="13" fillId="33" borderId="37" xfId="57" applyNumberFormat="1" applyFont="1" applyFill="1" applyBorder="1" applyAlignment="1">
      <alignment horizontal="center" vertical="center"/>
    </xf>
    <xf numFmtId="0" fontId="12" fillId="0" borderId="17" xfId="0" applyFont="1" applyFill="1" applyBorder="1" applyAlignment="1">
      <alignment horizontal="left" vertical="center" wrapText="1"/>
    </xf>
    <xf numFmtId="0" fontId="40" fillId="0" borderId="0" xfId="37" applyFont="1" applyFill="1" applyAlignment="1">
      <alignment horizontal="center"/>
    </xf>
    <xf numFmtId="0" fontId="33" fillId="0" borderId="0" xfId="37" applyFont="1" applyFill="1" applyAlignment="1">
      <alignment horizontal="right" vertical="center"/>
    </xf>
    <xf numFmtId="0" fontId="33" fillId="0" borderId="0" xfId="37" applyFont="1" applyFill="1" applyAlignment="1">
      <alignment horizontal="center" vertical="center"/>
    </xf>
    <xf numFmtId="0" fontId="39" fillId="0" borderId="10" xfId="55" applyFont="1" applyFill="1" applyBorder="1" applyAlignment="1">
      <alignment horizontal="center" vertical="center" wrapText="1"/>
    </xf>
    <xf numFmtId="49" fontId="39" fillId="0" borderId="10" xfId="55" applyNumberFormat="1" applyFont="1" applyFill="1" applyBorder="1" applyAlignment="1">
      <alignment horizontal="center" vertical="center" wrapText="1"/>
    </xf>
    <xf numFmtId="49" fontId="38" fillId="0" borderId="10" xfId="55" applyNumberFormat="1" applyFont="1" applyFill="1" applyBorder="1" applyAlignment="1">
      <alignment horizontal="center" vertical="center" wrapText="1"/>
    </xf>
    <xf numFmtId="0" fontId="38" fillId="0" borderId="10" xfId="55" applyNumberFormat="1" applyFont="1" applyFill="1" applyBorder="1" applyAlignment="1">
      <alignment horizontal="center" vertical="center" wrapText="1"/>
    </xf>
  </cellXfs>
  <cellStyles count="43140">
    <cellStyle name="%_Inputs Co" xfId="454"/>
    <cellStyle name="_Model_RAB_MRSK_svod" xfId="455"/>
    <cellStyle name="_Ввод" xfId="456"/>
    <cellStyle name="_Книга1" xfId="457"/>
    <cellStyle name="_Книга1 2" xfId="458"/>
    <cellStyle name="_Книга1 3" xfId="459"/>
    <cellStyle name="_Книга1_Копия АРМ_БП_РСК_V10 0_20100213" xfId="460"/>
    <cellStyle name="_Книга1_Копия АРМ_БП_РСК_V10 0_20100213 2" xfId="461"/>
    <cellStyle name="_Книга1_Копия АРМ_БП_РСК_V10 0_20100213 3" xfId="462"/>
    <cellStyle name="_Чек" xfId="463"/>
    <cellStyle name="”ќђќ‘ћ‚›‰" xfId="464"/>
    <cellStyle name="”љ‘ђћ‚ђќќ›‰" xfId="465"/>
    <cellStyle name="„…ќ…†ќ›‰" xfId="466"/>
    <cellStyle name="‡ђѓћ‹ћ‚ћљ1" xfId="467"/>
    <cellStyle name="‡ђѓћ‹ћ‚ћљ2" xfId="468"/>
    <cellStyle name="’ћѓћ‚›‰" xfId="469"/>
    <cellStyle name="20% - Акцент1" xfId="1" builtinId="30" customBuiltin="1"/>
    <cellStyle name="20% - Акцент1 2" xfId="60"/>
    <cellStyle name="20% - Акцент1 2 2" xfId="470"/>
    <cellStyle name="20% - Акцент1 2 3" xfId="471"/>
    <cellStyle name="20% - Акцент1 2 4" xfId="472"/>
    <cellStyle name="20% - Акцент1 2 5" xfId="473"/>
    <cellStyle name="20% - Акцент1 2 6" xfId="474"/>
    <cellStyle name="20% - Акцент1 3" xfId="475"/>
    <cellStyle name="20% - Акцент2" xfId="2" builtinId="34" customBuiltin="1"/>
    <cellStyle name="20% - Акцент2 2" xfId="61"/>
    <cellStyle name="20% - Акцент2 2 2" xfId="476"/>
    <cellStyle name="20% - Акцент2 2 3" xfId="477"/>
    <cellStyle name="20% - Акцент2 2 4" xfId="478"/>
    <cellStyle name="20% - Акцент2 2 5" xfId="479"/>
    <cellStyle name="20% - Акцент2 2 6" xfId="480"/>
    <cellStyle name="20% - Акцент2 3" xfId="481"/>
    <cellStyle name="20% - Акцент3" xfId="3" builtinId="38" customBuiltin="1"/>
    <cellStyle name="20% - Акцент3 2" xfId="62"/>
    <cellStyle name="20% - Акцент3 2 2" xfId="482"/>
    <cellStyle name="20% - Акцент3 2 3" xfId="483"/>
    <cellStyle name="20% - Акцент3 2 4" xfId="484"/>
    <cellStyle name="20% - Акцент3 2 5" xfId="485"/>
    <cellStyle name="20% - Акцент3 2 6" xfId="486"/>
    <cellStyle name="20% - Акцент3 3" xfId="487"/>
    <cellStyle name="20% - Акцент4" xfId="4" builtinId="42" customBuiltin="1"/>
    <cellStyle name="20% - Акцент4 2" xfId="63"/>
    <cellStyle name="20% - Акцент4 2 2" xfId="488"/>
    <cellStyle name="20% - Акцент4 2 3" xfId="489"/>
    <cellStyle name="20% - Акцент4 2 4" xfId="490"/>
    <cellStyle name="20% - Акцент4 2 5" xfId="491"/>
    <cellStyle name="20% - Акцент4 2 6" xfId="492"/>
    <cellStyle name="20% - Акцент4 3" xfId="493"/>
    <cellStyle name="20% - Акцент5" xfId="5" builtinId="46" customBuiltin="1"/>
    <cellStyle name="20% - Акцент5 2" xfId="64"/>
    <cellStyle name="20% - Акцент5 2 2" xfId="494"/>
    <cellStyle name="20% - Акцент5 2 3" xfId="495"/>
    <cellStyle name="20% - Акцент5 2 4" xfId="496"/>
    <cellStyle name="20% - Акцент5 2 5" xfId="497"/>
    <cellStyle name="20% - Акцент5 2 6" xfId="498"/>
    <cellStyle name="20% - Акцент5 3" xfId="499"/>
    <cellStyle name="20% - Акцент6" xfId="6" builtinId="50" customBuiltin="1"/>
    <cellStyle name="20% - Акцент6 2" xfId="65"/>
    <cellStyle name="20% - Акцент6 2 2" xfId="500"/>
    <cellStyle name="20% - Акцент6 2 3" xfId="501"/>
    <cellStyle name="20% - Акцент6 2 4" xfId="502"/>
    <cellStyle name="20% - Акцент6 2 5" xfId="503"/>
    <cellStyle name="20% - Акцент6 2 6" xfId="504"/>
    <cellStyle name="20% - Акцент6 3" xfId="505"/>
    <cellStyle name="40% - Акцент1" xfId="7" builtinId="31" customBuiltin="1"/>
    <cellStyle name="40% - Акцент1 2" xfId="66"/>
    <cellStyle name="40% - Акцент1 2 2" xfId="506"/>
    <cellStyle name="40% - Акцент1 2 3" xfId="507"/>
    <cellStyle name="40% - Акцент1 2 4" xfId="508"/>
    <cellStyle name="40% - Акцент1 2 5" xfId="509"/>
    <cellStyle name="40% - Акцент1 2 6" xfId="510"/>
    <cellStyle name="40% - Акцент1 3" xfId="511"/>
    <cellStyle name="40% - Акцент2" xfId="8" builtinId="35" customBuiltin="1"/>
    <cellStyle name="40% - Акцент2 2" xfId="67"/>
    <cellStyle name="40% - Акцент2 2 2" xfId="512"/>
    <cellStyle name="40% - Акцент2 2 3" xfId="513"/>
    <cellStyle name="40% - Акцент2 2 4" xfId="514"/>
    <cellStyle name="40% - Акцент2 2 5" xfId="515"/>
    <cellStyle name="40% - Акцент2 2 6" xfId="516"/>
    <cellStyle name="40% - Акцент2 3" xfId="517"/>
    <cellStyle name="40% - Акцент3" xfId="9" builtinId="39" customBuiltin="1"/>
    <cellStyle name="40% - Акцент3 2" xfId="68"/>
    <cellStyle name="40% - Акцент3 2 2" xfId="518"/>
    <cellStyle name="40% - Акцент3 2 3" xfId="519"/>
    <cellStyle name="40% - Акцент3 2 4" xfId="520"/>
    <cellStyle name="40% - Акцент3 2 5" xfId="521"/>
    <cellStyle name="40% - Акцент3 2 6" xfId="522"/>
    <cellStyle name="40% - Акцент3 3" xfId="523"/>
    <cellStyle name="40% - Акцент4" xfId="10" builtinId="43" customBuiltin="1"/>
    <cellStyle name="40% - Акцент4 2" xfId="69"/>
    <cellStyle name="40% - Акцент4 2 2" xfId="524"/>
    <cellStyle name="40% - Акцент4 2 3" xfId="525"/>
    <cellStyle name="40% - Акцент4 2 4" xfId="526"/>
    <cellStyle name="40% - Акцент4 2 5" xfId="527"/>
    <cellStyle name="40% - Акцент4 2 6" xfId="528"/>
    <cellStyle name="40% - Акцент4 3" xfId="529"/>
    <cellStyle name="40% - Акцент5" xfId="11" builtinId="47" customBuiltin="1"/>
    <cellStyle name="40% - Акцент5 2" xfId="70"/>
    <cellStyle name="40% - Акцент5 2 2" xfId="530"/>
    <cellStyle name="40% - Акцент5 2 3" xfId="531"/>
    <cellStyle name="40% - Акцент5 2 4" xfId="532"/>
    <cellStyle name="40% - Акцент5 2 5" xfId="533"/>
    <cellStyle name="40% - Акцент5 2 6" xfId="534"/>
    <cellStyle name="40% - Акцент5 3" xfId="535"/>
    <cellStyle name="40% - Акцент6" xfId="12" builtinId="51" customBuiltin="1"/>
    <cellStyle name="40% - Акцент6 2" xfId="71"/>
    <cellStyle name="40% - Акцент6 2 2" xfId="536"/>
    <cellStyle name="40% - Акцент6 2 3" xfId="537"/>
    <cellStyle name="40% - Акцент6 2 4" xfId="538"/>
    <cellStyle name="40% - Акцент6 2 5" xfId="539"/>
    <cellStyle name="40% - Акцент6 2 6" xfId="540"/>
    <cellStyle name="40% - Акцент6 3" xfId="541"/>
    <cellStyle name="60% - Акцент1" xfId="13" builtinId="32" customBuiltin="1"/>
    <cellStyle name="60% - Акцент1 2" xfId="72"/>
    <cellStyle name="60% - Акцент1 2 2" xfId="542"/>
    <cellStyle name="60% - Акцент1 2 3" xfId="543"/>
    <cellStyle name="60% - Акцент1 2 4" xfId="544"/>
    <cellStyle name="60% - Акцент1 2 5" xfId="545"/>
    <cellStyle name="60% - Акцент1 2 6" xfId="546"/>
    <cellStyle name="60% - Акцент1 3" xfId="547"/>
    <cellStyle name="60% - Акцент2" xfId="14" builtinId="36" customBuiltin="1"/>
    <cellStyle name="60% - Акцент2 2" xfId="73"/>
    <cellStyle name="60% - Акцент2 2 2" xfId="548"/>
    <cellStyle name="60% - Акцент2 2 3" xfId="549"/>
    <cellStyle name="60% - Акцент2 2 4" xfId="550"/>
    <cellStyle name="60% - Акцент2 2 5" xfId="551"/>
    <cellStyle name="60% - Акцент2 2 6" xfId="552"/>
    <cellStyle name="60% - Акцент2 3" xfId="553"/>
    <cellStyle name="60% - Акцент3" xfId="15" builtinId="40" customBuiltin="1"/>
    <cellStyle name="60% - Акцент3 2" xfId="74"/>
    <cellStyle name="60% - Акцент3 2 2" xfId="554"/>
    <cellStyle name="60% - Акцент3 2 3" xfId="555"/>
    <cellStyle name="60% - Акцент3 2 4" xfId="556"/>
    <cellStyle name="60% - Акцент3 2 5" xfId="557"/>
    <cellStyle name="60% - Акцент3 2 6" xfId="558"/>
    <cellStyle name="60% - Акцент3 3" xfId="559"/>
    <cellStyle name="60% - Акцент4" xfId="16" builtinId="44" customBuiltin="1"/>
    <cellStyle name="60% - Акцент4 2" xfId="75"/>
    <cellStyle name="60% - Акцент4 2 2" xfId="560"/>
    <cellStyle name="60% - Акцент4 2 3" xfId="561"/>
    <cellStyle name="60% - Акцент4 2 4" xfId="562"/>
    <cellStyle name="60% - Акцент4 2 5" xfId="563"/>
    <cellStyle name="60% - Акцент4 2 6" xfId="564"/>
    <cellStyle name="60% - Акцент4 3" xfId="565"/>
    <cellStyle name="60% - Акцент5" xfId="17" builtinId="48" customBuiltin="1"/>
    <cellStyle name="60% - Акцент5 2" xfId="76"/>
    <cellStyle name="60% - Акцент5 2 2" xfId="566"/>
    <cellStyle name="60% - Акцент5 2 3" xfId="567"/>
    <cellStyle name="60% - Акцент5 2 4" xfId="568"/>
    <cellStyle name="60% - Акцент5 2 5" xfId="569"/>
    <cellStyle name="60% - Акцент5 2 6" xfId="570"/>
    <cellStyle name="60% - Акцент5 3" xfId="571"/>
    <cellStyle name="60% - Акцент6" xfId="18" builtinId="52" customBuiltin="1"/>
    <cellStyle name="60% - Акцент6 2" xfId="77"/>
    <cellStyle name="60% - Акцент6 2 2" xfId="572"/>
    <cellStyle name="60% - Акцент6 2 3" xfId="573"/>
    <cellStyle name="60% - Акцент6 2 4" xfId="574"/>
    <cellStyle name="60% - Акцент6 2 5" xfId="575"/>
    <cellStyle name="60% - Акцент6 2 6" xfId="576"/>
    <cellStyle name="60% - Акцент6 3" xfId="577"/>
    <cellStyle name="Accent1 - 20%" xfId="578"/>
    <cellStyle name="Accent1 - 40%" xfId="579"/>
    <cellStyle name="Accent1 - 60%" xfId="580"/>
    <cellStyle name="Accent2 - 20%" xfId="581"/>
    <cellStyle name="Accent2 - 40%" xfId="582"/>
    <cellStyle name="Accent2 - 60%" xfId="583"/>
    <cellStyle name="Accent3 - 20%" xfId="584"/>
    <cellStyle name="Accent3 - 40%" xfId="585"/>
    <cellStyle name="Accent3 - 60%" xfId="586"/>
    <cellStyle name="Accent4 - 20%" xfId="587"/>
    <cellStyle name="Accent4 - 40%" xfId="588"/>
    <cellStyle name="Accent4 - 60%" xfId="589"/>
    <cellStyle name="Accent5 - 20%" xfId="590"/>
    <cellStyle name="Accent5 - 40%" xfId="591"/>
    <cellStyle name="Accent5 - 60%" xfId="592"/>
    <cellStyle name="Accent6 - 20%" xfId="593"/>
    <cellStyle name="Accent6 - 40%" xfId="594"/>
    <cellStyle name="Accent6 - 60%" xfId="595"/>
    <cellStyle name="Comma 2" xfId="596"/>
    <cellStyle name="Comma 3" xfId="597"/>
    <cellStyle name="date" xfId="598"/>
    <cellStyle name="date 2" xfId="599"/>
    <cellStyle name="Dates" xfId="600"/>
    <cellStyle name="E-mail" xfId="601"/>
    <cellStyle name="Emphasis 1" xfId="602"/>
    <cellStyle name="Emphasis 2" xfId="603"/>
    <cellStyle name="Emphasis 3" xfId="604"/>
    <cellStyle name="Euro" xfId="605"/>
    <cellStyle name="Heading" xfId="606"/>
    <cellStyle name="Heading2" xfId="607"/>
    <cellStyle name="Normal 2" xfId="78"/>
    <cellStyle name="Normal 2 2" xfId="609"/>
    <cellStyle name="Normal 2 2 2" xfId="610"/>
    <cellStyle name="Normal 2 2 3" xfId="611"/>
    <cellStyle name="Normal 2 2 4" xfId="612"/>
    <cellStyle name="Normal 2 3" xfId="613"/>
    <cellStyle name="Normal 2 4" xfId="614"/>
    <cellStyle name="Normal 2 5" xfId="615"/>
    <cellStyle name="Normal 2 6" xfId="608"/>
    <cellStyle name="Normal 3" xfId="616"/>
    <cellStyle name="Normal 3 10" xfId="617"/>
    <cellStyle name="Normal 3 10 2" xfId="618"/>
    <cellStyle name="Normal 3 11" xfId="619"/>
    <cellStyle name="Normal 3 11 2" xfId="620"/>
    <cellStyle name="Normal 3 12" xfId="621"/>
    <cellStyle name="Normal 3 2" xfId="622"/>
    <cellStyle name="Normal 3 2 10" xfId="623"/>
    <cellStyle name="Normal 3 2 10 2" xfId="624"/>
    <cellStyle name="Normal 3 2 11" xfId="625"/>
    <cellStyle name="Normal 3 2 2" xfId="626"/>
    <cellStyle name="Normal 3 2 2 10" xfId="627"/>
    <cellStyle name="Normal 3 2 2 2" xfId="628"/>
    <cellStyle name="Normal 3 2 2 2 2" xfId="629"/>
    <cellStyle name="Normal 3 2 2 2 2 2" xfId="630"/>
    <cellStyle name="Normal 3 2 2 2 3" xfId="631"/>
    <cellStyle name="Normal 3 2 2 2 3 2" xfId="632"/>
    <cellStyle name="Normal 3 2 2 2 4" xfId="633"/>
    <cellStyle name="Normal 3 2 2 2 4 2" xfId="634"/>
    <cellStyle name="Normal 3 2 2 2 5" xfId="635"/>
    <cellStyle name="Normal 3 2 2 2 5 2" xfId="636"/>
    <cellStyle name="Normal 3 2 2 2 6" xfId="637"/>
    <cellStyle name="Normal 3 2 2 3" xfId="638"/>
    <cellStyle name="Normal 3 2 2 3 2" xfId="639"/>
    <cellStyle name="Normal 3 2 2 3 2 2" xfId="640"/>
    <cellStyle name="Normal 3 2 2 3 3" xfId="641"/>
    <cellStyle name="Normal 3 2 2 3 3 2" xfId="642"/>
    <cellStyle name="Normal 3 2 2 3 4" xfId="643"/>
    <cellStyle name="Normal 3 2 2 3 4 2" xfId="644"/>
    <cellStyle name="Normal 3 2 2 3 5" xfId="645"/>
    <cellStyle name="Normal 3 2 2 4" xfId="646"/>
    <cellStyle name="Normal 3 2 2 4 2" xfId="647"/>
    <cellStyle name="Normal 3 2 2 5" xfId="648"/>
    <cellStyle name="Normal 3 2 2 5 2" xfId="649"/>
    <cellStyle name="Normal 3 2 2 6" xfId="650"/>
    <cellStyle name="Normal 3 2 2 6 2" xfId="651"/>
    <cellStyle name="Normal 3 2 2 7" xfId="652"/>
    <cellStyle name="Normal 3 2 2 7 2" xfId="653"/>
    <cellStyle name="Normal 3 2 2 8" xfId="654"/>
    <cellStyle name="Normal 3 2 2 8 2" xfId="655"/>
    <cellStyle name="Normal 3 2 2 9" xfId="656"/>
    <cellStyle name="Normal 3 2 2 9 2" xfId="657"/>
    <cellStyle name="Normal 3 2 3" xfId="658"/>
    <cellStyle name="Normal 3 2 3 2" xfId="659"/>
    <cellStyle name="Normal 3 2 3 2 2" xfId="660"/>
    <cellStyle name="Normal 3 2 3 3" xfId="661"/>
    <cellStyle name="Normal 3 2 3 3 2" xfId="662"/>
    <cellStyle name="Normal 3 2 3 4" xfId="663"/>
    <cellStyle name="Normal 3 2 3 4 2" xfId="664"/>
    <cellStyle name="Normal 3 2 3 5" xfId="665"/>
    <cellStyle name="Normal 3 2 3 5 2" xfId="666"/>
    <cellStyle name="Normal 3 2 3 6" xfId="667"/>
    <cellStyle name="Normal 3 2 4" xfId="668"/>
    <cellStyle name="Normal 3 2 4 2" xfId="669"/>
    <cellStyle name="Normal 3 2 4 2 2" xfId="670"/>
    <cellStyle name="Normal 3 2 4 3" xfId="671"/>
    <cellStyle name="Normal 3 2 4 3 2" xfId="672"/>
    <cellStyle name="Normal 3 2 4 4" xfId="673"/>
    <cellStyle name="Normal 3 2 4 4 2" xfId="674"/>
    <cellStyle name="Normal 3 2 4 5" xfId="675"/>
    <cellStyle name="Normal 3 2 5" xfId="676"/>
    <cellStyle name="Normal 3 2 5 2" xfId="677"/>
    <cellStyle name="Normal 3 2 6" xfId="678"/>
    <cellStyle name="Normal 3 2 6 2" xfId="679"/>
    <cellStyle name="Normal 3 2 7" xfId="680"/>
    <cellStyle name="Normal 3 2 7 2" xfId="681"/>
    <cellStyle name="Normal 3 2 8" xfId="682"/>
    <cellStyle name="Normal 3 2 8 2" xfId="683"/>
    <cellStyle name="Normal 3 2 9" xfId="684"/>
    <cellStyle name="Normal 3 2 9 2" xfId="685"/>
    <cellStyle name="Normal 3 3" xfId="686"/>
    <cellStyle name="Normal 3 3 10" xfId="687"/>
    <cellStyle name="Normal 3 3 2" xfId="688"/>
    <cellStyle name="Normal 3 3 2 2" xfId="689"/>
    <cellStyle name="Normal 3 3 2 2 2" xfId="690"/>
    <cellStyle name="Normal 3 3 2 3" xfId="691"/>
    <cellStyle name="Normal 3 3 2 3 2" xfId="692"/>
    <cellStyle name="Normal 3 3 2 4" xfId="693"/>
    <cellStyle name="Normal 3 3 2 4 2" xfId="694"/>
    <cellStyle name="Normal 3 3 2 5" xfId="695"/>
    <cellStyle name="Normal 3 3 2 5 2" xfId="696"/>
    <cellStyle name="Normal 3 3 2 6" xfId="697"/>
    <cellStyle name="Normal 3 3 3" xfId="698"/>
    <cellStyle name="Normal 3 3 3 2" xfId="699"/>
    <cellStyle name="Normal 3 3 3 2 2" xfId="700"/>
    <cellStyle name="Normal 3 3 3 3" xfId="701"/>
    <cellStyle name="Normal 3 3 3 3 2" xfId="702"/>
    <cellStyle name="Normal 3 3 3 4" xfId="703"/>
    <cellStyle name="Normal 3 3 3 4 2" xfId="704"/>
    <cellStyle name="Normal 3 3 3 5" xfId="705"/>
    <cellStyle name="Normal 3 3 4" xfId="706"/>
    <cellStyle name="Normal 3 3 4 2" xfId="707"/>
    <cellStyle name="Normal 3 3 5" xfId="708"/>
    <cellStyle name="Normal 3 3 5 2" xfId="709"/>
    <cellStyle name="Normal 3 3 6" xfId="710"/>
    <cellStyle name="Normal 3 3 6 2" xfId="711"/>
    <cellStyle name="Normal 3 3 7" xfId="712"/>
    <cellStyle name="Normal 3 3 7 2" xfId="713"/>
    <cellStyle name="Normal 3 3 8" xfId="714"/>
    <cellStyle name="Normal 3 3 8 2" xfId="715"/>
    <cellStyle name="Normal 3 3 9" xfId="716"/>
    <cellStyle name="Normal 3 3 9 2" xfId="717"/>
    <cellStyle name="Normal 3 4" xfId="718"/>
    <cellStyle name="Normal 3 4 2" xfId="719"/>
    <cellStyle name="Normal 3 4 2 2" xfId="720"/>
    <cellStyle name="Normal 3 4 3" xfId="721"/>
    <cellStyle name="Normal 3 4 3 2" xfId="722"/>
    <cellStyle name="Normal 3 4 4" xfId="723"/>
    <cellStyle name="Normal 3 4 4 2" xfId="724"/>
    <cellStyle name="Normal 3 4 5" xfId="725"/>
    <cellStyle name="Normal 3 4 5 2" xfId="726"/>
    <cellStyle name="Normal 3 4 6" xfId="727"/>
    <cellStyle name="Normal 3 5" xfId="728"/>
    <cellStyle name="Normal 3 5 2" xfId="729"/>
    <cellStyle name="Normal 3 5 2 2" xfId="730"/>
    <cellStyle name="Normal 3 5 3" xfId="731"/>
    <cellStyle name="Normal 3 5 3 2" xfId="732"/>
    <cellStyle name="Normal 3 5 4" xfId="733"/>
    <cellStyle name="Normal 3 5 4 2" xfId="734"/>
    <cellStyle name="Normal 3 5 5" xfId="735"/>
    <cellStyle name="Normal 3 6" xfId="736"/>
    <cellStyle name="Normal 3 6 2" xfId="737"/>
    <cellStyle name="Normal 3 7" xfId="738"/>
    <cellStyle name="Normal 3 7 2" xfId="739"/>
    <cellStyle name="Normal 3 8" xfId="740"/>
    <cellStyle name="Normal 3 8 2" xfId="741"/>
    <cellStyle name="Normal 3 9" xfId="742"/>
    <cellStyle name="Normal 3 9 2" xfId="743"/>
    <cellStyle name="Normal 4" xfId="744"/>
    <cellStyle name="Normal 4 2" xfId="745"/>
    <cellStyle name="Normal 5" xfId="746"/>
    <cellStyle name="Normal 5 2" xfId="747"/>
    <cellStyle name="Normal 5 3" xfId="748"/>
    <cellStyle name="Normal 6" xfId="749"/>
    <cellStyle name="Normal 7" xfId="750"/>
    <cellStyle name="Normal 8" xfId="451"/>
    <cellStyle name="Normal 9" xfId="449"/>
    <cellStyle name="Normal_Sheet1" xfId="751"/>
    <cellStyle name="Normal1" xfId="752"/>
    <cellStyle name="Note 2" xfId="753"/>
    <cellStyle name="Note 2 2" xfId="754"/>
    <cellStyle name="Note 2 2 2" xfId="755"/>
    <cellStyle name="Note 2 3" xfId="756"/>
    <cellStyle name="Note 3" xfId="757"/>
    <cellStyle name="Note 3 2" xfId="758"/>
    <cellStyle name="Note 3 3" xfId="759"/>
    <cellStyle name="Note 3 4" xfId="760"/>
    <cellStyle name="Note 4" xfId="761"/>
    <cellStyle name="Note 4 2" xfId="762"/>
    <cellStyle name="Percent 2" xfId="763"/>
    <cellStyle name="Percent 2 2" xfId="764"/>
    <cellStyle name="Percent 3" xfId="765"/>
    <cellStyle name="Percent 3 10" xfId="766"/>
    <cellStyle name="Percent 3 10 2" xfId="767"/>
    <cellStyle name="Percent 3 11" xfId="768"/>
    <cellStyle name="Percent 3 11 2" xfId="769"/>
    <cellStyle name="Percent 3 12" xfId="770"/>
    <cellStyle name="Percent 3 12 2" xfId="771"/>
    <cellStyle name="Percent 3 13" xfId="772"/>
    <cellStyle name="Percent 3 2" xfId="773"/>
    <cellStyle name="Percent 3 2 10" xfId="774"/>
    <cellStyle name="Percent 3 2 10 2" xfId="775"/>
    <cellStyle name="Percent 3 2 11" xfId="776"/>
    <cellStyle name="Percent 3 2 11 2" xfId="777"/>
    <cellStyle name="Percent 3 2 12" xfId="778"/>
    <cellStyle name="Percent 3 2 2" xfId="779"/>
    <cellStyle name="Percent 3 2 2 10" xfId="780"/>
    <cellStyle name="Percent 3 2 2 10 2" xfId="781"/>
    <cellStyle name="Percent 3 2 2 11" xfId="782"/>
    <cellStyle name="Percent 3 2 2 2" xfId="783"/>
    <cellStyle name="Percent 3 2 2 2 10" xfId="784"/>
    <cellStyle name="Percent 3 2 2 2 2" xfId="785"/>
    <cellStyle name="Percent 3 2 2 2 2 2" xfId="786"/>
    <cellStyle name="Percent 3 2 2 2 2 2 2" xfId="787"/>
    <cellStyle name="Percent 3 2 2 2 2 3" xfId="788"/>
    <cellStyle name="Percent 3 2 2 2 2 3 2" xfId="789"/>
    <cellStyle name="Percent 3 2 2 2 2 4" xfId="790"/>
    <cellStyle name="Percent 3 2 2 2 2 4 2" xfId="791"/>
    <cellStyle name="Percent 3 2 2 2 2 5" xfId="792"/>
    <cellStyle name="Percent 3 2 2 2 2 5 2" xfId="793"/>
    <cellStyle name="Percent 3 2 2 2 2 6" xfId="794"/>
    <cellStyle name="Percent 3 2 2 2 3" xfId="795"/>
    <cellStyle name="Percent 3 2 2 2 3 2" xfId="796"/>
    <cellStyle name="Percent 3 2 2 2 3 2 2" xfId="797"/>
    <cellStyle name="Percent 3 2 2 2 3 3" xfId="798"/>
    <cellStyle name="Percent 3 2 2 2 3 3 2" xfId="799"/>
    <cellStyle name="Percent 3 2 2 2 3 4" xfId="800"/>
    <cellStyle name="Percent 3 2 2 2 3 4 2" xfId="801"/>
    <cellStyle name="Percent 3 2 2 2 3 5" xfId="802"/>
    <cellStyle name="Percent 3 2 2 2 4" xfId="803"/>
    <cellStyle name="Percent 3 2 2 2 4 2" xfId="804"/>
    <cellStyle name="Percent 3 2 2 2 5" xfId="805"/>
    <cellStyle name="Percent 3 2 2 2 5 2" xfId="806"/>
    <cellStyle name="Percent 3 2 2 2 6" xfId="807"/>
    <cellStyle name="Percent 3 2 2 2 6 2" xfId="808"/>
    <cellStyle name="Percent 3 2 2 2 7" xfId="809"/>
    <cellStyle name="Percent 3 2 2 2 7 2" xfId="810"/>
    <cellStyle name="Percent 3 2 2 2 8" xfId="811"/>
    <cellStyle name="Percent 3 2 2 2 8 2" xfId="812"/>
    <cellStyle name="Percent 3 2 2 2 9" xfId="813"/>
    <cellStyle name="Percent 3 2 2 2 9 2" xfId="814"/>
    <cellStyle name="Percent 3 2 2 3" xfId="815"/>
    <cellStyle name="Percent 3 2 2 3 2" xfId="816"/>
    <cellStyle name="Percent 3 2 2 3 2 2" xfId="817"/>
    <cellStyle name="Percent 3 2 2 3 3" xfId="818"/>
    <cellStyle name="Percent 3 2 2 3 3 2" xfId="819"/>
    <cellStyle name="Percent 3 2 2 3 4" xfId="820"/>
    <cellStyle name="Percent 3 2 2 3 4 2" xfId="821"/>
    <cellStyle name="Percent 3 2 2 3 5" xfId="822"/>
    <cellStyle name="Percent 3 2 2 3 5 2" xfId="823"/>
    <cellStyle name="Percent 3 2 2 3 6" xfId="824"/>
    <cellStyle name="Percent 3 2 2 4" xfId="825"/>
    <cellStyle name="Percent 3 2 2 4 2" xfId="826"/>
    <cellStyle name="Percent 3 2 2 4 2 2" xfId="827"/>
    <cellStyle name="Percent 3 2 2 4 3" xfId="828"/>
    <cellStyle name="Percent 3 2 2 4 3 2" xfId="829"/>
    <cellStyle name="Percent 3 2 2 4 4" xfId="830"/>
    <cellStyle name="Percent 3 2 2 4 4 2" xfId="831"/>
    <cellStyle name="Percent 3 2 2 4 5" xfId="832"/>
    <cellStyle name="Percent 3 2 2 5" xfId="833"/>
    <cellStyle name="Percent 3 2 2 5 2" xfId="834"/>
    <cellStyle name="Percent 3 2 2 6" xfId="835"/>
    <cellStyle name="Percent 3 2 2 6 2" xfId="836"/>
    <cellStyle name="Percent 3 2 2 7" xfId="837"/>
    <cellStyle name="Percent 3 2 2 7 2" xfId="838"/>
    <cellStyle name="Percent 3 2 2 8" xfId="839"/>
    <cellStyle name="Percent 3 2 2 8 2" xfId="840"/>
    <cellStyle name="Percent 3 2 2 9" xfId="841"/>
    <cellStyle name="Percent 3 2 2 9 2" xfId="842"/>
    <cellStyle name="Percent 3 2 3" xfId="843"/>
    <cellStyle name="Percent 3 2 3 10" xfId="844"/>
    <cellStyle name="Percent 3 2 3 2" xfId="845"/>
    <cellStyle name="Percent 3 2 3 2 2" xfId="846"/>
    <cellStyle name="Percent 3 2 3 2 2 2" xfId="847"/>
    <cellStyle name="Percent 3 2 3 2 3" xfId="848"/>
    <cellStyle name="Percent 3 2 3 2 3 2" xfId="849"/>
    <cellStyle name="Percent 3 2 3 2 4" xfId="850"/>
    <cellStyle name="Percent 3 2 3 2 4 2" xfId="851"/>
    <cellStyle name="Percent 3 2 3 2 5" xfId="852"/>
    <cellStyle name="Percent 3 2 3 2 5 2" xfId="853"/>
    <cellStyle name="Percent 3 2 3 2 6" xfId="854"/>
    <cellStyle name="Percent 3 2 3 3" xfId="855"/>
    <cellStyle name="Percent 3 2 3 3 2" xfId="856"/>
    <cellStyle name="Percent 3 2 3 3 2 2" xfId="857"/>
    <cellStyle name="Percent 3 2 3 3 3" xfId="858"/>
    <cellStyle name="Percent 3 2 3 3 3 2" xfId="859"/>
    <cellStyle name="Percent 3 2 3 3 4" xfId="860"/>
    <cellStyle name="Percent 3 2 3 3 4 2" xfId="861"/>
    <cellStyle name="Percent 3 2 3 3 5" xfId="862"/>
    <cellStyle name="Percent 3 2 3 4" xfId="863"/>
    <cellStyle name="Percent 3 2 3 4 2" xfId="864"/>
    <cellStyle name="Percent 3 2 3 5" xfId="865"/>
    <cellStyle name="Percent 3 2 3 5 2" xfId="866"/>
    <cellStyle name="Percent 3 2 3 6" xfId="867"/>
    <cellStyle name="Percent 3 2 3 6 2" xfId="868"/>
    <cellStyle name="Percent 3 2 3 7" xfId="869"/>
    <cellStyle name="Percent 3 2 3 7 2" xfId="870"/>
    <cellStyle name="Percent 3 2 3 8" xfId="871"/>
    <cellStyle name="Percent 3 2 3 8 2" xfId="872"/>
    <cellStyle name="Percent 3 2 3 9" xfId="873"/>
    <cellStyle name="Percent 3 2 3 9 2" xfId="874"/>
    <cellStyle name="Percent 3 2 4" xfId="875"/>
    <cellStyle name="Percent 3 2 4 2" xfId="876"/>
    <cellStyle name="Percent 3 2 4 2 2" xfId="877"/>
    <cellStyle name="Percent 3 2 4 3" xfId="878"/>
    <cellStyle name="Percent 3 2 4 3 2" xfId="879"/>
    <cellStyle name="Percent 3 2 4 4" xfId="880"/>
    <cellStyle name="Percent 3 2 4 4 2" xfId="881"/>
    <cellStyle name="Percent 3 2 4 5" xfId="882"/>
    <cellStyle name="Percent 3 2 4 5 2" xfId="883"/>
    <cellStyle name="Percent 3 2 4 6" xfId="884"/>
    <cellStyle name="Percent 3 2 5" xfId="885"/>
    <cellStyle name="Percent 3 2 5 2" xfId="886"/>
    <cellStyle name="Percent 3 2 5 2 2" xfId="887"/>
    <cellStyle name="Percent 3 2 5 3" xfId="888"/>
    <cellStyle name="Percent 3 2 5 3 2" xfId="889"/>
    <cellStyle name="Percent 3 2 5 4" xfId="890"/>
    <cellStyle name="Percent 3 2 5 4 2" xfId="891"/>
    <cellStyle name="Percent 3 2 5 5" xfId="892"/>
    <cellStyle name="Percent 3 2 6" xfId="893"/>
    <cellStyle name="Percent 3 2 6 2" xfId="894"/>
    <cellStyle name="Percent 3 2 7" xfId="895"/>
    <cellStyle name="Percent 3 2 7 2" xfId="896"/>
    <cellStyle name="Percent 3 2 8" xfId="897"/>
    <cellStyle name="Percent 3 2 8 2" xfId="898"/>
    <cellStyle name="Percent 3 2 9" xfId="899"/>
    <cellStyle name="Percent 3 2 9 2" xfId="900"/>
    <cellStyle name="Percent 3 3" xfId="901"/>
    <cellStyle name="Percent 3 3 10" xfId="902"/>
    <cellStyle name="Percent 3 3 10 2" xfId="903"/>
    <cellStyle name="Percent 3 3 11" xfId="904"/>
    <cellStyle name="Percent 3 3 2" xfId="905"/>
    <cellStyle name="Percent 3 3 2 10" xfId="906"/>
    <cellStyle name="Percent 3 3 2 2" xfId="907"/>
    <cellStyle name="Percent 3 3 2 2 2" xfId="908"/>
    <cellStyle name="Percent 3 3 2 2 2 2" xfId="909"/>
    <cellStyle name="Percent 3 3 2 2 3" xfId="910"/>
    <cellStyle name="Percent 3 3 2 2 3 2" xfId="911"/>
    <cellStyle name="Percent 3 3 2 2 4" xfId="912"/>
    <cellStyle name="Percent 3 3 2 2 4 2" xfId="913"/>
    <cellStyle name="Percent 3 3 2 2 5" xfId="914"/>
    <cellStyle name="Percent 3 3 2 2 5 2" xfId="915"/>
    <cellStyle name="Percent 3 3 2 2 6" xfId="916"/>
    <cellStyle name="Percent 3 3 2 3" xfId="917"/>
    <cellStyle name="Percent 3 3 2 3 2" xfId="918"/>
    <cellStyle name="Percent 3 3 2 3 2 2" xfId="919"/>
    <cellStyle name="Percent 3 3 2 3 3" xfId="920"/>
    <cellStyle name="Percent 3 3 2 3 3 2" xfId="921"/>
    <cellStyle name="Percent 3 3 2 3 4" xfId="922"/>
    <cellStyle name="Percent 3 3 2 3 4 2" xfId="923"/>
    <cellStyle name="Percent 3 3 2 3 5" xfId="924"/>
    <cellStyle name="Percent 3 3 2 4" xfId="925"/>
    <cellStyle name="Percent 3 3 2 4 2" xfId="926"/>
    <cellStyle name="Percent 3 3 2 5" xfId="927"/>
    <cellStyle name="Percent 3 3 2 5 2" xfId="928"/>
    <cellStyle name="Percent 3 3 2 6" xfId="929"/>
    <cellStyle name="Percent 3 3 2 6 2" xfId="930"/>
    <cellStyle name="Percent 3 3 2 7" xfId="931"/>
    <cellStyle name="Percent 3 3 2 7 2" xfId="932"/>
    <cellStyle name="Percent 3 3 2 8" xfId="933"/>
    <cellStyle name="Percent 3 3 2 8 2" xfId="934"/>
    <cellStyle name="Percent 3 3 2 9" xfId="935"/>
    <cellStyle name="Percent 3 3 2 9 2" xfId="936"/>
    <cellStyle name="Percent 3 3 3" xfId="937"/>
    <cellStyle name="Percent 3 3 3 2" xfId="938"/>
    <cellStyle name="Percent 3 3 3 2 2" xfId="939"/>
    <cellStyle name="Percent 3 3 3 3" xfId="940"/>
    <cellStyle name="Percent 3 3 3 3 2" xfId="941"/>
    <cellStyle name="Percent 3 3 3 4" xfId="942"/>
    <cellStyle name="Percent 3 3 3 4 2" xfId="943"/>
    <cellStyle name="Percent 3 3 3 5" xfId="944"/>
    <cellStyle name="Percent 3 3 3 5 2" xfId="945"/>
    <cellStyle name="Percent 3 3 3 6" xfId="946"/>
    <cellStyle name="Percent 3 3 4" xfId="947"/>
    <cellStyle name="Percent 3 3 4 2" xfId="948"/>
    <cellStyle name="Percent 3 3 4 2 2" xfId="949"/>
    <cellStyle name="Percent 3 3 4 3" xfId="950"/>
    <cellStyle name="Percent 3 3 4 3 2" xfId="951"/>
    <cellStyle name="Percent 3 3 4 4" xfId="952"/>
    <cellStyle name="Percent 3 3 4 4 2" xfId="953"/>
    <cellStyle name="Percent 3 3 4 5" xfId="954"/>
    <cellStyle name="Percent 3 3 5" xfId="955"/>
    <cellStyle name="Percent 3 3 5 2" xfId="956"/>
    <cellStyle name="Percent 3 3 6" xfId="957"/>
    <cellStyle name="Percent 3 3 6 2" xfId="958"/>
    <cellStyle name="Percent 3 3 7" xfId="959"/>
    <cellStyle name="Percent 3 3 7 2" xfId="960"/>
    <cellStyle name="Percent 3 3 8" xfId="961"/>
    <cellStyle name="Percent 3 3 8 2" xfId="962"/>
    <cellStyle name="Percent 3 3 9" xfId="963"/>
    <cellStyle name="Percent 3 3 9 2" xfId="964"/>
    <cellStyle name="Percent 3 4" xfId="965"/>
    <cellStyle name="Percent 3 4 10" xfId="966"/>
    <cellStyle name="Percent 3 4 2" xfId="967"/>
    <cellStyle name="Percent 3 4 2 2" xfId="968"/>
    <cellStyle name="Percent 3 4 2 2 2" xfId="969"/>
    <cellStyle name="Percent 3 4 2 3" xfId="970"/>
    <cellStyle name="Percent 3 4 2 3 2" xfId="971"/>
    <cellStyle name="Percent 3 4 2 4" xfId="972"/>
    <cellStyle name="Percent 3 4 2 4 2" xfId="973"/>
    <cellStyle name="Percent 3 4 2 5" xfId="974"/>
    <cellStyle name="Percent 3 4 2 5 2" xfId="975"/>
    <cellStyle name="Percent 3 4 2 6" xfId="976"/>
    <cellStyle name="Percent 3 4 3" xfId="977"/>
    <cellStyle name="Percent 3 4 3 2" xfId="978"/>
    <cellStyle name="Percent 3 4 3 2 2" xfId="979"/>
    <cellStyle name="Percent 3 4 3 3" xfId="980"/>
    <cellStyle name="Percent 3 4 3 3 2" xfId="981"/>
    <cellStyle name="Percent 3 4 3 4" xfId="982"/>
    <cellStyle name="Percent 3 4 3 4 2" xfId="983"/>
    <cellStyle name="Percent 3 4 3 5" xfId="984"/>
    <cellStyle name="Percent 3 4 4" xfId="985"/>
    <cellStyle name="Percent 3 4 4 2" xfId="986"/>
    <cellStyle name="Percent 3 4 5" xfId="987"/>
    <cellStyle name="Percent 3 4 5 2" xfId="988"/>
    <cellStyle name="Percent 3 4 6" xfId="989"/>
    <cellStyle name="Percent 3 4 6 2" xfId="990"/>
    <cellStyle name="Percent 3 4 7" xfId="991"/>
    <cellStyle name="Percent 3 4 7 2" xfId="992"/>
    <cellStyle name="Percent 3 4 8" xfId="993"/>
    <cellStyle name="Percent 3 4 8 2" xfId="994"/>
    <cellStyle name="Percent 3 4 9" xfId="995"/>
    <cellStyle name="Percent 3 4 9 2" xfId="996"/>
    <cellStyle name="Percent 3 5" xfId="997"/>
    <cellStyle name="Percent 3 5 2" xfId="998"/>
    <cellStyle name="Percent 3 5 2 2" xfId="999"/>
    <cellStyle name="Percent 3 5 3" xfId="1000"/>
    <cellStyle name="Percent 3 5 3 2" xfId="1001"/>
    <cellStyle name="Percent 3 5 4" xfId="1002"/>
    <cellStyle name="Percent 3 5 4 2" xfId="1003"/>
    <cellStyle name="Percent 3 5 5" xfId="1004"/>
    <cellStyle name="Percent 3 5 5 2" xfId="1005"/>
    <cellStyle name="Percent 3 5 6" xfId="1006"/>
    <cellStyle name="Percent 3 6" xfId="1007"/>
    <cellStyle name="Percent 3 6 2" xfId="1008"/>
    <cellStyle name="Percent 3 6 2 2" xfId="1009"/>
    <cellStyle name="Percent 3 6 3" xfId="1010"/>
    <cellStyle name="Percent 3 6 3 2" xfId="1011"/>
    <cellStyle name="Percent 3 6 4" xfId="1012"/>
    <cellStyle name="Percent 3 6 4 2" xfId="1013"/>
    <cellStyle name="Percent 3 6 5" xfId="1014"/>
    <cellStyle name="Percent 3 7" xfId="1015"/>
    <cellStyle name="Percent 3 7 2" xfId="1016"/>
    <cellStyle name="Percent 3 8" xfId="1017"/>
    <cellStyle name="Percent 3 8 2" xfId="1018"/>
    <cellStyle name="Percent 3 9" xfId="1019"/>
    <cellStyle name="Percent 3 9 2" xfId="1020"/>
    <cellStyle name="Percent 4" xfId="1021"/>
    <cellStyle name="Percent 6" xfId="1022"/>
    <cellStyle name="Price_Body" xfId="1023"/>
    <cellStyle name="SAPBEXaggData" xfId="1024"/>
    <cellStyle name="SAPBEXaggData 2" xfId="1025"/>
    <cellStyle name="SAPBEXaggDataEmph" xfId="1026"/>
    <cellStyle name="SAPBEXaggDataEmph 2" xfId="1027"/>
    <cellStyle name="SAPBEXaggItem" xfId="1028"/>
    <cellStyle name="SAPBEXaggItem 2" xfId="1029"/>
    <cellStyle name="SAPBEXaggItemX" xfId="1030"/>
    <cellStyle name="SAPBEXaggItemX 2" xfId="1031"/>
    <cellStyle name="SAPBEXchaText" xfId="1032"/>
    <cellStyle name="SAPBEXchaText 2" xfId="1033"/>
    <cellStyle name="SAPBEXexcBad7" xfId="1034"/>
    <cellStyle name="SAPBEXexcBad7 2" xfId="1035"/>
    <cellStyle name="SAPBEXexcBad8" xfId="1036"/>
    <cellStyle name="SAPBEXexcBad8 2" xfId="1037"/>
    <cellStyle name="SAPBEXexcBad9" xfId="1038"/>
    <cellStyle name="SAPBEXexcBad9 2" xfId="1039"/>
    <cellStyle name="SAPBEXexcCritical4" xfId="1040"/>
    <cellStyle name="SAPBEXexcCritical4 2" xfId="1041"/>
    <cellStyle name="SAPBEXexcCritical5" xfId="1042"/>
    <cellStyle name="SAPBEXexcCritical5 2" xfId="1043"/>
    <cellStyle name="SAPBEXexcCritical6" xfId="1044"/>
    <cellStyle name="SAPBEXexcCritical6 2" xfId="1045"/>
    <cellStyle name="SAPBEXexcGood1" xfId="1046"/>
    <cellStyle name="SAPBEXexcGood1 2" xfId="1047"/>
    <cellStyle name="SAPBEXexcGood2" xfId="1048"/>
    <cellStyle name="SAPBEXexcGood2 2" xfId="1049"/>
    <cellStyle name="SAPBEXexcGood3" xfId="1050"/>
    <cellStyle name="SAPBEXexcGood3 2" xfId="1051"/>
    <cellStyle name="SAPBEXfilterDrill" xfId="1052"/>
    <cellStyle name="SAPBEXfilterDrill 2" xfId="1053"/>
    <cellStyle name="SAPBEXfilterItem" xfId="1054"/>
    <cellStyle name="SAPBEXfilterItem 2" xfId="1055"/>
    <cellStyle name="SAPBEXfilterText" xfId="1056"/>
    <cellStyle name="SAPBEXformats" xfId="1057"/>
    <cellStyle name="SAPBEXformats 2" xfId="1058"/>
    <cellStyle name="SAPBEXheaderItem" xfId="1059"/>
    <cellStyle name="SAPBEXheaderItem 2" xfId="1060"/>
    <cellStyle name="SAPBEXheaderText" xfId="1061"/>
    <cellStyle name="SAPBEXheaderText 2" xfId="1062"/>
    <cellStyle name="SAPBEXHLevel0" xfId="1063"/>
    <cellStyle name="SAPBEXHLevel0 2" xfId="1064"/>
    <cellStyle name="SAPBEXHLevel0X" xfId="1065"/>
    <cellStyle name="SAPBEXHLevel0X 2" xfId="1066"/>
    <cellStyle name="SAPBEXHLevel1" xfId="1067"/>
    <cellStyle name="SAPBEXHLevel1 2" xfId="1068"/>
    <cellStyle name="SAPBEXHLevel1X" xfId="1069"/>
    <cellStyle name="SAPBEXHLevel1X 2" xfId="1070"/>
    <cellStyle name="SAPBEXHLevel2" xfId="1071"/>
    <cellStyle name="SAPBEXHLevel2 2" xfId="1072"/>
    <cellStyle name="SAPBEXHLevel2X" xfId="1073"/>
    <cellStyle name="SAPBEXHLevel2X 2" xfId="1074"/>
    <cellStyle name="SAPBEXHLevel3" xfId="1075"/>
    <cellStyle name="SAPBEXHLevel3 2" xfId="1076"/>
    <cellStyle name="SAPBEXHLevel3X" xfId="1077"/>
    <cellStyle name="SAPBEXHLevel3X 2" xfId="1078"/>
    <cellStyle name="SAPBEXinputData" xfId="1079"/>
    <cellStyle name="SAPBEXItemHeader" xfId="1080"/>
    <cellStyle name="SAPBEXresData" xfId="1081"/>
    <cellStyle name="SAPBEXresData 2" xfId="1082"/>
    <cellStyle name="SAPBEXresDataEmph" xfId="1083"/>
    <cellStyle name="SAPBEXresDataEmph 2" xfId="1084"/>
    <cellStyle name="SAPBEXresItem" xfId="1085"/>
    <cellStyle name="SAPBEXresItem 2" xfId="1086"/>
    <cellStyle name="SAPBEXresItemX" xfId="1087"/>
    <cellStyle name="SAPBEXresItemX 2" xfId="1088"/>
    <cellStyle name="SAPBEXstdData" xfId="1089"/>
    <cellStyle name="SAPBEXstdData 2" xfId="1090"/>
    <cellStyle name="SAPBEXstdDataEmph" xfId="1091"/>
    <cellStyle name="SAPBEXstdDataEmph 2" xfId="1092"/>
    <cellStyle name="SAPBEXstdItem" xfId="1093"/>
    <cellStyle name="SAPBEXstdItem 2" xfId="1094"/>
    <cellStyle name="SAPBEXstdItemX" xfId="1095"/>
    <cellStyle name="SAPBEXstdItemX 2" xfId="1096"/>
    <cellStyle name="SAPBEXtitle" xfId="1097"/>
    <cellStyle name="SAPBEXunassignedItem" xfId="1098"/>
    <cellStyle name="SAPBEXundefined" xfId="1099"/>
    <cellStyle name="SAPBEXundefined 2" xfId="1100"/>
    <cellStyle name="Sheet Title" xfId="1101"/>
    <cellStyle name="Style 1" xfId="1102"/>
    <cellStyle name="Table Heading" xfId="1103"/>
    <cellStyle name="Акцент1" xfId="19" builtinId="29" customBuiltin="1"/>
    <cellStyle name="Акцент1 2" xfId="79"/>
    <cellStyle name="Акцент1 2 2" xfId="1104"/>
    <cellStyle name="Акцент1 2 3" xfId="1105"/>
    <cellStyle name="Акцент1 2 4" xfId="1106"/>
    <cellStyle name="Акцент1 2 5" xfId="1107"/>
    <cellStyle name="Акцент1 2 6" xfId="1108"/>
    <cellStyle name="Акцент1 3" xfId="1109"/>
    <cellStyle name="Акцент2" xfId="20" builtinId="33" customBuiltin="1"/>
    <cellStyle name="Акцент2 2" xfId="80"/>
    <cellStyle name="Акцент2 2 2" xfId="1110"/>
    <cellStyle name="Акцент2 2 3" xfId="1111"/>
    <cellStyle name="Акцент2 2 4" xfId="1112"/>
    <cellStyle name="Акцент2 2 5" xfId="1113"/>
    <cellStyle name="Акцент2 2 6" xfId="1114"/>
    <cellStyle name="Акцент2 3" xfId="1115"/>
    <cellStyle name="Акцент3" xfId="21" builtinId="37" customBuiltin="1"/>
    <cellStyle name="Акцент3 2" xfId="81"/>
    <cellStyle name="Акцент3 2 2" xfId="1116"/>
    <cellStyle name="Акцент3 2 3" xfId="1117"/>
    <cellStyle name="Акцент3 2 4" xfId="1118"/>
    <cellStyle name="Акцент3 2 5" xfId="1119"/>
    <cellStyle name="Акцент3 2 6" xfId="1120"/>
    <cellStyle name="Акцент3 3" xfId="1121"/>
    <cellStyle name="Акцент4" xfId="22" builtinId="41" customBuiltin="1"/>
    <cellStyle name="Акцент4 2" xfId="82"/>
    <cellStyle name="Акцент4 2 2" xfId="1122"/>
    <cellStyle name="Акцент4 2 3" xfId="1123"/>
    <cellStyle name="Акцент4 2 4" xfId="1124"/>
    <cellStyle name="Акцент4 2 5" xfId="1125"/>
    <cellStyle name="Акцент4 2 6" xfId="1126"/>
    <cellStyle name="Акцент4 3" xfId="1127"/>
    <cellStyle name="Акцент5" xfId="23" builtinId="45" customBuiltin="1"/>
    <cellStyle name="Акцент5 2" xfId="83"/>
    <cellStyle name="Акцент5 2 2" xfId="1128"/>
    <cellStyle name="Акцент5 2 3" xfId="1129"/>
    <cellStyle name="Акцент5 2 4" xfId="1130"/>
    <cellStyle name="Акцент5 2 5" xfId="1131"/>
    <cellStyle name="Акцент5 2 6" xfId="1132"/>
    <cellStyle name="Акцент5 3" xfId="1133"/>
    <cellStyle name="Акцент6" xfId="24" builtinId="49" customBuiltin="1"/>
    <cellStyle name="Акцент6 2" xfId="84"/>
    <cellStyle name="Акцент6 2 2" xfId="1134"/>
    <cellStyle name="Акцент6 2 3" xfId="1135"/>
    <cellStyle name="Акцент6 2 4" xfId="1136"/>
    <cellStyle name="Акцент6 2 5" xfId="1137"/>
    <cellStyle name="Акцент6 2 6" xfId="1138"/>
    <cellStyle name="Акцент6 3" xfId="1139"/>
    <cellStyle name="Беззащитный" xfId="1140"/>
    <cellStyle name="Ввод " xfId="25" builtinId="20" customBuiltin="1"/>
    <cellStyle name="Ввод  2" xfId="85"/>
    <cellStyle name="Ввод  2 2" xfId="1141"/>
    <cellStyle name="Ввод  2 2 2" xfId="1142"/>
    <cellStyle name="Ввод  2 3" xfId="1143"/>
    <cellStyle name="Ввод  2 3 2" xfId="1144"/>
    <cellStyle name="Ввод  2 4" xfId="1145"/>
    <cellStyle name="Ввод  2 4 2" xfId="1146"/>
    <cellStyle name="Ввод  2 5" xfId="1147"/>
    <cellStyle name="Ввод  2 5 2" xfId="1148"/>
    <cellStyle name="Ввод  2 6" xfId="1149"/>
    <cellStyle name="Ввод  2 7" xfId="1150"/>
    <cellStyle name="Ввод  3" xfId="1151"/>
    <cellStyle name="Вывод" xfId="26" builtinId="21" customBuiltin="1"/>
    <cellStyle name="Вывод 2" xfId="86"/>
    <cellStyle name="Вывод 2 2" xfId="1152"/>
    <cellStyle name="Вывод 2 2 2" xfId="1153"/>
    <cellStyle name="Вывод 2 3" xfId="1154"/>
    <cellStyle name="Вывод 2 3 2" xfId="1155"/>
    <cellStyle name="Вывод 2 4" xfId="1156"/>
    <cellStyle name="Вывод 2 4 2" xfId="1157"/>
    <cellStyle name="Вывод 2 5" xfId="1158"/>
    <cellStyle name="Вывод 2 5 2" xfId="1159"/>
    <cellStyle name="Вывод 2 6" xfId="1160"/>
    <cellStyle name="Вывод 2 7" xfId="1161"/>
    <cellStyle name="Вывод 3" xfId="1162"/>
    <cellStyle name="Вычисление" xfId="27" builtinId="22" customBuiltin="1"/>
    <cellStyle name="Вычисление 2" xfId="87"/>
    <cellStyle name="Вычисление 2 2" xfId="1163"/>
    <cellStyle name="Вычисление 2 2 2" xfId="1164"/>
    <cellStyle name="Вычисление 2 3" xfId="1165"/>
    <cellStyle name="Вычисление 2 3 2" xfId="1166"/>
    <cellStyle name="Вычисление 2 4" xfId="1167"/>
    <cellStyle name="Вычисление 2 4 2" xfId="1168"/>
    <cellStyle name="Вычисление 2 5" xfId="1169"/>
    <cellStyle name="Вычисление 2 5 2" xfId="1170"/>
    <cellStyle name="Вычисление 2 6" xfId="1171"/>
    <cellStyle name="Вычисление 2 7" xfId="1172"/>
    <cellStyle name="Вычисление 3" xfId="1173"/>
    <cellStyle name="Гиперссылка 2 3" xfId="447"/>
    <cellStyle name="Заголовок" xfId="1174"/>
    <cellStyle name="Заголовок 1" xfId="28" builtinId="16" customBuiltin="1"/>
    <cellStyle name="Заголовок 1 2" xfId="88"/>
    <cellStyle name="Заголовок 1 2 2" xfId="1175"/>
    <cellStyle name="Заголовок 1 2 3" xfId="1176"/>
    <cellStyle name="Заголовок 1 2 4" xfId="1177"/>
    <cellStyle name="Заголовок 1 2 5" xfId="1178"/>
    <cellStyle name="Заголовок 1 2 6" xfId="1179"/>
    <cellStyle name="Заголовок 1 3" xfId="1180"/>
    <cellStyle name="Заголовок 2" xfId="29" builtinId="17" customBuiltin="1"/>
    <cellStyle name="Заголовок 2 2" xfId="89"/>
    <cellStyle name="Заголовок 2 2 2" xfId="1181"/>
    <cellStyle name="Заголовок 2 2 3" xfId="1182"/>
    <cellStyle name="Заголовок 2 2 4" xfId="1183"/>
    <cellStyle name="Заголовок 2 2 5" xfId="1184"/>
    <cellStyle name="Заголовок 2 2 6" xfId="1185"/>
    <cellStyle name="Заголовок 2 3" xfId="1186"/>
    <cellStyle name="Заголовок 3" xfId="30" builtinId="18" customBuiltin="1"/>
    <cellStyle name="Заголовок 3 2" xfId="90"/>
    <cellStyle name="Заголовок 3 2 2" xfId="1187"/>
    <cellStyle name="Заголовок 3 2 3" xfId="1188"/>
    <cellStyle name="Заголовок 3 2 4" xfId="1189"/>
    <cellStyle name="Заголовок 3 2 5" xfId="1190"/>
    <cellStyle name="Заголовок 3 2 6" xfId="1191"/>
    <cellStyle name="Заголовок 3 3" xfId="1192"/>
    <cellStyle name="Заголовок 4" xfId="31" builtinId="19" customBuiltin="1"/>
    <cellStyle name="Заголовок 4 2" xfId="91"/>
    <cellStyle name="Заголовок 4 2 2" xfId="1193"/>
    <cellStyle name="Заголовок 4 2 3" xfId="1194"/>
    <cellStyle name="Заголовок 4 2 4" xfId="1195"/>
    <cellStyle name="Заголовок 4 2 5" xfId="1196"/>
    <cellStyle name="Заголовок 4 2 6" xfId="1197"/>
    <cellStyle name="Заголовок 4 3" xfId="1198"/>
    <cellStyle name="ЗаголовокСтолбца" xfId="1199"/>
    <cellStyle name="ЗаголовокСтолбца 2" xfId="1200"/>
    <cellStyle name="Защитный" xfId="1201"/>
    <cellStyle name="Значение" xfId="1202"/>
    <cellStyle name="Значение 2" xfId="1203"/>
    <cellStyle name="Зоголовок" xfId="1204"/>
    <cellStyle name="Итог" xfId="32" builtinId="25" customBuiltin="1"/>
    <cellStyle name="Итог 2" xfId="92"/>
    <cellStyle name="Итог 2 2" xfId="1205"/>
    <cellStyle name="Итог 2 2 2" xfId="1206"/>
    <cellStyle name="Итог 2 3" xfId="1207"/>
    <cellStyle name="Итог 2 3 2" xfId="1208"/>
    <cellStyle name="Итог 2 4" xfId="1209"/>
    <cellStyle name="Итог 2 4 2" xfId="1210"/>
    <cellStyle name="Итог 2 5" xfId="1211"/>
    <cellStyle name="Итог 2 5 2" xfId="1212"/>
    <cellStyle name="Итог 2 6" xfId="1213"/>
    <cellStyle name="Итог 2 7" xfId="1214"/>
    <cellStyle name="Итог 3" xfId="1215"/>
    <cellStyle name="Итого" xfId="1216"/>
    <cellStyle name="Итого 2" xfId="1217"/>
    <cellStyle name="Контрольная ячейка" xfId="33" builtinId="23" customBuiltin="1"/>
    <cellStyle name="Контрольная ячейка 2" xfId="93"/>
    <cellStyle name="Контрольная ячейка 2 2" xfId="1218"/>
    <cellStyle name="Контрольная ячейка 2 3" xfId="1219"/>
    <cellStyle name="Контрольная ячейка 2 4" xfId="1220"/>
    <cellStyle name="Контрольная ячейка 2 5" xfId="1221"/>
    <cellStyle name="Контрольная ячейка 2 6" xfId="1222"/>
    <cellStyle name="Контрольная ячейка 3" xfId="1223"/>
    <cellStyle name="Мой заголовок" xfId="1224"/>
    <cellStyle name="Мой заголовок листа" xfId="1225"/>
    <cellStyle name="Мои наименования показателей" xfId="1226"/>
    <cellStyle name="Название" xfId="34" builtinId="15" customBuiltin="1"/>
    <cellStyle name="Название 2" xfId="94"/>
    <cellStyle name="Название 2 2" xfId="1227"/>
    <cellStyle name="Название 2 3" xfId="1228"/>
    <cellStyle name="Название 2 4" xfId="1229"/>
    <cellStyle name="Название 2 5" xfId="1230"/>
    <cellStyle name="Название 2 6" xfId="1231"/>
    <cellStyle name="Название 3" xfId="1232"/>
    <cellStyle name="Нейтральный" xfId="35" builtinId="28" customBuiltin="1"/>
    <cellStyle name="Нейтральный 2" xfId="95"/>
    <cellStyle name="Нейтральный 2 2" xfId="1233"/>
    <cellStyle name="Нейтральный 2 3" xfId="1234"/>
    <cellStyle name="Нейтральный 2 4" xfId="1235"/>
    <cellStyle name="Нейтральный 2 5" xfId="1236"/>
    <cellStyle name="Нейтральный 2 6" xfId="1237"/>
    <cellStyle name="Нейтральный 3" xfId="1238"/>
    <cellStyle name="Обычный" xfId="0" builtinId="0"/>
    <cellStyle name="Обычный 10" xfId="1239"/>
    <cellStyle name="Обычный 10 2" xfId="1240"/>
    <cellStyle name="Обычный 10 2 2" xfId="1241"/>
    <cellStyle name="Обычный 10 2 2 2" xfId="1242"/>
    <cellStyle name="Обычный 10 2 2 6" xfId="1243"/>
    <cellStyle name="Обычный 10 2 3" xfId="1244"/>
    <cellStyle name="Обычный 10 2 4" xfId="1245"/>
    <cellStyle name="Обычный 10 3" xfId="1246"/>
    <cellStyle name="Обычный 11" xfId="1247"/>
    <cellStyle name="Обычный 11 2" xfId="1248"/>
    <cellStyle name="Обычный 11 3" xfId="1249"/>
    <cellStyle name="Обычный 12" xfId="272"/>
    <cellStyle name="Обычный 12 2" xfId="48"/>
    <cellStyle name="Обычный 12 2 2" xfId="1251"/>
    <cellStyle name="Обычный 12 2 5" xfId="1252"/>
    <cellStyle name="Обычный 12 3" xfId="1253"/>
    <cellStyle name="Обычный 12 4" xfId="1250"/>
    <cellStyle name="Обычный 13" xfId="1254"/>
    <cellStyle name="Обычный 13 2" xfId="1255"/>
    <cellStyle name="Обычный 13 3" xfId="1256"/>
    <cellStyle name="Обычный 14" xfId="1257"/>
    <cellStyle name="Обычный 14 2" xfId="1258"/>
    <cellStyle name="Обычный 14 2 2" xfId="1259"/>
    <cellStyle name="Обычный 14 3" xfId="1260"/>
    <cellStyle name="Обычный 14 4" xfId="1261"/>
    <cellStyle name="Обычный 15" xfId="1262"/>
    <cellStyle name="Обычный 15 2" xfId="1263"/>
    <cellStyle name="Обычный 15 3" xfId="1264"/>
    <cellStyle name="Обычный 16" xfId="1265"/>
    <cellStyle name="Обычный 16 2" xfId="1266"/>
    <cellStyle name="Обычный 16 2 2" xfId="1267"/>
    <cellStyle name="Обычный 16 2 3" xfId="1268"/>
    <cellStyle name="Обычный 16 2 4" xfId="1269"/>
    <cellStyle name="Обычный 16 3" xfId="1270"/>
    <cellStyle name="Обычный 16 3 10" xfId="1271"/>
    <cellStyle name="Обычный 16 3 10 2" xfId="1272"/>
    <cellStyle name="Обычный 16 3 11" xfId="1273"/>
    <cellStyle name="Обычный 16 3 11 2" xfId="1274"/>
    <cellStyle name="Обычный 16 3 12" xfId="1275"/>
    <cellStyle name="Обычный 16 3 2" xfId="1276"/>
    <cellStyle name="Обычный 16 3 2 10" xfId="1277"/>
    <cellStyle name="Обычный 16 3 2 10 2" xfId="1278"/>
    <cellStyle name="Обычный 16 3 2 11" xfId="1279"/>
    <cellStyle name="Обычный 16 3 2 2" xfId="1280"/>
    <cellStyle name="Обычный 16 3 2 2 10" xfId="1281"/>
    <cellStyle name="Обычный 16 3 2 2 2" xfId="1282"/>
    <cellStyle name="Обычный 16 3 2 2 2 2" xfId="1283"/>
    <cellStyle name="Обычный 16 3 2 2 2 2 2" xfId="1284"/>
    <cellStyle name="Обычный 16 3 2 2 2 3" xfId="1285"/>
    <cellStyle name="Обычный 16 3 2 2 2 3 2" xfId="1286"/>
    <cellStyle name="Обычный 16 3 2 2 2 4" xfId="1287"/>
    <cellStyle name="Обычный 16 3 2 2 2 4 2" xfId="1288"/>
    <cellStyle name="Обычный 16 3 2 2 2 5" xfId="1289"/>
    <cellStyle name="Обычный 16 3 2 2 2 5 2" xfId="1290"/>
    <cellStyle name="Обычный 16 3 2 2 2 6" xfId="1291"/>
    <cellStyle name="Обычный 16 3 2 2 3" xfId="1292"/>
    <cellStyle name="Обычный 16 3 2 2 3 2" xfId="1293"/>
    <cellStyle name="Обычный 16 3 2 2 3 2 2" xfId="1294"/>
    <cellStyle name="Обычный 16 3 2 2 3 3" xfId="1295"/>
    <cellStyle name="Обычный 16 3 2 2 3 3 2" xfId="1296"/>
    <cellStyle name="Обычный 16 3 2 2 3 4" xfId="1297"/>
    <cellStyle name="Обычный 16 3 2 2 3 4 2" xfId="1298"/>
    <cellStyle name="Обычный 16 3 2 2 3 5" xfId="1299"/>
    <cellStyle name="Обычный 16 3 2 2 4" xfId="1300"/>
    <cellStyle name="Обычный 16 3 2 2 4 2" xfId="1301"/>
    <cellStyle name="Обычный 16 3 2 2 5" xfId="1302"/>
    <cellStyle name="Обычный 16 3 2 2 5 2" xfId="1303"/>
    <cellStyle name="Обычный 16 3 2 2 6" xfId="1304"/>
    <cellStyle name="Обычный 16 3 2 2 6 2" xfId="1305"/>
    <cellStyle name="Обычный 16 3 2 2 7" xfId="1306"/>
    <cellStyle name="Обычный 16 3 2 2 7 2" xfId="1307"/>
    <cellStyle name="Обычный 16 3 2 2 8" xfId="1308"/>
    <cellStyle name="Обычный 16 3 2 2 8 2" xfId="1309"/>
    <cellStyle name="Обычный 16 3 2 2 9" xfId="1310"/>
    <cellStyle name="Обычный 16 3 2 2 9 2" xfId="1311"/>
    <cellStyle name="Обычный 16 3 2 3" xfId="1312"/>
    <cellStyle name="Обычный 16 3 2 3 2" xfId="1313"/>
    <cellStyle name="Обычный 16 3 2 3 2 2" xfId="1314"/>
    <cellStyle name="Обычный 16 3 2 3 3" xfId="1315"/>
    <cellStyle name="Обычный 16 3 2 3 3 2" xfId="1316"/>
    <cellStyle name="Обычный 16 3 2 3 4" xfId="1317"/>
    <cellStyle name="Обычный 16 3 2 3 4 2" xfId="1318"/>
    <cellStyle name="Обычный 16 3 2 3 5" xfId="1319"/>
    <cellStyle name="Обычный 16 3 2 3 5 2" xfId="1320"/>
    <cellStyle name="Обычный 16 3 2 3 6" xfId="1321"/>
    <cellStyle name="Обычный 16 3 2 4" xfId="1322"/>
    <cellStyle name="Обычный 16 3 2 4 2" xfId="1323"/>
    <cellStyle name="Обычный 16 3 2 4 2 2" xfId="1324"/>
    <cellStyle name="Обычный 16 3 2 4 3" xfId="1325"/>
    <cellStyle name="Обычный 16 3 2 4 3 2" xfId="1326"/>
    <cellStyle name="Обычный 16 3 2 4 4" xfId="1327"/>
    <cellStyle name="Обычный 16 3 2 4 4 2" xfId="1328"/>
    <cellStyle name="Обычный 16 3 2 4 5" xfId="1329"/>
    <cellStyle name="Обычный 16 3 2 5" xfId="1330"/>
    <cellStyle name="Обычный 16 3 2 5 2" xfId="1331"/>
    <cellStyle name="Обычный 16 3 2 6" xfId="1332"/>
    <cellStyle name="Обычный 16 3 2 6 2" xfId="1333"/>
    <cellStyle name="Обычный 16 3 2 7" xfId="1334"/>
    <cellStyle name="Обычный 16 3 2 7 2" xfId="1335"/>
    <cellStyle name="Обычный 16 3 2 8" xfId="1336"/>
    <cellStyle name="Обычный 16 3 2 8 2" xfId="1337"/>
    <cellStyle name="Обычный 16 3 2 9" xfId="1338"/>
    <cellStyle name="Обычный 16 3 2 9 2" xfId="1339"/>
    <cellStyle name="Обычный 16 3 3" xfId="1340"/>
    <cellStyle name="Обычный 16 3 3 10" xfId="1341"/>
    <cellStyle name="Обычный 16 3 3 2" xfId="1342"/>
    <cellStyle name="Обычный 16 3 3 2 2" xfId="1343"/>
    <cellStyle name="Обычный 16 3 3 2 2 2" xfId="1344"/>
    <cellStyle name="Обычный 16 3 3 2 3" xfId="1345"/>
    <cellStyle name="Обычный 16 3 3 2 3 2" xfId="1346"/>
    <cellStyle name="Обычный 16 3 3 2 4" xfId="1347"/>
    <cellStyle name="Обычный 16 3 3 2 4 2" xfId="1348"/>
    <cellStyle name="Обычный 16 3 3 2 5" xfId="1349"/>
    <cellStyle name="Обычный 16 3 3 2 5 2" xfId="1350"/>
    <cellStyle name="Обычный 16 3 3 2 6" xfId="1351"/>
    <cellStyle name="Обычный 16 3 3 3" xfId="1352"/>
    <cellStyle name="Обычный 16 3 3 3 2" xfId="1353"/>
    <cellStyle name="Обычный 16 3 3 3 2 2" xfId="1354"/>
    <cellStyle name="Обычный 16 3 3 3 3" xfId="1355"/>
    <cellStyle name="Обычный 16 3 3 3 3 2" xfId="1356"/>
    <cellStyle name="Обычный 16 3 3 3 4" xfId="1357"/>
    <cellStyle name="Обычный 16 3 3 3 4 2" xfId="1358"/>
    <cellStyle name="Обычный 16 3 3 3 5" xfId="1359"/>
    <cellStyle name="Обычный 16 3 3 4" xfId="1360"/>
    <cellStyle name="Обычный 16 3 3 4 2" xfId="1361"/>
    <cellStyle name="Обычный 16 3 3 5" xfId="1362"/>
    <cellStyle name="Обычный 16 3 3 5 2" xfId="1363"/>
    <cellStyle name="Обычный 16 3 3 6" xfId="1364"/>
    <cellStyle name="Обычный 16 3 3 6 2" xfId="1365"/>
    <cellStyle name="Обычный 16 3 3 7" xfId="1366"/>
    <cellStyle name="Обычный 16 3 3 7 2" xfId="1367"/>
    <cellStyle name="Обычный 16 3 3 8" xfId="1368"/>
    <cellStyle name="Обычный 16 3 3 8 2" xfId="1369"/>
    <cellStyle name="Обычный 16 3 3 9" xfId="1370"/>
    <cellStyle name="Обычный 16 3 3 9 2" xfId="1371"/>
    <cellStyle name="Обычный 16 3 4" xfId="1372"/>
    <cellStyle name="Обычный 16 3 4 2" xfId="1373"/>
    <cellStyle name="Обычный 16 3 4 2 2" xfId="1374"/>
    <cellStyle name="Обычный 16 3 4 3" xfId="1375"/>
    <cellStyle name="Обычный 16 3 4 3 2" xfId="1376"/>
    <cellStyle name="Обычный 16 3 4 4" xfId="1377"/>
    <cellStyle name="Обычный 16 3 4 4 2" xfId="1378"/>
    <cellStyle name="Обычный 16 3 4 5" xfId="1379"/>
    <cellStyle name="Обычный 16 3 4 5 2" xfId="1380"/>
    <cellStyle name="Обычный 16 3 4 6" xfId="1381"/>
    <cellStyle name="Обычный 16 3 5" xfId="1382"/>
    <cellStyle name="Обычный 16 3 5 2" xfId="1383"/>
    <cellStyle name="Обычный 16 3 5 2 2" xfId="1384"/>
    <cellStyle name="Обычный 16 3 5 3" xfId="1385"/>
    <cellStyle name="Обычный 16 3 5 3 2" xfId="1386"/>
    <cellStyle name="Обычный 16 3 5 4" xfId="1387"/>
    <cellStyle name="Обычный 16 3 5 4 2" xfId="1388"/>
    <cellStyle name="Обычный 16 3 5 5" xfId="1389"/>
    <cellStyle name="Обычный 16 3 6" xfId="1390"/>
    <cellStyle name="Обычный 16 3 6 2" xfId="1391"/>
    <cellStyle name="Обычный 16 3 7" xfId="1392"/>
    <cellStyle name="Обычный 16 3 7 2" xfId="1393"/>
    <cellStyle name="Обычный 16 3 8" xfId="1394"/>
    <cellStyle name="Обычный 16 3 8 2" xfId="1395"/>
    <cellStyle name="Обычный 16 3 9" xfId="1396"/>
    <cellStyle name="Обычный 16 3 9 2" xfId="1397"/>
    <cellStyle name="Обычный 16 4" xfId="1398"/>
    <cellStyle name="Обычный 17" xfId="1399"/>
    <cellStyle name="Обычный 17 2" xfId="1400"/>
    <cellStyle name="Обычный 17 5 2" xfId="1401"/>
    <cellStyle name="Обычный 17 5 2 10" xfId="1402"/>
    <cellStyle name="Обычный 17 5 2 10 2" xfId="1403"/>
    <cellStyle name="Обычный 17 5 2 11" xfId="1404"/>
    <cellStyle name="Обычный 17 5 2 11 2" xfId="1405"/>
    <cellStyle name="Обычный 17 5 2 12" xfId="1406"/>
    <cellStyle name="Обычный 17 5 2 2" xfId="1407"/>
    <cellStyle name="Обычный 17 5 2 2 10" xfId="1408"/>
    <cellStyle name="Обычный 17 5 2 2 10 2" xfId="1409"/>
    <cellStyle name="Обычный 17 5 2 2 11" xfId="1410"/>
    <cellStyle name="Обычный 17 5 2 2 2" xfId="1411"/>
    <cellStyle name="Обычный 17 5 2 2 2 10" xfId="1412"/>
    <cellStyle name="Обычный 17 5 2 2 2 2" xfId="1413"/>
    <cellStyle name="Обычный 17 5 2 2 2 2 2" xfId="1414"/>
    <cellStyle name="Обычный 17 5 2 2 2 2 2 2" xfId="1415"/>
    <cellStyle name="Обычный 17 5 2 2 2 2 3" xfId="1416"/>
    <cellStyle name="Обычный 17 5 2 2 2 2 3 2" xfId="1417"/>
    <cellStyle name="Обычный 17 5 2 2 2 2 4" xfId="1418"/>
    <cellStyle name="Обычный 17 5 2 2 2 2 4 2" xfId="1419"/>
    <cellStyle name="Обычный 17 5 2 2 2 2 5" xfId="1420"/>
    <cellStyle name="Обычный 17 5 2 2 2 2 5 2" xfId="1421"/>
    <cellStyle name="Обычный 17 5 2 2 2 2 6" xfId="1422"/>
    <cellStyle name="Обычный 17 5 2 2 2 3" xfId="1423"/>
    <cellStyle name="Обычный 17 5 2 2 2 3 2" xfId="1424"/>
    <cellStyle name="Обычный 17 5 2 2 2 3 2 2" xfId="1425"/>
    <cellStyle name="Обычный 17 5 2 2 2 3 3" xfId="1426"/>
    <cellStyle name="Обычный 17 5 2 2 2 3 3 2" xfId="1427"/>
    <cellStyle name="Обычный 17 5 2 2 2 3 4" xfId="1428"/>
    <cellStyle name="Обычный 17 5 2 2 2 3 4 2" xfId="1429"/>
    <cellStyle name="Обычный 17 5 2 2 2 3 5" xfId="1430"/>
    <cellStyle name="Обычный 17 5 2 2 2 4" xfId="1431"/>
    <cellStyle name="Обычный 17 5 2 2 2 4 2" xfId="1432"/>
    <cellStyle name="Обычный 17 5 2 2 2 5" xfId="1433"/>
    <cellStyle name="Обычный 17 5 2 2 2 5 2" xfId="1434"/>
    <cellStyle name="Обычный 17 5 2 2 2 6" xfId="1435"/>
    <cellStyle name="Обычный 17 5 2 2 2 6 2" xfId="1436"/>
    <cellStyle name="Обычный 17 5 2 2 2 7" xfId="1437"/>
    <cellStyle name="Обычный 17 5 2 2 2 7 2" xfId="1438"/>
    <cellStyle name="Обычный 17 5 2 2 2 8" xfId="1439"/>
    <cellStyle name="Обычный 17 5 2 2 2 8 2" xfId="1440"/>
    <cellStyle name="Обычный 17 5 2 2 2 9" xfId="1441"/>
    <cellStyle name="Обычный 17 5 2 2 2 9 2" xfId="1442"/>
    <cellStyle name="Обычный 17 5 2 2 3" xfId="1443"/>
    <cellStyle name="Обычный 17 5 2 2 3 2" xfId="1444"/>
    <cellStyle name="Обычный 17 5 2 2 3 2 2" xfId="1445"/>
    <cellStyle name="Обычный 17 5 2 2 3 3" xfId="1446"/>
    <cellStyle name="Обычный 17 5 2 2 3 3 2" xfId="1447"/>
    <cellStyle name="Обычный 17 5 2 2 3 4" xfId="1448"/>
    <cellStyle name="Обычный 17 5 2 2 3 4 2" xfId="1449"/>
    <cellStyle name="Обычный 17 5 2 2 3 5" xfId="1450"/>
    <cellStyle name="Обычный 17 5 2 2 3 5 2" xfId="1451"/>
    <cellStyle name="Обычный 17 5 2 2 3 6" xfId="1452"/>
    <cellStyle name="Обычный 17 5 2 2 4" xfId="1453"/>
    <cellStyle name="Обычный 17 5 2 2 4 2" xfId="1454"/>
    <cellStyle name="Обычный 17 5 2 2 4 2 2" xfId="1455"/>
    <cellStyle name="Обычный 17 5 2 2 4 3" xfId="1456"/>
    <cellStyle name="Обычный 17 5 2 2 4 3 2" xfId="1457"/>
    <cellStyle name="Обычный 17 5 2 2 4 4" xfId="1458"/>
    <cellStyle name="Обычный 17 5 2 2 4 4 2" xfId="1459"/>
    <cellStyle name="Обычный 17 5 2 2 4 5" xfId="1460"/>
    <cellStyle name="Обычный 17 5 2 2 5" xfId="1461"/>
    <cellStyle name="Обычный 17 5 2 2 5 2" xfId="1462"/>
    <cellStyle name="Обычный 17 5 2 2 6" xfId="1463"/>
    <cellStyle name="Обычный 17 5 2 2 6 2" xfId="1464"/>
    <cellStyle name="Обычный 17 5 2 2 7" xfId="1465"/>
    <cellStyle name="Обычный 17 5 2 2 7 2" xfId="1466"/>
    <cellStyle name="Обычный 17 5 2 2 8" xfId="1467"/>
    <cellStyle name="Обычный 17 5 2 2 8 2" xfId="1468"/>
    <cellStyle name="Обычный 17 5 2 2 9" xfId="1469"/>
    <cellStyle name="Обычный 17 5 2 2 9 2" xfId="1470"/>
    <cellStyle name="Обычный 17 5 2 3" xfId="1471"/>
    <cellStyle name="Обычный 17 5 2 3 10" xfId="1472"/>
    <cellStyle name="Обычный 17 5 2 3 2" xfId="1473"/>
    <cellStyle name="Обычный 17 5 2 3 2 2" xfId="1474"/>
    <cellStyle name="Обычный 17 5 2 3 2 2 2" xfId="1475"/>
    <cellStyle name="Обычный 17 5 2 3 2 3" xfId="1476"/>
    <cellStyle name="Обычный 17 5 2 3 2 3 2" xfId="1477"/>
    <cellStyle name="Обычный 17 5 2 3 2 4" xfId="1478"/>
    <cellStyle name="Обычный 17 5 2 3 2 4 2" xfId="1479"/>
    <cellStyle name="Обычный 17 5 2 3 2 5" xfId="1480"/>
    <cellStyle name="Обычный 17 5 2 3 2 5 2" xfId="1481"/>
    <cellStyle name="Обычный 17 5 2 3 2 6" xfId="1482"/>
    <cellStyle name="Обычный 17 5 2 3 3" xfId="1483"/>
    <cellStyle name="Обычный 17 5 2 3 3 2" xfId="1484"/>
    <cellStyle name="Обычный 17 5 2 3 3 2 2" xfId="1485"/>
    <cellStyle name="Обычный 17 5 2 3 3 3" xfId="1486"/>
    <cellStyle name="Обычный 17 5 2 3 3 3 2" xfId="1487"/>
    <cellStyle name="Обычный 17 5 2 3 3 4" xfId="1488"/>
    <cellStyle name="Обычный 17 5 2 3 3 4 2" xfId="1489"/>
    <cellStyle name="Обычный 17 5 2 3 3 5" xfId="1490"/>
    <cellStyle name="Обычный 17 5 2 3 4" xfId="1491"/>
    <cellStyle name="Обычный 17 5 2 3 4 2" xfId="1492"/>
    <cellStyle name="Обычный 17 5 2 3 5" xfId="1493"/>
    <cellStyle name="Обычный 17 5 2 3 5 2" xfId="1494"/>
    <cellStyle name="Обычный 17 5 2 3 6" xfId="1495"/>
    <cellStyle name="Обычный 17 5 2 3 6 2" xfId="1496"/>
    <cellStyle name="Обычный 17 5 2 3 7" xfId="1497"/>
    <cellStyle name="Обычный 17 5 2 3 7 2" xfId="1498"/>
    <cellStyle name="Обычный 17 5 2 3 8" xfId="1499"/>
    <cellStyle name="Обычный 17 5 2 3 8 2" xfId="1500"/>
    <cellStyle name="Обычный 17 5 2 3 9" xfId="1501"/>
    <cellStyle name="Обычный 17 5 2 3 9 2" xfId="1502"/>
    <cellStyle name="Обычный 17 5 2 4" xfId="1503"/>
    <cellStyle name="Обычный 17 5 2 4 2" xfId="1504"/>
    <cellStyle name="Обычный 17 5 2 4 2 2" xfId="1505"/>
    <cellStyle name="Обычный 17 5 2 4 3" xfId="1506"/>
    <cellStyle name="Обычный 17 5 2 4 3 2" xfId="1507"/>
    <cellStyle name="Обычный 17 5 2 4 4" xfId="1508"/>
    <cellStyle name="Обычный 17 5 2 4 4 2" xfId="1509"/>
    <cellStyle name="Обычный 17 5 2 4 5" xfId="1510"/>
    <cellStyle name="Обычный 17 5 2 4 5 2" xfId="1511"/>
    <cellStyle name="Обычный 17 5 2 4 6" xfId="1512"/>
    <cellStyle name="Обычный 17 5 2 5" xfId="1513"/>
    <cellStyle name="Обычный 17 5 2 5 2" xfId="1514"/>
    <cellStyle name="Обычный 17 5 2 5 2 2" xfId="1515"/>
    <cellStyle name="Обычный 17 5 2 5 3" xfId="1516"/>
    <cellStyle name="Обычный 17 5 2 5 3 2" xfId="1517"/>
    <cellStyle name="Обычный 17 5 2 5 4" xfId="1518"/>
    <cellStyle name="Обычный 17 5 2 5 4 2" xfId="1519"/>
    <cellStyle name="Обычный 17 5 2 5 5" xfId="1520"/>
    <cellStyle name="Обычный 17 5 2 6" xfId="1521"/>
    <cellStyle name="Обычный 17 5 2 6 2" xfId="1522"/>
    <cellStyle name="Обычный 17 5 2 7" xfId="1523"/>
    <cellStyle name="Обычный 17 5 2 7 2" xfId="1524"/>
    <cellStyle name="Обычный 17 5 2 8" xfId="1525"/>
    <cellStyle name="Обычный 17 5 2 8 2" xfId="1526"/>
    <cellStyle name="Обычный 17 5 2 9" xfId="1527"/>
    <cellStyle name="Обычный 17 5 2 9 2" xfId="1528"/>
    <cellStyle name="Обычный 176" xfId="1529"/>
    <cellStyle name="Обычный 176 10" xfId="1530"/>
    <cellStyle name="Обычный 176 10 2" xfId="1531"/>
    <cellStyle name="Обычный 176 11" xfId="1532"/>
    <cellStyle name="Обычный 176 11 2" xfId="1533"/>
    <cellStyle name="Обычный 176 12" xfId="1534"/>
    <cellStyle name="Обычный 176 2" xfId="1535"/>
    <cellStyle name="Обычный 176 2 10" xfId="1536"/>
    <cellStyle name="Обычный 176 2 10 2" xfId="1537"/>
    <cellStyle name="Обычный 176 2 11" xfId="1538"/>
    <cellStyle name="Обычный 176 2 2" xfId="1539"/>
    <cellStyle name="Обычный 176 2 2 10" xfId="1540"/>
    <cellStyle name="Обычный 176 2 2 2" xfId="1541"/>
    <cellStyle name="Обычный 176 2 2 2 2" xfId="1542"/>
    <cellStyle name="Обычный 176 2 2 2 2 2" xfId="1543"/>
    <cellStyle name="Обычный 176 2 2 2 3" xfId="1544"/>
    <cellStyle name="Обычный 176 2 2 2 3 2" xfId="1545"/>
    <cellStyle name="Обычный 176 2 2 2 4" xfId="1546"/>
    <cellStyle name="Обычный 176 2 2 2 4 2" xfId="1547"/>
    <cellStyle name="Обычный 176 2 2 2 5" xfId="1548"/>
    <cellStyle name="Обычный 176 2 2 2 5 2" xfId="1549"/>
    <cellStyle name="Обычный 176 2 2 2 6" xfId="1550"/>
    <cellStyle name="Обычный 176 2 2 3" xfId="1551"/>
    <cellStyle name="Обычный 176 2 2 3 2" xfId="1552"/>
    <cellStyle name="Обычный 176 2 2 3 2 2" xfId="1553"/>
    <cellStyle name="Обычный 176 2 2 3 3" xfId="1554"/>
    <cellStyle name="Обычный 176 2 2 3 3 2" xfId="1555"/>
    <cellStyle name="Обычный 176 2 2 3 4" xfId="1556"/>
    <cellStyle name="Обычный 176 2 2 3 4 2" xfId="1557"/>
    <cellStyle name="Обычный 176 2 2 3 5" xfId="1558"/>
    <cellStyle name="Обычный 176 2 2 4" xfId="1559"/>
    <cellStyle name="Обычный 176 2 2 4 2" xfId="1560"/>
    <cellStyle name="Обычный 176 2 2 5" xfId="1561"/>
    <cellStyle name="Обычный 176 2 2 5 2" xfId="1562"/>
    <cellStyle name="Обычный 176 2 2 6" xfId="1563"/>
    <cellStyle name="Обычный 176 2 2 6 2" xfId="1564"/>
    <cellStyle name="Обычный 176 2 2 7" xfId="1565"/>
    <cellStyle name="Обычный 176 2 2 7 2" xfId="1566"/>
    <cellStyle name="Обычный 176 2 2 8" xfId="1567"/>
    <cellStyle name="Обычный 176 2 2 8 2" xfId="1568"/>
    <cellStyle name="Обычный 176 2 2 9" xfId="1569"/>
    <cellStyle name="Обычный 176 2 2 9 2" xfId="1570"/>
    <cellStyle name="Обычный 176 2 3" xfId="1571"/>
    <cellStyle name="Обычный 176 2 3 2" xfId="1572"/>
    <cellStyle name="Обычный 176 2 3 2 2" xfId="1573"/>
    <cellStyle name="Обычный 176 2 3 3" xfId="1574"/>
    <cellStyle name="Обычный 176 2 3 3 2" xfId="1575"/>
    <cellStyle name="Обычный 176 2 3 4" xfId="1576"/>
    <cellStyle name="Обычный 176 2 3 4 2" xfId="1577"/>
    <cellStyle name="Обычный 176 2 3 5" xfId="1578"/>
    <cellStyle name="Обычный 176 2 3 5 2" xfId="1579"/>
    <cellStyle name="Обычный 176 2 3 6" xfId="1580"/>
    <cellStyle name="Обычный 176 2 4" xfId="1581"/>
    <cellStyle name="Обычный 176 2 4 2" xfId="1582"/>
    <cellStyle name="Обычный 176 2 4 2 2" xfId="1583"/>
    <cellStyle name="Обычный 176 2 4 3" xfId="1584"/>
    <cellStyle name="Обычный 176 2 4 3 2" xfId="1585"/>
    <cellStyle name="Обычный 176 2 4 4" xfId="1586"/>
    <cellStyle name="Обычный 176 2 4 4 2" xfId="1587"/>
    <cellStyle name="Обычный 176 2 4 5" xfId="1588"/>
    <cellStyle name="Обычный 176 2 5" xfId="1589"/>
    <cellStyle name="Обычный 176 2 5 2" xfId="1590"/>
    <cellStyle name="Обычный 176 2 6" xfId="1591"/>
    <cellStyle name="Обычный 176 2 6 2" xfId="1592"/>
    <cellStyle name="Обычный 176 2 7" xfId="1593"/>
    <cellStyle name="Обычный 176 2 7 2" xfId="1594"/>
    <cellStyle name="Обычный 176 2 8" xfId="1595"/>
    <cellStyle name="Обычный 176 2 8 2" xfId="1596"/>
    <cellStyle name="Обычный 176 2 9" xfId="1597"/>
    <cellStyle name="Обычный 176 2 9 2" xfId="1598"/>
    <cellStyle name="Обычный 176 3" xfId="1599"/>
    <cellStyle name="Обычный 176 3 10" xfId="1600"/>
    <cellStyle name="Обычный 176 3 2" xfId="1601"/>
    <cellStyle name="Обычный 176 3 2 2" xfId="1602"/>
    <cellStyle name="Обычный 176 3 2 2 2" xfId="1603"/>
    <cellStyle name="Обычный 176 3 2 3" xfId="1604"/>
    <cellStyle name="Обычный 176 3 2 3 2" xfId="1605"/>
    <cellStyle name="Обычный 176 3 2 4" xfId="1606"/>
    <cellStyle name="Обычный 176 3 2 4 2" xfId="1607"/>
    <cellStyle name="Обычный 176 3 2 5" xfId="1608"/>
    <cellStyle name="Обычный 176 3 2 5 2" xfId="1609"/>
    <cellStyle name="Обычный 176 3 2 6" xfId="1610"/>
    <cellStyle name="Обычный 176 3 3" xfId="1611"/>
    <cellStyle name="Обычный 176 3 3 2" xfId="1612"/>
    <cellStyle name="Обычный 176 3 3 2 2" xfId="1613"/>
    <cellStyle name="Обычный 176 3 3 3" xfId="1614"/>
    <cellStyle name="Обычный 176 3 3 3 2" xfId="1615"/>
    <cellStyle name="Обычный 176 3 3 4" xfId="1616"/>
    <cellStyle name="Обычный 176 3 3 4 2" xfId="1617"/>
    <cellStyle name="Обычный 176 3 3 5" xfId="1618"/>
    <cellStyle name="Обычный 176 3 4" xfId="1619"/>
    <cellStyle name="Обычный 176 3 4 2" xfId="1620"/>
    <cellStyle name="Обычный 176 3 5" xfId="1621"/>
    <cellStyle name="Обычный 176 3 5 2" xfId="1622"/>
    <cellStyle name="Обычный 176 3 6" xfId="1623"/>
    <cellStyle name="Обычный 176 3 6 2" xfId="1624"/>
    <cellStyle name="Обычный 176 3 7" xfId="1625"/>
    <cellStyle name="Обычный 176 3 7 2" xfId="1626"/>
    <cellStyle name="Обычный 176 3 8" xfId="1627"/>
    <cellStyle name="Обычный 176 3 8 2" xfId="1628"/>
    <cellStyle name="Обычный 176 3 9" xfId="1629"/>
    <cellStyle name="Обычный 176 3 9 2" xfId="1630"/>
    <cellStyle name="Обычный 176 4" xfId="1631"/>
    <cellStyle name="Обычный 176 4 2" xfId="1632"/>
    <cellStyle name="Обычный 176 4 2 2" xfId="1633"/>
    <cellStyle name="Обычный 176 4 3" xfId="1634"/>
    <cellStyle name="Обычный 176 4 3 2" xfId="1635"/>
    <cellStyle name="Обычный 176 4 4" xfId="1636"/>
    <cellStyle name="Обычный 176 4 4 2" xfId="1637"/>
    <cellStyle name="Обычный 176 4 5" xfId="1638"/>
    <cellStyle name="Обычный 176 4 5 2" xfId="1639"/>
    <cellStyle name="Обычный 176 4 6" xfId="1640"/>
    <cellStyle name="Обычный 176 5" xfId="1641"/>
    <cellStyle name="Обычный 176 5 2" xfId="1642"/>
    <cellStyle name="Обычный 176 5 2 2" xfId="1643"/>
    <cellStyle name="Обычный 176 5 3" xfId="1644"/>
    <cellStyle name="Обычный 176 5 3 2" xfId="1645"/>
    <cellStyle name="Обычный 176 5 4" xfId="1646"/>
    <cellStyle name="Обычный 176 5 4 2" xfId="1647"/>
    <cellStyle name="Обычный 176 5 5" xfId="1648"/>
    <cellStyle name="Обычный 176 6" xfId="1649"/>
    <cellStyle name="Обычный 176 6 2" xfId="1650"/>
    <cellStyle name="Обычный 176 7" xfId="1651"/>
    <cellStyle name="Обычный 176 7 2" xfId="1652"/>
    <cellStyle name="Обычный 176 8" xfId="1653"/>
    <cellStyle name="Обычный 176 8 2" xfId="1654"/>
    <cellStyle name="Обычный 176 9" xfId="1655"/>
    <cellStyle name="Обычный 176 9 2" xfId="1656"/>
    <cellStyle name="Обычный 18" xfId="1657"/>
    <cellStyle name="Обычный 18 10" xfId="1658"/>
    <cellStyle name="Обычный 18 10 10" xfId="1659"/>
    <cellStyle name="Обычный 18 10 10 2" xfId="1660"/>
    <cellStyle name="Обычный 18 10 11" xfId="1661"/>
    <cellStyle name="Обычный 18 10 11 2" xfId="1662"/>
    <cellStyle name="Обычный 18 10 12" xfId="1663"/>
    <cellStyle name="Обычный 18 10 2" xfId="1664"/>
    <cellStyle name="Обычный 18 10 2 10" xfId="1665"/>
    <cellStyle name="Обычный 18 10 2 10 2" xfId="1666"/>
    <cellStyle name="Обычный 18 10 2 11" xfId="1667"/>
    <cellStyle name="Обычный 18 10 2 2" xfId="1668"/>
    <cellStyle name="Обычный 18 10 2 2 10" xfId="1669"/>
    <cellStyle name="Обычный 18 10 2 2 2" xfId="1670"/>
    <cellStyle name="Обычный 18 10 2 2 2 2" xfId="1671"/>
    <cellStyle name="Обычный 18 10 2 2 2 2 2" xfId="1672"/>
    <cellStyle name="Обычный 18 10 2 2 2 3" xfId="1673"/>
    <cellStyle name="Обычный 18 10 2 2 2 3 2" xfId="1674"/>
    <cellStyle name="Обычный 18 10 2 2 2 4" xfId="1675"/>
    <cellStyle name="Обычный 18 10 2 2 2 4 2" xfId="1676"/>
    <cellStyle name="Обычный 18 10 2 2 2 5" xfId="1677"/>
    <cellStyle name="Обычный 18 10 2 2 2 5 2" xfId="1678"/>
    <cellStyle name="Обычный 18 10 2 2 2 6" xfId="1679"/>
    <cellStyle name="Обычный 18 10 2 2 3" xfId="1680"/>
    <cellStyle name="Обычный 18 10 2 2 3 2" xfId="1681"/>
    <cellStyle name="Обычный 18 10 2 2 3 2 2" xfId="1682"/>
    <cellStyle name="Обычный 18 10 2 2 3 3" xfId="1683"/>
    <cellStyle name="Обычный 18 10 2 2 3 3 2" xfId="1684"/>
    <cellStyle name="Обычный 18 10 2 2 3 4" xfId="1685"/>
    <cellStyle name="Обычный 18 10 2 2 3 4 2" xfId="1686"/>
    <cellStyle name="Обычный 18 10 2 2 3 5" xfId="1687"/>
    <cellStyle name="Обычный 18 10 2 2 4" xfId="1688"/>
    <cellStyle name="Обычный 18 10 2 2 4 2" xfId="1689"/>
    <cellStyle name="Обычный 18 10 2 2 5" xfId="1690"/>
    <cellStyle name="Обычный 18 10 2 2 5 2" xfId="1691"/>
    <cellStyle name="Обычный 18 10 2 2 6" xfId="1692"/>
    <cellStyle name="Обычный 18 10 2 2 6 2" xfId="1693"/>
    <cellStyle name="Обычный 18 10 2 2 7" xfId="1694"/>
    <cellStyle name="Обычный 18 10 2 2 7 2" xfId="1695"/>
    <cellStyle name="Обычный 18 10 2 2 8" xfId="1696"/>
    <cellStyle name="Обычный 18 10 2 2 8 2" xfId="1697"/>
    <cellStyle name="Обычный 18 10 2 2 9" xfId="1698"/>
    <cellStyle name="Обычный 18 10 2 2 9 2" xfId="1699"/>
    <cellStyle name="Обычный 18 10 2 3" xfId="1700"/>
    <cellStyle name="Обычный 18 10 2 3 2" xfId="1701"/>
    <cellStyle name="Обычный 18 10 2 3 2 2" xfId="1702"/>
    <cellStyle name="Обычный 18 10 2 3 3" xfId="1703"/>
    <cellStyle name="Обычный 18 10 2 3 3 2" xfId="1704"/>
    <cellStyle name="Обычный 18 10 2 3 4" xfId="1705"/>
    <cellStyle name="Обычный 18 10 2 3 4 2" xfId="1706"/>
    <cellStyle name="Обычный 18 10 2 3 5" xfId="1707"/>
    <cellStyle name="Обычный 18 10 2 3 5 2" xfId="1708"/>
    <cellStyle name="Обычный 18 10 2 3 6" xfId="1709"/>
    <cellStyle name="Обычный 18 10 2 4" xfId="1710"/>
    <cellStyle name="Обычный 18 10 2 4 2" xfId="1711"/>
    <cellStyle name="Обычный 18 10 2 4 2 2" xfId="1712"/>
    <cellStyle name="Обычный 18 10 2 4 3" xfId="1713"/>
    <cellStyle name="Обычный 18 10 2 4 3 2" xfId="1714"/>
    <cellStyle name="Обычный 18 10 2 4 4" xfId="1715"/>
    <cellStyle name="Обычный 18 10 2 4 4 2" xfId="1716"/>
    <cellStyle name="Обычный 18 10 2 4 5" xfId="1717"/>
    <cellStyle name="Обычный 18 10 2 5" xfId="1718"/>
    <cellStyle name="Обычный 18 10 2 5 2" xfId="1719"/>
    <cellStyle name="Обычный 18 10 2 6" xfId="1720"/>
    <cellStyle name="Обычный 18 10 2 6 2" xfId="1721"/>
    <cellStyle name="Обычный 18 10 2 7" xfId="1722"/>
    <cellStyle name="Обычный 18 10 2 7 2" xfId="1723"/>
    <cellStyle name="Обычный 18 10 2 8" xfId="1724"/>
    <cellStyle name="Обычный 18 10 2 8 2" xfId="1725"/>
    <cellStyle name="Обычный 18 10 2 9" xfId="1726"/>
    <cellStyle name="Обычный 18 10 2 9 2" xfId="1727"/>
    <cellStyle name="Обычный 18 10 3" xfId="1728"/>
    <cellStyle name="Обычный 18 10 3 10" xfId="1729"/>
    <cellStyle name="Обычный 18 10 3 2" xfId="1730"/>
    <cellStyle name="Обычный 18 10 3 2 2" xfId="1731"/>
    <cellStyle name="Обычный 18 10 3 2 2 2" xfId="1732"/>
    <cellStyle name="Обычный 18 10 3 2 3" xfId="1733"/>
    <cellStyle name="Обычный 18 10 3 2 3 2" xfId="1734"/>
    <cellStyle name="Обычный 18 10 3 2 4" xfId="1735"/>
    <cellStyle name="Обычный 18 10 3 2 4 2" xfId="1736"/>
    <cellStyle name="Обычный 18 10 3 2 5" xfId="1737"/>
    <cellStyle name="Обычный 18 10 3 2 5 2" xfId="1738"/>
    <cellStyle name="Обычный 18 10 3 2 6" xfId="1739"/>
    <cellStyle name="Обычный 18 10 3 3" xfId="1740"/>
    <cellStyle name="Обычный 18 10 3 3 2" xfId="1741"/>
    <cellStyle name="Обычный 18 10 3 3 2 2" xfId="1742"/>
    <cellStyle name="Обычный 18 10 3 3 3" xfId="1743"/>
    <cellStyle name="Обычный 18 10 3 3 3 2" xfId="1744"/>
    <cellStyle name="Обычный 18 10 3 3 4" xfId="1745"/>
    <cellStyle name="Обычный 18 10 3 3 4 2" xfId="1746"/>
    <cellStyle name="Обычный 18 10 3 3 5" xfId="1747"/>
    <cellStyle name="Обычный 18 10 3 4" xfId="1748"/>
    <cellStyle name="Обычный 18 10 3 4 2" xfId="1749"/>
    <cellStyle name="Обычный 18 10 3 5" xfId="1750"/>
    <cellStyle name="Обычный 18 10 3 5 2" xfId="1751"/>
    <cellStyle name="Обычный 18 10 3 6" xfId="1752"/>
    <cellStyle name="Обычный 18 10 3 6 2" xfId="1753"/>
    <cellStyle name="Обычный 18 10 3 7" xfId="1754"/>
    <cellStyle name="Обычный 18 10 3 7 2" xfId="1755"/>
    <cellStyle name="Обычный 18 10 3 8" xfId="1756"/>
    <cellStyle name="Обычный 18 10 3 8 2" xfId="1757"/>
    <cellStyle name="Обычный 18 10 3 9" xfId="1758"/>
    <cellStyle name="Обычный 18 10 3 9 2" xfId="1759"/>
    <cellStyle name="Обычный 18 10 4" xfId="1760"/>
    <cellStyle name="Обычный 18 10 4 2" xfId="1761"/>
    <cellStyle name="Обычный 18 10 4 2 2" xfId="1762"/>
    <cellStyle name="Обычный 18 10 4 3" xfId="1763"/>
    <cellStyle name="Обычный 18 10 4 3 2" xfId="1764"/>
    <cellStyle name="Обычный 18 10 4 4" xfId="1765"/>
    <cellStyle name="Обычный 18 10 4 4 2" xfId="1766"/>
    <cellStyle name="Обычный 18 10 4 5" xfId="1767"/>
    <cellStyle name="Обычный 18 10 4 5 2" xfId="1768"/>
    <cellStyle name="Обычный 18 10 4 6" xfId="1769"/>
    <cellStyle name="Обычный 18 10 5" xfId="1770"/>
    <cellStyle name="Обычный 18 10 5 2" xfId="1771"/>
    <cellStyle name="Обычный 18 10 5 2 2" xfId="1772"/>
    <cellStyle name="Обычный 18 10 5 3" xfId="1773"/>
    <cellStyle name="Обычный 18 10 5 3 2" xfId="1774"/>
    <cellStyle name="Обычный 18 10 5 4" xfId="1775"/>
    <cellStyle name="Обычный 18 10 5 4 2" xfId="1776"/>
    <cellStyle name="Обычный 18 10 5 5" xfId="1777"/>
    <cellStyle name="Обычный 18 10 6" xfId="1778"/>
    <cellStyle name="Обычный 18 10 6 2" xfId="1779"/>
    <cellStyle name="Обычный 18 10 7" xfId="1780"/>
    <cellStyle name="Обычный 18 10 7 2" xfId="1781"/>
    <cellStyle name="Обычный 18 10 8" xfId="1782"/>
    <cellStyle name="Обычный 18 10 8 2" xfId="1783"/>
    <cellStyle name="Обычный 18 10 9" xfId="1784"/>
    <cellStyle name="Обычный 18 10 9 2" xfId="1785"/>
    <cellStyle name="Обычный 18 11" xfId="1786"/>
    <cellStyle name="Обычный 18 11 10" xfId="1787"/>
    <cellStyle name="Обычный 18 11 10 2" xfId="1788"/>
    <cellStyle name="Обычный 18 11 11" xfId="1789"/>
    <cellStyle name="Обычный 18 11 11 2" xfId="1790"/>
    <cellStyle name="Обычный 18 11 12" xfId="1791"/>
    <cellStyle name="Обычный 18 11 2" xfId="1792"/>
    <cellStyle name="Обычный 18 11 2 10" xfId="1793"/>
    <cellStyle name="Обычный 18 11 2 10 2" xfId="1794"/>
    <cellStyle name="Обычный 18 11 2 11" xfId="1795"/>
    <cellStyle name="Обычный 18 11 2 2" xfId="1796"/>
    <cellStyle name="Обычный 18 11 2 2 10" xfId="1797"/>
    <cellStyle name="Обычный 18 11 2 2 2" xfId="1798"/>
    <cellStyle name="Обычный 18 11 2 2 2 2" xfId="1799"/>
    <cellStyle name="Обычный 18 11 2 2 2 2 2" xfId="1800"/>
    <cellStyle name="Обычный 18 11 2 2 2 3" xfId="1801"/>
    <cellStyle name="Обычный 18 11 2 2 2 3 2" xfId="1802"/>
    <cellStyle name="Обычный 18 11 2 2 2 4" xfId="1803"/>
    <cellStyle name="Обычный 18 11 2 2 2 4 2" xfId="1804"/>
    <cellStyle name="Обычный 18 11 2 2 2 5" xfId="1805"/>
    <cellStyle name="Обычный 18 11 2 2 2 5 2" xfId="1806"/>
    <cellStyle name="Обычный 18 11 2 2 2 6" xfId="1807"/>
    <cellStyle name="Обычный 18 11 2 2 3" xfId="1808"/>
    <cellStyle name="Обычный 18 11 2 2 3 2" xfId="1809"/>
    <cellStyle name="Обычный 18 11 2 2 3 2 2" xfId="1810"/>
    <cellStyle name="Обычный 18 11 2 2 3 3" xfId="1811"/>
    <cellStyle name="Обычный 18 11 2 2 3 3 2" xfId="1812"/>
    <cellStyle name="Обычный 18 11 2 2 3 4" xfId="1813"/>
    <cellStyle name="Обычный 18 11 2 2 3 4 2" xfId="1814"/>
    <cellStyle name="Обычный 18 11 2 2 3 5" xfId="1815"/>
    <cellStyle name="Обычный 18 11 2 2 4" xfId="1816"/>
    <cellStyle name="Обычный 18 11 2 2 4 2" xfId="1817"/>
    <cellStyle name="Обычный 18 11 2 2 5" xfId="1818"/>
    <cellStyle name="Обычный 18 11 2 2 5 2" xfId="1819"/>
    <cellStyle name="Обычный 18 11 2 2 6" xfId="1820"/>
    <cellStyle name="Обычный 18 11 2 2 6 2" xfId="1821"/>
    <cellStyle name="Обычный 18 11 2 2 7" xfId="1822"/>
    <cellStyle name="Обычный 18 11 2 2 7 2" xfId="1823"/>
    <cellStyle name="Обычный 18 11 2 2 8" xfId="1824"/>
    <cellStyle name="Обычный 18 11 2 2 8 2" xfId="1825"/>
    <cellStyle name="Обычный 18 11 2 2 9" xfId="1826"/>
    <cellStyle name="Обычный 18 11 2 2 9 2" xfId="1827"/>
    <cellStyle name="Обычный 18 11 2 3" xfId="1828"/>
    <cellStyle name="Обычный 18 11 2 3 2" xfId="1829"/>
    <cellStyle name="Обычный 18 11 2 3 2 2" xfId="1830"/>
    <cellStyle name="Обычный 18 11 2 3 3" xfId="1831"/>
    <cellStyle name="Обычный 18 11 2 3 3 2" xfId="1832"/>
    <cellStyle name="Обычный 18 11 2 3 4" xfId="1833"/>
    <cellStyle name="Обычный 18 11 2 3 4 2" xfId="1834"/>
    <cellStyle name="Обычный 18 11 2 3 5" xfId="1835"/>
    <cellStyle name="Обычный 18 11 2 3 5 2" xfId="1836"/>
    <cellStyle name="Обычный 18 11 2 3 6" xfId="1837"/>
    <cellStyle name="Обычный 18 11 2 4" xfId="1838"/>
    <cellStyle name="Обычный 18 11 2 4 2" xfId="1839"/>
    <cellStyle name="Обычный 18 11 2 4 2 2" xfId="1840"/>
    <cellStyle name="Обычный 18 11 2 4 3" xfId="1841"/>
    <cellStyle name="Обычный 18 11 2 4 3 2" xfId="1842"/>
    <cellStyle name="Обычный 18 11 2 4 4" xfId="1843"/>
    <cellStyle name="Обычный 18 11 2 4 4 2" xfId="1844"/>
    <cellStyle name="Обычный 18 11 2 4 5" xfId="1845"/>
    <cellStyle name="Обычный 18 11 2 5" xfId="1846"/>
    <cellStyle name="Обычный 18 11 2 5 2" xfId="1847"/>
    <cellStyle name="Обычный 18 11 2 6" xfId="1848"/>
    <cellStyle name="Обычный 18 11 2 6 2" xfId="1849"/>
    <cellStyle name="Обычный 18 11 2 7" xfId="1850"/>
    <cellStyle name="Обычный 18 11 2 7 2" xfId="1851"/>
    <cellStyle name="Обычный 18 11 2 8" xfId="1852"/>
    <cellStyle name="Обычный 18 11 2 8 2" xfId="1853"/>
    <cellStyle name="Обычный 18 11 2 9" xfId="1854"/>
    <cellStyle name="Обычный 18 11 2 9 2" xfId="1855"/>
    <cellStyle name="Обычный 18 11 3" xfId="1856"/>
    <cellStyle name="Обычный 18 11 3 10" xfId="1857"/>
    <cellStyle name="Обычный 18 11 3 2" xfId="1858"/>
    <cellStyle name="Обычный 18 11 3 2 2" xfId="1859"/>
    <cellStyle name="Обычный 18 11 3 2 2 2" xfId="1860"/>
    <cellStyle name="Обычный 18 11 3 2 3" xfId="1861"/>
    <cellStyle name="Обычный 18 11 3 2 3 2" xfId="1862"/>
    <cellStyle name="Обычный 18 11 3 2 4" xfId="1863"/>
    <cellStyle name="Обычный 18 11 3 2 4 2" xfId="1864"/>
    <cellStyle name="Обычный 18 11 3 2 5" xfId="1865"/>
    <cellStyle name="Обычный 18 11 3 2 5 2" xfId="1866"/>
    <cellStyle name="Обычный 18 11 3 2 6" xfId="1867"/>
    <cellStyle name="Обычный 18 11 3 3" xfId="1868"/>
    <cellStyle name="Обычный 18 11 3 3 2" xfId="1869"/>
    <cellStyle name="Обычный 18 11 3 3 2 2" xfId="1870"/>
    <cellStyle name="Обычный 18 11 3 3 3" xfId="1871"/>
    <cellStyle name="Обычный 18 11 3 3 3 2" xfId="1872"/>
    <cellStyle name="Обычный 18 11 3 3 4" xfId="1873"/>
    <cellStyle name="Обычный 18 11 3 3 4 2" xfId="1874"/>
    <cellStyle name="Обычный 18 11 3 3 5" xfId="1875"/>
    <cellStyle name="Обычный 18 11 3 4" xfId="1876"/>
    <cellStyle name="Обычный 18 11 3 4 2" xfId="1877"/>
    <cellStyle name="Обычный 18 11 3 5" xfId="1878"/>
    <cellStyle name="Обычный 18 11 3 5 2" xfId="1879"/>
    <cellStyle name="Обычный 18 11 3 6" xfId="1880"/>
    <cellStyle name="Обычный 18 11 3 6 2" xfId="1881"/>
    <cellStyle name="Обычный 18 11 3 7" xfId="1882"/>
    <cellStyle name="Обычный 18 11 3 7 2" xfId="1883"/>
    <cellStyle name="Обычный 18 11 3 8" xfId="1884"/>
    <cellStyle name="Обычный 18 11 3 8 2" xfId="1885"/>
    <cellStyle name="Обычный 18 11 3 9" xfId="1886"/>
    <cellStyle name="Обычный 18 11 3 9 2" xfId="1887"/>
    <cellStyle name="Обычный 18 11 4" xfId="1888"/>
    <cellStyle name="Обычный 18 11 4 2" xfId="1889"/>
    <cellStyle name="Обычный 18 11 4 2 2" xfId="1890"/>
    <cellStyle name="Обычный 18 11 4 3" xfId="1891"/>
    <cellStyle name="Обычный 18 11 4 3 2" xfId="1892"/>
    <cellStyle name="Обычный 18 11 4 4" xfId="1893"/>
    <cellStyle name="Обычный 18 11 4 4 2" xfId="1894"/>
    <cellStyle name="Обычный 18 11 4 5" xfId="1895"/>
    <cellStyle name="Обычный 18 11 4 5 2" xfId="1896"/>
    <cellStyle name="Обычный 18 11 4 6" xfId="1897"/>
    <cellStyle name="Обычный 18 11 5" xfId="1898"/>
    <cellStyle name="Обычный 18 11 5 2" xfId="1899"/>
    <cellStyle name="Обычный 18 11 5 2 2" xfId="1900"/>
    <cellStyle name="Обычный 18 11 5 3" xfId="1901"/>
    <cellStyle name="Обычный 18 11 5 3 2" xfId="1902"/>
    <cellStyle name="Обычный 18 11 5 4" xfId="1903"/>
    <cellStyle name="Обычный 18 11 5 4 2" xfId="1904"/>
    <cellStyle name="Обычный 18 11 5 5" xfId="1905"/>
    <cellStyle name="Обычный 18 11 6" xfId="1906"/>
    <cellStyle name="Обычный 18 11 6 2" xfId="1907"/>
    <cellStyle name="Обычный 18 11 7" xfId="1908"/>
    <cellStyle name="Обычный 18 11 7 2" xfId="1909"/>
    <cellStyle name="Обычный 18 11 8" xfId="1910"/>
    <cellStyle name="Обычный 18 11 8 2" xfId="1911"/>
    <cellStyle name="Обычный 18 11 9" xfId="1912"/>
    <cellStyle name="Обычный 18 11 9 2" xfId="1913"/>
    <cellStyle name="Обычный 18 12" xfId="1914"/>
    <cellStyle name="Обычный 18 12 10" xfId="1915"/>
    <cellStyle name="Обычный 18 12 10 2" xfId="1916"/>
    <cellStyle name="Обычный 18 12 11" xfId="1917"/>
    <cellStyle name="Обычный 18 12 11 2" xfId="1918"/>
    <cellStyle name="Обычный 18 12 12" xfId="1919"/>
    <cellStyle name="Обычный 18 12 2" xfId="1920"/>
    <cellStyle name="Обычный 18 12 2 10" xfId="1921"/>
    <cellStyle name="Обычный 18 12 2 10 2" xfId="1922"/>
    <cellStyle name="Обычный 18 12 2 11" xfId="1923"/>
    <cellStyle name="Обычный 18 12 2 2" xfId="1924"/>
    <cellStyle name="Обычный 18 12 2 2 10" xfId="1925"/>
    <cellStyle name="Обычный 18 12 2 2 2" xfId="1926"/>
    <cellStyle name="Обычный 18 12 2 2 2 2" xfId="1927"/>
    <cellStyle name="Обычный 18 12 2 2 2 2 2" xfId="1928"/>
    <cellStyle name="Обычный 18 12 2 2 2 3" xfId="1929"/>
    <cellStyle name="Обычный 18 12 2 2 2 3 2" xfId="1930"/>
    <cellStyle name="Обычный 18 12 2 2 2 4" xfId="1931"/>
    <cellStyle name="Обычный 18 12 2 2 2 4 2" xfId="1932"/>
    <cellStyle name="Обычный 18 12 2 2 2 5" xfId="1933"/>
    <cellStyle name="Обычный 18 12 2 2 2 5 2" xfId="1934"/>
    <cellStyle name="Обычный 18 12 2 2 2 6" xfId="1935"/>
    <cellStyle name="Обычный 18 12 2 2 3" xfId="1936"/>
    <cellStyle name="Обычный 18 12 2 2 3 2" xfId="1937"/>
    <cellStyle name="Обычный 18 12 2 2 3 2 2" xfId="1938"/>
    <cellStyle name="Обычный 18 12 2 2 3 3" xfId="1939"/>
    <cellStyle name="Обычный 18 12 2 2 3 3 2" xfId="1940"/>
    <cellStyle name="Обычный 18 12 2 2 3 4" xfId="1941"/>
    <cellStyle name="Обычный 18 12 2 2 3 4 2" xfId="1942"/>
    <cellStyle name="Обычный 18 12 2 2 3 5" xfId="1943"/>
    <cellStyle name="Обычный 18 12 2 2 4" xfId="1944"/>
    <cellStyle name="Обычный 18 12 2 2 4 2" xfId="1945"/>
    <cellStyle name="Обычный 18 12 2 2 5" xfId="1946"/>
    <cellStyle name="Обычный 18 12 2 2 5 2" xfId="1947"/>
    <cellStyle name="Обычный 18 12 2 2 6" xfId="1948"/>
    <cellStyle name="Обычный 18 12 2 2 6 2" xfId="1949"/>
    <cellStyle name="Обычный 18 12 2 2 7" xfId="1950"/>
    <cellStyle name="Обычный 18 12 2 2 7 2" xfId="1951"/>
    <cellStyle name="Обычный 18 12 2 2 8" xfId="1952"/>
    <cellStyle name="Обычный 18 12 2 2 8 2" xfId="1953"/>
    <cellStyle name="Обычный 18 12 2 2 9" xfId="1954"/>
    <cellStyle name="Обычный 18 12 2 2 9 2" xfId="1955"/>
    <cellStyle name="Обычный 18 12 2 3" xfId="1956"/>
    <cellStyle name="Обычный 18 12 2 3 2" xfId="1957"/>
    <cellStyle name="Обычный 18 12 2 3 2 2" xfId="1958"/>
    <cellStyle name="Обычный 18 12 2 3 3" xfId="1959"/>
    <cellStyle name="Обычный 18 12 2 3 3 2" xfId="1960"/>
    <cellStyle name="Обычный 18 12 2 3 4" xfId="1961"/>
    <cellStyle name="Обычный 18 12 2 3 4 2" xfId="1962"/>
    <cellStyle name="Обычный 18 12 2 3 5" xfId="1963"/>
    <cellStyle name="Обычный 18 12 2 3 5 2" xfId="1964"/>
    <cellStyle name="Обычный 18 12 2 3 6" xfId="1965"/>
    <cellStyle name="Обычный 18 12 2 4" xfId="1966"/>
    <cellStyle name="Обычный 18 12 2 4 2" xfId="1967"/>
    <cellStyle name="Обычный 18 12 2 4 2 2" xfId="1968"/>
    <cellStyle name="Обычный 18 12 2 4 3" xfId="1969"/>
    <cellStyle name="Обычный 18 12 2 4 3 2" xfId="1970"/>
    <cellStyle name="Обычный 18 12 2 4 4" xfId="1971"/>
    <cellStyle name="Обычный 18 12 2 4 4 2" xfId="1972"/>
    <cellStyle name="Обычный 18 12 2 4 5" xfId="1973"/>
    <cellStyle name="Обычный 18 12 2 5" xfId="1974"/>
    <cellStyle name="Обычный 18 12 2 5 2" xfId="1975"/>
    <cellStyle name="Обычный 18 12 2 6" xfId="1976"/>
    <cellStyle name="Обычный 18 12 2 6 2" xfId="1977"/>
    <cellStyle name="Обычный 18 12 2 7" xfId="1978"/>
    <cellStyle name="Обычный 18 12 2 7 2" xfId="1979"/>
    <cellStyle name="Обычный 18 12 2 8" xfId="1980"/>
    <cellStyle name="Обычный 18 12 2 8 2" xfId="1981"/>
    <cellStyle name="Обычный 18 12 2 9" xfId="1982"/>
    <cellStyle name="Обычный 18 12 2 9 2" xfId="1983"/>
    <cellStyle name="Обычный 18 12 3" xfId="1984"/>
    <cellStyle name="Обычный 18 12 3 10" xfId="1985"/>
    <cellStyle name="Обычный 18 12 3 2" xfId="1986"/>
    <cellStyle name="Обычный 18 12 3 2 2" xfId="1987"/>
    <cellStyle name="Обычный 18 12 3 2 2 2" xfId="1988"/>
    <cellStyle name="Обычный 18 12 3 2 3" xfId="1989"/>
    <cellStyle name="Обычный 18 12 3 2 3 2" xfId="1990"/>
    <cellStyle name="Обычный 18 12 3 2 4" xfId="1991"/>
    <cellStyle name="Обычный 18 12 3 2 4 2" xfId="1992"/>
    <cellStyle name="Обычный 18 12 3 2 5" xfId="1993"/>
    <cellStyle name="Обычный 18 12 3 2 5 2" xfId="1994"/>
    <cellStyle name="Обычный 18 12 3 2 6" xfId="1995"/>
    <cellStyle name="Обычный 18 12 3 3" xfId="1996"/>
    <cellStyle name="Обычный 18 12 3 3 2" xfId="1997"/>
    <cellStyle name="Обычный 18 12 3 3 2 2" xfId="1998"/>
    <cellStyle name="Обычный 18 12 3 3 3" xfId="1999"/>
    <cellStyle name="Обычный 18 12 3 3 3 2" xfId="2000"/>
    <cellStyle name="Обычный 18 12 3 3 4" xfId="2001"/>
    <cellStyle name="Обычный 18 12 3 3 4 2" xfId="2002"/>
    <cellStyle name="Обычный 18 12 3 3 5" xfId="2003"/>
    <cellStyle name="Обычный 18 12 3 4" xfId="2004"/>
    <cellStyle name="Обычный 18 12 3 4 2" xfId="2005"/>
    <cellStyle name="Обычный 18 12 3 5" xfId="2006"/>
    <cellStyle name="Обычный 18 12 3 5 2" xfId="2007"/>
    <cellStyle name="Обычный 18 12 3 6" xfId="2008"/>
    <cellStyle name="Обычный 18 12 3 6 2" xfId="2009"/>
    <cellStyle name="Обычный 18 12 3 7" xfId="2010"/>
    <cellStyle name="Обычный 18 12 3 7 2" xfId="2011"/>
    <cellStyle name="Обычный 18 12 3 8" xfId="2012"/>
    <cellStyle name="Обычный 18 12 3 8 2" xfId="2013"/>
    <cellStyle name="Обычный 18 12 3 9" xfId="2014"/>
    <cellStyle name="Обычный 18 12 3 9 2" xfId="2015"/>
    <cellStyle name="Обычный 18 12 4" xfId="2016"/>
    <cellStyle name="Обычный 18 12 4 2" xfId="2017"/>
    <cellStyle name="Обычный 18 12 4 2 2" xfId="2018"/>
    <cellStyle name="Обычный 18 12 4 3" xfId="2019"/>
    <cellStyle name="Обычный 18 12 4 3 2" xfId="2020"/>
    <cellStyle name="Обычный 18 12 4 4" xfId="2021"/>
    <cellStyle name="Обычный 18 12 4 4 2" xfId="2022"/>
    <cellStyle name="Обычный 18 12 4 5" xfId="2023"/>
    <cellStyle name="Обычный 18 12 4 5 2" xfId="2024"/>
    <cellStyle name="Обычный 18 12 4 6" xfId="2025"/>
    <cellStyle name="Обычный 18 12 5" xfId="2026"/>
    <cellStyle name="Обычный 18 12 5 2" xfId="2027"/>
    <cellStyle name="Обычный 18 12 5 2 2" xfId="2028"/>
    <cellStyle name="Обычный 18 12 5 3" xfId="2029"/>
    <cellStyle name="Обычный 18 12 5 3 2" xfId="2030"/>
    <cellStyle name="Обычный 18 12 5 4" xfId="2031"/>
    <cellStyle name="Обычный 18 12 5 4 2" xfId="2032"/>
    <cellStyle name="Обычный 18 12 5 5" xfId="2033"/>
    <cellStyle name="Обычный 18 12 6" xfId="2034"/>
    <cellStyle name="Обычный 18 12 6 2" xfId="2035"/>
    <cellStyle name="Обычный 18 12 7" xfId="2036"/>
    <cellStyle name="Обычный 18 12 7 2" xfId="2037"/>
    <cellStyle name="Обычный 18 12 8" xfId="2038"/>
    <cellStyle name="Обычный 18 12 8 2" xfId="2039"/>
    <cellStyle name="Обычный 18 12 9" xfId="2040"/>
    <cellStyle name="Обычный 18 12 9 2" xfId="2041"/>
    <cellStyle name="Обычный 18 13" xfId="2042"/>
    <cellStyle name="Обычный 18 13 10" xfId="2043"/>
    <cellStyle name="Обычный 18 13 10 2" xfId="2044"/>
    <cellStyle name="Обычный 18 13 11" xfId="2045"/>
    <cellStyle name="Обычный 18 13 11 2" xfId="2046"/>
    <cellStyle name="Обычный 18 13 12" xfId="2047"/>
    <cellStyle name="Обычный 18 13 2" xfId="2048"/>
    <cellStyle name="Обычный 18 13 2 10" xfId="2049"/>
    <cellStyle name="Обычный 18 13 2 10 2" xfId="2050"/>
    <cellStyle name="Обычный 18 13 2 11" xfId="2051"/>
    <cellStyle name="Обычный 18 13 2 2" xfId="2052"/>
    <cellStyle name="Обычный 18 13 2 2 10" xfId="2053"/>
    <cellStyle name="Обычный 18 13 2 2 2" xfId="2054"/>
    <cellStyle name="Обычный 18 13 2 2 2 2" xfId="2055"/>
    <cellStyle name="Обычный 18 13 2 2 2 2 2" xfId="2056"/>
    <cellStyle name="Обычный 18 13 2 2 2 3" xfId="2057"/>
    <cellStyle name="Обычный 18 13 2 2 2 3 2" xfId="2058"/>
    <cellStyle name="Обычный 18 13 2 2 2 4" xfId="2059"/>
    <cellStyle name="Обычный 18 13 2 2 2 4 2" xfId="2060"/>
    <cellStyle name="Обычный 18 13 2 2 2 5" xfId="2061"/>
    <cellStyle name="Обычный 18 13 2 2 2 5 2" xfId="2062"/>
    <cellStyle name="Обычный 18 13 2 2 2 6" xfId="2063"/>
    <cellStyle name="Обычный 18 13 2 2 3" xfId="2064"/>
    <cellStyle name="Обычный 18 13 2 2 3 2" xfId="2065"/>
    <cellStyle name="Обычный 18 13 2 2 3 2 2" xfId="2066"/>
    <cellStyle name="Обычный 18 13 2 2 3 3" xfId="2067"/>
    <cellStyle name="Обычный 18 13 2 2 3 3 2" xfId="2068"/>
    <cellStyle name="Обычный 18 13 2 2 3 4" xfId="2069"/>
    <cellStyle name="Обычный 18 13 2 2 3 4 2" xfId="2070"/>
    <cellStyle name="Обычный 18 13 2 2 3 5" xfId="2071"/>
    <cellStyle name="Обычный 18 13 2 2 4" xfId="2072"/>
    <cellStyle name="Обычный 18 13 2 2 4 2" xfId="2073"/>
    <cellStyle name="Обычный 18 13 2 2 5" xfId="2074"/>
    <cellStyle name="Обычный 18 13 2 2 5 2" xfId="2075"/>
    <cellStyle name="Обычный 18 13 2 2 6" xfId="2076"/>
    <cellStyle name="Обычный 18 13 2 2 6 2" xfId="2077"/>
    <cellStyle name="Обычный 18 13 2 2 7" xfId="2078"/>
    <cellStyle name="Обычный 18 13 2 2 7 2" xfId="2079"/>
    <cellStyle name="Обычный 18 13 2 2 8" xfId="2080"/>
    <cellStyle name="Обычный 18 13 2 2 8 2" xfId="2081"/>
    <cellStyle name="Обычный 18 13 2 2 9" xfId="2082"/>
    <cellStyle name="Обычный 18 13 2 2 9 2" xfId="2083"/>
    <cellStyle name="Обычный 18 13 2 3" xfId="2084"/>
    <cellStyle name="Обычный 18 13 2 3 2" xfId="2085"/>
    <cellStyle name="Обычный 18 13 2 3 2 2" xfId="2086"/>
    <cellStyle name="Обычный 18 13 2 3 3" xfId="2087"/>
    <cellStyle name="Обычный 18 13 2 3 3 2" xfId="2088"/>
    <cellStyle name="Обычный 18 13 2 3 4" xfId="2089"/>
    <cellStyle name="Обычный 18 13 2 3 4 2" xfId="2090"/>
    <cellStyle name="Обычный 18 13 2 3 5" xfId="2091"/>
    <cellStyle name="Обычный 18 13 2 3 5 2" xfId="2092"/>
    <cellStyle name="Обычный 18 13 2 3 6" xfId="2093"/>
    <cellStyle name="Обычный 18 13 2 4" xfId="2094"/>
    <cellStyle name="Обычный 18 13 2 4 2" xfId="2095"/>
    <cellStyle name="Обычный 18 13 2 4 2 2" xfId="2096"/>
    <cellStyle name="Обычный 18 13 2 4 3" xfId="2097"/>
    <cellStyle name="Обычный 18 13 2 4 3 2" xfId="2098"/>
    <cellStyle name="Обычный 18 13 2 4 4" xfId="2099"/>
    <cellStyle name="Обычный 18 13 2 4 4 2" xfId="2100"/>
    <cellStyle name="Обычный 18 13 2 4 5" xfId="2101"/>
    <cellStyle name="Обычный 18 13 2 5" xfId="2102"/>
    <cellStyle name="Обычный 18 13 2 5 2" xfId="2103"/>
    <cellStyle name="Обычный 18 13 2 6" xfId="2104"/>
    <cellStyle name="Обычный 18 13 2 6 2" xfId="2105"/>
    <cellStyle name="Обычный 18 13 2 7" xfId="2106"/>
    <cellStyle name="Обычный 18 13 2 7 2" xfId="2107"/>
    <cellStyle name="Обычный 18 13 2 8" xfId="2108"/>
    <cellStyle name="Обычный 18 13 2 8 2" xfId="2109"/>
    <cellStyle name="Обычный 18 13 2 9" xfId="2110"/>
    <cellStyle name="Обычный 18 13 2 9 2" xfId="2111"/>
    <cellStyle name="Обычный 18 13 3" xfId="2112"/>
    <cellStyle name="Обычный 18 13 3 10" xfId="2113"/>
    <cellStyle name="Обычный 18 13 3 2" xfId="2114"/>
    <cellStyle name="Обычный 18 13 3 2 2" xfId="2115"/>
    <cellStyle name="Обычный 18 13 3 2 2 2" xfId="2116"/>
    <cellStyle name="Обычный 18 13 3 2 3" xfId="2117"/>
    <cellStyle name="Обычный 18 13 3 2 3 2" xfId="2118"/>
    <cellStyle name="Обычный 18 13 3 2 4" xfId="2119"/>
    <cellStyle name="Обычный 18 13 3 2 4 2" xfId="2120"/>
    <cellStyle name="Обычный 18 13 3 2 5" xfId="2121"/>
    <cellStyle name="Обычный 18 13 3 2 5 2" xfId="2122"/>
    <cellStyle name="Обычный 18 13 3 2 6" xfId="2123"/>
    <cellStyle name="Обычный 18 13 3 3" xfId="2124"/>
    <cellStyle name="Обычный 18 13 3 3 2" xfId="2125"/>
    <cellStyle name="Обычный 18 13 3 3 2 2" xfId="2126"/>
    <cellStyle name="Обычный 18 13 3 3 3" xfId="2127"/>
    <cellStyle name="Обычный 18 13 3 3 3 2" xfId="2128"/>
    <cellStyle name="Обычный 18 13 3 3 4" xfId="2129"/>
    <cellStyle name="Обычный 18 13 3 3 4 2" xfId="2130"/>
    <cellStyle name="Обычный 18 13 3 3 5" xfId="2131"/>
    <cellStyle name="Обычный 18 13 3 4" xfId="2132"/>
    <cellStyle name="Обычный 18 13 3 4 2" xfId="2133"/>
    <cellStyle name="Обычный 18 13 3 5" xfId="2134"/>
    <cellStyle name="Обычный 18 13 3 5 2" xfId="2135"/>
    <cellStyle name="Обычный 18 13 3 6" xfId="2136"/>
    <cellStyle name="Обычный 18 13 3 6 2" xfId="2137"/>
    <cellStyle name="Обычный 18 13 3 7" xfId="2138"/>
    <cellStyle name="Обычный 18 13 3 7 2" xfId="2139"/>
    <cellStyle name="Обычный 18 13 3 8" xfId="2140"/>
    <cellStyle name="Обычный 18 13 3 8 2" xfId="2141"/>
    <cellStyle name="Обычный 18 13 3 9" xfId="2142"/>
    <cellStyle name="Обычный 18 13 3 9 2" xfId="2143"/>
    <cellStyle name="Обычный 18 13 4" xfId="2144"/>
    <cellStyle name="Обычный 18 13 4 2" xfId="2145"/>
    <cellStyle name="Обычный 18 13 4 2 2" xfId="2146"/>
    <cellStyle name="Обычный 18 13 4 3" xfId="2147"/>
    <cellStyle name="Обычный 18 13 4 3 2" xfId="2148"/>
    <cellStyle name="Обычный 18 13 4 4" xfId="2149"/>
    <cellStyle name="Обычный 18 13 4 4 2" xfId="2150"/>
    <cellStyle name="Обычный 18 13 4 5" xfId="2151"/>
    <cellStyle name="Обычный 18 13 4 5 2" xfId="2152"/>
    <cellStyle name="Обычный 18 13 4 6" xfId="2153"/>
    <cellStyle name="Обычный 18 13 5" xfId="2154"/>
    <cellStyle name="Обычный 18 13 5 2" xfId="2155"/>
    <cellStyle name="Обычный 18 13 5 2 2" xfId="2156"/>
    <cellStyle name="Обычный 18 13 5 3" xfId="2157"/>
    <cellStyle name="Обычный 18 13 5 3 2" xfId="2158"/>
    <cellStyle name="Обычный 18 13 5 4" xfId="2159"/>
    <cellStyle name="Обычный 18 13 5 4 2" xfId="2160"/>
    <cellStyle name="Обычный 18 13 5 5" xfId="2161"/>
    <cellStyle name="Обычный 18 13 6" xfId="2162"/>
    <cellStyle name="Обычный 18 13 6 2" xfId="2163"/>
    <cellStyle name="Обычный 18 13 7" xfId="2164"/>
    <cellStyle name="Обычный 18 13 7 2" xfId="2165"/>
    <cellStyle name="Обычный 18 13 8" xfId="2166"/>
    <cellStyle name="Обычный 18 13 8 2" xfId="2167"/>
    <cellStyle name="Обычный 18 13 9" xfId="2168"/>
    <cellStyle name="Обычный 18 13 9 2" xfId="2169"/>
    <cellStyle name="Обычный 18 14" xfId="2170"/>
    <cellStyle name="Обычный 18 14 10" xfId="2171"/>
    <cellStyle name="Обычный 18 14 10 2" xfId="2172"/>
    <cellStyle name="Обычный 18 14 11" xfId="2173"/>
    <cellStyle name="Обычный 18 14 11 2" xfId="2174"/>
    <cellStyle name="Обычный 18 14 12" xfId="2175"/>
    <cellStyle name="Обычный 18 14 2" xfId="2176"/>
    <cellStyle name="Обычный 18 14 2 10" xfId="2177"/>
    <cellStyle name="Обычный 18 14 2 10 2" xfId="2178"/>
    <cellStyle name="Обычный 18 14 2 11" xfId="2179"/>
    <cellStyle name="Обычный 18 14 2 2" xfId="2180"/>
    <cellStyle name="Обычный 18 14 2 2 10" xfId="2181"/>
    <cellStyle name="Обычный 18 14 2 2 2" xfId="2182"/>
    <cellStyle name="Обычный 18 14 2 2 2 2" xfId="2183"/>
    <cellStyle name="Обычный 18 14 2 2 2 2 2" xfId="2184"/>
    <cellStyle name="Обычный 18 14 2 2 2 3" xfId="2185"/>
    <cellStyle name="Обычный 18 14 2 2 2 3 2" xfId="2186"/>
    <cellStyle name="Обычный 18 14 2 2 2 4" xfId="2187"/>
    <cellStyle name="Обычный 18 14 2 2 2 4 2" xfId="2188"/>
    <cellStyle name="Обычный 18 14 2 2 2 5" xfId="2189"/>
    <cellStyle name="Обычный 18 14 2 2 2 5 2" xfId="2190"/>
    <cellStyle name="Обычный 18 14 2 2 2 6" xfId="2191"/>
    <cellStyle name="Обычный 18 14 2 2 3" xfId="2192"/>
    <cellStyle name="Обычный 18 14 2 2 3 2" xfId="2193"/>
    <cellStyle name="Обычный 18 14 2 2 3 2 2" xfId="2194"/>
    <cellStyle name="Обычный 18 14 2 2 3 3" xfId="2195"/>
    <cellStyle name="Обычный 18 14 2 2 3 3 2" xfId="2196"/>
    <cellStyle name="Обычный 18 14 2 2 3 4" xfId="2197"/>
    <cellStyle name="Обычный 18 14 2 2 3 4 2" xfId="2198"/>
    <cellStyle name="Обычный 18 14 2 2 3 5" xfId="2199"/>
    <cellStyle name="Обычный 18 14 2 2 4" xfId="2200"/>
    <cellStyle name="Обычный 18 14 2 2 4 2" xfId="2201"/>
    <cellStyle name="Обычный 18 14 2 2 5" xfId="2202"/>
    <cellStyle name="Обычный 18 14 2 2 5 2" xfId="2203"/>
    <cellStyle name="Обычный 18 14 2 2 6" xfId="2204"/>
    <cellStyle name="Обычный 18 14 2 2 6 2" xfId="2205"/>
    <cellStyle name="Обычный 18 14 2 2 7" xfId="2206"/>
    <cellStyle name="Обычный 18 14 2 2 7 2" xfId="2207"/>
    <cellStyle name="Обычный 18 14 2 2 8" xfId="2208"/>
    <cellStyle name="Обычный 18 14 2 2 8 2" xfId="2209"/>
    <cellStyle name="Обычный 18 14 2 2 9" xfId="2210"/>
    <cellStyle name="Обычный 18 14 2 2 9 2" xfId="2211"/>
    <cellStyle name="Обычный 18 14 2 3" xfId="2212"/>
    <cellStyle name="Обычный 18 14 2 3 2" xfId="2213"/>
    <cellStyle name="Обычный 18 14 2 3 2 2" xfId="2214"/>
    <cellStyle name="Обычный 18 14 2 3 3" xfId="2215"/>
    <cellStyle name="Обычный 18 14 2 3 3 2" xfId="2216"/>
    <cellStyle name="Обычный 18 14 2 3 4" xfId="2217"/>
    <cellStyle name="Обычный 18 14 2 3 4 2" xfId="2218"/>
    <cellStyle name="Обычный 18 14 2 3 5" xfId="2219"/>
    <cellStyle name="Обычный 18 14 2 3 5 2" xfId="2220"/>
    <cellStyle name="Обычный 18 14 2 3 6" xfId="2221"/>
    <cellStyle name="Обычный 18 14 2 4" xfId="2222"/>
    <cellStyle name="Обычный 18 14 2 4 2" xfId="2223"/>
    <cellStyle name="Обычный 18 14 2 4 2 2" xfId="2224"/>
    <cellStyle name="Обычный 18 14 2 4 3" xfId="2225"/>
    <cellStyle name="Обычный 18 14 2 4 3 2" xfId="2226"/>
    <cellStyle name="Обычный 18 14 2 4 4" xfId="2227"/>
    <cellStyle name="Обычный 18 14 2 4 4 2" xfId="2228"/>
    <cellStyle name="Обычный 18 14 2 4 5" xfId="2229"/>
    <cellStyle name="Обычный 18 14 2 5" xfId="2230"/>
    <cellStyle name="Обычный 18 14 2 5 2" xfId="2231"/>
    <cellStyle name="Обычный 18 14 2 6" xfId="2232"/>
    <cellStyle name="Обычный 18 14 2 6 2" xfId="2233"/>
    <cellStyle name="Обычный 18 14 2 7" xfId="2234"/>
    <cellStyle name="Обычный 18 14 2 7 2" xfId="2235"/>
    <cellStyle name="Обычный 18 14 2 8" xfId="2236"/>
    <cellStyle name="Обычный 18 14 2 8 2" xfId="2237"/>
    <cellStyle name="Обычный 18 14 2 9" xfId="2238"/>
    <cellStyle name="Обычный 18 14 2 9 2" xfId="2239"/>
    <cellStyle name="Обычный 18 14 3" xfId="2240"/>
    <cellStyle name="Обычный 18 14 3 10" xfId="2241"/>
    <cellStyle name="Обычный 18 14 3 2" xfId="2242"/>
    <cellStyle name="Обычный 18 14 3 2 2" xfId="2243"/>
    <cellStyle name="Обычный 18 14 3 2 2 2" xfId="2244"/>
    <cellStyle name="Обычный 18 14 3 2 3" xfId="2245"/>
    <cellStyle name="Обычный 18 14 3 2 3 2" xfId="2246"/>
    <cellStyle name="Обычный 18 14 3 2 4" xfId="2247"/>
    <cellStyle name="Обычный 18 14 3 2 4 2" xfId="2248"/>
    <cellStyle name="Обычный 18 14 3 2 5" xfId="2249"/>
    <cellStyle name="Обычный 18 14 3 2 5 2" xfId="2250"/>
    <cellStyle name="Обычный 18 14 3 2 6" xfId="2251"/>
    <cellStyle name="Обычный 18 14 3 3" xfId="2252"/>
    <cellStyle name="Обычный 18 14 3 3 2" xfId="2253"/>
    <cellStyle name="Обычный 18 14 3 3 2 2" xfId="2254"/>
    <cellStyle name="Обычный 18 14 3 3 3" xfId="2255"/>
    <cellStyle name="Обычный 18 14 3 3 3 2" xfId="2256"/>
    <cellStyle name="Обычный 18 14 3 3 4" xfId="2257"/>
    <cellStyle name="Обычный 18 14 3 3 4 2" xfId="2258"/>
    <cellStyle name="Обычный 18 14 3 3 5" xfId="2259"/>
    <cellStyle name="Обычный 18 14 3 4" xfId="2260"/>
    <cellStyle name="Обычный 18 14 3 4 2" xfId="2261"/>
    <cellStyle name="Обычный 18 14 3 5" xfId="2262"/>
    <cellStyle name="Обычный 18 14 3 5 2" xfId="2263"/>
    <cellStyle name="Обычный 18 14 3 6" xfId="2264"/>
    <cellStyle name="Обычный 18 14 3 6 2" xfId="2265"/>
    <cellStyle name="Обычный 18 14 3 7" xfId="2266"/>
    <cellStyle name="Обычный 18 14 3 7 2" xfId="2267"/>
    <cellStyle name="Обычный 18 14 3 8" xfId="2268"/>
    <cellStyle name="Обычный 18 14 3 8 2" xfId="2269"/>
    <cellStyle name="Обычный 18 14 3 9" xfId="2270"/>
    <cellStyle name="Обычный 18 14 3 9 2" xfId="2271"/>
    <cellStyle name="Обычный 18 14 4" xfId="2272"/>
    <cellStyle name="Обычный 18 14 4 2" xfId="2273"/>
    <cellStyle name="Обычный 18 14 4 2 2" xfId="2274"/>
    <cellStyle name="Обычный 18 14 4 3" xfId="2275"/>
    <cellStyle name="Обычный 18 14 4 3 2" xfId="2276"/>
    <cellStyle name="Обычный 18 14 4 4" xfId="2277"/>
    <cellStyle name="Обычный 18 14 4 4 2" xfId="2278"/>
    <cellStyle name="Обычный 18 14 4 5" xfId="2279"/>
    <cellStyle name="Обычный 18 14 4 5 2" xfId="2280"/>
    <cellStyle name="Обычный 18 14 4 6" xfId="2281"/>
    <cellStyle name="Обычный 18 14 5" xfId="2282"/>
    <cellStyle name="Обычный 18 14 5 2" xfId="2283"/>
    <cellStyle name="Обычный 18 14 5 2 2" xfId="2284"/>
    <cellStyle name="Обычный 18 14 5 3" xfId="2285"/>
    <cellStyle name="Обычный 18 14 5 3 2" xfId="2286"/>
    <cellStyle name="Обычный 18 14 5 4" xfId="2287"/>
    <cellStyle name="Обычный 18 14 5 4 2" xfId="2288"/>
    <cellStyle name="Обычный 18 14 5 5" xfId="2289"/>
    <cellStyle name="Обычный 18 14 6" xfId="2290"/>
    <cellStyle name="Обычный 18 14 6 2" xfId="2291"/>
    <cellStyle name="Обычный 18 14 7" xfId="2292"/>
    <cellStyle name="Обычный 18 14 7 2" xfId="2293"/>
    <cellStyle name="Обычный 18 14 8" xfId="2294"/>
    <cellStyle name="Обычный 18 14 8 2" xfId="2295"/>
    <cellStyle name="Обычный 18 14 9" xfId="2296"/>
    <cellStyle name="Обычный 18 14 9 2" xfId="2297"/>
    <cellStyle name="Обычный 18 15" xfId="2298"/>
    <cellStyle name="Обычный 18 15 10" xfId="2299"/>
    <cellStyle name="Обычный 18 15 10 2" xfId="2300"/>
    <cellStyle name="Обычный 18 15 11" xfId="2301"/>
    <cellStyle name="Обычный 18 15 11 2" xfId="2302"/>
    <cellStyle name="Обычный 18 15 12" xfId="2303"/>
    <cellStyle name="Обычный 18 15 2" xfId="2304"/>
    <cellStyle name="Обычный 18 15 2 10" xfId="2305"/>
    <cellStyle name="Обычный 18 15 2 10 2" xfId="2306"/>
    <cellStyle name="Обычный 18 15 2 11" xfId="2307"/>
    <cellStyle name="Обычный 18 15 2 2" xfId="2308"/>
    <cellStyle name="Обычный 18 15 2 2 10" xfId="2309"/>
    <cellStyle name="Обычный 18 15 2 2 2" xfId="2310"/>
    <cellStyle name="Обычный 18 15 2 2 2 2" xfId="2311"/>
    <cellStyle name="Обычный 18 15 2 2 2 2 2" xfId="2312"/>
    <cellStyle name="Обычный 18 15 2 2 2 3" xfId="2313"/>
    <cellStyle name="Обычный 18 15 2 2 2 3 2" xfId="2314"/>
    <cellStyle name="Обычный 18 15 2 2 2 4" xfId="2315"/>
    <cellStyle name="Обычный 18 15 2 2 2 4 2" xfId="2316"/>
    <cellStyle name="Обычный 18 15 2 2 2 5" xfId="2317"/>
    <cellStyle name="Обычный 18 15 2 2 2 5 2" xfId="2318"/>
    <cellStyle name="Обычный 18 15 2 2 2 6" xfId="2319"/>
    <cellStyle name="Обычный 18 15 2 2 3" xfId="2320"/>
    <cellStyle name="Обычный 18 15 2 2 3 2" xfId="2321"/>
    <cellStyle name="Обычный 18 15 2 2 3 2 2" xfId="2322"/>
    <cellStyle name="Обычный 18 15 2 2 3 3" xfId="2323"/>
    <cellStyle name="Обычный 18 15 2 2 3 3 2" xfId="2324"/>
    <cellStyle name="Обычный 18 15 2 2 3 4" xfId="2325"/>
    <cellStyle name="Обычный 18 15 2 2 3 4 2" xfId="2326"/>
    <cellStyle name="Обычный 18 15 2 2 3 5" xfId="2327"/>
    <cellStyle name="Обычный 18 15 2 2 4" xfId="2328"/>
    <cellStyle name="Обычный 18 15 2 2 4 2" xfId="2329"/>
    <cellStyle name="Обычный 18 15 2 2 5" xfId="2330"/>
    <cellStyle name="Обычный 18 15 2 2 5 2" xfId="2331"/>
    <cellStyle name="Обычный 18 15 2 2 6" xfId="2332"/>
    <cellStyle name="Обычный 18 15 2 2 6 2" xfId="2333"/>
    <cellStyle name="Обычный 18 15 2 2 7" xfId="2334"/>
    <cellStyle name="Обычный 18 15 2 2 7 2" xfId="2335"/>
    <cellStyle name="Обычный 18 15 2 2 8" xfId="2336"/>
    <cellStyle name="Обычный 18 15 2 2 8 2" xfId="2337"/>
    <cellStyle name="Обычный 18 15 2 2 9" xfId="2338"/>
    <cellStyle name="Обычный 18 15 2 2 9 2" xfId="2339"/>
    <cellStyle name="Обычный 18 15 2 3" xfId="2340"/>
    <cellStyle name="Обычный 18 15 2 3 2" xfId="2341"/>
    <cellStyle name="Обычный 18 15 2 3 2 2" xfId="2342"/>
    <cellStyle name="Обычный 18 15 2 3 3" xfId="2343"/>
    <cellStyle name="Обычный 18 15 2 3 3 2" xfId="2344"/>
    <cellStyle name="Обычный 18 15 2 3 4" xfId="2345"/>
    <cellStyle name="Обычный 18 15 2 3 4 2" xfId="2346"/>
    <cellStyle name="Обычный 18 15 2 3 5" xfId="2347"/>
    <cellStyle name="Обычный 18 15 2 3 5 2" xfId="2348"/>
    <cellStyle name="Обычный 18 15 2 3 6" xfId="2349"/>
    <cellStyle name="Обычный 18 15 2 4" xfId="2350"/>
    <cellStyle name="Обычный 18 15 2 4 2" xfId="2351"/>
    <cellStyle name="Обычный 18 15 2 4 2 2" xfId="2352"/>
    <cellStyle name="Обычный 18 15 2 4 3" xfId="2353"/>
    <cellStyle name="Обычный 18 15 2 4 3 2" xfId="2354"/>
    <cellStyle name="Обычный 18 15 2 4 4" xfId="2355"/>
    <cellStyle name="Обычный 18 15 2 4 4 2" xfId="2356"/>
    <cellStyle name="Обычный 18 15 2 4 5" xfId="2357"/>
    <cellStyle name="Обычный 18 15 2 5" xfId="2358"/>
    <cellStyle name="Обычный 18 15 2 5 2" xfId="2359"/>
    <cellStyle name="Обычный 18 15 2 6" xfId="2360"/>
    <cellStyle name="Обычный 18 15 2 6 2" xfId="2361"/>
    <cellStyle name="Обычный 18 15 2 7" xfId="2362"/>
    <cellStyle name="Обычный 18 15 2 7 2" xfId="2363"/>
    <cellStyle name="Обычный 18 15 2 8" xfId="2364"/>
    <cellStyle name="Обычный 18 15 2 8 2" xfId="2365"/>
    <cellStyle name="Обычный 18 15 2 9" xfId="2366"/>
    <cellStyle name="Обычный 18 15 2 9 2" xfId="2367"/>
    <cellStyle name="Обычный 18 15 3" xfId="2368"/>
    <cellStyle name="Обычный 18 15 3 10" xfId="2369"/>
    <cellStyle name="Обычный 18 15 3 2" xfId="2370"/>
    <cellStyle name="Обычный 18 15 3 2 2" xfId="2371"/>
    <cellStyle name="Обычный 18 15 3 2 2 2" xfId="2372"/>
    <cellStyle name="Обычный 18 15 3 2 3" xfId="2373"/>
    <cellStyle name="Обычный 18 15 3 2 3 2" xfId="2374"/>
    <cellStyle name="Обычный 18 15 3 2 4" xfId="2375"/>
    <cellStyle name="Обычный 18 15 3 2 4 2" xfId="2376"/>
    <cellStyle name="Обычный 18 15 3 2 5" xfId="2377"/>
    <cellStyle name="Обычный 18 15 3 2 5 2" xfId="2378"/>
    <cellStyle name="Обычный 18 15 3 2 6" xfId="2379"/>
    <cellStyle name="Обычный 18 15 3 3" xfId="2380"/>
    <cellStyle name="Обычный 18 15 3 3 2" xfId="2381"/>
    <cellStyle name="Обычный 18 15 3 3 2 2" xfId="2382"/>
    <cellStyle name="Обычный 18 15 3 3 3" xfId="2383"/>
    <cellStyle name="Обычный 18 15 3 3 3 2" xfId="2384"/>
    <cellStyle name="Обычный 18 15 3 3 4" xfId="2385"/>
    <cellStyle name="Обычный 18 15 3 3 4 2" xfId="2386"/>
    <cellStyle name="Обычный 18 15 3 3 5" xfId="2387"/>
    <cellStyle name="Обычный 18 15 3 4" xfId="2388"/>
    <cellStyle name="Обычный 18 15 3 4 2" xfId="2389"/>
    <cellStyle name="Обычный 18 15 3 5" xfId="2390"/>
    <cellStyle name="Обычный 18 15 3 5 2" xfId="2391"/>
    <cellStyle name="Обычный 18 15 3 6" xfId="2392"/>
    <cellStyle name="Обычный 18 15 3 6 2" xfId="2393"/>
    <cellStyle name="Обычный 18 15 3 7" xfId="2394"/>
    <cellStyle name="Обычный 18 15 3 7 2" xfId="2395"/>
    <cellStyle name="Обычный 18 15 3 8" xfId="2396"/>
    <cellStyle name="Обычный 18 15 3 8 2" xfId="2397"/>
    <cellStyle name="Обычный 18 15 3 9" xfId="2398"/>
    <cellStyle name="Обычный 18 15 3 9 2" xfId="2399"/>
    <cellStyle name="Обычный 18 15 4" xfId="2400"/>
    <cellStyle name="Обычный 18 15 4 2" xfId="2401"/>
    <cellStyle name="Обычный 18 15 4 2 2" xfId="2402"/>
    <cellStyle name="Обычный 18 15 4 3" xfId="2403"/>
    <cellStyle name="Обычный 18 15 4 3 2" xfId="2404"/>
    <cellStyle name="Обычный 18 15 4 4" xfId="2405"/>
    <cellStyle name="Обычный 18 15 4 4 2" xfId="2406"/>
    <cellStyle name="Обычный 18 15 4 5" xfId="2407"/>
    <cellStyle name="Обычный 18 15 4 5 2" xfId="2408"/>
    <cellStyle name="Обычный 18 15 4 6" xfId="2409"/>
    <cellStyle name="Обычный 18 15 5" xfId="2410"/>
    <cellStyle name="Обычный 18 15 5 2" xfId="2411"/>
    <cellStyle name="Обычный 18 15 5 2 2" xfId="2412"/>
    <cellStyle name="Обычный 18 15 5 3" xfId="2413"/>
    <cellStyle name="Обычный 18 15 5 3 2" xfId="2414"/>
    <cellStyle name="Обычный 18 15 5 4" xfId="2415"/>
    <cellStyle name="Обычный 18 15 5 4 2" xfId="2416"/>
    <cellStyle name="Обычный 18 15 5 5" xfId="2417"/>
    <cellStyle name="Обычный 18 15 6" xfId="2418"/>
    <cellStyle name="Обычный 18 15 6 2" xfId="2419"/>
    <cellStyle name="Обычный 18 15 7" xfId="2420"/>
    <cellStyle name="Обычный 18 15 7 2" xfId="2421"/>
    <cellStyle name="Обычный 18 15 8" xfId="2422"/>
    <cellStyle name="Обычный 18 15 8 2" xfId="2423"/>
    <cellStyle name="Обычный 18 15 9" xfId="2424"/>
    <cellStyle name="Обычный 18 15 9 2" xfId="2425"/>
    <cellStyle name="Обычный 18 16" xfId="2426"/>
    <cellStyle name="Обычный 18 16 10" xfId="2427"/>
    <cellStyle name="Обычный 18 16 10 2" xfId="2428"/>
    <cellStyle name="Обычный 18 16 11" xfId="2429"/>
    <cellStyle name="Обычный 18 16 11 2" xfId="2430"/>
    <cellStyle name="Обычный 18 16 12" xfId="2431"/>
    <cellStyle name="Обычный 18 16 2" xfId="2432"/>
    <cellStyle name="Обычный 18 16 2 10" xfId="2433"/>
    <cellStyle name="Обычный 18 16 2 10 2" xfId="2434"/>
    <cellStyle name="Обычный 18 16 2 11" xfId="2435"/>
    <cellStyle name="Обычный 18 16 2 2" xfId="2436"/>
    <cellStyle name="Обычный 18 16 2 2 10" xfId="2437"/>
    <cellStyle name="Обычный 18 16 2 2 2" xfId="2438"/>
    <cellStyle name="Обычный 18 16 2 2 2 2" xfId="2439"/>
    <cellStyle name="Обычный 18 16 2 2 2 2 2" xfId="2440"/>
    <cellStyle name="Обычный 18 16 2 2 2 3" xfId="2441"/>
    <cellStyle name="Обычный 18 16 2 2 2 3 2" xfId="2442"/>
    <cellStyle name="Обычный 18 16 2 2 2 4" xfId="2443"/>
    <cellStyle name="Обычный 18 16 2 2 2 4 2" xfId="2444"/>
    <cellStyle name="Обычный 18 16 2 2 2 5" xfId="2445"/>
    <cellStyle name="Обычный 18 16 2 2 2 5 2" xfId="2446"/>
    <cellStyle name="Обычный 18 16 2 2 2 6" xfId="2447"/>
    <cellStyle name="Обычный 18 16 2 2 3" xfId="2448"/>
    <cellStyle name="Обычный 18 16 2 2 3 2" xfId="2449"/>
    <cellStyle name="Обычный 18 16 2 2 3 2 2" xfId="2450"/>
    <cellStyle name="Обычный 18 16 2 2 3 3" xfId="2451"/>
    <cellStyle name="Обычный 18 16 2 2 3 3 2" xfId="2452"/>
    <cellStyle name="Обычный 18 16 2 2 3 4" xfId="2453"/>
    <cellStyle name="Обычный 18 16 2 2 3 4 2" xfId="2454"/>
    <cellStyle name="Обычный 18 16 2 2 3 5" xfId="2455"/>
    <cellStyle name="Обычный 18 16 2 2 4" xfId="2456"/>
    <cellStyle name="Обычный 18 16 2 2 4 2" xfId="2457"/>
    <cellStyle name="Обычный 18 16 2 2 5" xfId="2458"/>
    <cellStyle name="Обычный 18 16 2 2 5 2" xfId="2459"/>
    <cellStyle name="Обычный 18 16 2 2 6" xfId="2460"/>
    <cellStyle name="Обычный 18 16 2 2 6 2" xfId="2461"/>
    <cellStyle name="Обычный 18 16 2 2 7" xfId="2462"/>
    <cellStyle name="Обычный 18 16 2 2 7 2" xfId="2463"/>
    <cellStyle name="Обычный 18 16 2 2 8" xfId="2464"/>
    <cellStyle name="Обычный 18 16 2 2 8 2" xfId="2465"/>
    <cellStyle name="Обычный 18 16 2 2 9" xfId="2466"/>
    <cellStyle name="Обычный 18 16 2 2 9 2" xfId="2467"/>
    <cellStyle name="Обычный 18 16 2 3" xfId="2468"/>
    <cellStyle name="Обычный 18 16 2 3 2" xfId="2469"/>
    <cellStyle name="Обычный 18 16 2 3 2 2" xfId="2470"/>
    <cellStyle name="Обычный 18 16 2 3 3" xfId="2471"/>
    <cellStyle name="Обычный 18 16 2 3 3 2" xfId="2472"/>
    <cellStyle name="Обычный 18 16 2 3 4" xfId="2473"/>
    <cellStyle name="Обычный 18 16 2 3 4 2" xfId="2474"/>
    <cellStyle name="Обычный 18 16 2 3 5" xfId="2475"/>
    <cellStyle name="Обычный 18 16 2 3 5 2" xfId="2476"/>
    <cellStyle name="Обычный 18 16 2 3 6" xfId="2477"/>
    <cellStyle name="Обычный 18 16 2 4" xfId="2478"/>
    <cellStyle name="Обычный 18 16 2 4 2" xfId="2479"/>
    <cellStyle name="Обычный 18 16 2 4 2 2" xfId="2480"/>
    <cellStyle name="Обычный 18 16 2 4 3" xfId="2481"/>
    <cellStyle name="Обычный 18 16 2 4 3 2" xfId="2482"/>
    <cellStyle name="Обычный 18 16 2 4 4" xfId="2483"/>
    <cellStyle name="Обычный 18 16 2 4 4 2" xfId="2484"/>
    <cellStyle name="Обычный 18 16 2 4 5" xfId="2485"/>
    <cellStyle name="Обычный 18 16 2 5" xfId="2486"/>
    <cellStyle name="Обычный 18 16 2 5 2" xfId="2487"/>
    <cellStyle name="Обычный 18 16 2 6" xfId="2488"/>
    <cellStyle name="Обычный 18 16 2 6 2" xfId="2489"/>
    <cellStyle name="Обычный 18 16 2 7" xfId="2490"/>
    <cellStyle name="Обычный 18 16 2 7 2" xfId="2491"/>
    <cellStyle name="Обычный 18 16 2 8" xfId="2492"/>
    <cellStyle name="Обычный 18 16 2 8 2" xfId="2493"/>
    <cellStyle name="Обычный 18 16 2 9" xfId="2494"/>
    <cellStyle name="Обычный 18 16 2 9 2" xfId="2495"/>
    <cellStyle name="Обычный 18 16 3" xfId="2496"/>
    <cellStyle name="Обычный 18 16 3 10" xfId="2497"/>
    <cellStyle name="Обычный 18 16 3 2" xfId="2498"/>
    <cellStyle name="Обычный 18 16 3 2 2" xfId="2499"/>
    <cellStyle name="Обычный 18 16 3 2 2 2" xfId="2500"/>
    <cellStyle name="Обычный 18 16 3 2 3" xfId="2501"/>
    <cellStyle name="Обычный 18 16 3 2 3 2" xfId="2502"/>
    <cellStyle name="Обычный 18 16 3 2 4" xfId="2503"/>
    <cellStyle name="Обычный 18 16 3 2 4 2" xfId="2504"/>
    <cellStyle name="Обычный 18 16 3 2 5" xfId="2505"/>
    <cellStyle name="Обычный 18 16 3 2 5 2" xfId="2506"/>
    <cellStyle name="Обычный 18 16 3 2 6" xfId="2507"/>
    <cellStyle name="Обычный 18 16 3 3" xfId="2508"/>
    <cellStyle name="Обычный 18 16 3 3 2" xfId="2509"/>
    <cellStyle name="Обычный 18 16 3 3 2 2" xfId="2510"/>
    <cellStyle name="Обычный 18 16 3 3 3" xfId="2511"/>
    <cellStyle name="Обычный 18 16 3 3 3 2" xfId="2512"/>
    <cellStyle name="Обычный 18 16 3 3 4" xfId="2513"/>
    <cellStyle name="Обычный 18 16 3 3 4 2" xfId="2514"/>
    <cellStyle name="Обычный 18 16 3 3 5" xfId="2515"/>
    <cellStyle name="Обычный 18 16 3 4" xfId="2516"/>
    <cellStyle name="Обычный 18 16 3 4 2" xfId="2517"/>
    <cellStyle name="Обычный 18 16 3 5" xfId="2518"/>
    <cellStyle name="Обычный 18 16 3 5 2" xfId="2519"/>
    <cellStyle name="Обычный 18 16 3 6" xfId="2520"/>
    <cellStyle name="Обычный 18 16 3 6 2" xfId="2521"/>
    <cellStyle name="Обычный 18 16 3 7" xfId="2522"/>
    <cellStyle name="Обычный 18 16 3 7 2" xfId="2523"/>
    <cellStyle name="Обычный 18 16 3 8" xfId="2524"/>
    <cellStyle name="Обычный 18 16 3 8 2" xfId="2525"/>
    <cellStyle name="Обычный 18 16 3 9" xfId="2526"/>
    <cellStyle name="Обычный 18 16 3 9 2" xfId="2527"/>
    <cellStyle name="Обычный 18 16 4" xfId="2528"/>
    <cellStyle name="Обычный 18 16 4 2" xfId="2529"/>
    <cellStyle name="Обычный 18 16 4 2 2" xfId="2530"/>
    <cellStyle name="Обычный 18 16 4 3" xfId="2531"/>
    <cellStyle name="Обычный 18 16 4 3 2" xfId="2532"/>
    <cellStyle name="Обычный 18 16 4 4" xfId="2533"/>
    <cellStyle name="Обычный 18 16 4 4 2" xfId="2534"/>
    <cellStyle name="Обычный 18 16 4 5" xfId="2535"/>
    <cellStyle name="Обычный 18 16 4 5 2" xfId="2536"/>
    <cellStyle name="Обычный 18 16 4 6" xfId="2537"/>
    <cellStyle name="Обычный 18 16 5" xfId="2538"/>
    <cellStyle name="Обычный 18 16 5 2" xfId="2539"/>
    <cellStyle name="Обычный 18 16 5 2 2" xfId="2540"/>
    <cellStyle name="Обычный 18 16 5 3" xfId="2541"/>
    <cellStyle name="Обычный 18 16 5 3 2" xfId="2542"/>
    <cellStyle name="Обычный 18 16 5 4" xfId="2543"/>
    <cellStyle name="Обычный 18 16 5 4 2" xfId="2544"/>
    <cellStyle name="Обычный 18 16 5 5" xfId="2545"/>
    <cellStyle name="Обычный 18 16 6" xfId="2546"/>
    <cellStyle name="Обычный 18 16 6 2" xfId="2547"/>
    <cellStyle name="Обычный 18 16 7" xfId="2548"/>
    <cellStyle name="Обычный 18 16 7 2" xfId="2549"/>
    <cellStyle name="Обычный 18 16 8" xfId="2550"/>
    <cellStyle name="Обычный 18 16 8 2" xfId="2551"/>
    <cellStyle name="Обычный 18 16 9" xfId="2552"/>
    <cellStyle name="Обычный 18 16 9 2" xfId="2553"/>
    <cellStyle name="Обычный 18 17" xfId="2554"/>
    <cellStyle name="Обычный 18 17 10" xfId="2555"/>
    <cellStyle name="Обычный 18 17 10 2" xfId="2556"/>
    <cellStyle name="Обычный 18 17 11" xfId="2557"/>
    <cellStyle name="Обычный 18 17 2" xfId="2558"/>
    <cellStyle name="Обычный 18 17 2 10" xfId="2559"/>
    <cellStyle name="Обычный 18 17 2 2" xfId="2560"/>
    <cellStyle name="Обычный 18 17 2 2 2" xfId="2561"/>
    <cellStyle name="Обычный 18 17 2 2 2 2" xfId="2562"/>
    <cellStyle name="Обычный 18 17 2 2 3" xfId="2563"/>
    <cellStyle name="Обычный 18 17 2 2 3 2" xfId="2564"/>
    <cellStyle name="Обычный 18 17 2 2 4" xfId="2565"/>
    <cellStyle name="Обычный 18 17 2 2 4 2" xfId="2566"/>
    <cellStyle name="Обычный 18 17 2 2 5" xfId="2567"/>
    <cellStyle name="Обычный 18 17 2 2 5 2" xfId="2568"/>
    <cellStyle name="Обычный 18 17 2 2 6" xfId="2569"/>
    <cellStyle name="Обычный 18 17 2 3" xfId="2570"/>
    <cellStyle name="Обычный 18 17 2 3 2" xfId="2571"/>
    <cellStyle name="Обычный 18 17 2 3 2 2" xfId="2572"/>
    <cellStyle name="Обычный 18 17 2 3 3" xfId="2573"/>
    <cellStyle name="Обычный 18 17 2 3 3 2" xfId="2574"/>
    <cellStyle name="Обычный 18 17 2 3 4" xfId="2575"/>
    <cellStyle name="Обычный 18 17 2 3 4 2" xfId="2576"/>
    <cellStyle name="Обычный 18 17 2 3 5" xfId="2577"/>
    <cellStyle name="Обычный 18 17 2 4" xfId="2578"/>
    <cellStyle name="Обычный 18 17 2 4 2" xfId="2579"/>
    <cellStyle name="Обычный 18 17 2 5" xfId="2580"/>
    <cellStyle name="Обычный 18 17 2 5 2" xfId="2581"/>
    <cellStyle name="Обычный 18 17 2 6" xfId="2582"/>
    <cellStyle name="Обычный 18 17 2 6 2" xfId="2583"/>
    <cellStyle name="Обычный 18 17 2 7" xfId="2584"/>
    <cellStyle name="Обычный 18 17 2 7 2" xfId="2585"/>
    <cellStyle name="Обычный 18 17 2 8" xfId="2586"/>
    <cellStyle name="Обычный 18 17 2 8 2" xfId="2587"/>
    <cellStyle name="Обычный 18 17 2 9" xfId="2588"/>
    <cellStyle name="Обычный 18 17 2 9 2" xfId="2589"/>
    <cellStyle name="Обычный 18 17 3" xfId="2590"/>
    <cellStyle name="Обычный 18 17 3 2" xfId="2591"/>
    <cellStyle name="Обычный 18 17 3 2 2" xfId="2592"/>
    <cellStyle name="Обычный 18 17 3 3" xfId="2593"/>
    <cellStyle name="Обычный 18 17 3 3 2" xfId="2594"/>
    <cellStyle name="Обычный 18 17 3 4" xfId="2595"/>
    <cellStyle name="Обычный 18 17 3 4 2" xfId="2596"/>
    <cellStyle name="Обычный 18 17 3 5" xfId="2597"/>
    <cellStyle name="Обычный 18 17 3 5 2" xfId="2598"/>
    <cellStyle name="Обычный 18 17 3 6" xfId="2599"/>
    <cellStyle name="Обычный 18 17 4" xfId="2600"/>
    <cellStyle name="Обычный 18 17 4 2" xfId="2601"/>
    <cellStyle name="Обычный 18 17 4 2 2" xfId="2602"/>
    <cellStyle name="Обычный 18 17 4 3" xfId="2603"/>
    <cellStyle name="Обычный 18 17 4 3 2" xfId="2604"/>
    <cellStyle name="Обычный 18 17 4 4" xfId="2605"/>
    <cellStyle name="Обычный 18 17 4 4 2" xfId="2606"/>
    <cellStyle name="Обычный 18 17 4 5" xfId="2607"/>
    <cellStyle name="Обычный 18 17 5" xfId="2608"/>
    <cellStyle name="Обычный 18 17 5 2" xfId="2609"/>
    <cellStyle name="Обычный 18 17 6" xfId="2610"/>
    <cellStyle name="Обычный 18 17 6 2" xfId="2611"/>
    <cellStyle name="Обычный 18 17 7" xfId="2612"/>
    <cellStyle name="Обычный 18 17 7 2" xfId="2613"/>
    <cellStyle name="Обычный 18 17 8" xfId="2614"/>
    <cellStyle name="Обычный 18 17 8 2" xfId="2615"/>
    <cellStyle name="Обычный 18 17 9" xfId="2616"/>
    <cellStyle name="Обычный 18 17 9 2" xfId="2617"/>
    <cellStyle name="Обычный 18 18" xfId="2618"/>
    <cellStyle name="Обычный 18 18 10" xfId="2619"/>
    <cellStyle name="Обычный 18 18 2" xfId="2620"/>
    <cellStyle name="Обычный 18 18 2 2" xfId="2621"/>
    <cellStyle name="Обычный 18 18 2 2 2" xfId="2622"/>
    <cellStyle name="Обычный 18 18 2 3" xfId="2623"/>
    <cellStyle name="Обычный 18 18 2 3 2" xfId="2624"/>
    <cellStyle name="Обычный 18 18 2 4" xfId="2625"/>
    <cellStyle name="Обычный 18 18 2 4 2" xfId="2626"/>
    <cellStyle name="Обычный 18 18 2 5" xfId="2627"/>
    <cellStyle name="Обычный 18 18 2 5 2" xfId="2628"/>
    <cellStyle name="Обычный 18 18 2 6" xfId="2629"/>
    <cellStyle name="Обычный 18 18 3" xfId="2630"/>
    <cellStyle name="Обычный 18 18 3 2" xfId="2631"/>
    <cellStyle name="Обычный 18 18 3 2 2" xfId="2632"/>
    <cellStyle name="Обычный 18 18 3 3" xfId="2633"/>
    <cellStyle name="Обычный 18 18 3 3 2" xfId="2634"/>
    <cellStyle name="Обычный 18 18 3 4" xfId="2635"/>
    <cellStyle name="Обычный 18 18 3 4 2" xfId="2636"/>
    <cellStyle name="Обычный 18 18 3 5" xfId="2637"/>
    <cellStyle name="Обычный 18 18 4" xfId="2638"/>
    <cellStyle name="Обычный 18 18 4 2" xfId="2639"/>
    <cellStyle name="Обычный 18 18 5" xfId="2640"/>
    <cellStyle name="Обычный 18 18 5 2" xfId="2641"/>
    <cellStyle name="Обычный 18 18 6" xfId="2642"/>
    <cellStyle name="Обычный 18 18 6 2" xfId="2643"/>
    <cellStyle name="Обычный 18 18 7" xfId="2644"/>
    <cellStyle name="Обычный 18 18 7 2" xfId="2645"/>
    <cellStyle name="Обычный 18 18 8" xfId="2646"/>
    <cellStyle name="Обычный 18 18 8 2" xfId="2647"/>
    <cellStyle name="Обычный 18 18 9" xfId="2648"/>
    <cellStyle name="Обычный 18 18 9 2" xfId="2649"/>
    <cellStyle name="Обычный 18 19" xfId="2650"/>
    <cellStyle name="Обычный 18 19 2" xfId="2651"/>
    <cellStyle name="Обычный 18 19 2 2" xfId="2652"/>
    <cellStyle name="Обычный 18 19 2 2 2" xfId="2653"/>
    <cellStyle name="Обычный 18 19 2 3" xfId="2654"/>
    <cellStyle name="Обычный 18 19 2 3 2" xfId="2655"/>
    <cellStyle name="Обычный 18 19 2 4" xfId="2656"/>
    <cellStyle name="Обычный 18 19 2 4 2" xfId="2657"/>
    <cellStyle name="Обычный 18 19 2 5" xfId="2658"/>
    <cellStyle name="Обычный 18 19 2 5 2" xfId="2659"/>
    <cellStyle name="Обычный 18 19 2 6" xfId="2660"/>
    <cellStyle name="Обычный 18 19 3" xfId="2661"/>
    <cellStyle name="Обычный 18 19 3 2" xfId="2662"/>
    <cellStyle name="Обычный 18 19 4" xfId="2663"/>
    <cellStyle name="Обычный 18 19 4 2" xfId="2664"/>
    <cellStyle name="Обычный 18 19 5" xfId="2665"/>
    <cellStyle name="Обычный 18 19 5 2" xfId="2666"/>
    <cellStyle name="Обычный 18 19 6" xfId="2667"/>
    <cellStyle name="Обычный 18 19 6 2" xfId="2668"/>
    <cellStyle name="Обычный 18 19 7" xfId="2669"/>
    <cellStyle name="Обычный 18 2" xfId="2670"/>
    <cellStyle name="Обычный 18 2 10" xfId="2671"/>
    <cellStyle name="Обычный 18 2 10 10" xfId="2672"/>
    <cellStyle name="Обычный 18 2 10 10 2" xfId="2673"/>
    <cellStyle name="Обычный 18 2 10 11" xfId="2674"/>
    <cellStyle name="Обычный 18 2 10 11 2" xfId="2675"/>
    <cellStyle name="Обычный 18 2 10 12" xfId="2676"/>
    <cellStyle name="Обычный 18 2 10 2" xfId="2677"/>
    <cellStyle name="Обычный 18 2 10 2 10" xfId="2678"/>
    <cellStyle name="Обычный 18 2 10 2 10 2" xfId="2679"/>
    <cellStyle name="Обычный 18 2 10 2 11" xfId="2680"/>
    <cellStyle name="Обычный 18 2 10 2 2" xfId="2681"/>
    <cellStyle name="Обычный 18 2 10 2 2 10" xfId="2682"/>
    <cellStyle name="Обычный 18 2 10 2 2 2" xfId="2683"/>
    <cellStyle name="Обычный 18 2 10 2 2 2 2" xfId="2684"/>
    <cellStyle name="Обычный 18 2 10 2 2 2 2 2" xfId="2685"/>
    <cellStyle name="Обычный 18 2 10 2 2 2 3" xfId="2686"/>
    <cellStyle name="Обычный 18 2 10 2 2 2 3 2" xfId="2687"/>
    <cellStyle name="Обычный 18 2 10 2 2 2 4" xfId="2688"/>
    <cellStyle name="Обычный 18 2 10 2 2 2 4 2" xfId="2689"/>
    <cellStyle name="Обычный 18 2 10 2 2 2 5" xfId="2690"/>
    <cellStyle name="Обычный 18 2 10 2 2 2 5 2" xfId="2691"/>
    <cellStyle name="Обычный 18 2 10 2 2 2 6" xfId="2692"/>
    <cellStyle name="Обычный 18 2 10 2 2 3" xfId="2693"/>
    <cellStyle name="Обычный 18 2 10 2 2 3 2" xfId="2694"/>
    <cellStyle name="Обычный 18 2 10 2 2 3 2 2" xfId="2695"/>
    <cellStyle name="Обычный 18 2 10 2 2 3 3" xfId="2696"/>
    <cellStyle name="Обычный 18 2 10 2 2 3 3 2" xfId="2697"/>
    <cellStyle name="Обычный 18 2 10 2 2 3 4" xfId="2698"/>
    <cellStyle name="Обычный 18 2 10 2 2 3 4 2" xfId="2699"/>
    <cellStyle name="Обычный 18 2 10 2 2 3 5" xfId="2700"/>
    <cellStyle name="Обычный 18 2 10 2 2 4" xfId="2701"/>
    <cellStyle name="Обычный 18 2 10 2 2 4 2" xfId="2702"/>
    <cellStyle name="Обычный 18 2 10 2 2 5" xfId="2703"/>
    <cellStyle name="Обычный 18 2 10 2 2 5 2" xfId="2704"/>
    <cellStyle name="Обычный 18 2 10 2 2 6" xfId="2705"/>
    <cellStyle name="Обычный 18 2 10 2 2 6 2" xfId="2706"/>
    <cellStyle name="Обычный 18 2 10 2 2 7" xfId="2707"/>
    <cellStyle name="Обычный 18 2 10 2 2 7 2" xfId="2708"/>
    <cellStyle name="Обычный 18 2 10 2 2 8" xfId="2709"/>
    <cellStyle name="Обычный 18 2 10 2 2 8 2" xfId="2710"/>
    <cellStyle name="Обычный 18 2 10 2 2 9" xfId="2711"/>
    <cellStyle name="Обычный 18 2 10 2 2 9 2" xfId="2712"/>
    <cellStyle name="Обычный 18 2 10 2 3" xfId="2713"/>
    <cellStyle name="Обычный 18 2 10 2 3 2" xfId="2714"/>
    <cellStyle name="Обычный 18 2 10 2 3 2 2" xfId="2715"/>
    <cellStyle name="Обычный 18 2 10 2 3 3" xfId="2716"/>
    <cellStyle name="Обычный 18 2 10 2 3 3 2" xfId="2717"/>
    <cellStyle name="Обычный 18 2 10 2 3 4" xfId="2718"/>
    <cellStyle name="Обычный 18 2 10 2 3 4 2" xfId="2719"/>
    <cellStyle name="Обычный 18 2 10 2 3 5" xfId="2720"/>
    <cellStyle name="Обычный 18 2 10 2 3 5 2" xfId="2721"/>
    <cellStyle name="Обычный 18 2 10 2 3 6" xfId="2722"/>
    <cellStyle name="Обычный 18 2 10 2 4" xfId="2723"/>
    <cellStyle name="Обычный 18 2 10 2 4 2" xfId="2724"/>
    <cellStyle name="Обычный 18 2 10 2 4 2 2" xfId="2725"/>
    <cellStyle name="Обычный 18 2 10 2 4 3" xfId="2726"/>
    <cellStyle name="Обычный 18 2 10 2 4 3 2" xfId="2727"/>
    <cellStyle name="Обычный 18 2 10 2 4 4" xfId="2728"/>
    <cellStyle name="Обычный 18 2 10 2 4 4 2" xfId="2729"/>
    <cellStyle name="Обычный 18 2 10 2 4 5" xfId="2730"/>
    <cellStyle name="Обычный 18 2 10 2 5" xfId="2731"/>
    <cellStyle name="Обычный 18 2 10 2 5 2" xfId="2732"/>
    <cellStyle name="Обычный 18 2 10 2 6" xfId="2733"/>
    <cellStyle name="Обычный 18 2 10 2 6 2" xfId="2734"/>
    <cellStyle name="Обычный 18 2 10 2 7" xfId="2735"/>
    <cellStyle name="Обычный 18 2 10 2 7 2" xfId="2736"/>
    <cellStyle name="Обычный 18 2 10 2 8" xfId="2737"/>
    <cellStyle name="Обычный 18 2 10 2 8 2" xfId="2738"/>
    <cellStyle name="Обычный 18 2 10 2 9" xfId="2739"/>
    <cellStyle name="Обычный 18 2 10 2 9 2" xfId="2740"/>
    <cellStyle name="Обычный 18 2 10 3" xfId="2741"/>
    <cellStyle name="Обычный 18 2 10 3 10" xfId="2742"/>
    <cellStyle name="Обычный 18 2 10 3 2" xfId="2743"/>
    <cellStyle name="Обычный 18 2 10 3 2 2" xfId="2744"/>
    <cellStyle name="Обычный 18 2 10 3 2 2 2" xfId="2745"/>
    <cellStyle name="Обычный 18 2 10 3 2 3" xfId="2746"/>
    <cellStyle name="Обычный 18 2 10 3 2 3 2" xfId="2747"/>
    <cellStyle name="Обычный 18 2 10 3 2 4" xfId="2748"/>
    <cellStyle name="Обычный 18 2 10 3 2 4 2" xfId="2749"/>
    <cellStyle name="Обычный 18 2 10 3 2 5" xfId="2750"/>
    <cellStyle name="Обычный 18 2 10 3 2 5 2" xfId="2751"/>
    <cellStyle name="Обычный 18 2 10 3 2 6" xfId="2752"/>
    <cellStyle name="Обычный 18 2 10 3 3" xfId="2753"/>
    <cellStyle name="Обычный 18 2 10 3 3 2" xfId="2754"/>
    <cellStyle name="Обычный 18 2 10 3 3 2 2" xfId="2755"/>
    <cellStyle name="Обычный 18 2 10 3 3 3" xfId="2756"/>
    <cellStyle name="Обычный 18 2 10 3 3 3 2" xfId="2757"/>
    <cellStyle name="Обычный 18 2 10 3 3 4" xfId="2758"/>
    <cellStyle name="Обычный 18 2 10 3 3 4 2" xfId="2759"/>
    <cellStyle name="Обычный 18 2 10 3 3 5" xfId="2760"/>
    <cellStyle name="Обычный 18 2 10 3 4" xfId="2761"/>
    <cellStyle name="Обычный 18 2 10 3 4 2" xfId="2762"/>
    <cellStyle name="Обычный 18 2 10 3 5" xfId="2763"/>
    <cellStyle name="Обычный 18 2 10 3 5 2" xfId="2764"/>
    <cellStyle name="Обычный 18 2 10 3 6" xfId="2765"/>
    <cellStyle name="Обычный 18 2 10 3 6 2" xfId="2766"/>
    <cellStyle name="Обычный 18 2 10 3 7" xfId="2767"/>
    <cellStyle name="Обычный 18 2 10 3 7 2" xfId="2768"/>
    <cellStyle name="Обычный 18 2 10 3 8" xfId="2769"/>
    <cellStyle name="Обычный 18 2 10 3 8 2" xfId="2770"/>
    <cellStyle name="Обычный 18 2 10 3 9" xfId="2771"/>
    <cellStyle name="Обычный 18 2 10 3 9 2" xfId="2772"/>
    <cellStyle name="Обычный 18 2 10 4" xfId="2773"/>
    <cellStyle name="Обычный 18 2 10 4 2" xfId="2774"/>
    <cellStyle name="Обычный 18 2 10 4 2 2" xfId="2775"/>
    <cellStyle name="Обычный 18 2 10 4 3" xfId="2776"/>
    <cellStyle name="Обычный 18 2 10 4 3 2" xfId="2777"/>
    <cellStyle name="Обычный 18 2 10 4 4" xfId="2778"/>
    <cellStyle name="Обычный 18 2 10 4 4 2" xfId="2779"/>
    <cellStyle name="Обычный 18 2 10 4 5" xfId="2780"/>
    <cellStyle name="Обычный 18 2 10 4 5 2" xfId="2781"/>
    <cellStyle name="Обычный 18 2 10 4 6" xfId="2782"/>
    <cellStyle name="Обычный 18 2 10 5" xfId="2783"/>
    <cellStyle name="Обычный 18 2 10 5 2" xfId="2784"/>
    <cellStyle name="Обычный 18 2 10 5 2 2" xfId="2785"/>
    <cellStyle name="Обычный 18 2 10 5 3" xfId="2786"/>
    <cellStyle name="Обычный 18 2 10 5 3 2" xfId="2787"/>
    <cellStyle name="Обычный 18 2 10 5 4" xfId="2788"/>
    <cellStyle name="Обычный 18 2 10 5 4 2" xfId="2789"/>
    <cellStyle name="Обычный 18 2 10 5 5" xfId="2790"/>
    <cellStyle name="Обычный 18 2 10 6" xfId="2791"/>
    <cellStyle name="Обычный 18 2 10 6 2" xfId="2792"/>
    <cellStyle name="Обычный 18 2 10 7" xfId="2793"/>
    <cellStyle name="Обычный 18 2 10 7 2" xfId="2794"/>
    <cellStyle name="Обычный 18 2 10 8" xfId="2795"/>
    <cellStyle name="Обычный 18 2 10 8 2" xfId="2796"/>
    <cellStyle name="Обычный 18 2 10 9" xfId="2797"/>
    <cellStyle name="Обычный 18 2 10 9 2" xfId="2798"/>
    <cellStyle name="Обычный 18 2 11" xfId="2799"/>
    <cellStyle name="Обычный 18 2 11 10" xfId="2800"/>
    <cellStyle name="Обычный 18 2 11 10 2" xfId="2801"/>
    <cellStyle name="Обычный 18 2 11 11" xfId="2802"/>
    <cellStyle name="Обычный 18 2 11 11 2" xfId="2803"/>
    <cellStyle name="Обычный 18 2 11 12" xfId="2804"/>
    <cellStyle name="Обычный 18 2 11 2" xfId="2805"/>
    <cellStyle name="Обычный 18 2 11 2 10" xfId="2806"/>
    <cellStyle name="Обычный 18 2 11 2 10 2" xfId="2807"/>
    <cellStyle name="Обычный 18 2 11 2 11" xfId="2808"/>
    <cellStyle name="Обычный 18 2 11 2 2" xfId="2809"/>
    <cellStyle name="Обычный 18 2 11 2 2 10" xfId="2810"/>
    <cellStyle name="Обычный 18 2 11 2 2 2" xfId="2811"/>
    <cellStyle name="Обычный 18 2 11 2 2 2 2" xfId="2812"/>
    <cellStyle name="Обычный 18 2 11 2 2 2 2 2" xfId="2813"/>
    <cellStyle name="Обычный 18 2 11 2 2 2 3" xfId="2814"/>
    <cellStyle name="Обычный 18 2 11 2 2 2 3 2" xfId="2815"/>
    <cellStyle name="Обычный 18 2 11 2 2 2 4" xfId="2816"/>
    <cellStyle name="Обычный 18 2 11 2 2 2 4 2" xfId="2817"/>
    <cellStyle name="Обычный 18 2 11 2 2 2 5" xfId="2818"/>
    <cellStyle name="Обычный 18 2 11 2 2 2 5 2" xfId="2819"/>
    <cellStyle name="Обычный 18 2 11 2 2 2 6" xfId="2820"/>
    <cellStyle name="Обычный 18 2 11 2 2 3" xfId="2821"/>
    <cellStyle name="Обычный 18 2 11 2 2 3 2" xfId="2822"/>
    <cellStyle name="Обычный 18 2 11 2 2 3 2 2" xfId="2823"/>
    <cellStyle name="Обычный 18 2 11 2 2 3 3" xfId="2824"/>
    <cellStyle name="Обычный 18 2 11 2 2 3 3 2" xfId="2825"/>
    <cellStyle name="Обычный 18 2 11 2 2 3 4" xfId="2826"/>
    <cellStyle name="Обычный 18 2 11 2 2 3 4 2" xfId="2827"/>
    <cellStyle name="Обычный 18 2 11 2 2 3 5" xfId="2828"/>
    <cellStyle name="Обычный 18 2 11 2 2 4" xfId="2829"/>
    <cellStyle name="Обычный 18 2 11 2 2 4 2" xfId="2830"/>
    <cellStyle name="Обычный 18 2 11 2 2 5" xfId="2831"/>
    <cellStyle name="Обычный 18 2 11 2 2 5 2" xfId="2832"/>
    <cellStyle name="Обычный 18 2 11 2 2 6" xfId="2833"/>
    <cellStyle name="Обычный 18 2 11 2 2 6 2" xfId="2834"/>
    <cellStyle name="Обычный 18 2 11 2 2 7" xfId="2835"/>
    <cellStyle name="Обычный 18 2 11 2 2 7 2" xfId="2836"/>
    <cellStyle name="Обычный 18 2 11 2 2 8" xfId="2837"/>
    <cellStyle name="Обычный 18 2 11 2 2 8 2" xfId="2838"/>
    <cellStyle name="Обычный 18 2 11 2 2 9" xfId="2839"/>
    <cellStyle name="Обычный 18 2 11 2 2 9 2" xfId="2840"/>
    <cellStyle name="Обычный 18 2 11 2 3" xfId="2841"/>
    <cellStyle name="Обычный 18 2 11 2 3 2" xfId="2842"/>
    <cellStyle name="Обычный 18 2 11 2 3 2 2" xfId="2843"/>
    <cellStyle name="Обычный 18 2 11 2 3 3" xfId="2844"/>
    <cellStyle name="Обычный 18 2 11 2 3 3 2" xfId="2845"/>
    <cellStyle name="Обычный 18 2 11 2 3 4" xfId="2846"/>
    <cellStyle name="Обычный 18 2 11 2 3 4 2" xfId="2847"/>
    <cellStyle name="Обычный 18 2 11 2 3 5" xfId="2848"/>
    <cellStyle name="Обычный 18 2 11 2 3 5 2" xfId="2849"/>
    <cellStyle name="Обычный 18 2 11 2 3 6" xfId="2850"/>
    <cellStyle name="Обычный 18 2 11 2 4" xfId="2851"/>
    <cellStyle name="Обычный 18 2 11 2 4 2" xfId="2852"/>
    <cellStyle name="Обычный 18 2 11 2 4 2 2" xfId="2853"/>
    <cellStyle name="Обычный 18 2 11 2 4 3" xfId="2854"/>
    <cellStyle name="Обычный 18 2 11 2 4 3 2" xfId="2855"/>
    <cellStyle name="Обычный 18 2 11 2 4 4" xfId="2856"/>
    <cellStyle name="Обычный 18 2 11 2 4 4 2" xfId="2857"/>
    <cellStyle name="Обычный 18 2 11 2 4 5" xfId="2858"/>
    <cellStyle name="Обычный 18 2 11 2 5" xfId="2859"/>
    <cellStyle name="Обычный 18 2 11 2 5 2" xfId="2860"/>
    <cellStyle name="Обычный 18 2 11 2 6" xfId="2861"/>
    <cellStyle name="Обычный 18 2 11 2 6 2" xfId="2862"/>
    <cellStyle name="Обычный 18 2 11 2 7" xfId="2863"/>
    <cellStyle name="Обычный 18 2 11 2 7 2" xfId="2864"/>
    <cellStyle name="Обычный 18 2 11 2 8" xfId="2865"/>
    <cellStyle name="Обычный 18 2 11 2 8 2" xfId="2866"/>
    <cellStyle name="Обычный 18 2 11 2 9" xfId="2867"/>
    <cellStyle name="Обычный 18 2 11 2 9 2" xfId="2868"/>
    <cellStyle name="Обычный 18 2 11 3" xfId="2869"/>
    <cellStyle name="Обычный 18 2 11 3 10" xfId="2870"/>
    <cellStyle name="Обычный 18 2 11 3 2" xfId="2871"/>
    <cellStyle name="Обычный 18 2 11 3 2 2" xfId="2872"/>
    <cellStyle name="Обычный 18 2 11 3 2 2 2" xfId="2873"/>
    <cellStyle name="Обычный 18 2 11 3 2 3" xfId="2874"/>
    <cellStyle name="Обычный 18 2 11 3 2 3 2" xfId="2875"/>
    <cellStyle name="Обычный 18 2 11 3 2 4" xfId="2876"/>
    <cellStyle name="Обычный 18 2 11 3 2 4 2" xfId="2877"/>
    <cellStyle name="Обычный 18 2 11 3 2 5" xfId="2878"/>
    <cellStyle name="Обычный 18 2 11 3 2 5 2" xfId="2879"/>
    <cellStyle name="Обычный 18 2 11 3 2 6" xfId="2880"/>
    <cellStyle name="Обычный 18 2 11 3 3" xfId="2881"/>
    <cellStyle name="Обычный 18 2 11 3 3 2" xfId="2882"/>
    <cellStyle name="Обычный 18 2 11 3 3 2 2" xfId="2883"/>
    <cellStyle name="Обычный 18 2 11 3 3 3" xfId="2884"/>
    <cellStyle name="Обычный 18 2 11 3 3 3 2" xfId="2885"/>
    <cellStyle name="Обычный 18 2 11 3 3 4" xfId="2886"/>
    <cellStyle name="Обычный 18 2 11 3 3 4 2" xfId="2887"/>
    <cellStyle name="Обычный 18 2 11 3 3 5" xfId="2888"/>
    <cellStyle name="Обычный 18 2 11 3 4" xfId="2889"/>
    <cellStyle name="Обычный 18 2 11 3 4 2" xfId="2890"/>
    <cellStyle name="Обычный 18 2 11 3 5" xfId="2891"/>
    <cellStyle name="Обычный 18 2 11 3 5 2" xfId="2892"/>
    <cellStyle name="Обычный 18 2 11 3 6" xfId="2893"/>
    <cellStyle name="Обычный 18 2 11 3 6 2" xfId="2894"/>
    <cellStyle name="Обычный 18 2 11 3 7" xfId="2895"/>
    <cellStyle name="Обычный 18 2 11 3 7 2" xfId="2896"/>
    <cellStyle name="Обычный 18 2 11 3 8" xfId="2897"/>
    <cellStyle name="Обычный 18 2 11 3 8 2" xfId="2898"/>
    <cellStyle name="Обычный 18 2 11 3 9" xfId="2899"/>
    <cellStyle name="Обычный 18 2 11 3 9 2" xfId="2900"/>
    <cellStyle name="Обычный 18 2 11 4" xfId="2901"/>
    <cellStyle name="Обычный 18 2 11 4 2" xfId="2902"/>
    <cellStyle name="Обычный 18 2 11 4 2 2" xfId="2903"/>
    <cellStyle name="Обычный 18 2 11 4 3" xfId="2904"/>
    <cellStyle name="Обычный 18 2 11 4 3 2" xfId="2905"/>
    <cellStyle name="Обычный 18 2 11 4 4" xfId="2906"/>
    <cellStyle name="Обычный 18 2 11 4 4 2" xfId="2907"/>
    <cellStyle name="Обычный 18 2 11 4 5" xfId="2908"/>
    <cellStyle name="Обычный 18 2 11 4 5 2" xfId="2909"/>
    <cellStyle name="Обычный 18 2 11 4 6" xfId="2910"/>
    <cellStyle name="Обычный 18 2 11 5" xfId="2911"/>
    <cellStyle name="Обычный 18 2 11 5 2" xfId="2912"/>
    <cellStyle name="Обычный 18 2 11 5 2 2" xfId="2913"/>
    <cellStyle name="Обычный 18 2 11 5 3" xfId="2914"/>
    <cellStyle name="Обычный 18 2 11 5 3 2" xfId="2915"/>
    <cellStyle name="Обычный 18 2 11 5 4" xfId="2916"/>
    <cellStyle name="Обычный 18 2 11 5 4 2" xfId="2917"/>
    <cellStyle name="Обычный 18 2 11 5 5" xfId="2918"/>
    <cellStyle name="Обычный 18 2 11 6" xfId="2919"/>
    <cellStyle name="Обычный 18 2 11 6 2" xfId="2920"/>
    <cellStyle name="Обычный 18 2 11 7" xfId="2921"/>
    <cellStyle name="Обычный 18 2 11 7 2" xfId="2922"/>
    <cellStyle name="Обычный 18 2 11 8" xfId="2923"/>
    <cellStyle name="Обычный 18 2 11 8 2" xfId="2924"/>
    <cellStyle name="Обычный 18 2 11 9" xfId="2925"/>
    <cellStyle name="Обычный 18 2 11 9 2" xfId="2926"/>
    <cellStyle name="Обычный 18 2 12" xfId="2927"/>
    <cellStyle name="Обычный 18 2 12 10" xfId="2928"/>
    <cellStyle name="Обычный 18 2 12 10 2" xfId="2929"/>
    <cellStyle name="Обычный 18 2 12 11" xfId="2930"/>
    <cellStyle name="Обычный 18 2 12 11 2" xfId="2931"/>
    <cellStyle name="Обычный 18 2 12 12" xfId="2932"/>
    <cellStyle name="Обычный 18 2 12 2" xfId="2933"/>
    <cellStyle name="Обычный 18 2 12 2 10" xfId="2934"/>
    <cellStyle name="Обычный 18 2 12 2 10 2" xfId="2935"/>
    <cellStyle name="Обычный 18 2 12 2 11" xfId="2936"/>
    <cellStyle name="Обычный 18 2 12 2 2" xfId="2937"/>
    <cellStyle name="Обычный 18 2 12 2 2 10" xfId="2938"/>
    <cellStyle name="Обычный 18 2 12 2 2 2" xfId="2939"/>
    <cellStyle name="Обычный 18 2 12 2 2 2 2" xfId="2940"/>
    <cellStyle name="Обычный 18 2 12 2 2 2 2 2" xfId="2941"/>
    <cellStyle name="Обычный 18 2 12 2 2 2 3" xfId="2942"/>
    <cellStyle name="Обычный 18 2 12 2 2 2 3 2" xfId="2943"/>
    <cellStyle name="Обычный 18 2 12 2 2 2 4" xfId="2944"/>
    <cellStyle name="Обычный 18 2 12 2 2 2 4 2" xfId="2945"/>
    <cellStyle name="Обычный 18 2 12 2 2 2 5" xfId="2946"/>
    <cellStyle name="Обычный 18 2 12 2 2 2 5 2" xfId="2947"/>
    <cellStyle name="Обычный 18 2 12 2 2 2 6" xfId="2948"/>
    <cellStyle name="Обычный 18 2 12 2 2 3" xfId="2949"/>
    <cellStyle name="Обычный 18 2 12 2 2 3 2" xfId="2950"/>
    <cellStyle name="Обычный 18 2 12 2 2 3 2 2" xfId="2951"/>
    <cellStyle name="Обычный 18 2 12 2 2 3 3" xfId="2952"/>
    <cellStyle name="Обычный 18 2 12 2 2 3 3 2" xfId="2953"/>
    <cellStyle name="Обычный 18 2 12 2 2 3 4" xfId="2954"/>
    <cellStyle name="Обычный 18 2 12 2 2 3 4 2" xfId="2955"/>
    <cellStyle name="Обычный 18 2 12 2 2 3 5" xfId="2956"/>
    <cellStyle name="Обычный 18 2 12 2 2 4" xfId="2957"/>
    <cellStyle name="Обычный 18 2 12 2 2 4 2" xfId="2958"/>
    <cellStyle name="Обычный 18 2 12 2 2 5" xfId="2959"/>
    <cellStyle name="Обычный 18 2 12 2 2 5 2" xfId="2960"/>
    <cellStyle name="Обычный 18 2 12 2 2 6" xfId="2961"/>
    <cellStyle name="Обычный 18 2 12 2 2 6 2" xfId="2962"/>
    <cellStyle name="Обычный 18 2 12 2 2 7" xfId="2963"/>
    <cellStyle name="Обычный 18 2 12 2 2 7 2" xfId="2964"/>
    <cellStyle name="Обычный 18 2 12 2 2 8" xfId="2965"/>
    <cellStyle name="Обычный 18 2 12 2 2 8 2" xfId="2966"/>
    <cellStyle name="Обычный 18 2 12 2 2 9" xfId="2967"/>
    <cellStyle name="Обычный 18 2 12 2 2 9 2" xfId="2968"/>
    <cellStyle name="Обычный 18 2 12 2 3" xfId="2969"/>
    <cellStyle name="Обычный 18 2 12 2 3 2" xfId="2970"/>
    <cellStyle name="Обычный 18 2 12 2 3 2 2" xfId="2971"/>
    <cellStyle name="Обычный 18 2 12 2 3 3" xfId="2972"/>
    <cellStyle name="Обычный 18 2 12 2 3 3 2" xfId="2973"/>
    <cellStyle name="Обычный 18 2 12 2 3 4" xfId="2974"/>
    <cellStyle name="Обычный 18 2 12 2 3 4 2" xfId="2975"/>
    <cellStyle name="Обычный 18 2 12 2 3 5" xfId="2976"/>
    <cellStyle name="Обычный 18 2 12 2 3 5 2" xfId="2977"/>
    <cellStyle name="Обычный 18 2 12 2 3 6" xfId="2978"/>
    <cellStyle name="Обычный 18 2 12 2 4" xfId="2979"/>
    <cellStyle name="Обычный 18 2 12 2 4 2" xfId="2980"/>
    <cellStyle name="Обычный 18 2 12 2 4 2 2" xfId="2981"/>
    <cellStyle name="Обычный 18 2 12 2 4 3" xfId="2982"/>
    <cellStyle name="Обычный 18 2 12 2 4 3 2" xfId="2983"/>
    <cellStyle name="Обычный 18 2 12 2 4 4" xfId="2984"/>
    <cellStyle name="Обычный 18 2 12 2 4 4 2" xfId="2985"/>
    <cellStyle name="Обычный 18 2 12 2 4 5" xfId="2986"/>
    <cellStyle name="Обычный 18 2 12 2 5" xfId="2987"/>
    <cellStyle name="Обычный 18 2 12 2 5 2" xfId="2988"/>
    <cellStyle name="Обычный 18 2 12 2 6" xfId="2989"/>
    <cellStyle name="Обычный 18 2 12 2 6 2" xfId="2990"/>
    <cellStyle name="Обычный 18 2 12 2 7" xfId="2991"/>
    <cellStyle name="Обычный 18 2 12 2 7 2" xfId="2992"/>
    <cellStyle name="Обычный 18 2 12 2 8" xfId="2993"/>
    <cellStyle name="Обычный 18 2 12 2 8 2" xfId="2994"/>
    <cellStyle name="Обычный 18 2 12 2 9" xfId="2995"/>
    <cellStyle name="Обычный 18 2 12 2 9 2" xfId="2996"/>
    <cellStyle name="Обычный 18 2 12 3" xfId="2997"/>
    <cellStyle name="Обычный 18 2 12 3 10" xfId="2998"/>
    <cellStyle name="Обычный 18 2 12 3 2" xfId="2999"/>
    <cellStyle name="Обычный 18 2 12 3 2 2" xfId="3000"/>
    <cellStyle name="Обычный 18 2 12 3 2 2 2" xfId="3001"/>
    <cellStyle name="Обычный 18 2 12 3 2 3" xfId="3002"/>
    <cellStyle name="Обычный 18 2 12 3 2 3 2" xfId="3003"/>
    <cellStyle name="Обычный 18 2 12 3 2 4" xfId="3004"/>
    <cellStyle name="Обычный 18 2 12 3 2 4 2" xfId="3005"/>
    <cellStyle name="Обычный 18 2 12 3 2 5" xfId="3006"/>
    <cellStyle name="Обычный 18 2 12 3 2 5 2" xfId="3007"/>
    <cellStyle name="Обычный 18 2 12 3 2 6" xfId="3008"/>
    <cellStyle name="Обычный 18 2 12 3 3" xfId="3009"/>
    <cellStyle name="Обычный 18 2 12 3 3 2" xfId="3010"/>
    <cellStyle name="Обычный 18 2 12 3 3 2 2" xfId="3011"/>
    <cellStyle name="Обычный 18 2 12 3 3 3" xfId="3012"/>
    <cellStyle name="Обычный 18 2 12 3 3 3 2" xfId="3013"/>
    <cellStyle name="Обычный 18 2 12 3 3 4" xfId="3014"/>
    <cellStyle name="Обычный 18 2 12 3 3 4 2" xfId="3015"/>
    <cellStyle name="Обычный 18 2 12 3 3 5" xfId="3016"/>
    <cellStyle name="Обычный 18 2 12 3 4" xfId="3017"/>
    <cellStyle name="Обычный 18 2 12 3 4 2" xfId="3018"/>
    <cellStyle name="Обычный 18 2 12 3 5" xfId="3019"/>
    <cellStyle name="Обычный 18 2 12 3 5 2" xfId="3020"/>
    <cellStyle name="Обычный 18 2 12 3 6" xfId="3021"/>
    <cellStyle name="Обычный 18 2 12 3 6 2" xfId="3022"/>
    <cellStyle name="Обычный 18 2 12 3 7" xfId="3023"/>
    <cellStyle name="Обычный 18 2 12 3 7 2" xfId="3024"/>
    <cellStyle name="Обычный 18 2 12 3 8" xfId="3025"/>
    <cellStyle name="Обычный 18 2 12 3 8 2" xfId="3026"/>
    <cellStyle name="Обычный 18 2 12 3 9" xfId="3027"/>
    <cellStyle name="Обычный 18 2 12 3 9 2" xfId="3028"/>
    <cellStyle name="Обычный 18 2 12 4" xfId="3029"/>
    <cellStyle name="Обычный 18 2 12 4 2" xfId="3030"/>
    <cellStyle name="Обычный 18 2 12 4 2 2" xfId="3031"/>
    <cellStyle name="Обычный 18 2 12 4 3" xfId="3032"/>
    <cellStyle name="Обычный 18 2 12 4 3 2" xfId="3033"/>
    <cellStyle name="Обычный 18 2 12 4 4" xfId="3034"/>
    <cellStyle name="Обычный 18 2 12 4 4 2" xfId="3035"/>
    <cellStyle name="Обычный 18 2 12 4 5" xfId="3036"/>
    <cellStyle name="Обычный 18 2 12 4 5 2" xfId="3037"/>
    <cellStyle name="Обычный 18 2 12 4 6" xfId="3038"/>
    <cellStyle name="Обычный 18 2 12 5" xfId="3039"/>
    <cellStyle name="Обычный 18 2 12 5 2" xfId="3040"/>
    <cellStyle name="Обычный 18 2 12 5 2 2" xfId="3041"/>
    <cellStyle name="Обычный 18 2 12 5 3" xfId="3042"/>
    <cellStyle name="Обычный 18 2 12 5 3 2" xfId="3043"/>
    <cellStyle name="Обычный 18 2 12 5 4" xfId="3044"/>
    <cellStyle name="Обычный 18 2 12 5 4 2" xfId="3045"/>
    <cellStyle name="Обычный 18 2 12 5 5" xfId="3046"/>
    <cellStyle name="Обычный 18 2 12 6" xfId="3047"/>
    <cellStyle name="Обычный 18 2 12 6 2" xfId="3048"/>
    <cellStyle name="Обычный 18 2 12 7" xfId="3049"/>
    <cellStyle name="Обычный 18 2 12 7 2" xfId="3050"/>
    <cellStyle name="Обычный 18 2 12 8" xfId="3051"/>
    <cellStyle name="Обычный 18 2 12 8 2" xfId="3052"/>
    <cellStyle name="Обычный 18 2 12 9" xfId="3053"/>
    <cellStyle name="Обычный 18 2 12 9 2" xfId="3054"/>
    <cellStyle name="Обычный 18 2 13" xfId="3055"/>
    <cellStyle name="Обычный 18 2 13 10" xfId="3056"/>
    <cellStyle name="Обычный 18 2 13 10 2" xfId="3057"/>
    <cellStyle name="Обычный 18 2 13 11" xfId="3058"/>
    <cellStyle name="Обычный 18 2 13 11 2" xfId="3059"/>
    <cellStyle name="Обычный 18 2 13 12" xfId="3060"/>
    <cellStyle name="Обычный 18 2 13 2" xfId="3061"/>
    <cellStyle name="Обычный 18 2 13 2 10" xfId="3062"/>
    <cellStyle name="Обычный 18 2 13 2 10 2" xfId="3063"/>
    <cellStyle name="Обычный 18 2 13 2 11" xfId="3064"/>
    <cellStyle name="Обычный 18 2 13 2 2" xfId="3065"/>
    <cellStyle name="Обычный 18 2 13 2 2 10" xfId="3066"/>
    <cellStyle name="Обычный 18 2 13 2 2 2" xfId="3067"/>
    <cellStyle name="Обычный 18 2 13 2 2 2 2" xfId="3068"/>
    <cellStyle name="Обычный 18 2 13 2 2 2 2 2" xfId="3069"/>
    <cellStyle name="Обычный 18 2 13 2 2 2 3" xfId="3070"/>
    <cellStyle name="Обычный 18 2 13 2 2 2 3 2" xfId="3071"/>
    <cellStyle name="Обычный 18 2 13 2 2 2 4" xfId="3072"/>
    <cellStyle name="Обычный 18 2 13 2 2 2 4 2" xfId="3073"/>
    <cellStyle name="Обычный 18 2 13 2 2 2 5" xfId="3074"/>
    <cellStyle name="Обычный 18 2 13 2 2 2 5 2" xfId="3075"/>
    <cellStyle name="Обычный 18 2 13 2 2 2 6" xfId="3076"/>
    <cellStyle name="Обычный 18 2 13 2 2 3" xfId="3077"/>
    <cellStyle name="Обычный 18 2 13 2 2 3 2" xfId="3078"/>
    <cellStyle name="Обычный 18 2 13 2 2 3 2 2" xfId="3079"/>
    <cellStyle name="Обычный 18 2 13 2 2 3 3" xfId="3080"/>
    <cellStyle name="Обычный 18 2 13 2 2 3 3 2" xfId="3081"/>
    <cellStyle name="Обычный 18 2 13 2 2 3 4" xfId="3082"/>
    <cellStyle name="Обычный 18 2 13 2 2 3 4 2" xfId="3083"/>
    <cellStyle name="Обычный 18 2 13 2 2 3 5" xfId="3084"/>
    <cellStyle name="Обычный 18 2 13 2 2 4" xfId="3085"/>
    <cellStyle name="Обычный 18 2 13 2 2 4 2" xfId="3086"/>
    <cellStyle name="Обычный 18 2 13 2 2 5" xfId="3087"/>
    <cellStyle name="Обычный 18 2 13 2 2 5 2" xfId="3088"/>
    <cellStyle name="Обычный 18 2 13 2 2 6" xfId="3089"/>
    <cellStyle name="Обычный 18 2 13 2 2 6 2" xfId="3090"/>
    <cellStyle name="Обычный 18 2 13 2 2 7" xfId="3091"/>
    <cellStyle name="Обычный 18 2 13 2 2 7 2" xfId="3092"/>
    <cellStyle name="Обычный 18 2 13 2 2 8" xfId="3093"/>
    <cellStyle name="Обычный 18 2 13 2 2 8 2" xfId="3094"/>
    <cellStyle name="Обычный 18 2 13 2 2 9" xfId="3095"/>
    <cellStyle name="Обычный 18 2 13 2 2 9 2" xfId="3096"/>
    <cellStyle name="Обычный 18 2 13 2 3" xfId="3097"/>
    <cellStyle name="Обычный 18 2 13 2 3 2" xfId="3098"/>
    <cellStyle name="Обычный 18 2 13 2 3 2 2" xfId="3099"/>
    <cellStyle name="Обычный 18 2 13 2 3 3" xfId="3100"/>
    <cellStyle name="Обычный 18 2 13 2 3 3 2" xfId="3101"/>
    <cellStyle name="Обычный 18 2 13 2 3 4" xfId="3102"/>
    <cellStyle name="Обычный 18 2 13 2 3 4 2" xfId="3103"/>
    <cellStyle name="Обычный 18 2 13 2 3 5" xfId="3104"/>
    <cellStyle name="Обычный 18 2 13 2 3 5 2" xfId="3105"/>
    <cellStyle name="Обычный 18 2 13 2 3 6" xfId="3106"/>
    <cellStyle name="Обычный 18 2 13 2 4" xfId="3107"/>
    <cellStyle name="Обычный 18 2 13 2 4 2" xfId="3108"/>
    <cellStyle name="Обычный 18 2 13 2 4 2 2" xfId="3109"/>
    <cellStyle name="Обычный 18 2 13 2 4 3" xfId="3110"/>
    <cellStyle name="Обычный 18 2 13 2 4 3 2" xfId="3111"/>
    <cellStyle name="Обычный 18 2 13 2 4 4" xfId="3112"/>
    <cellStyle name="Обычный 18 2 13 2 4 4 2" xfId="3113"/>
    <cellStyle name="Обычный 18 2 13 2 4 5" xfId="3114"/>
    <cellStyle name="Обычный 18 2 13 2 5" xfId="3115"/>
    <cellStyle name="Обычный 18 2 13 2 5 2" xfId="3116"/>
    <cellStyle name="Обычный 18 2 13 2 6" xfId="3117"/>
    <cellStyle name="Обычный 18 2 13 2 6 2" xfId="3118"/>
    <cellStyle name="Обычный 18 2 13 2 7" xfId="3119"/>
    <cellStyle name="Обычный 18 2 13 2 7 2" xfId="3120"/>
    <cellStyle name="Обычный 18 2 13 2 8" xfId="3121"/>
    <cellStyle name="Обычный 18 2 13 2 8 2" xfId="3122"/>
    <cellStyle name="Обычный 18 2 13 2 9" xfId="3123"/>
    <cellStyle name="Обычный 18 2 13 2 9 2" xfId="3124"/>
    <cellStyle name="Обычный 18 2 13 3" xfId="3125"/>
    <cellStyle name="Обычный 18 2 13 3 10" xfId="3126"/>
    <cellStyle name="Обычный 18 2 13 3 2" xfId="3127"/>
    <cellStyle name="Обычный 18 2 13 3 2 2" xfId="3128"/>
    <cellStyle name="Обычный 18 2 13 3 2 2 2" xfId="3129"/>
    <cellStyle name="Обычный 18 2 13 3 2 3" xfId="3130"/>
    <cellStyle name="Обычный 18 2 13 3 2 3 2" xfId="3131"/>
    <cellStyle name="Обычный 18 2 13 3 2 4" xfId="3132"/>
    <cellStyle name="Обычный 18 2 13 3 2 4 2" xfId="3133"/>
    <cellStyle name="Обычный 18 2 13 3 2 5" xfId="3134"/>
    <cellStyle name="Обычный 18 2 13 3 2 5 2" xfId="3135"/>
    <cellStyle name="Обычный 18 2 13 3 2 6" xfId="3136"/>
    <cellStyle name="Обычный 18 2 13 3 3" xfId="3137"/>
    <cellStyle name="Обычный 18 2 13 3 3 2" xfId="3138"/>
    <cellStyle name="Обычный 18 2 13 3 3 2 2" xfId="3139"/>
    <cellStyle name="Обычный 18 2 13 3 3 3" xfId="3140"/>
    <cellStyle name="Обычный 18 2 13 3 3 3 2" xfId="3141"/>
    <cellStyle name="Обычный 18 2 13 3 3 4" xfId="3142"/>
    <cellStyle name="Обычный 18 2 13 3 3 4 2" xfId="3143"/>
    <cellStyle name="Обычный 18 2 13 3 3 5" xfId="3144"/>
    <cellStyle name="Обычный 18 2 13 3 4" xfId="3145"/>
    <cellStyle name="Обычный 18 2 13 3 4 2" xfId="3146"/>
    <cellStyle name="Обычный 18 2 13 3 5" xfId="3147"/>
    <cellStyle name="Обычный 18 2 13 3 5 2" xfId="3148"/>
    <cellStyle name="Обычный 18 2 13 3 6" xfId="3149"/>
    <cellStyle name="Обычный 18 2 13 3 6 2" xfId="3150"/>
    <cellStyle name="Обычный 18 2 13 3 7" xfId="3151"/>
    <cellStyle name="Обычный 18 2 13 3 7 2" xfId="3152"/>
    <cellStyle name="Обычный 18 2 13 3 8" xfId="3153"/>
    <cellStyle name="Обычный 18 2 13 3 8 2" xfId="3154"/>
    <cellStyle name="Обычный 18 2 13 3 9" xfId="3155"/>
    <cellStyle name="Обычный 18 2 13 3 9 2" xfId="3156"/>
    <cellStyle name="Обычный 18 2 13 4" xfId="3157"/>
    <cellStyle name="Обычный 18 2 13 4 2" xfId="3158"/>
    <cellStyle name="Обычный 18 2 13 4 2 2" xfId="3159"/>
    <cellStyle name="Обычный 18 2 13 4 3" xfId="3160"/>
    <cellStyle name="Обычный 18 2 13 4 3 2" xfId="3161"/>
    <cellStyle name="Обычный 18 2 13 4 4" xfId="3162"/>
    <cellStyle name="Обычный 18 2 13 4 4 2" xfId="3163"/>
    <cellStyle name="Обычный 18 2 13 4 5" xfId="3164"/>
    <cellStyle name="Обычный 18 2 13 4 5 2" xfId="3165"/>
    <cellStyle name="Обычный 18 2 13 4 6" xfId="3166"/>
    <cellStyle name="Обычный 18 2 13 5" xfId="3167"/>
    <cellStyle name="Обычный 18 2 13 5 2" xfId="3168"/>
    <cellStyle name="Обычный 18 2 13 5 2 2" xfId="3169"/>
    <cellStyle name="Обычный 18 2 13 5 3" xfId="3170"/>
    <cellStyle name="Обычный 18 2 13 5 3 2" xfId="3171"/>
    <cellStyle name="Обычный 18 2 13 5 4" xfId="3172"/>
    <cellStyle name="Обычный 18 2 13 5 4 2" xfId="3173"/>
    <cellStyle name="Обычный 18 2 13 5 5" xfId="3174"/>
    <cellStyle name="Обычный 18 2 13 6" xfId="3175"/>
    <cellStyle name="Обычный 18 2 13 6 2" xfId="3176"/>
    <cellStyle name="Обычный 18 2 13 7" xfId="3177"/>
    <cellStyle name="Обычный 18 2 13 7 2" xfId="3178"/>
    <cellStyle name="Обычный 18 2 13 8" xfId="3179"/>
    <cellStyle name="Обычный 18 2 13 8 2" xfId="3180"/>
    <cellStyle name="Обычный 18 2 13 9" xfId="3181"/>
    <cellStyle name="Обычный 18 2 13 9 2" xfId="3182"/>
    <cellStyle name="Обычный 18 2 14" xfId="3183"/>
    <cellStyle name="Обычный 18 2 14 10" xfId="3184"/>
    <cellStyle name="Обычный 18 2 14 10 2" xfId="3185"/>
    <cellStyle name="Обычный 18 2 14 11" xfId="3186"/>
    <cellStyle name="Обычный 18 2 14 11 2" xfId="3187"/>
    <cellStyle name="Обычный 18 2 14 12" xfId="3188"/>
    <cellStyle name="Обычный 18 2 14 2" xfId="3189"/>
    <cellStyle name="Обычный 18 2 14 2 10" xfId="3190"/>
    <cellStyle name="Обычный 18 2 14 2 10 2" xfId="3191"/>
    <cellStyle name="Обычный 18 2 14 2 11" xfId="3192"/>
    <cellStyle name="Обычный 18 2 14 2 2" xfId="3193"/>
    <cellStyle name="Обычный 18 2 14 2 2 10" xfId="3194"/>
    <cellStyle name="Обычный 18 2 14 2 2 2" xfId="3195"/>
    <cellStyle name="Обычный 18 2 14 2 2 2 2" xfId="3196"/>
    <cellStyle name="Обычный 18 2 14 2 2 2 2 2" xfId="3197"/>
    <cellStyle name="Обычный 18 2 14 2 2 2 3" xfId="3198"/>
    <cellStyle name="Обычный 18 2 14 2 2 2 3 2" xfId="3199"/>
    <cellStyle name="Обычный 18 2 14 2 2 2 4" xfId="3200"/>
    <cellStyle name="Обычный 18 2 14 2 2 2 4 2" xfId="3201"/>
    <cellStyle name="Обычный 18 2 14 2 2 2 5" xfId="3202"/>
    <cellStyle name="Обычный 18 2 14 2 2 2 5 2" xfId="3203"/>
    <cellStyle name="Обычный 18 2 14 2 2 2 6" xfId="3204"/>
    <cellStyle name="Обычный 18 2 14 2 2 3" xfId="3205"/>
    <cellStyle name="Обычный 18 2 14 2 2 3 2" xfId="3206"/>
    <cellStyle name="Обычный 18 2 14 2 2 3 2 2" xfId="3207"/>
    <cellStyle name="Обычный 18 2 14 2 2 3 3" xfId="3208"/>
    <cellStyle name="Обычный 18 2 14 2 2 3 3 2" xfId="3209"/>
    <cellStyle name="Обычный 18 2 14 2 2 3 4" xfId="3210"/>
    <cellStyle name="Обычный 18 2 14 2 2 3 4 2" xfId="3211"/>
    <cellStyle name="Обычный 18 2 14 2 2 3 5" xfId="3212"/>
    <cellStyle name="Обычный 18 2 14 2 2 4" xfId="3213"/>
    <cellStyle name="Обычный 18 2 14 2 2 4 2" xfId="3214"/>
    <cellStyle name="Обычный 18 2 14 2 2 5" xfId="3215"/>
    <cellStyle name="Обычный 18 2 14 2 2 5 2" xfId="3216"/>
    <cellStyle name="Обычный 18 2 14 2 2 6" xfId="3217"/>
    <cellStyle name="Обычный 18 2 14 2 2 6 2" xfId="3218"/>
    <cellStyle name="Обычный 18 2 14 2 2 7" xfId="3219"/>
    <cellStyle name="Обычный 18 2 14 2 2 7 2" xfId="3220"/>
    <cellStyle name="Обычный 18 2 14 2 2 8" xfId="3221"/>
    <cellStyle name="Обычный 18 2 14 2 2 8 2" xfId="3222"/>
    <cellStyle name="Обычный 18 2 14 2 2 9" xfId="3223"/>
    <cellStyle name="Обычный 18 2 14 2 2 9 2" xfId="3224"/>
    <cellStyle name="Обычный 18 2 14 2 3" xfId="3225"/>
    <cellStyle name="Обычный 18 2 14 2 3 2" xfId="3226"/>
    <cellStyle name="Обычный 18 2 14 2 3 2 2" xfId="3227"/>
    <cellStyle name="Обычный 18 2 14 2 3 3" xfId="3228"/>
    <cellStyle name="Обычный 18 2 14 2 3 3 2" xfId="3229"/>
    <cellStyle name="Обычный 18 2 14 2 3 4" xfId="3230"/>
    <cellStyle name="Обычный 18 2 14 2 3 4 2" xfId="3231"/>
    <cellStyle name="Обычный 18 2 14 2 3 5" xfId="3232"/>
    <cellStyle name="Обычный 18 2 14 2 3 5 2" xfId="3233"/>
    <cellStyle name="Обычный 18 2 14 2 3 6" xfId="3234"/>
    <cellStyle name="Обычный 18 2 14 2 4" xfId="3235"/>
    <cellStyle name="Обычный 18 2 14 2 4 2" xfId="3236"/>
    <cellStyle name="Обычный 18 2 14 2 4 2 2" xfId="3237"/>
    <cellStyle name="Обычный 18 2 14 2 4 3" xfId="3238"/>
    <cellStyle name="Обычный 18 2 14 2 4 3 2" xfId="3239"/>
    <cellStyle name="Обычный 18 2 14 2 4 4" xfId="3240"/>
    <cellStyle name="Обычный 18 2 14 2 4 4 2" xfId="3241"/>
    <cellStyle name="Обычный 18 2 14 2 4 5" xfId="3242"/>
    <cellStyle name="Обычный 18 2 14 2 5" xfId="3243"/>
    <cellStyle name="Обычный 18 2 14 2 5 2" xfId="3244"/>
    <cellStyle name="Обычный 18 2 14 2 6" xfId="3245"/>
    <cellStyle name="Обычный 18 2 14 2 6 2" xfId="3246"/>
    <cellStyle name="Обычный 18 2 14 2 7" xfId="3247"/>
    <cellStyle name="Обычный 18 2 14 2 7 2" xfId="3248"/>
    <cellStyle name="Обычный 18 2 14 2 8" xfId="3249"/>
    <cellStyle name="Обычный 18 2 14 2 8 2" xfId="3250"/>
    <cellStyle name="Обычный 18 2 14 2 9" xfId="3251"/>
    <cellStyle name="Обычный 18 2 14 2 9 2" xfId="3252"/>
    <cellStyle name="Обычный 18 2 14 3" xfId="3253"/>
    <cellStyle name="Обычный 18 2 14 3 10" xfId="3254"/>
    <cellStyle name="Обычный 18 2 14 3 2" xfId="3255"/>
    <cellStyle name="Обычный 18 2 14 3 2 2" xfId="3256"/>
    <cellStyle name="Обычный 18 2 14 3 2 2 2" xfId="3257"/>
    <cellStyle name="Обычный 18 2 14 3 2 3" xfId="3258"/>
    <cellStyle name="Обычный 18 2 14 3 2 3 2" xfId="3259"/>
    <cellStyle name="Обычный 18 2 14 3 2 4" xfId="3260"/>
    <cellStyle name="Обычный 18 2 14 3 2 4 2" xfId="3261"/>
    <cellStyle name="Обычный 18 2 14 3 2 5" xfId="3262"/>
    <cellStyle name="Обычный 18 2 14 3 2 5 2" xfId="3263"/>
    <cellStyle name="Обычный 18 2 14 3 2 6" xfId="3264"/>
    <cellStyle name="Обычный 18 2 14 3 3" xfId="3265"/>
    <cellStyle name="Обычный 18 2 14 3 3 2" xfId="3266"/>
    <cellStyle name="Обычный 18 2 14 3 3 2 2" xfId="3267"/>
    <cellStyle name="Обычный 18 2 14 3 3 3" xfId="3268"/>
    <cellStyle name="Обычный 18 2 14 3 3 3 2" xfId="3269"/>
    <cellStyle name="Обычный 18 2 14 3 3 4" xfId="3270"/>
    <cellStyle name="Обычный 18 2 14 3 3 4 2" xfId="3271"/>
    <cellStyle name="Обычный 18 2 14 3 3 5" xfId="3272"/>
    <cellStyle name="Обычный 18 2 14 3 4" xfId="3273"/>
    <cellStyle name="Обычный 18 2 14 3 4 2" xfId="3274"/>
    <cellStyle name="Обычный 18 2 14 3 5" xfId="3275"/>
    <cellStyle name="Обычный 18 2 14 3 5 2" xfId="3276"/>
    <cellStyle name="Обычный 18 2 14 3 6" xfId="3277"/>
    <cellStyle name="Обычный 18 2 14 3 6 2" xfId="3278"/>
    <cellStyle name="Обычный 18 2 14 3 7" xfId="3279"/>
    <cellStyle name="Обычный 18 2 14 3 7 2" xfId="3280"/>
    <cellStyle name="Обычный 18 2 14 3 8" xfId="3281"/>
    <cellStyle name="Обычный 18 2 14 3 8 2" xfId="3282"/>
    <cellStyle name="Обычный 18 2 14 3 9" xfId="3283"/>
    <cellStyle name="Обычный 18 2 14 3 9 2" xfId="3284"/>
    <cellStyle name="Обычный 18 2 14 4" xfId="3285"/>
    <cellStyle name="Обычный 18 2 14 4 2" xfId="3286"/>
    <cellStyle name="Обычный 18 2 14 4 2 2" xfId="3287"/>
    <cellStyle name="Обычный 18 2 14 4 3" xfId="3288"/>
    <cellStyle name="Обычный 18 2 14 4 3 2" xfId="3289"/>
    <cellStyle name="Обычный 18 2 14 4 4" xfId="3290"/>
    <cellStyle name="Обычный 18 2 14 4 4 2" xfId="3291"/>
    <cellStyle name="Обычный 18 2 14 4 5" xfId="3292"/>
    <cellStyle name="Обычный 18 2 14 4 5 2" xfId="3293"/>
    <cellStyle name="Обычный 18 2 14 4 6" xfId="3294"/>
    <cellStyle name="Обычный 18 2 14 5" xfId="3295"/>
    <cellStyle name="Обычный 18 2 14 5 2" xfId="3296"/>
    <cellStyle name="Обычный 18 2 14 5 2 2" xfId="3297"/>
    <cellStyle name="Обычный 18 2 14 5 3" xfId="3298"/>
    <cellStyle name="Обычный 18 2 14 5 3 2" xfId="3299"/>
    <cellStyle name="Обычный 18 2 14 5 4" xfId="3300"/>
    <cellStyle name="Обычный 18 2 14 5 4 2" xfId="3301"/>
    <cellStyle name="Обычный 18 2 14 5 5" xfId="3302"/>
    <cellStyle name="Обычный 18 2 14 6" xfId="3303"/>
    <cellStyle name="Обычный 18 2 14 6 2" xfId="3304"/>
    <cellStyle name="Обычный 18 2 14 7" xfId="3305"/>
    <cellStyle name="Обычный 18 2 14 7 2" xfId="3306"/>
    <cellStyle name="Обычный 18 2 14 8" xfId="3307"/>
    <cellStyle name="Обычный 18 2 14 8 2" xfId="3308"/>
    <cellStyle name="Обычный 18 2 14 9" xfId="3309"/>
    <cellStyle name="Обычный 18 2 14 9 2" xfId="3310"/>
    <cellStyle name="Обычный 18 2 15" xfId="3311"/>
    <cellStyle name="Обычный 18 2 15 10" xfId="3312"/>
    <cellStyle name="Обычный 18 2 15 10 2" xfId="3313"/>
    <cellStyle name="Обычный 18 2 15 11" xfId="3314"/>
    <cellStyle name="Обычный 18 2 15 2" xfId="3315"/>
    <cellStyle name="Обычный 18 2 15 2 10" xfId="3316"/>
    <cellStyle name="Обычный 18 2 15 2 2" xfId="3317"/>
    <cellStyle name="Обычный 18 2 15 2 2 2" xfId="3318"/>
    <cellStyle name="Обычный 18 2 15 2 2 2 2" xfId="3319"/>
    <cellStyle name="Обычный 18 2 15 2 2 3" xfId="3320"/>
    <cellStyle name="Обычный 18 2 15 2 2 3 2" xfId="3321"/>
    <cellStyle name="Обычный 18 2 15 2 2 4" xfId="3322"/>
    <cellStyle name="Обычный 18 2 15 2 2 4 2" xfId="3323"/>
    <cellStyle name="Обычный 18 2 15 2 2 5" xfId="3324"/>
    <cellStyle name="Обычный 18 2 15 2 2 5 2" xfId="3325"/>
    <cellStyle name="Обычный 18 2 15 2 2 6" xfId="3326"/>
    <cellStyle name="Обычный 18 2 15 2 3" xfId="3327"/>
    <cellStyle name="Обычный 18 2 15 2 3 2" xfId="3328"/>
    <cellStyle name="Обычный 18 2 15 2 3 2 2" xfId="3329"/>
    <cellStyle name="Обычный 18 2 15 2 3 3" xfId="3330"/>
    <cellStyle name="Обычный 18 2 15 2 3 3 2" xfId="3331"/>
    <cellStyle name="Обычный 18 2 15 2 3 4" xfId="3332"/>
    <cellStyle name="Обычный 18 2 15 2 3 4 2" xfId="3333"/>
    <cellStyle name="Обычный 18 2 15 2 3 5" xfId="3334"/>
    <cellStyle name="Обычный 18 2 15 2 4" xfId="3335"/>
    <cellStyle name="Обычный 18 2 15 2 4 2" xfId="3336"/>
    <cellStyle name="Обычный 18 2 15 2 5" xfId="3337"/>
    <cellStyle name="Обычный 18 2 15 2 5 2" xfId="3338"/>
    <cellStyle name="Обычный 18 2 15 2 6" xfId="3339"/>
    <cellStyle name="Обычный 18 2 15 2 6 2" xfId="3340"/>
    <cellStyle name="Обычный 18 2 15 2 7" xfId="3341"/>
    <cellStyle name="Обычный 18 2 15 2 7 2" xfId="3342"/>
    <cellStyle name="Обычный 18 2 15 2 8" xfId="3343"/>
    <cellStyle name="Обычный 18 2 15 2 8 2" xfId="3344"/>
    <cellStyle name="Обычный 18 2 15 2 9" xfId="3345"/>
    <cellStyle name="Обычный 18 2 15 2 9 2" xfId="3346"/>
    <cellStyle name="Обычный 18 2 15 3" xfId="3347"/>
    <cellStyle name="Обычный 18 2 15 3 2" xfId="3348"/>
    <cellStyle name="Обычный 18 2 15 3 2 2" xfId="3349"/>
    <cellStyle name="Обычный 18 2 15 3 3" xfId="3350"/>
    <cellStyle name="Обычный 18 2 15 3 3 2" xfId="3351"/>
    <cellStyle name="Обычный 18 2 15 3 4" xfId="3352"/>
    <cellStyle name="Обычный 18 2 15 3 4 2" xfId="3353"/>
    <cellStyle name="Обычный 18 2 15 3 5" xfId="3354"/>
    <cellStyle name="Обычный 18 2 15 3 5 2" xfId="3355"/>
    <cellStyle name="Обычный 18 2 15 3 6" xfId="3356"/>
    <cellStyle name="Обычный 18 2 15 4" xfId="3357"/>
    <cellStyle name="Обычный 18 2 15 4 2" xfId="3358"/>
    <cellStyle name="Обычный 18 2 15 4 2 2" xfId="3359"/>
    <cellStyle name="Обычный 18 2 15 4 3" xfId="3360"/>
    <cellStyle name="Обычный 18 2 15 4 3 2" xfId="3361"/>
    <cellStyle name="Обычный 18 2 15 4 4" xfId="3362"/>
    <cellStyle name="Обычный 18 2 15 4 4 2" xfId="3363"/>
    <cellStyle name="Обычный 18 2 15 4 5" xfId="3364"/>
    <cellStyle name="Обычный 18 2 15 5" xfId="3365"/>
    <cellStyle name="Обычный 18 2 15 5 2" xfId="3366"/>
    <cellStyle name="Обычный 18 2 15 6" xfId="3367"/>
    <cellStyle name="Обычный 18 2 15 6 2" xfId="3368"/>
    <cellStyle name="Обычный 18 2 15 7" xfId="3369"/>
    <cellStyle name="Обычный 18 2 15 7 2" xfId="3370"/>
    <cellStyle name="Обычный 18 2 15 8" xfId="3371"/>
    <cellStyle name="Обычный 18 2 15 8 2" xfId="3372"/>
    <cellStyle name="Обычный 18 2 15 9" xfId="3373"/>
    <cellStyle name="Обычный 18 2 15 9 2" xfId="3374"/>
    <cellStyle name="Обычный 18 2 16" xfId="3375"/>
    <cellStyle name="Обычный 18 2 16 10" xfId="3376"/>
    <cellStyle name="Обычный 18 2 16 2" xfId="3377"/>
    <cellStyle name="Обычный 18 2 16 2 2" xfId="3378"/>
    <cellStyle name="Обычный 18 2 16 2 2 2" xfId="3379"/>
    <cellStyle name="Обычный 18 2 16 2 3" xfId="3380"/>
    <cellStyle name="Обычный 18 2 16 2 3 2" xfId="3381"/>
    <cellStyle name="Обычный 18 2 16 2 4" xfId="3382"/>
    <cellStyle name="Обычный 18 2 16 2 4 2" xfId="3383"/>
    <cellStyle name="Обычный 18 2 16 2 5" xfId="3384"/>
    <cellStyle name="Обычный 18 2 16 2 5 2" xfId="3385"/>
    <cellStyle name="Обычный 18 2 16 2 6" xfId="3386"/>
    <cellStyle name="Обычный 18 2 16 3" xfId="3387"/>
    <cellStyle name="Обычный 18 2 16 3 2" xfId="3388"/>
    <cellStyle name="Обычный 18 2 16 3 2 2" xfId="3389"/>
    <cellStyle name="Обычный 18 2 16 3 3" xfId="3390"/>
    <cellStyle name="Обычный 18 2 16 3 3 2" xfId="3391"/>
    <cellStyle name="Обычный 18 2 16 3 4" xfId="3392"/>
    <cellStyle name="Обычный 18 2 16 3 4 2" xfId="3393"/>
    <cellStyle name="Обычный 18 2 16 3 5" xfId="3394"/>
    <cellStyle name="Обычный 18 2 16 4" xfId="3395"/>
    <cellStyle name="Обычный 18 2 16 4 2" xfId="3396"/>
    <cellStyle name="Обычный 18 2 16 5" xfId="3397"/>
    <cellStyle name="Обычный 18 2 16 5 2" xfId="3398"/>
    <cellStyle name="Обычный 18 2 16 6" xfId="3399"/>
    <cellStyle name="Обычный 18 2 16 6 2" xfId="3400"/>
    <cellStyle name="Обычный 18 2 16 7" xfId="3401"/>
    <cellStyle name="Обычный 18 2 16 7 2" xfId="3402"/>
    <cellStyle name="Обычный 18 2 16 8" xfId="3403"/>
    <cellStyle name="Обычный 18 2 16 8 2" xfId="3404"/>
    <cellStyle name="Обычный 18 2 16 9" xfId="3405"/>
    <cellStyle name="Обычный 18 2 16 9 2" xfId="3406"/>
    <cellStyle name="Обычный 18 2 17" xfId="3407"/>
    <cellStyle name="Обычный 18 2 17 2" xfId="3408"/>
    <cellStyle name="Обычный 18 2 17 2 2" xfId="3409"/>
    <cellStyle name="Обычный 18 2 17 2 2 2" xfId="3410"/>
    <cellStyle name="Обычный 18 2 17 2 3" xfId="3411"/>
    <cellStyle name="Обычный 18 2 17 2 3 2" xfId="3412"/>
    <cellStyle name="Обычный 18 2 17 2 4" xfId="3413"/>
    <cellStyle name="Обычный 18 2 17 2 4 2" xfId="3414"/>
    <cellStyle name="Обычный 18 2 17 2 5" xfId="3415"/>
    <cellStyle name="Обычный 18 2 17 2 5 2" xfId="3416"/>
    <cellStyle name="Обычный 18 2 17 2 6" xfId="3417"/>
    <cellStyle name="Обычный 18 2 17 3" xfId="3418"/>
    <cellStyle name="Обычный 18 2 17 3 2" xfId="3419"/>
    <cellStyle name="Обычный 18 2 17 4" xfId="3420"/>
    <cellStyle name="Обычный 18 2 17 4 2" xfId="3421"/>
    <cellStyle name="Обычный 18 2 17 5" xfId="3422"/>
    <cellStyle name="Обычный 18 2 17 5 2" xfId="3423"/>
    <cellStyle name="Обычный 18 2 17 6" xfId="3424"/>
    <cellStyle name="Обычный 18 2 17 6 2" xfId="3425"/>
    <cellStyle name="Обычный 18 2 17 7" xfId="3426"/>
    <cellStyle name="Обычный 18 2 18" xfId="3427"/>
    <cellStyle name="Обычный 18 2 18 2" xfId="3428"/>
    <cellStyle name="Обычный 18 2 18 2 2" xfId="3429"/>
    <cellStyle name="Обычный 18 2 18 3" xfId="3430"/>
    <cellStyle name="Обычный 18 2 18 3 2" xfId="3431"/>
    <cellStyle name="Обычный 18 2 18 4" xfId="3432"/>
    <cellStyle name="Обычный 18 2 18 4 2" xfId="3433"/>
    <cellStyle name="Обычный 18 2 18 5" xfId="3434"/>
    <cellStyle name="Обычный 18 2 18 5 2" xfId="3435"/>
    <cellStyle name="Обычный 18 2 18 6" xfId="3436"/>
    <cellStyle name="Обычный 18 2 19" xfId="3437"/>
    <cellStyle name="Обычный 18 2 19 2" xfId="3438"/>
    <cellStyle name="Обычный 18 2 19 2 2" xfId="3439"/>
    <cellStyle name="Обычный 18 2 19 3" xfId="3440"/>
    <cellStyle name="Обычный 18 2 19 3 2" xfId="3441"/>
    <cellStyle name="Обычный 18 2 19 4" xfId="3442"/>
    <cellStyle name="Обычный 18 2 19 4 2" xfId="3443"/>
    <cellStyle name="Обычный 18 2 19 5" xfId="3444"/>
    <cellStyle name="Обычный 18 2 2" xfId="3445"/>
    <cellStyle name="Обычный 18 2 2 10" xfId="3446"/>
    <cellStyle name="Обычный 18 2 2 10 10" xfId="3447"/>
    <cellStyle name="Обычный 18 2 2 10 10 2" xfId="3448"/>
    <cellStyle name="Обычный 18 2 2 10 11" xfId="3449"/>
    <cellStyle name="Обычный 18 2 2 10 11 2" xfId="3450"/>
    <cellStyle name="Обычный 18 2 2 10 12" xfId="3451"/>
    <cellStyle name="Обычный 18 2 2 10 2" xfId="3452"/>
    <cellStyle name="Обычный 18 2 2 10 2 10" xfId="3453"/>
    <cellStyle name="Обычный 18 2 2 10 2 10 2" xfId="3454"/>
    <cellStyle name="Обычный 18 2 2 10 2 11" xfId="3455"/>
    <cellStyle name="Обычный 18 2 2 10 2 2" xfId="3456"/>
    <cellStyle name="Обычный 18 2 2 10 2 2 10" xfId="3457"/>
    <cellStyle name="Обычный 18 2 2 10 2 2 2" xfId="3458"/>
    <cellStyle name="Обычный 18 2 2 10 2 2 2 2" xfId="3459"/>
    <cellStyle name="Обычный 18 2 2 10 2 2 2 2 2" xfId="3460"/>
    <cellStyle name="Обычный 18 2 2 10 2 2 2 3" xfId="3461"/>
    <cellStyle name="Обычный 18 2 2 10 2 2 2 3 2" xfId="3462"/>
    <cellStyle name="Обычный 18 2 2 10 2 2 2 4" xfId="3463"/>
    <cellStyle name="Обычный 18 2 2 10 2 2 2 4 2" xfId="3464"/>
    <cellStyle name="Обычный 18 2 2 10 2 2 2 5" xfId="3465"/>
    <cellStyle name="Обычный 18 2 2 10 2 2 2 5 2" xfId="3466"/>
    <cellStyle name="Обычный 18 2 2 10 2 2 2 6" xfId="3467"/>
    <cellStyle name="Обычный 18 2 2 10 2 2 3" xfId="3468"/>
    <cellStyle name="Обычный 18 2 2 10 2 2 3 2" xfId="3469"/>
    <cellStyle name="Обычный 18 2 2 10 2 2 3 2 2" xfId="3470"/>
    <cellStyle name="Обычный 18 2 2 10 2 2 3 3" xfId="3471"/>
    <cellStyle name="Обычный 18 2 2 10 2 2 3 3 2" xfId="3472"/>
    <cellStyle name="Обычный 18 2 2 10 2 2 3 4" xfId="3473"/>
    <cellStyle name="Обычный 18 2 2 10 2 2 3 4 2" xfId="3474"/>
    <cellStyle name="Обычный 18 2 2 10 2 2 3 5" xfId="3475"/>
    <cellStyle name="Обычный 18 2 2 10 2 2 4" xfId="3476"/>
    <cellStyle name="Обычный 18 2 2 10 2 2 4 2" xfId="3477"/>
    <cellStyle name="Обычный 18 2 2 10 2 2 5" xfId="3478"/>
    <cellStyle name="Обычный 18 2 2 10 2 2 5 2" xfId="3479"/>
    <cellStyle name="Обычный 18 2 2 10 2 2 6" xfId="3480"/>
    <cellStyle name="Обычный 18 2 2 10 2 2 6 2" xfId="3481"/>
    <cellStyle name="Обычный 18 2 2 10 2 2 7" xfId="3482"/>
    <cellStyle name="Обычный 18 2 2 10 2 2 7 2" xfId="3483"/>
    <cellStyle name="Обычный 18 2 2 10 2 2 8" xfId="3484"/>
    <cellStyle name="Обычный 18 2 2 10 2 2 8 2" xfId="3485"/>
    <cellStyle name="Обычный 18 2 2 10 2 2 9" xfId="3486"/>
    <cellStyle name="Обычный 18 2 2 10 2 2 9 2" xfId="3487"/>
    <cellStyle name="Обычный 18 2 2 10 2 3" xfId="3488"/>
    <cellStyle name="Обычный 18 2 2 10 2 3 2" xfId="3489"/>
    <cellStyle name="Обычный 18 2 2 10 2 3 2 2" xfId="3490"/>
    <cellStyle name="Обычный 18 2 2 10 2 3 3" xfId="3491"/>
    <cellStyle name="Обычный 18 2 2 10 2 3 3 2" xfId="3492"/>
    <cellStyle name="Обычный 18 2 2 10 2 3 4" xfId="3493"/>
    <cellStyle name="Обычный 18 2 2 10 2 3 4 2" xfId="3494"/>
    <cellStyle name="Обычный 18 2 2 10 2 3 5" xfId="3495"/>
    <cellStyle name="Обычный 18 2 2 10 2 3 5 2" xfId="3496"/>
    <cellStyle name="Обычный 18 2 2 10 2 3 6" xfId="3497"/>
    <cellStyle name="Обычный 18 2 2 10 2 4" xfId="3498"/>
    <cellStyle name="Обычный 18 2 2 10 2 4 2" xfId="3499"/>
    <cellStyle name="Обычный 18 2 2 10 2 4 2 2" xfId="3500"/>
    <cellStyle name="Обычный 18 2 2 10 2 4 3" xfId="3501"/>
    <cellStyle name="Обычный 18 2 2 10 2 4 3 2" xfId="3502"/>
    <cellStyle name="Обычный 18 2 2 10 2 4 4" xfId="3503"/>
    <cellStyle name="Обычный 18 2 2 10 2 4 4 2" xfId="3504"/>
    <cellStyle name="Обычный 18 2 2 10 2 4 5" xfId="3505"/>
    <cellStyle name="Обычный 18 2 2 10 2 5" xfId="3506"/>
    <cellStyle name="Обычный 18 2 2 10 2 5 2" xfId="3507"/>
    <cellStyle name="Обычный 18 2 2 10 2 6" xfId="3508"/>
    <cellStyle name="Обычный 18 2 2 10 2 6 2" xfId="3509"/>
    <cellStyle name="Обычный 18 2 2 10 2 7" xfId="3510"/>
    <cellStyle name="Обычный 18 2 2 10 2 7 2" xfId="3511"/>
    <cellStyle name="Обычный 18 2 2 10 2 8" xfId="3512"/>
    <cellStyle name="Обычный 18 2 2 10 2 8 2" xfId="3513"/>
    <cellStyle name="Обычный 18 2 2 10 2 9" xfId="3514"/>
    <cellStyle name="Обычный 18 2 2 10 2 9 2" xfId="3515"/>
    <cellStyle name="Обычный 18 2 2 10 3" xfId="3516"/>
    <cellStyle name="Обычный 18 2 2 10 3 10" xfId="3517"/>
    <cellStyle name="Обычный 18 2 2 10 3 2" xfId="3518"/>
    <cellStyle name="Обычный 18 2 2 10 3 2 2" xfId="3519"/>
    <cellStyle name="Обычный 18 2 2 10 3 2 2 2" xfId="3520"/>
    <cellStyle name="Обычный 18 2 2 10 3 2 3" xfId="3521"/>
    <cellStyle name="Обычный 18 2 2 10 3 2 3 2" xfId="3522"/>
    <cellStyle name="Обычный 18 2 2 10 3 2 4" xfId="3523"/>
    <cellStyle name="Обычный 18 2 2 10 3 2 4 2" xfId="3524"/>
    <cellStyle name="Обычный 18 2 2 10 3 2 5" xfId="3525"/>
    <cellStyle name="Обычный 18 2 2 10 3 2 5 2" xfId="3526"/>
    <cellStyle name="Обычный 18 2 2 10 3 2 6" xfId="3527"/>
    <cellStyle name="Обычный 18 2 2 10 3 3" xfId="3528"/>
    <cellStyle name="Обычный 18 2 2 10 3 3 2" xfId="3529"/>
    <cellStyle name="Обычный 18 2 2 10 3 3 2 2" xfId="3530"/>
    <cellStyle name="Обычный 18 2 2 10 3 3 3" xfId="3531"/>
    <cellStyle name="Обычный 18 2 2 10 3 3 3 2" xfId="3532"/>
    <cellStyle name="Обычный 18 2 2 10 3 3 4" xfId="3533"/>
    <cellStyle name="Обычный 18 2 2 10 3 3 4 2" xfId="3534"/>
    <cellStyle name="Обычный 18 2 2 10 3 3 5" xfId="3535"/>
    <cellStyle name="Обычный 18 2 2 10 3 4" xfId="3536"/>
    <cellStyle name="Обычный 18 2 2 10 3 4 2" xfId="3537"/>
    <cellStyle name="Обычный 18 2 2 10 3 5" xfId="3538"/>
    <cellStyle name="Обычный 18 2 2 10 3 5 2" xfId="3539"/>
    <cellStyle name="Обычный 18 2 2 10 3 6" xfId="3540"/>
    <cellStyle name="Обычный 18 2 2 10 3 6 2" xfId="3541"/>
    <cellStyle name="Обычный 18 2 2 10 3 7" xfId="3542"/>
    <cellStyle name="Обычный 18 2 2 10 3 7 2" xfId="3543"/>
    <cellStyle name="Обычный 18 2 2 10 3 8" xfId="3544"/>
    <cellStyle name="Обычный 18 2 2 10 3 8 2" xfId="3545"/>
    <cellStyle name="Обычный 18 2 2 10 3 9" xfId="3546"/>
    <cellStyle name="Обычный 18 2 2 10 3 9 2" xfId="3547"/>
    <cellStyle name="Обычный 18 2 2 10 4" xfId="3548"/>
    <cellStyle name="Обычный 18 2 2 10 4 2" xfId="3549"/>
    <cellStyle name="Обычный 18 2 2 10 4 2 2" xfId="3550"/>
    <cellStyle name="Обычный 18 2 2 10 4 3" xfId="3551"/>
    <cellStyle name="Обычный 18 2 2 10 4 3 2" xfId="3552"/>
    <cellStyle name="Обычный 18 2 2 10 4 4" xfId="3553"/>
    <cellStyle name="Обычный 18 2 2 10 4 4 2" xfId="3554"/>
    <cellStyle name="Обычный 18 2 2 10 4 5" xfId="3555"/>
    <cellStyle name="Обычный 18 2 2 10 4 5 2" xfId="3556"/>
    <cellStyle name="Обычный 18 2 2 10 4 6" xfId="3557"/>
    <cellStyle name="Обычный 18 2 2 10 5" xfId="3558"/>
    <cellStyle name="Обычный 18 2 2 10 5 2" xfId="3559"/>
    <cellStyle name="Обычный 18 2 2 10 5 2 2" xfId="3560"/>
    <cellStyle name="Обычный 18 2 2 10 5 3" xfId="3561"/>
    <cellStyle name="Обычный 18 2 2 10 5 3 2" xfId="3562"/>
    <cellStyle name="Обычный 18 2 2 10 5 4" xfId="3563"/>
    <cellStyle name="Обычный 18 2 2 10 5 4 2" xfId="3564"/>
    <cellStyle name="Обычный 18 2 2 10 5 5" xfId="3565"/>
    <cellStyle name="Обычный 18 2 2 10 6" xfId="3566"/>
    <cellStyle name="Обычный 18 2 2 10 6 2" xfId="3567"/>
    <cellStyle name="Обычный 18 2 2 10 7" xfId="3568"/>
    <cellStyle name="Обычный 18 2 2 10 7 2" xfId="3569"/>
    <cellStyle name="Обычный 18 2 2 10 8" xfId="3570"/>
    <cellStyle name="Обычный 18 2 2 10 8 2" xfId="3571"/>
    <cellStyle name="Обычный 18 2 2 10 9" xfId="3572"/>
    <cellStyle name="Обычный 18 2 2 10 9 2" xfId="3573"/>
    <cellStyle name="Обычный 18 2 2 11" xfId="3574"/>
    <cellStyle name="Обычный 18 2 2 11 10" xfId="3575"/>
    <cellStyle name="Обычный 18 2 2 11 10 2" xfId="3576"/>
    <cellStyle name="Обычный 18 2 2 11 11" xfId="3577"/>
    <cellStyle name="Обычный 18 2 2 11 11 2" xfId="3578"/>
    <cellStyle name="Обычный 18 2 2 11 12" xfId="3579"/>
    <cellStyle name="Обычный 18 2 2 11 2" xfId="3580"/>
    <cellStyle name="Обычный 18 2 2 11 2 10" xfId="3581"/>
    <cellStyle name="Обычный 18 2 2 11 2 10 2" xfId="3582"/>
    <cellStyle name="Обычный 18 2 2 11 2 11" xfId="3583"/>
    <cellStyle name="Обычный 18 2 2 11 2 2" xfId="3584"/>
    <cellStyle name="Обычный 18 2 2 11 2 2 10" xfId="3585"/>
    <cellStyle name="Обычный 18 2 2 11 2 2 2" xfId="3586"/>
    <cellStyle name="Обычный 18 2 2 11 2 2 2 2" xfId="3587"/>
    <cellStyle name="Обычный 18 2 2 11 2 2 2 2 2" xfId="3588"/>
    <cellStyle name="Обычный 18 2 2 11 2 2 2 3" xfId="3589"/>
    <cellStyle name="Обычный 18 2 2 11 2 2 2 3 2" xfId="3590"/>
    <cellStyle name="Обычный 18 2 2 11 2 2 2 4" xfId="3591"/>
    <cellStyle name="Обычный 18 2 2 11 2 2 2 4 2" xfId="3592"/>
    <cellStyle name="Обычный 18 2 2 11 2 2 2 5" xfId="3593"/>
    <cellStyle name="Обычный 18 2 2 11 2 2 2 5 2" xfId="3594"/>
    <cellStyle name="Обычный 18 2 2 11 2 2 2 6" xfId="3595"/>
    <cellStyle name="Обычный 18 2 2 11 2 2 3" xfId="3596"/>
    <cellStyle name="Обычный 18 2 2 11 2 2 3 2" xfId="3597"/>
    <cellStyle name="Обычный 18 2 2 11 2 2 3 2 2" xfId="3598"/>
    <cellStyle name="Обычный 18 2 2 11 2 2 3 3" xfId="3599"/>
    <cellStyle name="Обычный 18 2 2 11 2 2 3 3 2" xfId="3600"/>
    <cellStyle name="Обычный 18 2 2 11 2 2 3 4" xfId="3601"/>
    <cellStyle name="Обычный 18 2 2 11 2 2 3 4 2" xfId="3602"/>
    <cellStyle name="Обычный 18 2 2 11 2 2 3 5" xfId="3603"/>
    <cellStyle name="Обычный 18 2 2 11 2 2 4" xfId="3604"/>
    <cellStyle name="Обычный 18 2 2 11 2 2 4 2" xfId="3605"/>
    <cellStyle name="Обычный 18 2 2 11 2 2 5" xfId="3606"/>
    <cellStyle name="Обычный 18 2 2 11 2 2 5 2" xfId="3607"/>
    <cellStyle name="Обычный 18 2 2 11 2 2 6" xfId="3608"/>
    <cellStyle name="Обычный 18 2 2 11 2 2 6 2" xfId="3609"/>
    <cellStyle name="Обычный 18 2 2 11 2 2 7" xfId="3610"/>
    <cellStyle name="Обычный 18 2 2 11 2 2 7 2" xfId="3611"/>
    <cellStyle name="Обычный 18 2 2 11 2 2 8" xfId="3612"/>
    <cellStyle name="Обычный 18 2 2 11 2 2 8 2" xfId="3613"/>
    <cellStyle name="Обычный 18 2 2 11 2 2 9" xfId="3614"/>
    <cellStyle name="Обычный 18 2 2 11 2 2 9 2" xfId="3615"/>
    <cellStyle name="Обычный 18 2 2 11 2 3" xfId="3616"/>
    <cellStyle name="Обычный 18 2 2 11 2 3 2" xfId="3617"/>
    <cellStyle name="Обычный 18 2 2 11 2 3 2 2" xfId="3618"/>
    <cellStyle name="Обычный 18 2 2 11 2 3 3" xfId="3619"/>
    <cellStyle name="Обычный 18 2 2 11 2 3 3 2" xfId="3620"/>
    <cellStyle name="Обычный 18 2 2 11 2 3 4" xfId="3621"/>
    <cellStyle name="Обычный 18 2 2 11 2 3 4 2" xfId="3622"/>
    <cellStyle name="Обычный 18 2 2 11 2 3 5" xfId="3623"/>
    <cellStyle name="Обычный 18 2 2 11 2 3 5 2" xfId="3624"/>
    <cellStyle name="Обычный 18 2 2 11 2 3 6" xfId="3625"/>
    <cellStyle name="Обычный 18 2 2 11 2 4" xfId="3626"/>
    <cellStyle name="Обычный 18 2 2 11 2 4 2" xfId="3627"/>
    <cellStyle name="Обычный 18 2 2 11 2 4 2 2" xfId="3628"/>
    <cellStyle name="Обычный 18 2 2 11 2 4 3" xfId="3629"/>
    <cellStyle name="Обычный 18 2 2 11 2 4 3 2" xfId="3630"/>
    <cellStyle name="Обычный 18 2 2 11 2 4 4" xfId="3631"/>
    <cellStyle name="Обычный 18 2 2 11 2 4 4 2" xfId="3632"/>
    <cellStyle name="Обычный 18 2 2 11 2 4 5" xfId="3633"/>
    <cellStyle name="Обычный 18 2 2 11 2 5" xfId="3634"/>
    <cellStyle name="Обычный 18 2 2 11 2 5 2" xfId="3635"/>
    <cellStyle name="Обычный 18 2 2 11 2 6" xfId="3636"/>
    <cellStyle name="Обычный 18 2 2 11 2 6 2" xfId="3637"/>
    <cellStyle name="Обычный 18 2 2 11 2 7" xfId="3638"/>
    <cellStyle name="Обычный 18 2 2 11 2 7 2" xfId="3639"/>
    <cellStyle name="Обычный 18 2 2 11 2 8" xfId="3640"/>
    <cellStyle name="Обычный 18 2 2 11 2 8 2" xfId="3641"/>
    <cellStyle name="Обычный 18 2 2 11 2 9" xfId="3642"/>
    <cellStyle name="Обычный 18 2 2 11 2 9 2" xfId="3643"/>
    <cellStyle name="Обычный 18 2 2 11 3" xfId="3644"/>
    <cellStyle name="Обычный 18 2 2 11 3 10" xfId="3645"/>
    <cellStyle name="Обычный 18 2 2 11 3 2" xfId="3646"/>
    <cellStyle name="Обычный 18 2 2 11 3 2 2" xfId="3647"/>
    <cellStyle name="Обычный 18 2 2 11 3 2 2 2" xfId="3648"/>
    <cellStyle name="Обычный 18 2 2 11 3 2 3" xfId="3649"/>
    <cellStyle name="Обычный 18 2 2 11 3 2 3 2" xfId="3650"/>
    <cellStyle name="Обычный 18 2 2 11 3 2 4" xfId="3651"/>
    <cellStyle name="Обычный 18 2 2 11 3 2 4 2" xfId="3652"/>
    <cellStyle name="Обычный 18 2 2 11 3 2 5" xfId="3653"/>
    <cellStyle name="Обычный 18 2 2 11 3 2 5 2" xfId="3654"/>
    <cellStyle name="Обычный 18 2 2 11 3 2 6" xfId="3655"/>
    <cellStyle name="Обычный 18 2 2 11 3 3" xfId="3656"/>
    <cellStyle name="Обычный 18 2 2 11 3 3 2" xfId="3657"/>
    <cellStyle name="Обычный 18 2 2 11 3 3 2 2" xfId="3658"/>
    <cellStyle name="Обычный 18 2 2 11 3 3 3" xfId="3659"/>
    <cellStyle name="Обычный 18 2 2 11 3 3 3 2" xfId="3660"/>
    <cellStyle name="Обычный 18 2 2 11 3 3 4" xfId="3661"/>
    <cellStyle name="Обычный 18 2 2 11 3 3 4 2" xfId="3662"/>
    <cellStyle name="Обычный 18 2 2 11 3 3 5" xfId="3663"/>
    <cellStyle name="Обычный 18 2 2 11 3 4" xfId="3664"/>
    <cellStyle name="Обычный 18 2 2 11 3 4 2" xfId="3665"/>
    <cellStyle name="Обычный 18 2 2 11 3 5" xfId="3666"/>
    <cellStyle name="Обычный 18 2 2 11 3 5 2" xfId="3667"/>
    <cellStyle name="Обычный 18 2 2 11 3 6" xfId="3668"/>
    <cellStyle name="Обычный 18 2 2 11 3 6 2" xfId="3669"/>
    <cellStyle name="Обычный 18 2 2 11 3 7" xfId="3670"/>
    <cellStyle name="Обычный 18 2 2 11 3 7 2" xfId="3671"/>
    <cellStyle name="Обычный 18 2 2 11 3 8" xfId="3672"/>
    <cellStyle name="Обычный 18 2 2 11 3 8 2" xfId="3673"/>
    <cellStyle name="Обычный 18 2 2 11 3 9" xfId="3674"/>
    <cellStyle name="Обычный 18 2 2 11 3 9 2" xfId="3675"/>
    <cellStyle name="Обычный 18 2 2 11 4" xfId="3676"/>
    <cellStyle name="Обычный 18 2 2 11 4 2" xfId="3677"/>
    <cellStyle name="Обычный 18 2 2 11 4 2 2" xfId="3678"/>
    <cellStyle name="Обычный 18 2 2 11 4 3" xfId="3679"/>
    <cellStyle name="Обычный 18 2 2 11 4 3 2" xfId="3680"/>
    <cellStyle name="Обычный 18 2 2 11 4 4" xfId="3681"/>
    <cellStyle name="Обычный 18 2 2 11 4 4 2" xfId="3682"/>
    <cellStyle name="Обычный 18 2 2 11 4 5" xfId="3683"/>
    <cellStyle name="Обычный 18 2 2 11 4 5 2" xfId="3684"/>
    <cellStyle name="Обычный 18 2 2 11 4 6" xfId="3685"/>
    <cellStyle name="Обычный 18 2 2 11 5" xfId="3686"/>
    <cellStyle name="Обычный 18 2 2 11 5 2" xfId="3687"/>
    <cellStyle name="Обычный 18 2 2 11 5 2 2" xfId="3688"/>
    <cellStyle name="Обычный 18 2 2 11 5 3" xfId="3689"/>
    <cellStyle name="Обычный 18 2 2 11 5 3 2" xfId="3690"/>
    <cellStyle name="Обычный 18 2 2 11 5 4" xfId="3691"/>
    <cellStyle name="Обычный 18 2 2 11 5 4 2" xfId="3692"/>
    <cellStyle name="Обычный 18 2 2 11 5 5" xfId="3693"/>
    <cellStyle name="Обычный 18 2 2 11 6" xfId="3694"/>
    <cellStyle name="Обычный 18 2 2 11 6 2" xfId="3695"/>
    <cellStyle name="Обычный 18 2 2 11 7" xfId="3696"/>
    <cellStyle name="Обычный 18 2 2 11 7 2" xfId="3697"/>
    <cellStyle name="Обычный 18 2 2 11 8" xfId="3698"/>
    <cellStyle name="Обычный 18 2 2 11 8 2" xfId="3699"/>
    <cellStyle name="Обычный 18 2 2 11 9" xfId="3700"/>
    <cellStyle name="Обычный 18 2 2 11 9 2" xfId="3701"/>
    <cellStyle name="Обычный 18 2 2 12" xfId="3702"/>
    <cellStyle name="Обычный 18 2 2 12 10" xfId="3703"/>
    <cellStyle name="Обычный 18 2 2 12 10 2" xfId="3704"/>
    <cellStyle name="Обычный 18 2 2 12 11" xfId="3705"/>
    <cellStyle name="Обычный 18 2 2 12 11 2" xfId="3706"/>
    <cellStyle name="Обычный 18 2 2 12 12" xfId="3707"/>
    <cellStyle name="Обычный 18 2 2 12 2" xfId="3708"/>
    <cellStyle name="Обычный 18 2 2 12 2 10" xfId="3709"/>
    <cellStyle name="Обычный 18 2 2 12 2 10 2" xfId="3710"/>
    <cellStyle name="Обычный 18 2 2 12 2 11" xfId="3711"/>
    <cellStyle name="Обычный 18 2 2 12 2 2" xfId="3712"/>
    <cellStyle name="Обычный 18 2 2 12 2 2 10" xfId="3713"/>
    <cellStyle name="Обычный 18 2 2 12 2 2 2" xfId="3714"/>
    <cellStyle name="Обычный 18 2 2 12 2 2 2 2" xfId="3715"/>
    <cellStyle name="Обычный 18 2 2 12 2 2 2 2 2" xfId="3716"/>
    <cellStyle name="Обычный 18 2 2 12 2 2 2 3" xfId="3717"/>
    <cellStyle name="Обычный 18 2 2 12 2 2 2 3 2" xfId="3718"/>
    <cellStyle name="Обычный 18 2 2 12 2 2 2 4" xfId="3719"/>
    <cellStyle name="Обычный 18 2 2 12 2 2 2 4 2" xfId="3720"/>
    <cellStyle name="Обычный 18 2 2 12 2 2 2 5" xfId="3721"/>
    <cellStyle name="Обычный 18 2 2 12 2 2 2 5 2" xfId="3722"/>
    <cellStyle name="Обычный 18 2 2 12 2 2 2 6" xfId="3723"/>
    <cellStyle name="Обычный 18 2 2 12 2 2 3" xfId="3724"/>
    <cellStyle name="Обычный 18 2 2 12 2 2 3 2" xfId="3725"/>
    <cellStyle name="Обычный 18 2 2 12 2 2 3 2 2" xfId="3726"/>
    <cellStyle name="Обычный 18 2 2 12 2 2 3 3" xfId="3727"/>
    <cellStyle name="Обычный 18 2 2 12 2 2 3 3 2" xfId="3728"/>
    <cellStyle name="Обычный 18 2 2 12 2 2 3 4" xfId="3729"/>
    <cellStyle name="Обычный 18 2 2 12 2 2 3 4 2" xfId="3730"/>
    <cellStyle name="Обычный 18 2 2 12 2 2 3 5" xfId="3731"/>
    <cellStyle name="Обычный 18 2 2 12 2 2 4" xfId="3732"/>
    <cellStyle name="Обычный 18 2 2 12 2 2 4 2" xfId="3733"/>
    <cellStyle name="Обычный 18 2 2 12 2 2 5" xfId="3734"/>
    <cellStyle name="Обычный 18 2 2 12 2 2 5 2" xfId="3735"/>
    <cellStyle name="Обычный 18 2 2 12 2 2 6" xfId="3736"/>
    <cellStyle name="Обычный 18 2 2 12 2 2 6 2" xfId="3737"/>
    <cellStyle name="Обычный 18 2 2 12 2 2 7" xfId="3738"/>
    <cellStyle name="Обычный 18 2 2 12 2 2 7 2" xfId="3739"/>
    <cellStyle name="Обычный 18 2 2 12 2 2 8" xfId="3740"/>
    <cellStyle name="Обычный 18 2 2 12 2 2 8 2" xfId="3741"/>
    <cellStyle name="Обычный 18 2 2 12 2 2 9" xfId="3742"/>
    <cellStyle name="Обычный 18 2 2 12 2 2 9 2" xfId="3743"/>
    <cellStyle name="Обычный 18 2 2 12 2 3" xfId="3744"/>
    <cellStyle name="Обычный 18 2 2 12 2 3 2" xfId="3745"/>
    <cellStyle name="Обычный 18 2 2 12 2 3 2 2" xfId="3746"/>
    <cellStyle name="Обычный 18 2 2 12 2 3 3" xfId="3747"/>
    <cellStyle name="Обычный 18 2 2 12 2 3 3 2" xfId="3748"/>
    <cellStyle name="Обычный 18 2 2 12 2 3 4" xfId="3749"/>
    <cellStyle name="Обычный 18 2 2 12 2 3 4 2" xfId="3750"/>
    <cellStyle name="Обычный 18 2 2 12 2 3 5" xfId="3751"/>
    <cellStyle name="Обычный 18 2 2 12 2 3 5 2" xfId="3752"/>
    <cellStyle name="Обычный 18 2 2 12 2 3 6" xfId="3753"/>
    <cellStyle name="Обычный 18 2 2 12 2 4" xfId="3754"/>
    <cellStyle name="Обычный 18 2 2 12 2 4 2" xfId="3755"/>
    <cellStyle name="Обычный 18 2 2 12 2 4 2 2" xfId="3756"/>
    <cellStyle name="Обычный 18 2 2 12 2 4 3" xfId="3757"/>
    <cellStyle name="Обычный 18 2 2 12 2 4 3 2" xfId="3758"/>
    <cellStyle name="Обычный 18 2 2 12 2 4 4" xfId="3759"/>
    <cellStyle name="Обычный 18 2 2 12 2 4 4 2" xfId="3760"/>
    <cellStyle name="Обычный 18 2 2 12 2 4 5" xfId="3761"/>
    <cellStyle name="Обычный 18 2 2 12 2 5" xfId="3762"/>
    <cellStyle name="Обычный 18 2 2 12 2 5 2" xfId="3763"/>
    <cellStyle name="Обычный 18 2 2 12 2 6" xfId="3764"/>
    <cellStyle name="Обычный 18 2 2 12 2 6 2" xfId="3765"/>
    <cellStyle name="Обычный 18 2 2 12 2 7" xfId="3766"/>
    <cellStyle name="Обычный 18 2 2 12 2 7 2" xfId="3767"/>
    <cellStyle name="Обычный 18 2 2 12 2 8" xfId="3768"/>
    <cellStyle name="Обычный 18 2 2 12 2 8 2" xfId="3769"/>
    <cellStyle name="Обычный 18 2 2 12 2 9" xfId="3770"/>
    <cellStyle name="Обычный 18 2 2 12 2 9 2" xfId="3771"/>
    <cellStyle name="Обычный 18 2 2 12 3" xfId="3772"/>
    <cellStyle name="Обычный 18 2 2 12 3 10" xfId="3773"/>
    <cellStyle name="Обычный 18 2 2 12 3 2" xfId="3774"/>
    <cellStyle name="Обычный 18 2 2 12 3 2 2" xfId="3775"/>
    <cellStyle name="Обычный 18 2 2 12 3 2 2 2" xfId="3776"/>
    <cellStyle name="Обычный 18 2 2 12 3 2 3" xfId="3777"/>
    <cellStyle name="Обычный 18 2 2 12 3 2 3 2" xfId="3778"/>
    <cellStyle name="Обычный 18 2 2 12 3 2 4" xfId="3779"/>
    <cellStyle name="Обычный 18 2 2 12 3 2 4 2" xfId="3780"/>
    <cellStyle name="Обычный 18 2 2 12 3 2 5" xfId="3781"/>
    <cellStyle name="Обычный 18 2 2 12 3 2 5 2" xfId="3782"/>
    <cellStyle name="Обычный 18 2 2 12 3 2 6" xfId="3783"/>
    <cellStyle name="Обычный 18 2 2 12 3 3" xfId="3784"/>
    <cellStyle name="Обычный 18 2 2 12 3 3 2" xfId="3785"/>
    <cellStyle name="Обычный 18 2 2 12 3 3 2 2" xfId="3786"/>
    <cellStyle name="Обычный 18 2 2 12 3 3 3" xfId="3787"/>
    <cellStyle name="Обычный 18 2 2 12 3 3 3 2" xfId="3788"/>
    <cellStyle name="Обычный 18 2 2 12 3 3 4" xfId="3789"/>
    <cellStyle name="Обычный 18 2 2 12 3 3 4 2" xfId="3790"/>
    <cellStyle name="Обычный 18 2 2 12 3 3 5" xfId="3791"/>
    <cellStyle name="Обычный 18 2 2 12 3 4" xfId="3792"/>
    <cellStyle name="Обычный 18 2 2 12 3 4 2" xfId="3793"/>
    <cellStyle name="Обычный 18 2 2 12 3 5" xfId="3794"/>
    <cellStyle name="Обычный 18 2 2 12 3 5 2" xfId="3795"/>
    <cellStyle name="Обычный 18 2 2 12 3 6" xfId="3796"/>
    <cellStyle name="Обычный 18 2 2 12 3 6 2" xfId="3797"/>
    <cellStyle name="Обычный 18 2 2 12 3 7" xfId="3798"/>
    <cellStyle name="Обычный 18 2 2 12 3 7 2" xfId="3799"/>
    <cellStyle name="Обычный 18 2 2 12 3 8" xfId="3800"/>
    <cellStyle name="Обычный 18 2 2 12 3 8 2" xfId="3801"/>
    <cellStyle name="Обычный 18 2 2 12 3 9" xfId="3802"/>
    <cellStyle name="Обычный 18 2 2 12 3 9 2" xfId="3803"/>
    <cellStyle name="Обычный 18 2 2 12 4" xfId="3804"/>
    <cellStyle name="Обычный 18 2 2 12 4 2" xfId="3805"/>
    <cellStyle name="Обычный 18 2 2 12 4 2 2" xfId="3806"/>
    <cellStyle name="Обычный 18 2 2 12 4 3" xfId="3807"/>
    <cellStyle name="Обычный 18 2 2 12 4 3 2" xfId="3808"/>
    <cellStyle name="Обычный 18 2 2 12 4 4" xfId="3809"/>
    <cellStyle name="Обычный 18 2 2 12 4 4 2" xfId="3810"/>
    <cellStyle name="Обычный 18 2 2 12 4 5" xfId="3811"/>
    <cellStyle name="Обычный 18 2 2 12 4 5 2" xfId="3812"/>
    <cellStyle name="Обычный 18 2 2 12 4 6" xfId="3813"/>
    <cellStyle name="Обычный 18 2 2 12 5" xfId="3814"/>
    <cellStyle name="Обычный 18 2 2 12 5 2" xfId="3815"/>
    <cellStyle name="Обычный 18 2 2 12 5 2 2" xfId="3816"/>
    <cellStyle name="Обычный 18 2 2 12 5 3" xfId="3817"/>
    <cellStyle name="Обычный 18 2 2 12 5 3 2" xfId="3818"/>
    <cellStyle name="Обычный 18 2 2 12 5 4" xfId="3819"/>
    <cellStyle name="Обычный 18 2 2 12 5 4 2" xfId="3820"/>
    <cellStyle name="Обычный 18 2 2 12 5 5" xfId="3821"/>
    <cellStyle name="Обычный 18 2 2 12 6" xfId="3822"/>
    <cellStyle name="Обычный 18 2 2 12 6 2" xfId="3823"/>
    <cellStyle name="Обычный 18 2 2 12 7" xfId="3824"/>
    <cellStyle name="Обычный 18 2 2 12 7 2" xfId="3825"/>
    <cellStyle name="Обычный 18 2 2 12 8" xfId="3826"/>
    <cellStyle name="Обычный 18 2 2 12 8 2" xfId="3827"/>
    <cellStyle name="Обычный 18 2 2 12 9" xfId="3828"/>
    <cellStyle name="Обычный 18 2 2 12 9 2" xfId="3829"/>
    <cellStyle name="Обычный 18 2 2 13" xfId="3830"/>
    <cellStyle name="Обычный 18 2 2 13 10" xfId="3831"/>
    <cellStyle name="Обычный 18 2 2 13 10 2" xfId="3832"/>
    <cellStyle name="Обычный 18 2 2 13 11" xfId="3833"/>
    <cellStyle name="Обычный 18 2 2 13 11 2" xfId="3834"/>
    <cellStyle name="Обычный 18 2 2 13 12" xfId="3835"/>
    <cellStyle name="Обычный 18 2 2 13 2" xfId="3836"/>
    <cellStyle name="Обычный 18 2 2 13 2 10" xfId="3837"/>
    <cellStyle name="Обычный 18 2 2 13 2 10 2" xfId="3838"/>
    <cellStyle name="Обычный 18 2 2 13 2 11" xfId="3839"/>
    <cellStyle name="Обычный 18 2 2 13 2 2" xfId="3840"/>
    <cellStyle name="Обычный 18 2 2 13 2 2 10" xfId="3841"/>
    <cellStyle name="Обычный 18 2 2 13 2 2 2" xfId="3842"/>
    <cellStyle name="Обычный 18 2 2 13 2 2 2 2" xfId="3843"/>
    <cellStyle name="Обычный 18 2 2 13 2 2 2 2 2" xfId="3844"/>
    <cellStyle name="Обычный 18 2 2 13 2 2 2 3" xfId="3845"/>
    <cellStyle name="Обычный 18 2 2 13 2 2 2 3 2" xfId="3846"/>
    <cellStyle name="Обычный 18 2 2 13 2 2 2 4" xfId="3847"/>
    <cellStyle name="Обычный 18 2 2 13 2 2 2 4 2" xfId="3848"/>
    <cellStyle name="Обычный 18 2 2 13 2 2 2 5" xfId="3849"/>
    <cellStyle name="Обычный 18 2 2 13 2 2 2 5 2" xfId="3850"/>
    <cellStyle name="Обычный 18 2 2 13 2 2 2 6" xfId="3851"/>
    <cellStyle name="Обычный 18 2 2 13 2 2 3" xfId="3852"/>
    <cellStyle name="Обычный 18 2 2 13 2 2 3 2" xfId="3853"/>
    <cellStyle name="Обычный 18 2 2 13 2 2 3 2 2" xfId="3854"/>
    <cellStyle name="Обычный 18 2 2 13 2 2 3 3" xfId="3855"/>
    <cellStyle name="Обычный 18 2 2 13 2 2 3 3 2" xfId="3856"/>
    <cellStyle name="Обычный 18 2 2 13 2 2 3 4" xfId="3857"/>
    <cellStyle name="Обычный 18 2 2 13 2 2 3 4 2" xfId="3858"/>
    <cellStyle name="Обычный 18 2 2 13 2 2 3 5" xfId="3859"/>
    <cellStyle name="Обычный 18 2 2 13 2 2 4" xfId="3860"/>
    <cellStyle name="Обычный 18 2 2 13 2 2 4 2" xfId="3861"/>
    <cellStyle name="Обычный 18 2 2 13 2 2 5" xfId="3862"/>
    <cellStyle name="Обычный 18 2 2 13 2 2 5 2" xfId="3863"/>
    <cellStyle name="Обычный 18 2 2 13 2 2 6" xfId="3864"/>
    <cellStyle name="Обычный 18 2 2 13 2 2 6 2" xfId="3865"/>
    <cellStyle name="Обычный 18 2 2 13 2 2 7" xfId="3866"/>
    <cellStyle name="Обычный 18 2 2 13 2 2 7 2" xfId="3867"/>
    <cellStyle name="Обычный 18 2 2 13 2 2 8" xfId="3868"/>
    <cellStyle name="Обычный 18 2 2 13 2 2 8 2" xfId="3869"/>
    <cellStyle name="Обычный 18 2 2 13 2 2 9" xfId="3870"/>
    <cellStyle name="Обычный 18 2 2 13 2 2 9 2" xfId="3871"/>
    <cellStyle name="Обычный 18 2 2 13 2 3" xfId="3872"/>
    <cellStyle name="Обычный 18 2 2 13 2 3 2" xfId="3873"/>
    <cellStyle name="Обычный 18 2 2 13 2 3 2 2" xfId="3874"/>
    <cellStyle name="Обычный 18 2 2 13 2 3 3" xfId="3875"/>
    <cellStyle name="Обычный 18 2 2 13 2 3 3 2" xfId="3876"/>
    <cellStyle name="Обычный 18 2 2 13 2 3 4" xfId="3877"/>
    <cellStyle name="Обычный 18 2 2 13 2 3 4 2" xfId="3878"/>
    <cellStyle name="Обычный 18 2 2 13 2 3 5" xfId="3879"/>
    <cellStyle name="Обычный 18 2 2 13 2 3 5 2" xfId="3880"/>
    <cellStyle name="Обычный 18 2 2 13 2 3 6" xfId="3881"/>
    <cellStyle name="Обычный 18 2 2 13 2 4" xfId="3882"/>
    <cellStyle name="Обычный 18 2 2 13 2 4 2" xfId="3883"/>
    <cellStyle name="Обычный 18 2 2 13 2 4 2 2" xfId="3884"/>
    <cellStyle name="Обычный 18 2 2 13 2 4 3" xfId="3885"/>
    <cellStyle name="Обычный 18 2 2 13 2 4 3 2" xfId="3886"/>
    <cellStyle name="Обычный 18 2 2 13 2 4 4" xfId="3887"/>
    <cellStyle name="Обычный 18 2 2 13 2 4 4 2" xfId="3888"/>
    <cellStyle name="Обычный 18 2 2 13 2 4 5" xfId="3889"/>
    <cellStyle name="Обычный 18 2 2 13 2 5" xfId="3890"/>
    <cellStyle name="Обычный 18 2 2 13 2 5 2" xfId="3891"/>
    <cellStyle name="Обычный 18 2 2 13 2 6" xfId="3892"/>
    <cellStyle name="Обычный 18 2 2 13 2 6 2" xfId="3893"/>
    <cellStyle name="Обычный 18 2 2 13 2 7" xfId="3894"/>
    <cellStyle name="Обычный 18 2 2 13 2 7 2" xfId="3895"/>
    <cellStyle name="Обычный 18 2 2 13 2 8" xfId="3896"/>
    <cellStyle name="Обычный 18 2 2 13 2 8 2" xfId="3897"/>
    <cellStyle name="Обычный 18 2 2 13 2 9" xfId="3898"/>
    <cellStyle name="Обычный 18 2 2 13 2 9 2" xfId="3899"/>
    <cellStyle name="Обычный 18 2 2 13 3" xfId="3900"/>
    <cellStyle name="Обычный 18 2 2 13 3 10" xfId="3901"/>
    <cellStyle name="Обычный 18 2 2 13 3 2" xfId="3902"/>
    <cellStyle name="Обычный 18 2 2 13 3 2 2" xfId="3903"/>
    <cellStyle name="Обычный 18 2 2 13 3 2 2 2" xfId="3904"/>
    <cellStyle name="Обычный 18 2 2 13 3 2 3" xfId="3905"/>
    <cellStyle name="Обычный 18 2 2 13 3 2 3 2" xfId="3906"/>
    <cellStyle name="Обычный 18 2 2 13 3 2 4" xfId="3907"/>
    <cellStyle name="Обычный 18 2 2 13 3 2 4 2" xfId="3908"/>
    <cellStyle name="Обычный 18 2 2 13 3 2 5" xfId="3909"/>
    <cellStyle name="Обычный 18 2 2 13 3 2 5 2" xfId="3910"/>
    <cellStyle name="Обычный 18 2 2 13 3 2 6" xfId="3911"/>
    <cellStyle name="Обычный 18 2 2 13 3 3" xfId="3912"/>
    <cellStyle name="Обычный 18 2 2 13 3 3 2" xfId="3913"/>
    <cellStyle name="Обычный 18 2 2 13 3 3 2 2" xfId="3914"/>
    <cellStyle name="Обычный 18 2 2 13 3 3 3" xfId="3915"/>
    <cellStyle name="Обычный 18 2 2 13 3 3 3 2" xfId="3916"/>
    <cellStyle name="Обычный 18 2 2 13 3 3 4" xfId="3917"/>
    <cellStyle name="Обычный 18 2 2 13 3 3 4 2" xfId="3918"/>
    <cellStyle name="Обычный 18 2 2 13 3 3 5" xfId="3919"/>
    <cellStyle name="Обычный 18 2 2 13 3 4" xfId="3920"/>
    <cellStyle name="Обычный 18 2 2 13 3 4 2" xfId="3921"/>
    <cellStyle name="Обычный 18 2 2 13 3 5" xfId="3922"/>
    <cellStyle name="Обычный 18 2 2 13 3 5 2" xfId="3923"/>
    <cellStyle name="Обычный 18 2 2 13 3 6" xfId="3924"/>
    <cellStyle name="Обычный 18 2 2 13 3 6 2" xfId="3925"/>
    <cellStyle name="Обычный 18 2 2 13 3 7" xfId="3926"/>
    <cellStyle name="Обычный 18 2 2 13 3 7 2" xfId="3927"/>
    <cellStyle name="Обычный 18 2 2 13 3 8" xfId="3928"/>
    <cellStyle name="Обычный 18 2 2 13 3 8 2" xfId="3929"/>
    <cellStyle name="Обычный 18 2 2 13 3 9" xfId="3930"/>
    <cellStyle name="Обычный 18 2 2 13 3 9 2" xfId="3931"/>
    <cellStyle name="Обычный 18 2 2 13 4" xfId="3932"/>
    <cellStyle name="Обычный 18 2 2 13 4 2" xfId="3933"/>
    <cellStyle name="Обычный 18 2 2 13 4 2 2" xfId="3934"/>
    <cellStyle name="Обычный 18 2 2 13 4 3" xfId="3935"/>
    <cellStyle name="Обычный 18 2 2 13 4 3 2" xfId="3936"/>
    <cellStyle name="Обычный 18 2 2 13 4 4" xfId="3937"/>
    <cellStyle name="Обычный 18 2 2 13 4 4 2" xfId="3938"/>
    <cellStyle name="Обычный 18 2 2 13 4 5" xfId="3939"/>
    <cellStyle name="Обычный 18 2 2 13 4 5 2" xfId="3940"/>
    <cellStyle name="Обычный 18 2 2 13 4 6" xfId="3941"/>
    <cellStyle name="Обычный 18 2 2 13 5" xfId="3942"/>
    <cellStyle name="Обычный 18 2 2 13 5 2" xfId="3943"/>
    <cellStyle name="Обычный 18 2 2 13 5 2 2" xfId="3944"/>
    <cellStyle name="Обычный 18 2 2 13 5 3" xfId="3945"/>
    <cellStyle name="Обычный 18 2 2 13 5 3 2" xfId="3946"/>
    <cellStyle name="Обычный 18 2 2 13 5 4" xfId="3947"/>
    <cellStyle name="Обычный 18 2 2 13 5 4 2" xfId="3948"/>
    <cellStyle name="Обычный 18 2 2 13 5 5" xfId="3949"/>
    <cellStyle name="Обычный 18 2 2 13 6" xfId="3950"/>
    <cellStyle name="Обычный 18 2 2 13 6 2" xfId="3951"/>
    <cellStyle name="Обычный 18 2 2 13 7" xfId="3952"/>
    <cellStyle name="Обычный 18 2 2 13 7 2" xfId="3953"/>
    <cellStyle name="Обычный 18 2 2 13 8" xfId="3954"/>
    <cellStyle name="Обычный 18 2 2 13 8 2" xfId="3955"/>
    <cellStyle name="Обычный 18 2 2 13 9" xfId="3956"/>
    <cellStyle name="Обычный 18 2 2 13 9 2" xfId="3957"/>
    <cellStyle name="Обычный 18 2 2 14" xfId="3958"/>
    <cellStyle name="Обычный 18 2 2 14 10" xfId="3959"/>
    <cellStyle name="Обычный 18 2 2 14 10 2" xfId="3960"/>
    <cellStyle name="Обычный 18 2 2 14 11" xfId="3961"/>
    <cellStyle name="Обычный 18 2 2 14 2" xfId="3962"/>
    <cellStyle name="Обычный 18 2 2 14 2 10" xfId="3963"/>
    <cellStyle name="Обычный 18 2 2 14 2 2" xfId="3964"/>
    <cellStyle name="Обычный 18 2 2 14 2 2 2" xfId="3965"/>
    <cellStyle name="Обычный 18 2 2 14 2 2 2 2" xfId="3966"/>
    <cellStyle name="Обычный 18 2 2 14 2 2 3" xfId="3967"/>
    <cellStyle name="Обычный 18 2 2 14 2 2 3 2" xfId="3968"/>
    <cellStyle name="Обычный 18 2 2 14 2 2 4" xfId="3969"/>
    <cellStyle name="Обычный 18 2 2 14 2 2 4 2" xfId="3970"/>
    <cellStyle name="Обычный 18 2 2 14 2 2 5" xfId="3971"/>
    <cellStyle name="Обычный 18 2 2 14 2 2 5 2" xfId="3972"/>
    <cellStyle name="Обычный 18 2 2 14 2 2 6" xfId="3973"/>
    <cellStyle name="Обычный 18 2 2 14 2 3" xfId="3974"/>
    <cellStyle name="Обычный 18 2 2 14 2 3 2" xfId="3975"/>
    <cellStyle name="Обычный 18 2 2 14 2 3 2 2" xfId="3976"/>
    <cellStyle name="Обычный 18 2 2 14 2 3 3" xfId="3977"/>
    <cellStyle name="Обычный 18 2 2 14 2 3 3 2" xfId="3978"/>
    <cellStyle name="Обычный 18 2 2 14 2 3 4" xfId="3979"/>
    <cellStyle name="Обычный 18 2 2 14 2 3 4 2" xfId="3980"/>
    <cellStyle name="Обычный 18 2 2 14 2 3 5" xfId="3981"/>
    <cellStyle name="Обычный 18 2 2 14 2 4" xfId="3982"/>
    <cellStyle name="Обычный 18 2 2 14 2 4 2" xfId="3983"/>
    <cellStyle name="Обычный 18 2 2 14 2 5" xfId="3984"/>
    <cellStyle name="Обычный 18 2 2 14 2 5 2" xfId="3985"/>
    <cellStyle name="Обычный 18 2 2 14 2 6" xfId="3986"/>
    <cellStyle name="Обычный 18 2 2 14 2 6 2" xfId="3987"/>
    <cellStyle name="Обычный 18 2 2 14 2 7" xfId="3988"/>
    <cellStyle name="Обычный 18 2 2 14 2 7 2" xfId="3989"/>
    <cellStyle name="Обычный 18 2 2 14 2 8" xfId="3990"/>
    <cellStyle name="Обычный 18 2 2 14 2 8 2" xfId="3991"/>
    <cellStyle name="Обычный 18 2 2 14 2 9" xfId="3992"/>
    <cellStyle name="Обычный 18 2 2 14 2 9 2" xfId="3993"/>
    <cellStyle name="Обычный 18 2 2 14 3" xfId="3994"/>
    <cellStyle name="Обычный 18 2 2 14 3 2" xfId="3995"/>
    <cellStyle name="Обычный 18 2 2 14 3 2 2" xfId="3996"/>
    <cellStyle name="Обычный 18 2 2 14 3 3" xfId="3997"/>
    <cellStyle name="Обычный 18 2 2 14 3 3 2" xfId="3998"/>
    <cellStyle name="Обычный 18 2 2 14 3 4" xfId="3999"/>
    <cellStyle name="Обычный 18 2 2 14 3 4 2" xfId="4000"/>
    <cellStyle name="Обычный 18 2 2 14 3 5" xfId="4001"/>
    <cellStyle name="Обычный 18 2 2 14 3 5 2" xfId="4002"/>
    <cellStyle name="Обычный 18 2 2 14 3 6" xfId="4003"/>
    <cellStyle name="Обычный 18 2 2 14 4" xfId="4004"/>
    <cellStyle name="Обычный 18 2 2 14 4 2" xfId="4005"/>
    <cellStyle name="Обычный 18 2 2 14 4 2 2" xfId="4006"/>
    <cellStyle name="Обычный 18 2 2 14 4 3" xfId="4007"/>
    <cellStyle name="Обычный 18 2 2 14 4 3 2" xfId="4008"/>
    <cellStyle name="Обычный 18 2 2 14 4 4" xfId="4009"/>
    <cellStyle name="Обычный 18 2 2 14 4 4 2" xfId="4010"/>
    <cellStyle name="Обычный 18 2 2 14 4 5" xfId="4011"/>
    <cellStyle name="Обычный 18 2 2 14 5" xfId="4012"/>
    <cellStyle name="Обычный 18 2 2 14 5 2" xfId="4013"/>
    <cellStyle name="Обычный 18 2 2 14 6" xfId="4014"/>
    <cellStyle name="Обычный 18 2 2 14 6 2" xfId="4015"/>
    <cellStyle name="Обычный 18 2 2 14 7" xfId="4016"/>
    <cellStyle name="Обычный 18 2 2 14 7 2" xfId="4017"/>
    <cellStyle name="Обычный 18 2 2 14 8" xfId="4018"/>
    <cellStyle name="Обычный 18 2 2 14 8 2" xfId="4019"/>
    <cellStyle name="Обычный 18 2 2 14 9" xfId="4020"/>
    <cellStyle name="Обычный 18 2 2 14 9 2" xfId="4021"/>
    <cellStyle name="Обычный 18 2 2 15" xfId="4022"/>
    <cellStyle name="Обычный 18 2 2 15 10" xfId="4023"/>
    <cellStyle name="Обычный 18 2 2 15 2" xfId="4024"/>
    <cellStyle name="Обычный 18 2 2 15 2 2" xfId="4025"/>
    <cellStyle name="Обычный 18 2 2 15 2 2 2" xfId="4026"/>
    <cellStyle name="Обычный 18 2 2 15 2 3" xfId="4027"/>
    <cellStyle name="Обычный 18 2 2 15 2 3 2" xfId="4028"/>
    <cellStyle name="Обычный 18 2 2 15 2 4" xfId="4029"/>
    <cellStyle name="Обычный 18 2 2 15 2 4 2" xfId="4030"/>
    <cellStyle name="Обычный 18 2 2 15 2 5" xfId="4031"/>
    <cellStyle name="Обычный 18 2 2 15 2 5 2" xfId="4032"/>
    <cellStyle name="Обычный 18 2 2 15 2 6" xfId="4033"/>
    <cellStyle name="Обычный 18 2 2 15 3" xfId="4034"/>
    <cellStyle name="Обычный 18 2 2 15 3 2" xfId="4035"/>
    <cellStyle name="Обычный 18 2 2 15 3 2 2" xfId="4036"/>
    <cellStyle name="Обычный 18 2 2 15 3 3" xfId="4037"/>
    <cellStyle name="Обычный 18 2 2 15 3 3 2" xfId="4038"/>
    <cellStyle name="Обычный 18 2 2 15 3 4" xfId="4039"/>
    <cellStyle name="Обычный 18 2 2 15 3 4 2" xfId="4040"/>
    <cellStyle name="Обычный 18 2 2 15 3 5" xfId="4041"/>
    <cellStyle name="Обычный 18 2 2 15 4" xfId="4042"/>
    <cellStyle name="Обычный 18 2 2 15 4 2" xfId="4043"/>
    <cellStyle name="Обычный 18 2 2 15 5" xfId="4044"/>
    <cellStyle name="Обычный 18 2 2 15 5 2" xfId="4045"/>
    <cellStyle name="Обычный 18 2 2 15 6" xfId="4046"/>
    <cellStyle name="Обычный 18 2 2 15 6 2" xfId="4047"/>
    <cellStyle name="Обычный 18 2 2 15 7" xfId="4048"/>
    <cellStyle name="Обычный 18 2 2 15 7 2" xfId="4049"/>
    <cellStyle name="Обычный 18 2 2 15 8" xfId="4050"/>
    <cellStyle name="Обычный 18 2 2 15 8 2" xfId="4051"/>
    <cellStyle name="Обычный 18 2 2 15 9" xfId="4052"/>
    <cellStyle name="Обычный 18 2 2 15 9 2" xfId="4053"/>
    <cellStyle name="Обычный 18 2 2 16" xfId="4054"/>
    <cellStyle name="Обычный 18 2 2 16 2" xfId="4055"/>
    <cellStyle name="Обычный 18 2 2 16 2 2" xfId="4056"/>
    <cellStyle name="Обычный 18 2 2 16 2 2 2" xfId="4057"/>
    <cellStyle name="Обычный 18 2 2 16 2 3" xfId="4058"/>
    <cellStyle name="Обычный 18 2 2 16 2 3 2" xfId="4059"/>
    <cellStyle name="Обычный 18 2 2 16 2 4" xfId="4060"/>
    <cellStyle name="Обычный 18 2 2 16 2 4 2" xfId="4061"/>
    <cellStyle name="Обычный 18 2 2 16 2 5" xfId="4062"/>
    <cellStyle name="Обычный 18 2 2 16 2 5 2" xfId="4063"/>
    <cellStyle name="Обычный 18 2 2 16 2 6" xfId="4064"/>
    <cellStyle name="Обычный 18 2 2 16 3" xfId="4065"/>
    <cellStyle name="Обычный 18 2 2 16 3 2" xfId="4066"/>
    <cellStyle name="Обычный 18 2 2 16 4" xfId="4067"/>
    <cellStyle name="Обычный 18 2 2 16 4 2" xfId="4068"/>
    <cellStyle name="Обычный 18 2 2 16 5" xfId="4069"/>
    <cellStyle name="Обычный 18 2 2 16 5 2" xfId="4070"/>
    <cellStyle name="Обычный 18 2 2 16 6" xfId="4071"/>
    <cellStyle name="Обычный 18 2 2 16 6 2" xfId="4072"/>
    <cellStyle name="Обычный 18 2 2 16 7" xfId="4073"/>
    <cellStyle name="Обычный 18 2 2 17" xfId="4074"/>
    <cellStyle name="Обычный 18 2 2 17 2" xfId="4075"/>
    <cellStyle name="Обычный 18 2 2 17 2 2" xfId="4076"/>
    <cellStyle name="Обычный 18 2 2 17 3" xfId="4077"/>
    <cellStyle name="Обычный 18 2 2 17 3 2" xfId="4078"/>
    <cellStyle name="Обычный 18 2 2 17 4" xfId="4079"/>
    <cellStyle name="Обычный 18 2 2 17 4 2" xfId="4080"/>
    <cellStyle name="Обычный 18 2 2 17 5" xfId="4081"/>
    <cellStyle name="Обычный 18 2 2 17 5 2" xfId="4082"/>
    <cellStyle name="Обычный 18 2 2 17 6" xfId="4083"/>
    <cellStyle name="Обычный 18 2 2 18" xfId="4084"/>
    <cellStyle name="Обычный 18 2 2 18 2" xfId="4085"/>
    <cellStyle name="Обычный 18 2 2 18 2 2" xfId="4086"/>
    <cellStyle name="Обычный 18 2 2 18 3" xfId="4087"/>
    <cellStyle name="Обычный 18 2 2 18 3 2" xfId="4088"/>
    <cellStyle name="Обычный 18 2 2 18 4" xfId="4089"/>
    <cellStyle name="Обычный 18 2 2 18 4 2" xfId="4090"/>
    <cellStyle name="Обычный 18 2 2 18 5" xfId="4091"/>
    <cellStyle name="Обычный 18 2 2 19" xfId="4092"/>
    <cellStyle name="Обычный 18 2 2 19 2" xfId="4093"/>
    <cellStyle name="Обычный 18 2 2 2" xfId="4094"/>
    <cellStyle name="Обычный 18 2 2 2 10" xfId="4095"/>
    <cellStyle name="Обычный 18 2 2 2 10 10" xfId="4096"/>
    <cellStyle name="Обычный 18 2 2 2 10 10 2" xfId="4097"/>
    <cellStyle name="Обычный 18 2 2 2 10 11" xfId="4098"/>
    <cellStyle name="Обычный 18 2 2 2 10 11 2" xfId="4099"/>
    <cellStyle name="Обычный 18 2 2 2 10 12" xfId="4100"/>
    <cellStyle name="Обычный 18 2 2 2 10 2" xfId="4101"/>
    <cellStyle name="Обычный 18 2 2 2 10 2 10" xfId="4102"/>
    <cellStyle name="Обычный 18 2 2 2 10 2 10 2" xfId="4103"/>
    <cellStyle name="Обычный 18 2 2 2 10 2 11" xfId="4104"/>
    <cellStyle name="Обычный 18 2 2 2 10 2 2" xfId="4105"/>
    <cellStyle name="Обычный 18 2 2 2 10 2 2 10" xfId="4106"/>
    <cellStyle name="Обычный 18 2 2 2 10 2 2 2" xfId="4107"/>
    <cellStyle name="Обычный 18 2 2 2 10 2 2 2 2" xfId="4108"/>
    <cellStyle name="Обычный 18 2 2 2 10 2 2 2 2 2" xfId="4109"/>
    <cellStyle name="Обычный 18 2 2 2 10 2 2 2 3" xfId="4110"/>
    <cellStyle name="Обычный 18 2 2 2 10 2 2 2 3 2" xfId="4111"/>
    <cellStyle name="Обычный 18 2 2 2 10 2 2 2 4" xfId="4112"/>
    <cellStyle name="Обычный 18 2 2 2 10 2 2 2 4 2" xfId="4113"/>
    <cellStyle name="Обычный 18 2 2 2 10 2 2 2 5" xfId="4114"/>
    <cellStyle name="Обычный 18 2 2 2 10 2 2 2 5 2" xfId="4115"/>
    <cellStyle name="Обычный 18 2 2 2 10 2 2 2 6" xfId="4116"/>
    <cellStyle name="Обычный 18 2 2 2 10 2 2 3" xfId="4117"/>
    <cellStyle name="Обычный 18 2 2 2 10 2 2 3 2" xfId="4118"/>
    <cellStyle name="Обычный 18 2 2 2 10 2 2 3 2 2" xfId="4119"/>
    <cellStyle name="Обычный 18 2 2 2 10 2 2 3 3" xfId="4120"/>
    <cellStyle name="Обычный 18 2 2 2 10 2 2 3 3 2" xfId="4121"/>
    <cellStyle name="Обычный 18 2 2 2 10 2 2 3 4" xfId="4122"/>
    <cellStyle name="Обычный 18 2 2 2 10 2 2 3 4 2" xfId="4123"/>
    <cellStyle name="Обычный 18 2 2 2 10 2 2 3 5" xfId="4124"/>
    <cellStyle name="Обычный 18 2 2 2 10 2 2 4" xfId="4125"/>
    <cellStyle name="Обычный 18 2 2 2 10 2 2 4 2" xfId="4126"/>
    <cellStyle name="Обычный 18 2 2 2 10 2 2 5" xfId="4127"/>
    <cellStyle name="Обычный 18 2 2 2 10 2 2 5 2" xfId="4128"/>
    <cellStyle name="Обычный 18 2 2 2 10 2 2 6" xfId="4129"/>
    <cellStyle name="Обычный 18 2 2 2 10 2 2 6 2" xfId="4130"/>
    <cellStyle name="Обычный 18 2 2 2 10 2 2 7" xfId="4131"/>
    <cellStyle name="Обычный 18 2 2 2 10 2 2 7 2" xfId="4132"/>
    <cellStyle name="Обычный 18 2 2 2 10 2 2 8" xfId="4133"/>
    <cellStyle name="Обычный 18 2 2 2 10 2 2 8 2" xfId="4134"/>
    <cellStyle name="Обычный 18 2 2 2 10 2 2 9" xfId="4135"/>
    <cellStyle name="Обычный 18 2 2 2 10 2 2 9 2" xfId="4136"/>
    <cellStyle name="Обычный 18 2 2 2 10 2 3" xfId="4137"/>
    <cellStyle name="Обычный 18 2 2 2 10 2 3 2" xfId="4138"/>
    <cellStyle name="Обычный 18 2 2 2 10 2 3 2 2" xfId="4139"/>
    <cellStyle name="Обычный 18 2 2 2 10 2 3 3" xfId="4140"/>
    <cellStyle name="Обычный 18 2 2 2 10 2 3 3 2" xfId="4141"/>
    <cellStyle name="Обычный 18 2 2 2 10 2 3 4" xfId="4142"/>
    <cellStyle name="Обычный 18 2 2 2 10 2 3 4 2" xfId="4143"/>
    <cellStyle name="Обычный 18 2 2 2 10 2 3 5" xfId="4144"/>
    <cellStyle name="Обычный 18 2 2 2 10 2 3 5 2" xfId="4145"/>
    <cellStyle name="Обычный 18 2 2 2 10 2 3 6" xfId="4146"/>
    <cellStyle name="Обычный 18 2 2 2 10 2 4" xfId="4147"/>
    <cellStyle name="Обычный 18 2 2 2 10 2 4 2" xfId="4148"/>
    <cellStyle name="Обычный 18 2 2 2 10 2 4 2 2" xfId="4149"/>
    <cellStyle name="Обычный 18 2 2 2 10 2 4 3" xfId="4150"/>
    <cellStyle name="Обычный 18 2 2 2 10 2 4 3 2" xfId="4151"/>
    <cellStyle name="Обычный 18 2 2 2 10 2 4 4" xfId="4152"/>
    <cellStyle name="Обычный 18 2 2 2 10 2 4 4 2" xfId="4153"/>
    <cellStyle name="Обычный 18 2 2 2 10 2 4 5" xfId="4154"/>
    <cellStyle name="Обычный 18 2 2 2 10 2 5" xfId="4155"/>
    <cellStyle name="Обычный 18 2 2 2 10 2 5 2" xfId="4156"/>
    <cellStyle name="Обычный 18 2 2 2 10 2 6" xfId="4157"/>
    <cellStyle name="Обычный 18 2 2 2 10 2 6 2" xfId="4158"/>
    <cellStyle name="Обычный 18 2 2 2 10 2 7" xfId="4159"/>
    <cellStyle name="Обычный 18 2 2 2 10 2 7 2" xfId="4160"/>
    <cellStyle name="Обычный 18 2 2 2 10 2 8" xfId="4161"/>
    <cellStyle name="Обычный 18 2 2 2 10 2 8 2" xfId="4162"/>
    <cellStyle name="Обычный 18 2 2 2 10 2 9" xfId="4163"/>
    <cellStyle name="Обычный 18 2 2 2 10 2 9 2" xfId="4164"/>
    <cellStyle name="Обычный 18 2 2 2 10 3" xfId="4165"/>
    <cellStyle name="Обычный 18 2 2 2 10 3 10" xfId="4166"/>
    <cellStyle name="Обычный 18 2 2 2 10 3 2" xfId="4167"/>
    <cellStyle name="Обычный 18 2 2 2 10 3 2 2" xfId="4168"/>
    <cellStyle name="Обычный 18 2 2 2 10 3 2 2 2" xfId="4169"/>
    <cellStyle name="Обычный 18 2 2 2 10 3 2 3" xfId="4170"/>
    <cellStyle name="Обычный 18 2 2 2 10 3 2 3 2" xfId="4171"/>
    <cellStyle name="Обычный 18 2 2 2 10 3 2 4" xfId="4172"/>
    <cellStyle name="Обычный 18 2 2 2 10 3 2 4 2" xfId="4173"/>
    <cellStyle name="Обычный 18 2 2 2 10 3 2 5" xfId="4174"/>
    <cellStyle name="Обычный 18 2 2 2 10 3 2 5 2" xfId="4175"/>
    <cellStyle name="Обычный 18 2 2 2 10 3 2 6" xfId="4176"/>
    <cellStyle name="Обычный 18 2 2 2 10 3 3" xfId="4177"/>
    <cellStyle name="Обычный 18 2 2 2 10 3 3 2" xfId="4178"/>
    <cellStyle name="Обычный 18 2 2 2 10 3 3 2 2" xfId="4179"/>
    <cellStyle name="Обычный 18 2 2 2 10 3 3 3" xfId="4180"/>
    <cellStyle name="Обычный 18 2 2 2 10 3 3 3 2" xfId="4181"/>
    <cellStyle name="Обычный 18 2 2 2 10 3 3 4" xfId="4182"/>
    <cellStyle name="Обычный 18 2 2 2 10 3 3 4 2" xfId="4183"/>
    <cellStyle name="Обычный 18 2 2 2 10 3 3 5" xfId="4184"/>
    <cellStyle name="Обычный 18 2 2 2 10 3 4" xfId="4185"/>
    <cellStyle name="Обычный 18 2 2 2 10 3 4 2" xfId="4186"/>
    <cellStyle name="Обычный 18 2 2 2 10 3 5" xfId="4187"/>
    <cellStyle name="Обычный 18 2 2 2 10 3 5 2" xfId="4188"/>
    <cellStyle name="Обычный 18 2 2 2 10 3 6" xfId="4189"/>
    <cellStyle name="Обычный 18 2 2 2 10 3 6 2" xfId="4190"/>
    <cellStyle name="Обычный 18 2 2 2 10 3 7" xfId="4191"/>
    <cellStyle name="Обычный 18 2 2 2 10 3 7 2" xfId="4192"/>
    <cellStyle name="Обычный 18 2 2 2 10 3 8" xfId="4193"/>
    <cellStyle name="Обычный 18 2 2 2 10 3 8 2" xfId="4194"/>
    <cellStyle name="Обычный 18 2 2 2 10 3 9" xfId="4195"/>
    <cellStyle name="Обычный 18 2 2 2 10 3 9 2" xfId="4196"/>
    <cellStyle name="Обычный 18 2 2 2 10 4" xfId="4197"/>
    <cellStyle name="Обычный 18 2 2 2 10 4 2" xfId="4198"/>
    <cellStyle name="Обычный 18 2 2 2 10 4 2 2" xfId="4199"/>
    <cellStyle name="Обычный 18 2 2 2 10 4 3" xfId="4200"/>
    <cellStyle name="Обычный 18 2 2 2 10 4 3 2" xfId="4201"/>
    <cellStyle name="Обычный 18 2 2 2 10 4 4" xfId="4202"/>
    <cellStyle name="Обычный 18 2 2 2 10 4 4 2" xfId="4203"/>
    <cellStyle name="Обычный 18 2 2 2 10 4 5" xfId="4204"/>
    <cellStyle name="Обычный 18 2 2 2 10 4 5 2" xfId="4205"/>
    <cellStyle name="Обычный 18 2 2 2 10 4 6" xfId="4206"/>
    <cellStyle name="Обычный 18 2 2 2 10 5" xfId="4207"/>
    <cellStyle name="Обычный 18 2 2 2 10 5 2" xfId="4208"/>
    <cellStyle name="Обычный 18 2 2 2 10 5 2 2" xfId="4209"/>
    <cellStyle name="Обычный 18 2 2 2 10 5 3" xfId="4210"/>
    <cellStyle name="Обычный 18 2 2 2 10 5 3 2" xfId="4211"/>
    <cellStyle name="Обычный 18 2 2 2 10 5 4" xfId="4212"/>
    <cellStyle name="Обычный 18 2 2 2 10 5 4 2" xfId="4213"/>
    <cellStyle name="Обычный 18 2 2 2 10 5 5" xfId="4214"/>
    <cellStyle name="Обычный 18 2 2 2 10 6" xfId="4215"/>
    <cellStyle name="Обычный 18 2 2 2 10 6 2" xfId="4216"/>
    <cellStyle name="Обычный 18 2 2 2 10 7" xfId="4217"/>
    <cellStyle name="Обычный 18 2 2 2 10 7 2" xfId="4218"/>
    <cellStyle name="Обычный 18 2 2 2 10 8" xfId="4219"/>
    <cellStyle name="Обычный 18 2 2 2 10 8 2" xfId="4220"/>
    <cellStyle name="Обычный 18 2 2 2 10 9" xfId="4221"/>
    <cellStyle name="Обычный 18 2 2 2 10 9 2" xfId="4222"/>
    <cellStyle name="Обычный 18 2 2 2 11" xfId="4223"/>
    <cellStyle name="Обычный 18 2 2 2 11 10" xfId="4224"/>
    <cellStyle name="Обычный 18 2 2 2 11 10 2" xfId="4225"/>
    <cellStyle name="Обычный 18 2 2 2 11 11" xfId="4226"/>
    <cellStyle name="Обычный 18 2 2 2 11 11 2" xfId="4227"/>
    <cellStyle name="Обычный 18 2 2 2 11 12" xfId="4228"/>
    <cellStyle name="Обычный 18 2 2 2 11 2" xfId="4229"/>
    <cellStyle name="Обычный 18 2 2 2 11 2 10" xfId="4230"/>
    <cellStyle name="Обычный 18 2 2 2 11 2 10 2" xfId="4231"/>
    <cellStyle name="Обычный 18 2 2 2 11 2 11" xfId="4232"/>
    <cellStyle name="Обычный 18 2 2 2 11 2 2" xfId="4233"/>
    <cellStyle name="Обычный 18 2 2 2 11 2 2 10" xfId="4234"/>
    <cellStyle name="Обычный 18 2 2 2 11 2 2 2" xfId="4235"/>
    <cellStyle name="Обычный 18 2 2 2 11 2 2 2 2" xfId="4236"/>
    <cellStyle name="Обычный 18 2 2 2 11 2 2 2 2 2" xfId="4237"/>
    <cellStyle name="Обычный 18 2 2 2 11 2 2 2 3" xfId="4238"/>
    <cellStyle name="Обычный 18 2 2 2 11 2 2 2 3 2" xfId="4239"/>
    <cellStyle name="Обычный 18 2 2 2 11 2 2 2 4" xfId="4240"/>
    <cellStyle name="Обычный 18 2 2 2 11 2 2 2 4 2" xfId="4241"/>
    <cellStyle name="Обычный 18 2 2 2 11 2 2 2 5" xfId="4242"/>
    <cellStyle name="Обычный 18 2 2 2 11 2 2 2 5 2" xfId="4243"/>
    <cellStyle name="Обычный 18 2 2 2 11 2 2 2 6" xfId="4244"/>
    <cellStyle name="Обычный 18 2 2 2 11 2 2 3" xfId="4245"/>
    <cellStyle name="Обычный 18 2 2 2 11 2 2 3 2" xfId="4246"/>
    <cellStyle name="Обычный 18 2 2 2 11 2 2 3 2 2" xfId="4247"/>
    <cellStyle name="Обычный 18 2 2 2 11 2 2 3 3" xfId="4248"/>
    <cellStyle name="Обычный 18 2 2 2 11 2 2 3 3 2" xfId="4249"/>
    <cellStyle name="Обычный 18 2 2 2 11 2 2 3 4" xfId="4250"/>
    <cellStyle name="Обычный 18 2 2 2 11 2 2 3 4 2" xfId="4251"/>
    <cellStyle name="Обычный 18 2 2 2 11 2 2 3 5" xfId="4252"/>
    <cellStyle name="Обычный 18 2 2 2 11 2 2 4" xfId="4253"/>
    <cellStyle name="Обычный 18 2 2 2 11 2 2 4 2" xfId="4254"/>
    <cellStyle name="Обычный 18 2 2 2 11 2 2 5" xfId="4255"/>
    <cellStyle name="Обычный 18 2 2 2 11 2 2 5 2" xfId="4256"/>
    <cellStyle name="Обычный 18 2 2 2 11 2 2 6" xfId="4257"/>
    <cellStyle name="Обычный 18 2 2 2 11 2 2 6 2" xfId="4258"/>
    <cellStyle name="Обычный 18 2 2 2 11 2 2 7" xfId="4259"/>
    <cellStyle name="Обычный 18 2 2 2 11 2 2 7 2" xfId="4260"/>
    <cellStyle name="Обычный 18 2 2 2 11 2 2 8" xfId="4261"/>
    <cellStyle name="Обычный 18 2 2 2 11 2 2 8 2" xfId="4262"/>
    <cellStyle name="Обычный 18 2 2 2 11 2 2 9" xfId="4263"/>
    <cellStyle name="Обычный 18 2 2 2 11 2 2 9 2" xfId="4264"/>
    <cellStyle name="Обычный 18 2 2 2 11 2 3" xfId="4265"/>
    <cellStyle name="Обычный 18 2 2 2 11 2 3 2" xfId="4266"/>
    <cellStyle name="Обычный 18 2 2 2 11 2 3 2 2" xfId="4267"/>
    <cellStyle name="Обычный 18 2 2 2 11 2 3 3" xfId="4268"/>
    <cellStyle name="Обычный 18 2 2 2 11 2 3 3 2" xfId="4269"/>
    <cellStyle name="Обычный 18 2 2 2 11 2 3 4" xfId="4270"/>
    <cellStyle name="Обычный 18 2 2 2 11 2 3 4 2" xfId="4271"/>
    <cellStyle name="Обычный 18 2 2 2 11 2 3 5" xfId="4272"/>
    <cellStyle name="Обычный 18 2 2 2 11 2 3 5 2" xfId="4273"/>
    <cellStyle name="Обычный 18 2 2 2 11 2 3 6" xfId="4274"/>
    <cellStyle name="Обычный 18 2 2 2 11 2 4" xfId="4275"/>
    <cellStyle name="Обычный 18 2 2 2 11 2 4 2" xfId="4276"/>
    <cellStyle name="Обычный 18 2 2 2 11 2 4 2 2" xfId="4277"/>
    <cellStyle name="Обычный 18 2 2 2 11 2 4 3" xfId="4278"/>
    <cellStyle name="Обычный 18 2 2 2 11 2 4 3 2" xfId="4279"/>
    <cellStyle name="Обычный 18 2 2 2 11 2 4 4" xfId="4280"/>
    <cellStyle name="Обычный 18 2 2 2 11 2 4 4 2" xfId="4281"/>
    <cellStyle name="Обычный 18 2 2 2 11 2 4 5" xfId="4282"/>
    <cellStyle name="Обычный 18 2 2 2 11 2 5" xfId="4283"/>
    <cellStyle name="Обычный 18 2 2 2 11 2 5 2" xfId="4284"/>
    <cellStyle name="Обычный 18 2 2 2 11 2 6" xfId="4285"/>
    <cellStyle name="Обычный 18 2 2 2 11 2 6 2" xfId="4286"/>
    <cellStyle name="Обычный 18 2 2 2 11 2 7" xfId="4287"/>
    <cellStyle name="Обычный 18 2 2 2 11 2 7 2" xfId="4288"/>
    <cellStyle name="Обычный 18 2 2 2 11 2 8" xfId="4289"/>
    <cellStyle name="Обычный 18 2 2 2 11 2 8 2" xfId="4290"/>
    <cellStyle name="Обычный 18 2 2 2 11 2 9" xfId="4291"/>
    <cellStyle name="Обычный 18 2 2 2 11 2 9 2" xfId="4292"/>
    <cellStyle name="Обычный 18 2 2 2 11 3" xfId="4293"/>
    <cellStyle name="Обычный 18 2 2 2 11 3 10" xfId="4294"/>
    <cellStyle name="Обычный 18 2 2 2 11 3 2" xfId="4295"/>
    <cellStyle name="Обычный 18 2 2 2 11 3 2 2" xfId="4296"/>
    <cellStyle name="Обычный 18 2 2 2 11 3 2 2 2" xfId="4297"/>
    <cellStyle name="Обычный 18 2 2 2 11 3 2 3" xfId="4298"/>
    <cellStyle name="Обычный 18 2 2 2 11 3 2 3 2" xfId="4299"/>
    <cellStyle name="Обычный 18 2 2 2 11 3 2 4" xfId="4300"/>
    <cellStyle name="Обычный 18 2 2 2 11 3 2 4 2" xfId="4301"/>
    <cellStyle name="Обычный 18 2 2 2 11 3 2 5" xfId="4302"/>
    <cellStyle name="Обычный 18 2 2 2 11 3 2 5 2" xfId="4303"/>
    <cellStyle name="Обычный 18 2 2 2 11 3 2 6" xfId="4304"/>
    <cellStyle name="Обычный 18 2 2 2 11 3 3" xfId="4305"/>
    <cellStyle name="Обычный 18 2 2 2 11 3 3 2" xfId="4306"/>
    <cellStyle name="Обычный 18 2 2 2 11 3 3 2 2" xfId="4307"/>
    <cellStyle name="Обычный 18 2 2 2 11 3 3 3" xfId="4308"/>
    <cellStyle name="Обычный 18 2 2 2 11 3 3 3 2" xfId="4309"/>
    <cellStyle name="Обычный 18 2 2 2 11 3 3 4" xfId="4310"/>
    <cellStyle name="Обычный 18 2 2 2 11 3 3 4 2" xfId="4311"/>
    <cellStyle name="Обычный 18 2 2 2 11 3 3 5" xfId="4312"/>
    <cellStyle name="Обычный 18 2 2 2 11 3 4" xfId="4313"/>
    <cellStyle name="Обычный 18 2 2 2 11 3 4 2" xfId="4314"/>
    <cellStyle name="Обычный 18 2 2 2 11 3 5" xfId="4315"/>
    <cellStyle name="Обычный 18 2 2 2 11 3 5 2" xfId="4316"/>
    <cellStyle name="Обычный 18 2 2 2 11 3 6" xfId="4317"/>
    <cellStyle name="Обычный 18 2 2 2 11 3 6 2" xfId="4318"/>
    <cellStyle name="Обычный 18 2 2 2 11 3 7" xfId="4319"/>
    <cellStyle name="Обычный 18 2 2 2 11 3 7 2" xfId="4320"/>
    <cellStyle name="Обычный 18 2 2 2 11 3 8" xfId="4321"/>
    <cellStyle name="Обычный 18 2 2 2 11 3 8 2" xfId="4322"/>
    <cellStyle name="Обычный 18 2 2 2 11 3 9" xfId="4323"/>
    <cellStyle name="Обычный 18 2 2 2 11 3 9 2" xfId="4324"/>
    <cellStyle name="Обычный 18 2 2 2 11 4" xfId="4325"/>
    <cellStyle name="Обычный 18 2 2 2 11 4 2" xfId="4326"/>
    <cellStyle name="Обычный 18 2 2 2 11 4 2 2" xfId="4327"/>
    <cellStyle name="Обычный 18 2 2 2 11 4 3" xfId="4328"/>
    <cellStyle name="Обычный 18 2 2 2 11 4 3 2" xfId="4329"/>
    <cellStyle name="Обычный 18 2 2 2 11 4 4" xfId="4330"/>
    <cellStyle name="Обычный 18 2 2 2 11 4 4 2" xfId="4331"/>
    <cellStyle name="Обычный 18 2 2 2 11 4 5" xfId="4332"/>
    <cellStyle name="Обычный 18 2 2 2 11 4 5 2" xfId="4333"/>
    <cellStyle name="Обычный 18 2 2 2 11 4 6" xfId="4334"/>
    <cellStyle name="Обычный 18 2 2 2 11 5" xfId="4335"/>
    <cellStyle name="Обычный 18 2 2 2 11 5 2" xfId="4336"/>
    <cellStyle name="Обычный 18 2 2 2 11 5 2 2" xfId="4337"/>
    <cellStyle name="Обычный 18 2 2 2 11 5 3" xfId="4338"/>
    <cellStyle name="Обычный 18 2 2 2 11 5 3 2" xfId="4339"/>
    <cellStyle name="Обычный 18 2 2 2 11 5 4" xfId="4340"/>
    <cellStyle name="Обычный 18 2 2 2 11 5 4 2" xfId="4341"/>
    <cellStyle name="Обычный 18 2 2 2 11 5 5" xfId="4342"/>
    <cellStyle name="Обычный 18 2 2 2 11 6" xfId="4343"/>
    <cellStyle name="Обычный 18 2 2 2 11 6 2" xfId="4344"/>
    <cellStyle name="Обычный 18 2 2 2 11 7" xfId="4345"/>
    <cellStyle name="Обычный 18 2 2 2 11 7 2" xfId="4346"/>
    <cellStyle name="Обычный 18 2 2 2 11 8" xfId="4347"/>
    <cellStyle name="Обычный 18 2 2 2 11 8 2" xfId="4348"/>
    <cellStyle name="Обычный 18 2 2 2 11 9" xfId="4349"/>
    <cellStyle name="Обычный 18 2 2 2 11 9 2" xfId="4350"/>
    <cellStyle name="Обычный 18 2 2 2 12" xfId="4351"/>
    <cellStyle name="Обычный 18 2 2 2 12 10" xfId="4352"/>
    <cellStyle name="Обычный 18 2 2 2 12 10 2" xfId="4353"/>
    <cellStyle name="Обычный 18 2 2 2 12 11" xfId="4354"/>
    <cellStyle name="Обычный 18 2 2 2 12 11 2" xfId="4355"/>
    <cellStyle name="Обычный 18 2 2 2 12 12" xfId="4356"/>
    <cellStyle name="Обычный 18 2 2 2 12 2" xfId="4357"/>
    <cellStyle name="Обычный 18 2 2 2 12 2 10" xfId="4358"/>
    <cellStyle name="Обычный 18 2 2 2 12 2 10 2" xfId="4359"/>
    <cellStyle name="Обычный 18 2 2 2 12 2 11" xfId="4360"/>
    <cellStyle name="Обычный 18 2 2 2 12 2 2" xfId="4361"/>
    <cellStyle name="Обычный 18 2 2 2 12 2 2 10" xfId="4362"/>
    <cellStyle name="Обычный 18 2 2 2 12 2 2 2" xfId="4363"/>
    <cellStyle name="Обычный 18 2 2 2 12 2 2 2 2" xfId="4364"/>
    <cellStyle name="Обычный 18 2 2 2 12 2 2 2 2 2" xfId="4365"/>
    <cellStyle name="Обычный 18 2 2 2 12 2 2 2 3" xfId="4366"/>
    <cellStyle name="Обычный 18 2 2 2 12 2 2 2 3 2" xfId="4367"/>
    <cellStyle name="Обычный 18 2 2 2 12 2 2 2 4" xfId="4368"/>
    <cellStyle name="Обычный 18 2 2 2 12 2 2 2 4 2" xfId="4369"/>
    <cellStyle name="Обычный 18 2 2 2 12 2 2 2 5" xfId="4370"/>
    <cellStyle name="Обычный 18 2 2 2 12 2 2 2 5 2" xfId="4371"/>
    <cellStyle name="Обычный 18 2 2 2 12 2 2 2 6" xfId="4372"/>
    <cellStyle name="Обычный 18 2 2 2 12 2 2 3" xfId="4373"/>
    <cellStyle name="Обычный 18 2 2 2 12 2 2 3 2" xfId="4374"/>
    <cellStyle name="Обычный 18 2 2 2 12 2 2 3 2 2" xfId="4375"/>
    <cellStyle name="Обычный 18 2 2 2 12 2 2 3 3" xfId="4376"/>
    <cellStyle name="Обычный 18 2 2 2 12 2 2 3 3 2" xfId="4377"/>
    <cellStyle name="Обычный 18 2 2 2 12 2 2 3 4" xfId="4378"/>
    <cellStyle name="Обычный 18 2 2 2 12 2 2 3 4 2" xfId="4379"/>
    <cellStyle name="Обычный 18 2 2 2 12 2 2 3 5" xfId="4380"/>
    <cellStyle name="Обычный 18 2 2 2 12 2 2 4" xfId="4381"/>
    <cellStyle name="Обычный 18 2 2 2 12 2 2 4 2" xfId="4382"/>
    <cellStyle name="Обычный 18 2 2 2 12 2 2 5" xfId="4383"/>
    <cellStyle name="Обычный 18 2 2 2 12 2 2 5 2" xfId="4384"/>
    <cellStyle name="Обычный 18 2 2 2 12 2 2 6" xfId="4385"/>
    <cellStyle name="Обычный 18 2 2 2 12 2 2 6 2" xfId="4386"/>
    <cellStyle name="Обычный 18 2 2 2 12 2 2 7" xfId="4387"/>
    <cellStyle name="Обычный 18 2 2 2 12 2 2 7 2" xfId="4388"/>
    <cellStyle name="Обычный 18 2 2 2 12 2 2 8" xfId="4389"/>
    <cellStyle name="Обычный 18 2 2 2 12 2 2 8 2" xfId="4390"/>
    <cellStyle name="Обычный 18 2 2 2 12 2 2 9" xfId="4391"/>
    <cellStyle name="Обычный 18 2 2 2 12 2 2 9 2" xfId="4392"/>
    <cellStyle name="Обычный 18 2 2 2 12 2 3" xfId="4393"/>
    <cellStyle name="Обычный 18 2 2 2 12 2 3 2" xfId="4394"/>
    <cellStyle name="Обычный 18 2 2 2 12 2 3 2 2" xfId="4395"/>
    <cellStyle name="Обычный 18 2 2 2 12 2 3 3" xfId="4396"/>
    <cellStyle name="Обычный 18 2 2 2 12 2 3 3 2" xfId="4397"/>
    <cellStyle name="Обычный 18 2 2 2 12 2 3 4" xfId="4398"/>
    <cellStyle name="Обычный 18 2 2 2 12 2 3 4 2" xfId="4399"/>
    <cellStyle name="Обычный 18 2 2 2 12 2 3 5" xfId="4400"/>
    <cellStyle name="Обычный 18 2 2 2 12 2 3 5 2" xfId="4401"/>
    <cellStyle name="Обычный 18 2 2 2 12 2 3 6" xfId="4402"/>
    <cellStyle name="Обычный 18 2 2 2 12 2 4" xfId="4403"/>
    <cellStyle name="Обычный 18 2 2 2 12 2 4 2" xfId="4404"/>
    <cellStyle name="Обычный 18 2 2 2 12 2 4 2 2" xfId="4405"/>
    <cellStyle name="Обычный 18 2 2 2 12 2 4 3" xfId="4406"/>
    <cellStyle name="Обычный 18 2 2 2 12 2 4 3 2" xfId="4407"/>
    <cellStyle name="Обычный 18 2 2 2 12 2 4 4" xfId="4408"/>
    <cellStyle name="Обычный 18 2 2 2 12 2 4 4 2" xfId="4409"/>
    <cellStyle name="Обычный 18 2 2 2 12 2 4 5" xfId="4410"/>
    <cellStyle name="Обычный 18 2 2 2 12 2 5" xfId="4411"/>
    <cellStyle name="Обычный 18 2 2 2 12 2 5 2" xfId="4412"/>
    <cellStyle name="Обычный 18 2 2 2 12 2 6" xfId="4413"/>
    <cellStyle name="Обычный 18 2 2 2 12 2 6 2" xfId="4414"/>
    <cellStyle name="Обычный 18 2 2 2 12 2 7" xfId="4415"/>
    <cellStyle name="Обычный 18 2 2 2 12 2 7 2" xfId="4416"/>
    <cellStyle name="Обычный 18 2 2 2 12 2 8" xfId="4417"/>
    <cellStyle name="Обычный 18 2 2 2 12 2 8 2" xfId="4418"/>
    <cellStyle name="Обычный 18 2 2 2 12 2 9" xfId="4419"/>
    <cellStyle name="Обычный 18 2 2 2 12 2 9 2" xfId="4420"/>
    <cellStyle name="Обычный 18 2 2 2 12 3" xfId="4421"/>
    <cellStyle name="Обычный 18 2 2 2 12 3 10" xfId="4422"/>
    <cellStyle name="Обычный 18 2 2 2 12 3 2" xfId="4423"/>
    <cellStyle name="Обычный 18 2 2 2 12 3 2 2" xfId="4424"/>
    <cellStyle name="Обычный 18 2 2 2 12 3 2 2 2" xfId="4425"/>
    <cellStyle name="Обычный 18 2 2 2 12 3 2 3" xfId="4426"/>
    <cellStyle name="Обычный 18 2 2 2 12 3 2 3 2" xfId="4427"/>
    <cellStyle name="Обычный 18 2 2 2 12 3 2 4" xfId="4428"/>
    <cellStyle name="Обычный 18 2 2 2 12 3 2 4 2" xfId="4429"/>
    <cellStyle name="Обычный 18 2 2 2 12 3 2 5" xfId="4430"/>
    <cellStyle name="Обычный 18 2 2 2 12 3 2 5 2" xfId="4431"/>
    <cellStyle name="Обычный 18 2 2 2 12 3 2 6" xfId="4432"/>
    <cellStyle name="Обычный 18 2 2 2 12 3 3" xfId="4433"/>
    <cellStyle name="Обычный 18 2 2 2 12 3 3 2" xfId="4434"/>
    <cellStyle name="Обычный 18 2 2 2 12 3 3 2 2" xfId="4435"/>
    <cellStyle name="Обычный 18 2 2 2 12 3 3 3" xfId="4436"/>
    <cellStyle name="Обычный 18 2 2 2 12 3 3 3 2" xfId="4437"/>
    <cellStyle name="Обычный 18 2 2 2 12 3 3 4" xfId="4438"/>
    <cellStyle name="Обычный 18 2 2 2 12 3 3 4 2" xfId="4439"/>
    <cellStyle name="Обычный 18 2 2 2 12 3 3 5" xfId="4440"/>
    <cellStyle name="Обычный 18 2 2 2 12 3 4" xfId="4441"/>
    <cellStyle name="Обычный 18 2 2 2 12 3 4 2" xfId="4442"/>
    <cellStyle name="Обычный 18 2 2 2 12 3 5" xfId="4443"/>
    <cellStyle name="Обычный 18 2 2 2 12 3 5 2" xfId="4444"/>
    <cellStyle name="Обычный 18 2 2 2 12 3 6" xfId="4445"/>
    <cellStyle name="Обычный 18 2 2 2 12 3 6 2" xfId="4446"/>
    <cellStyle name="Обычный 18 2 2 2 12 3 7" xfId="4447"/>
    <cellStyle name="Обычный 18 2 2 2 12 3 7 2" xfId="4448"/>
    <cellStyle name="Обычный 18 2 2 2 12 3 8" xfId="4449"/>
    <cellStyle name="Обычный 18 2 2 2 12 3 8 2" xfId="4450"/>
    <cellStyle name="Обычный 18 2 2 2 12 3 9" xfId="4451"/>
    <cellStyle name="Обычный 18 2 2 2 12 3 9 2" xfId="4452"/>
    <cellStyle name="Обычный 18 2 2 2 12 4" xfId="4453"/>
    <cellStyle name="Обычный 18 2 2 2 12 4 2" xfId="4454"/>
    <cellStyle name="Обычный 18 2 2 2 12 4 2 2" xfId="4455"/>
    <cellStyle name="Обычный 18 2 2 2 12 4 3" xfId="4456"/>
    <cellStyle name="Обычный 18 2 2 2 12 4 3 2" xfId="4457"/>
    <cellStyle name="Обычный 18 2 2 2 12 4 4" xfId="4458"/>
    <cellStyle name="Обычный 18 2 2 2 12 4 4 2" xfId="4459"/>
    <cellStyle name="Обычный 18 2 2 2 12 4 5" xfId="4460"/>
    <cellStyle name="Обычный 18 2 2 2 12 4 5 2" xfId="4461"/>
    <cellStyle name="Обычный 18 2 2 2 12 4 6" xfId="4462"/>
    <cellStyle name="Обычный 18 2 2 2 12 5" xfId="4463"/>
    <cellStyle name="Обычный 18 2 2 2 12 5 2" xfId="4464"/>
    <cellStyle name="Обычный 18 2 2 2 12 5 2 2" xfId="4465"/>
    <cellStyle name="Обычный 18 2 2 2 12 5 3" xfId="4466"/>
    <cellStyle name="Обычный 18 2 2 2 12 5 3 2" xfId="4467"/>
    <cellStyle name="Обычный 18 2 2 2 12 5 4" xfId="4468"/>
    <cellStyle name="Обычный 18 2 2 2 12 5 4 2" xfId="4469"/>
    <cellStyle name="Обычный 18 2 2 2 12 5 5" xfId="4470"/>
    <cellStyle name="Обычный 18 2 2 2 12 6" xfId="4471"/>
    <cellStyle name="Обычный 18 2 2 2 12 6 2" xfId="4472"/>
    <cellStyle name="Обычный 18 2 2 2 12 7" xfId="4473"/>
    <cellStyle name="Обычный 18 2 2 2 12 7 2" xfId="4474"/>
    <cellStyle name="Обычный 18 2 2 2 12 8" xfId="4475"/>
    <cellStyle name="Обычный 18 2 2 2 12 8 2" xfId="4476"/>
    <cellStyle name="Обычный 18 2 2 2 12 9" xfId="4477"/>
    <cellStyle name="Обычный 18 2 2 2 12 9 2" xfId="4478"/>
    <cellStyle name="Обычный 18 2 2 2 13" xfId="4479"/>
    <cellStyle name="Обычный 18 2 2 2 13 10" xfId="4480"/>
    <cellStyle name="Обычный 18 2 2 2 13 10 2" xfId="4481"/>
    <cellStyle name="Обычный 18 2 2 2 13 11" xfId="4482"/>
    <cellStyle name="Обычный 18 2 2 2 13 2" xfId="4483"/>
    <cellStyle name="Обычный 18 2 2 2 13 2 10" xfId="4484"/>
    <cellStyle name="Обычный 18 2 2 2 13 2 2" xfId="4485"/>
    <cellStyle name="Обычный 18 2 2 2 13 2 2 2" xfId="4486"/>
    <cellStyle name="Обычный 18 2 2 2 13 2 2 2 2" xfId="4487"/>
    <cellStyle name="Обычный 18 2 2 2 13 2 2 3" xfId="4488"/>
    <cellStyle name="Обычный 18 2 2 2 13 2 2 3 2" xfId="4489"/>
    <cellStyle name="Обычный 18 2 2 2 13 2 2 4" xfId="4490"/>
    <cellStyle name="Обычный 18 2 2 2 13 2 2 4 2" xfId="4491"/>
    <cellStyle name="Обычный 18 2 2 2 13 2 2 5" xfId="4492"/>
    <cellStyle name="Обычный 18 2 2 2 13 2 2 5 2" xfId="4493"/>
    <cellStyle name="Обычный 18 2 2 2 13 2 2 6" xfId="4494"/>
    <cellStyle name="Обычный 18 2 2 2 13 2 3" xfId="4495"/>
    <cellStyle name="Обычный 18 2 2 2 13 2 3 2" xfId="4496"/>
    <cellStyle name="Обычный 18 2 2 2 13 2 3 2 2" xfId="4497"/>
    <cellStyle name="Обычный 18 2 2 2 13 2 3 3" xfId="4498"/>
    <cellStyle name="Обычный 18 2 2 2 13 2 3 3 2" xfId="4499"/>
    <cellStyle name="Обычный 18 2 2 2 13 2 3 4" xfId="4500"/>
    <cellStyle name="Обычный 18 2 2 2 13 2 3 4 2" xfId="4501"/>
    <cellStyle name="Обычный 18 2 2 2 13 2 3 5" xfId="4502"/>
    <cellStyle name="Обычный 18 2 2 2 13 2 4" xfId="4503"/>
    <cellStyle name="Обычный 18 2 2 2 13 2 4 2" xfId="4504"/>
    <cellStyle name="Обычный 18 2 2 2 13 2 5" xfId="4505"/>
    <cellStyle name="Обычный 18 2 2 2 13 2 5 2" xfId="4506"/>
    <cellStyle name="Обычный 18 2 2 2 13 2 6" xfId="4507"/>
    <cellStyle name="Обычный 18 2 2 2 13 2 6 2" xfId="4508"/>
    <cellStyle name="Обычный 18 2 2 2 13 2 7" xfId="4509"/>
    <cellStyle name="Обычный 18 2 2 2 13 2 7 2" xfId="4510"/>
    <cellStyle name="Обычный 18 2 2 2 13 2 8" xfId="4511"/>
    <cellStyle name="Обычный 18 2 2 2 13 2 8 2" xfId="4512"/>
    <cellStyle name="Обычный 18 2 2 2 13 2 9" xfId="4513"/>
    <cellStyle name="Обычный 18 2 2 2 13 2 9 2" xfId="4514"/>
    <cellStyle name="Обычный 18 2 2 2 13 3" xfId="4515"/>
    <cellStyle name="Обычный 18 2 2 2 13 3 2" xfId="4516"/>
    <cellStyle name="Обычный 18 2 2 2 13 3 2 2" xfId="4517"/>
    <cellStyle name="Обычный 18 2 2 2 13 3 3" xfId="4518"/>
    <cellStyle name="Обычный 18 2 2 2 13 3 3 2" xfId="4519"/>
    <cellStyle name="Обычный 18 2 2 2 13 3 4" xfId="4520"/>
    <cellStyle name="Обычный 18 2 2 2 13 3 4 2" xfId="4521"/>
    <cellStyle name="Обычный 18 2 2 2 13 3 5" xfId="4522"/>
    <cellStyle name="Обычный 18 2 2 2 13 3 5 2" xfId="4523"/>
    <cellStyle name="Обычный 18 2 2 2 13 3 6" xfId="4524"/>
    <cellStyle name="Обычный 18 2 2 2 13 4" xfId="4525"/>
    <cellStyle name="Обычный 18 2 2 2 13 4 2" xfId="4526"/>
    <cellStyle name="Обычный 18 2 2 2 13 4 2 2" xfId="4527"/>
    <cellStyle name="Обычный 18 2 2 2 13 4 3" xfId="4528"/>
    <cellStyle name="Обычный 18 2 2 2 13 4 3 2" xfId="4529"/>
    <cellStyle name="Обычный 18 2 2 2 13 4 4" xfId="4530"/>
    <cellStyle name="Обычный 18 2 2 2 13 4 4 2" xfId="4531"/>
    <cellStyle name="Обычный 18 2 2 2 13 4 5" xfId="4532"/>
    <cellStyle name="Обычный 18 2 2 2 13 5" xfId="4533"/>
    <cellStyle name="Обычный 18 2 2 2 13 5 2" xfId="4534"/>
    <cellStyle name="Обычный 18 2 2 2 13 6" xfId="4535"/>
    <cellStyle name="Обычный 18 2 2 2 13 6 2" xfId="4536"/>
    <cellStyle name="Обычный 18 2 2 2 13 7" xfId="4537"/>
    <cellStyle name="Обычный 18 2 2 2 13 7 2" xfId="4538"/>
    <cellStyle name="Обычный 18 2 2 2 13 8" xfId="4539"/>
    <cellStyle name="Обычный 18 2 2 2 13 8 2" xfId="4540"/>
    <cellStyle name="Обычный 18 2 2 2 13 9" xfId="4541"/>
    <cellStyle name="Обычный 18 2 2 2 13 9 2" xfId="4542"/>
    <cellStyle name="Обычный 18 2 2 2 14" xfId="4543"/>
    <cellStyle name="Обычный 18 2 2 2 14 10" xfId="4544"/>
    <cellStyle name="Обычный 18 2 2 2 14 2" xfId="4545"/>
    <cellStyle name="Обычный 18 2 2 2 14 2 2" xfId="4546"/>
    <cellStyle name="Обычный 18 2 2 2 14 2 2 2" xfId="4547"/>
    <cellStyle name="Обычный 18 2 2 2 14 2 3" xfId="4548"/>
    <cellStyle name="Обычный 18 2 2 2 14 2 3 2" xfId="4549"/>
    <cellStyle name="Обычный 18 2 2 2 14 2 4" xfId="4550"/>
    <cellStyle name="Обычный 18 2 2 2 14 2 4 2" xfId="4551"/>
    <cellStyle name="Обычный 18 2 2 2 14 2 5" xfId="4552"/>
    <cellStyle name="Обычный 18 2 2 2 14 2 5 2" xfId="4553"/>
    <cellStyle name="Обычный 18 2 2 2 14 2 6" xfId="4554"/>
    <cellStyle name="Обычный 18 2 2 2 14 3" xfId="4555"/>
    <cellStyle name="Обычный 18 2 2 2 14 3 2" xfId="4556"/>
    <cellStyle name="Обычный 18 2 2 2 14 3 2 2" xfId="4557"/>
    <cellStyle name="Обычный 18 2 2 2 14 3 3" xfId="4558"/>
    <cellStyle name="Обычный 18 2 2 2 14 3 3 2" xfId="4559"/>
    <cellStyle name="Обычный 18 2 2 2 14 3 4" xfId="4560"/>
    <cellStyle name="Обычный 18 2 2 2 14 3 4 2" xfId="4561"/>
    <cellStyle name="Обычный 18 2 2 2 14 3 5" xfId="4562"/>
    <cellStyle name="Обычный 18 2 2 2 14 4" xfId="4563"/>
    <cellStyle name="Обычный 18 2 2 2 14 4 2" xfId="4564"/>
    <cellStyle name="Обычный 18 2 2 2 14 5" xfId="4565"/>
    <cellStyle name="Обычный 18 2 2 2 14 5 2" xfId="4566"/>
    <cellStyle name="Обычный 18 2 2 2 14 6" xfId="4567"/>
    <cellStyle name="Обычный 18 2 2 2 14 6 2" xfId="4568"/>
    <cellStyle name="Обычный 18 2 2 2 14 7" xfId="4569"/>
    <cellStyle name="Обычный 18 2 2 2 14 7 2" xfId="4570"/>
    <cellStyle name="Обычный 18 2 2 2 14 8" xfId="4571"/>
    <cellStyle name="Обычный 18 2 2 2 14 8 2" xfId="4572"/>
    <cellStyle name="Обычный 18 2 2 2 14 9" xfId="4573"/>
    <cellStyle name="Обычный 18 2 2 2 14 9 2" xfId="4574"/>
    <cellStyle name="Обычный 18 2 2 2 15" xfId="4575"/>
    <cellStyle name="Обычный 18 2 2 2 15 2" xfId="4576"/>
    <cellStyle name="Обычный 18 2 2 2 15 2 2" xfId="4577"/>
    <cellStyle name="Обычный 18 2 2 2 15 2 2 2" xfId="4578"/>
    <cellStyle name="Обычный 18 2 2 2 15 2 3" xfId="4579"/>
    <cellStyle name="Обычный 18 2 2 2 15 2 3 2" xfId="4580"/>
    <cellStyle name="Обычный 18 2 2 2 15 2 4" xfId="4581"/>
    <cellStyle name="Обычный 18 2 2 2 15 2 4 2" xfId="4582"/>
    <cellStyle name="Обычный 18 2 2 2 15 2 5" xfId="4583"/>
    <cellStyle name="Обычный 18 2 2 2 15 2 5 2" xfId="4584"/>
    <cellStyle name="Обычный 18 2 2 2 15 2 6" xfId="4585"/>
    <cellStyle name="Обычный 18 2 2 2 15 3" xfId="4586"/>
    <cellStyle name="Обычный 18 2 2 2 15 3 2" xfId="4587"/>
    <cellStyle name="Обычный 18 2 2 2 15 4" xfId="4588"/>
    <cellStyle name="Обычный 18 2 2 2 15 4 2" xfId="4589"/>
    <cellStyle name="Обычный 18 2 2 2 15 5" xfId="4590"/>
    <cellStyle name="Обычный 18 2 2 2 15 5 2" xfId="4591"/>
    <cellStyle name="Обычный 18 2 2 2 15 6" xfId="4592"/>
    <cellStyle name="Обычный 18 2 2 2 15 6 2" xfId="4593"/>
    <cellStyle name="Обычный 18 2 2 2 15 7" xfId="4594"/>
    <cellStyle name="Обычный 18 2 2 2 16" xfId="4595"/>
    <cellStyle name="Обычный 18 2 2 2 16 2" xfId="4596"/>
    <cellStyle name="Обычный 18 2 2 2 16 2 2" xfId="4597"/>
    <cellStyle name="Обычный 18 2 2 2 16 3" xfId="4598"/>
    <cellStyle name="Обычный 18 2 2 2 16 3 2" xfId="4599"/>
    <cellStyle name="Обычный 18 2 2 2 16 4" xfId="4600"/>
    <cellStyle name="Обычный 18 2 2 2 16 4 2" xfId="4601"/>
    <cellStyle name="Обычный 18 2 2 2 16 5" xfId="4602"/>
    <cellStyle name="Обычный 18 2 2 2 16 5 2" xfId="4603"/>
    <cellStyle name="Обычный 18 2 2 2 16 6" xfId="4604"/>
    <cellStyle name="Обычный 18 2 2 2 17" xfId="4605"/>
    <cellStyle name="Обычный 18 2 2 2 17 2" xfId="4606"/>
    <cellStyle name="Обычный 18 2 2 2 17 2 2" xfId="4607"/>
    <cellStyle name="Обычный 18 2 2 2 17 3" xfId="4608"/>
    <cellStyle name="Обычный 18 2 2 2 17 3 2" xfId="4609"/>
    <cellStyle name="Обычный 18 2 2 2 17 4" xfId="4610"/>
    <cellStyle name="Обычный 18 2 2 2 17 4 2" xfId="4611"/>
    <cellStyle name="Обычный 18 2 2 2 17 5" xfId="4612"/>
    <cellStyle name="Обычный 18 2 2 2 18" xfId="4613"/>
    <cellStyle name="Обычный 18 2 2 2 18 2" xfId="4614"/>
    <cellStyle name="Обычный 18 2 2 2 19" xfId="4615"/>
    <cellStyle name="Обычный 18 2 2 2 19 2" xfId="4616"/>
    <cellStyle name="Обычный 18 2 2 2 2" xfId="4617"/>
    <cellStyle name="Обычный 18 2 2 2 2 10" xfId="4618"/>
    <cellStyle name="Обычный 18 2 2 2 2 10 2" xfId="4619"/>
    <cellStyle name="Обычный 18 2 2 2 2 11" xfId="4620"/>
    <cellStyle name="Обычный 18 2 2 2 2 11 2" xfId="4621"/>
    <cellStyle name="Обычный 18 2 2 2 2 12" xfId="4622"/>
    <cellStyle name="Обычный 18 2 2 2 2 12 2" xfId="4623"/>
    <cellStyle name="Обычный 18 2 2 2 2 13" xfId="4624"/>
    <cellStyle name="Обычный 18 2 2 2 2 13 2" xfId="4625"/>
    <cellStyle name="Обычный 18 2 2 2 2 14" xfId="4626"/>
    <cellStyle name="Обычный 18 2 2 2 2 15" xfId="4627"/>
    <cellStyle name="Обычный 18 2 2 2 2 16" xfId="4628"/>
    <cellStyle name="Обычный 18 2 2 2 2 2" xfId="4629"/>
    <cellStyle name="Обычный 18 2 2 2 2 2 10" xfId="4630"/>
    <cellStyle name="Обычный 18 2 2 2 2 2 10 2" xfId="4631"/>
    <cellStyle name="Обычный 18 2 2 2 2 2 11" xfId="4632"/>
    <cellStyle name="Обычный 18 2 2 2 2 2 11 2" xfId="4633"/>
    <cellStyle name="Обычный 18 2 2 2 2 2 12" xfId="4634"/>
    <cellStyle name="Обычный 18 2 2 2 2 2 12 2" xfId="4635"/>
    <cellStyle name="Обычный 18 2 2 2 2 2 13" xfId="4636"/>
    <cellStyle name="Обычный 18 2 2 2 2 2 14" xfId="4637"/>
    <cellStyle name="Обычный 18 2 2 2 2 2 15" xfId="4638"/>
    <cellStyle name="Обычный 18 2 2 2 2 2 2" xfId="4639"/>
    <cellStyle name="Обычный 18 2 2 2 2 2 2 10" xfId="4640"/>
    <cellStyle name="Обычный 18 2 2 2 2 2 2 10 2" xfId="4641"/>
    <cellStyle name="Обычный 18 2 2 2 2 2 2 11" xfId="4642"/>
    <cellStyle name="Обычный 18 2 2 2 2 2 2 12" xfId="4643"/>
    <cellStyle name="Обычный 18 2 2 2 2 2 2 13" xfId="4644"/>
    <cellStyle name="Обычный 18 2 2 2 2 2 2 2" xfId="4645"/>
    <cellStyle name="Обычный 18 2 2 2 2 2 2 2 10" xfId="4646"/>
    <cellStyle name="Обычный 18 2 2 2 2 2 2 2 11" xfId="4647"/>
    <cellStyle name="Обычный 18 2 2 2 2 2 2 2 2" xfId="4648"/>
    <cellStyle name="Обычный 18 2 2 2 2 2 2 2 2 2" xfId="4649"/>
    <cellStyle name="Обычный 18 2 2 2 2 2 2 2 2 2 2" xfId="4650"/>
    <cellStyle name="Обычный 18 2 2 2 2 2 2 2 2 3" xfId="4651"/>
    <cellStyle name="Обычный 18 2 2 2 2 2 2 2 2 3 2" xfId="4652"/>
    <cellStyle name="Обычный 18 2 2 2 2 2 2 2 2 4" xfId="4653"/>
    <cellStyle name="Обычный 18 2 2 2 2 2 2 2 2 4 2" xfId="4654"/>
    <cellStyle name="Обычный 18 2 2 2 2 2 2 2 2 5" xfId="4655"/>
    <cellStyle name="Обычный 18 2 2 2 2 2 2 2 2 5 2" xfId="4656"/>
    <cellStyle name="Обычный 18 2 2 2 2 2 2 2 2 6" xfId="4657"/>
    <cellStyle name="Обычный 18 2 2 2 2 2 2 2 3" xfId="4658"/>
    <cellStyle name="Обычный 18 2 2 2 2 2 2 2 3 2" xfId="4659"/>
    <cellStyle name="Обычный 18 2 2 2 2 2 2 2 3 2 2" xfId="4660"/>
    <cellStyle name="Обычный 18 2 2 2 2 2 2 2 3 3" xfId="4661"/>
    <cellStyle name="Обычный 18 2 2 2 2 2 2 2 3 3 2" xfId="4662"/>
    <cellStyle name="Обычный 18 2 2 2 2 2 2 2 3 4" xfId="4663"/>
    <cellStyle name="Обычный 18 2 2 2 2 2 2 2 3 4 2" xfId="4664"/>
    <cellStyle name="Обычный 18 2 2 2 2 2 2 2 3 5" xfId="4665"/>
    <cellStyle name="Обычный 18 2 2 2 2 2 2 2 4" xfId="4666"/>
    <cellStyle name="Обычный 18 2 2 2 2 2 2 2 4 2" xfId="4667"/>
    <cellStyle name="Обычный 18 2 2 2 2 2 2 2 5" xfId="4668"/>
    <cellStyle name="Обычный 18 2 2 2 2 2 2 2 5 2" xfId="4669"/>
    <cellStyle name="Обычный 18 2 2 2 2 2 2 2 6" xfId="4670"/>
    <cellStyle name="Обычный 18 2 2 2 2 2 2 2 6 2" xfId="4671"/>
    <cellStyle name="Обычный 18 2 2 2 2 2 2 2 7" xfId="4672"/>
    <cellStyle name="Обычный 18 2 2 2 2 2 2 2 7 2" xfId="4673"/>
    <cellStyle name="Обычный 18 2 2 2 2 2 2 2 8" xfId="4674"/>
    <cellStyle name="Обычный 18 2 2 2 2 2 2 2 8 2" xfId="4675"/>
    <cellStyle name="Обычный 18 2 2 2 2 2 2 2 9" xfId="4676"/>
    <cellStyle name="Обычный 18 2 2 2 2 2 2 2 9 2" xfId="4677"/>
    <cellStyle name="Обычный 18 2 2 2 2 2 2 3" xfId="4678"/>
    <cellStyle name="Обычный 18 2 2 2 2 2 2 3 2" xfId="4679"/>
    <cellStyle name="Обычный 18 2 2 2 2 2 2 3 2 2" xfId="4680"/>
    <cellStyle name="Обычный 18 2 2 2 2 2 2 3 3" xfId="4681"/>
    <cellStyle name="Обычный 18 2 2 2 2 2 2 3 3 2" xfId="4682"/>
    <cellStyle name="Обычный 18 2 2 2 2 2 2 3 4" xfId="4683"/>
    <cellStyle name="Обычный 18 2 2 2 2 2 2 3 4 2" xfId="4684"/>
    <cellStyle name="Обычный 18 2 2 2 2 2 2 3 5" xfId="4685"/>
    <cellStyle name="Обычный 18 2 2 2 2 2 2 3 5 2" xfId="4686"/>
    <cellStyle name="Обычный 18 2 2 2 2 2 2 3 6" xfId="4687"/>
    <cellStyle name="Обычный 18 2 2 2 2 2 2 4" xfId="4688"/>
    <cellStyle name="Обычный 18 2 2 2 2 2 2 4 2" xfId="4689"/>
    <cellStyle name="Обычный 18 2 2 2 2 2 2 4 2 2" xfId="4690"/>
    <cellStyle name="Обычный 18 2 2 2 2 2 2 4 3" xfId="4691"/>
    <cellStyle name="Обычный 18 2 2 2 2 2 2 4 3 2" xfId="4692"/>
    <cellStyle name="Обычный 18 2 2 2 2 2 2 4 4" xfId="4693"/>
    <cellStyle name="Обычный 18 2 2 2 2 2 2 4 4 2" xfId="4694"/>
    <cellStyle name="Обычный 18 2 2 2 2 2 2 4 5" xfId="4695"/>
    <cellStyle name="Обычный 18 2 2 2 2 2 2 5" xfId="4696"/>
    <cellStyle name="Обычный 18 2 2 2 2 2 2 5 2" xfId="4697"/>
    <cellStyle name="Обычный 18 2 2 2 2 2 2 6" xfId="4698"/>
    <cellStyle name="Обычный 18 2 2 2 2 2 2 6 2" xfId="4699"/>
    <cellStyle name="Обычный 18 2 2 2 2 2 2 7" xfId="4700"/>
    <cellStyle name="Обычный 18 2 2 2 2 2 2 7 2" xfId="4701"/>
    <cellStyle name="Обычный 18 2 2 2 2 2 2 8" xfId="4702"/>
    <cellStyle name="Обычный 18 2 2 2 2 2 2 8 2" xfId="4703"/>
    <cellStyle name="Обычный 18 2 2 2 2 2 2 9" xfId="4704"/>
    <cellStyle name="Обычный 18 2 2 2 2 2 2 9 2" xfId="4705"/>
    <cellStyle name="Обычный 18 2 2 2 2 2 3" xfId="4706"/>
    <cellStyle name="Обычный 18 2 2 2 2 2 3 10" xfId="4707"/>
    <cellStyle name="Обычный 18 2 2 2 2 2 3 11" xfId="4708"/>
    <cellStyle name="Обычный 18 2 2 2 2 2 3 2" xfId="4709"/>
    <cellStyle name="Обычный 18 2 2 2 2 2 3 2 2" xfId="4710"/>
    <cellStyle name="Обычный 18 2 2 2 2 2 3 2 2 2" xfId="4711"/>
    <cellStyle name="Обычный 18 2 2 2 2 2 3 2 3" xfId="4712"/>
    <cellStyle name="Обычный 18 2 2 2 2 2 3 2 3 2" xfId="4713"/>
    <cellStyle name="Обычный 18 2 2 2 2 2 3 2 4" xfId="4714"/>
    <cellStyle name="Обычный 18 2 2 2 2 2 3 2 4 2" xfId="4715"/>
    <cellStyle name="Обычный 18 2 2 2 2 2 3 2 5" xfId="4716"/>
    <cellStyle name="Обычный 18 2 2 2 2 2 3 2 5 2" xfId="4717"/>
    <cellStyle name="Обычный 18 2 2 2 2 2 3 2 6" xfId="4718"/>
    <cellStyle name="Обычный 18 2 2 2 2 2 3 2 7" xfId="4719"/>
    <cellStyle name="Обычный 18 2 2 2 2 2 3 3" xfId="4720"/>
    <cellStyle name="Обычный 18 2 2 2 2 2 3 3 2" xfId="4721"/>
    <cellStyle name="Обычный 18 2 2 2 2 2 3 3 2 2" xfId="4722"/>
    <cellStyle name="Обычный 18 2 2 2 2 2 3 3 3" xfId="4723"/>
    <cellStyle name="Обычный 18 2 2 2 2 2 3 3 3 2" xfId="4724"/>
    <cellStyle name="Обычный 18 2 2 2 2 2 3 3 4" xfId="4725"/>
    <cellStyle name="Обычный 18 2 2 2 2 2 3 3 4 2" xfId="4726"/>
    <cellStyle name="Обычный 18 2 2 2 2 2 3 3 5" xfId="4727"/>
    <cellStyle name="Обычный 18 2 2 2 2 2 3 4" xfId="4728"/>
    <cellStyle name="Обычный 18 2 2 2 2 2 3 4 2" xfId="4729"/>
    <cellStyle name="Обычный 18 2 2 2 2 2 3 5" xfId="4730"/>
    <cellStyle name="Обычный 18 2 2 2 2 2 3 5 2" xfId="4731"/>
    <cellStyle name="Обычный 18 2 2 2 2 2 3 6" xfId="4732"/>
    <cellStyle name="Обычный 18 2 2 2 2 2 3 6 2" xfId="4733"/>
    <cellStyle name="Обычный 18 2 2 2 2 2 3 7" xfId="4734"/>
    <cellStyle name="Обычный 18 2 2 2 2 2 3 7 2" xfId="4735"/>
    <cellStyle name="Обычный 18 2 2 2 2 2 3 8" xfId="4736"/>
    <cellStyle name="Обычный 18 2 2 2 2 2 3 8 2" xfId="4737"/>
    <cellStyle name="Обычный 18 2 2 2 2 2 3 9" xfId="4738"/>
    <cellStyle name="Обычный 18 2 2 2 2 2 3 9 2" xfId="4739"/>
    <cellStyle name="Обычный 18 2 2 2 2 2 4" xfId="4740"/>
    <cellStyle name="Обычный 18 2 2 2 2 2 4 2" xfId="4741"/>
    <cellStyle name="Обычный 18 2 2 2 2 2 4 2 2" xfId="4742"/>
    <cellStyle name="Обычный 18 2 2 2 2 2 4 2 2 2" xfId="4743"/>
    <cellStyle name="Обычный 18 2 2 2 2 2 4 2 3" xfId="4744"/>
    <cellStyle name="Обычный 18 2 2 2 2 2 4 2 3 2" xfId="4745"/>
    <cellStyle name="Обычный 18 2 2 2 2 2 4 2 4" xfId="4746"/>
    <cellStyle name="Обычный 18 2 2 2 2 2 4 2 4 2" xfId="4747"/>
    <cellStyle name="Обычный 18 2 2 2 2 2 4 2 5" xfId="4748"/>
    <cellStyle name="Обычный 18 2 2 2 2 2 4 2 5 2" xfId="4749"/>
    <cellStyle name="Обычный 18 2 2 2 2 2 4 2 6" xfId="4750"/>
    <cellStyle name="Обычный 18 2 2 2 2 2 4 3" xfId="4751"/>
    <cellStyle name="Обычный 18 2 2 2 2 2 4 3 2" xfId="4752"/>
    <cellStyle name="Обычный 18 2 2 2 2 2 4 4" xfId="4753"/>
    <cellStyle name="Обычный 18 2 2 2 2 2 4 4 2" xfId="4754"/>
    <cellStyle name="Обычный 18 2 2 2 2 2 4 5" xfId="4755"/>
    <cellStyle name="Обычный 18 2 2 2 2 2 4 5 2" xfId="4756"/>
    <cellStyle name="Обычный 18 2 2 2 2 2 4 6" xfId="4757"/>
    <cellStyle name="Обычный 18 2 2 2 2 2 4 6 2" xfId="4758"/>
    <cellStyle name="Обычный 18 2 2 2 2 2 4 7" xfId="4759"/>
    <cellStyle name="Обычный 18 2 2 2 2 2 4 8" xfId="4760"/>
    <cellStyle name="Обычный 18 2 2 2 2 2 5" xfId="4761"/>
    <cellStyle name="Обычный 18 2 2 2 2 2 5 2" xfId="4762"/>
    <cellStyle name="Обычный 18 2 2 2 2 2 5 2 2" xfId="4763"/>
    <cellStyle name="Обычный 18 2 2 2 2 2 5 3" xfId="4764"/>
    <cellStyle name="Обычный 18 2 2 2 2 2 5 3 2" xfId="4765"/>
    <cellStyle name="Обычный 18 2 2 2 2 2 5 4" xfId="4766"/>
    <cellStyle name="Обычный 18 2 2 2 2 2 5 4 2" xfId="4767"/>
    <cellStyle name="Обычный 18 2 2 2 2 2 5 5" xfId="4768"/>
    <cellStyle name="Обычный 18 2 2 2 2 2 5 5 2" xfId="4769"/>
    <cellStyle name="Обычный 18 2 2 2 2 2 5 6" xfId="4770"/>
    <cellStyle name="Обычный 18 2 2 2 2 2 6" xfId="4771"/>
    <cellStyle name="Обычный 18 2 2 2 2 2 6 2" xfId="4772"/>
    <cellStyle name="Обычный 18 2 2 2 2 2 6 2 2" xfId="4773"/>
    <cellStyle name="Обычный 18 2 2 2 2 2 6 3" xfId="4774"/>
    <cellStyle name="Обычный 18 2 2 2 2 2 6 3 2" xfId="4775"/>
    <cellStyle name="Обычный 18 2 2 2 2 2 6 4" xfId="4776"/>
    <cellStyle name="Обычный 18 2 2 2 2 2 6 4 2" xfId="4777"/>
    <cellStyle name="Обычный 18 2 2 2 2 2 6 5" xfId="4778"/>
    <cellStyle name="Обычный 18 2 2 2 2 2 7" xfId="4779"/>
    <cellStyle name="Обычный 18 2 2 2 2 2 7 2" xfId="4780"/>
    <cellStyle name="Обычный 18 2 2 2 2 2 8" xfId="4781"/>
    <cellStyle name="Обычный 18 2 2 2 2 2 8 2" xfId="4782"/>
    <cellStyle name="Обычный 18 2 2 2 2 2 9" xfId="4783"/>
    <cellStyle name="Обычный 18 2 2 2 2 2 9 2" xfId="4784"/>
    <cellStyle name="Обычный 18 2 2 2 2 3" xfId="4785"/>
    <cellStyle name="Обычный 18 2 2 2 2 3 10" xfId="4786"/>
    <cellStyle name="Обычный 18 2 2 2 2 3 10 2" xfId="4787"/>
    <cellStyle name="Обычный 18 2 2 2 2 3 11" xfId="4788"/>
    <cellStyle name="Обычный 18 2 2 2 2 3 12" xfId="4789"/>
    <cellStyle name="Обычный 18 2 2 2 2 3 13" xfId="4790"/>
    <cellStyle name="Обычный 18 2 2 2 2 3 2" xfId="4791"/>
    <cellStyle name="Обычный 18 2 2 2 2 3 2 10" xfId="4792"/>
    <cellStyle name="Обычный 18 2 2 2 2 3 2 11" xfId="4793"/>
    <cellStyle name="Обычный 18 2 2 2 2 3 2 2" xfId="4794"/>
    <cellStyle name="Обычный 18 2 2 2 2 3 2 2 2" xfId="4795"/>
    <cellStyle name="Обычный 18 2 2 2 2 3 2 2 2 2" xfId="4796"/>
    <cellStyle name="Обычный 18 2 2 2 2 3 2 2 3" xfId="4797"/>
    <cellStyle name="Обычный 18 2 2 2 2 3 2 2 3 2" xfId="4798"/>
    <cellStyle name="Обычный 18 2 2 2 2 3 2 2 4" xfId="4799"/>
    <cellStyle name="Обычный 18 2 2 2 2 3 2 2 4 2" xfId="4800"/>
    <cellStyle name="Обычный 18 2 2 2 2 3 2 2 5" xfId="4801"/>
    <cellStyle name="Обычный 18 2 2 2 2 3 2 2 5 2" xfId="4802"/>
    <cellStyle name="Обычный 18 2 2 2 2 3 2 2 6" xfId="4803"/>
    <cellStyle name="Обычный 18 2 2 2 2 3 2 3" xfId="4804"/>
    <cellStyle name="Обычный 18 2 2 2 2 3 2 3 2" xfId="4805"/>
    <cellStyle name="Обычный 18 2 2 2 2 3 2 3 2 2" xfId="4806"/>
    <cellStyle name="Обычный 18 2 2 2 2 3 2 3 3" xfId="4807"/>
    <cellStyle name="Обычный 18 2 2 2 2 3 2 3 3 2" xfId="4808"/>
    <cellStyle name="Обычный 18 2 2 2 2 3 2 3 4" xfId="4809"/>
    <cellStyle name="Обычный 18 2 2 2 2 3 2 3 4 2" xfId="4810"/>
    <cellStyle name="Обычный 18 2 2 2 2 3 2 3 5" xfId="4811"/>
    <cellStyle name="Обычный 18 2 2 2 2 3 2 4" xfId="4812"/>
    <cellStyle name="Обычный 18 2 2 2 2 3 2 4 2" xfId="4813"/>
    <cellStyle name="Обычный 18 2 2 2 2 3 2 5" xfId="4814"/>
    <cellStyle name="Обычный 18 2 2 2 2 3 2 5 2" xfId="4815"/>
    <cellStyle name="Обычный 18 2 2 2 2 3 2 6" xfId="4816"/>
    <cellStyle name="Обычный 18 2 2 2 2 3 2 6 2" xfId="4817"/>
    <cellStyle name="Обычный 18 2 2 2 2 3 2 7" xfId="4818"/>
    <cellStyle name="Обычный 18 2 2 2 2 3 2 7 2" xfId="4819"/>
    <cellStyle name="Обычный 18 2 2 2 2 3 2 8" xfId="4820"/>
    <cellStyle name="Обычный 18 2 2 2 2 3 2 8 2" xfId="4821"/>
    <cellStyle name="Обычный 18 2 2 2 2 3 2 9" xfId="4822"/>
    <cellStyle name="Обычный 18 2 2 2 2 3 2 9 2" xfId="4823"/>
    <cellStyle name="Обычный 18 2 2 2 2 3 3" xfId="4824"/>
    <cellStyle name="Обычный 18 2 2 2 2 3 3 2" xfId="4825"/>
    <cellStyle name="Обычный 18 2 2 2 2 3 3 2 2" xfId="4826"/>
    <cellStyle name="Обычный 18 2 2 2 2 3 3 3" xfId="4827"/>
    <cellStyle name="Обычный 18 2 2 2 2 3 3 3 2" xfId="4828"/>
    <cellStyle name="Обычный 18 2 2 2 2 3 3 4" xfId="4829"/>
    <cellStyle name="Обычный 18 2 2 2 2 3 3 4 2" xfId="4830"/>
    <cellStyle name="Обычный 18 2 2 2 2 3 3 5" xfId="4831"/>
    <cellStyle name="Обычный 18 2 2 2 2 3 3 5 2" xfId="4832"/>
    <cellStyle name="Обычный 18 2 2 2 2 3 3 6" xfId="4833"/>
    <cellStyle name="Обычный 18 2 2 2 2 3 4" xfId="4834"/>
    <cellStyle name="Обычный 18 2 2 2 2 3 4 2" xfId="4835"/>
    <cellStyle name="Обычный 18 2 2 2 2 3 4 2 2" xfId="4836"/>
    <cellStyle name="Обычный 18 2 2 2 2 3 4 3" xfId="4837"/>
    <cellStyle name="Обычный 18 2 2 2 2 3 4 3 2" xfId="4838"/>
    <cellStyle name="Обычный 18 2 2 2 2 3 4 4" xfId="4839"/>
    <cellStyle name="Обычный 18 2 2 2 2 3 4 4 2" xfId="4840"/>
    <cellStyle name="Обычный 18 2 2 2 2 3 4 5" xfId="4841"/>
    <cellStyle name="Обычный 18 2 2 2 2 3 5" xfId="4842"/>
    <cellStyle name="Обычный 18 2 2 2 2 3 5 2" xfId="4843"/>
    <cellStyle name="Обычный 18 2 2 2 2 3 6" xfId="4844"/>
    <cellStyle name="Обычный 18 2 2 2 2 3 6 2" xfId="4845"/>
    <cellStyle name="Обычный 18 2 2 2 2 3 7" xfId="4846"/>
    <cellStyle name="Обычный 18 2 2 2 2 3 7 2" xfId="4847"/>
    <cellStyle name="Обычный 18 2 2 2 2 3 8" xfId="4848"/>
    <cellStyle name="Обычный 18 2 2 2 2 3 8 2" xfId="4849"/>
    <cellStyle name="Обычный 18 2 2 2 2 3 9" xfId="4850"/>
    <cellStyle name="Обычный 18 2 2 2 2 3 9 2" xfId="4851"/>
    <cellStyle name="Обычный 18 2 2 2 2 4" xfId="4852"/>
    <cellStyle name="Обычный 18 2 2 2 2 4 10" xfId="4853"/>
    <cellStyle name="Обычный 18 2 2 2 2 4 11" xfId="4854"/>
    <cellStyle name="Обычный 18 2 2 2 2 4 2" xfId="4855"/>
    <cellStyle name="Обычный 18 2 2 2 2 4 2 2" xfId="4856"/>
    <cellStyle name="Обычный 18 2 2 2 2 4 2 2 2" xfId="4857"/>
    <cellStyle name="Обычный 18 2 2 2 2 4 2 3" xfId="4858"/>
    <cellStyle name="Обычный 18 2 2 2 2 4 2 3 2" xfId="4859"/>
    <cellStyle name="Обычный 18 2 2 2 2 4 2 4" xfId="4860"/>
    <cellStyle name="Обычный 18 2 2 2 2 4 2 4 2" xfId="4861"/>
    <cellStyle name="Обычный 18 2 2 2 2 4 2 5" xfId="4862"/>
    <cellStyle name="Обычный 18 2 2 2 2 4 2 5 2" xfId="4863"/>
    <cellStyle name="Обычный 18 2 2 2 2 4 2 6" xfId="4864"/>
    <cellStyle name="Обычный 18 2 2 2 2 4 2 7" xfId="4865"/>
    <cellStyle name="Обычный 18 2 2 2 2 4 3" xfId="4866"/>
    <cellStyle name="Обычный 18 2 2 2 2 4 3 2" xfId="4867"/>
    <cellStyle name="Обычный 18 2 2 2 2 4 3 2 2" xfId="4868"/>
    <cellStyle name="Обычный 18 2 2 2 2 4 3 3" xfId="4869"/>
    <cellStyle name="Обычный 18 2 2 2 2 4 3 3 2" xfId="4870"/>
    <cellStyle name="Обычный 18 2 2 2 2 4 3 4" xfId="4871"/>
    <cellStyle name="Обычный 18 2 2 2 2 4 3 4 2" xfId="4872"/>
    <cellStyle name="Обычный 18 2 2 2 2 4 3 5" xfId="4873"/>
    <cellStyle name="Обычный 18 2 2 2 2 4 4" xfId="4874"/>
    <cellStyle name="Обычный 18 2 2 2 2 4 4 2" xfId="4875"/>
    <cellStyle name="Обычный 18 2 2 2 2 4 5" xfId="4876"/>
    <cellStyle name="Обычный 18 2 2 2 2 4 5 2" xfId="4877"/>
    <cellStyle name="Обычный 18 2 2 2 2 4 6" xfId="4878"/>
    <cellStyle name="Обычный 18 2 2 2 2 4 6 2" xfId="4879"/>
    <cellStyle name="Обычный 18 2 2 2 2 4 7" xfId="4880"/>
    <cellStyle name="Обычный 18 2 2 2 2 4 7 2" xfId="4881"/>
    <cellStyle name="Обычный 18 2 2 2 2 4 8" xfId="4882"/>
    <cellStyle name="Обычный 18 2 2 2 2 4 8 2" xfId="4883"/>
    <cellStyle name="Обычный 18 2 2 2 2 4 9" xfId="4884"/>
    <cellStyle name="Обычный 18 2 2 2 2 4 9 2" xfId="4885"/>
    <cellStyle name="Обычный 18 2 2 2 2 5" xfId="4886"/>
    <cellStyle name="Обычный 18 2 2 2 2 5 2" xfId="4887"/>
    <cellStyle name="Обычный 18 2 2 2 2 5 2 2" xfId="4888"/>
    <cellStyle name="Обычный 18 2 2 2 2 5 2 2 2" xfId="4889"/>
    <cellStyle name="Обычный 18 2 2 2 2 5 2 3" xfId="4890"/>
    <cellStyle name="Обычный 18 2 2 2 2 5 2 3 2" xfId="4891"/>
    <cellStyle name="Обычный 18 2 2 2 2 5 2 4" xfId="4892"/>
    <cellStyle name="Обычный 18 2 2 2 2 5 2 4 2" xfId="4893"/>
    <cellStyle name="Обычный 18 2 2 2 2 5 2 5" xfId="4894"/>
    <cellStyle name="Обычный 18 2 2 2 2 5 2 5 2" xfId="4895"/>
    <cellStyle name="Обычный 18 2 2 2 2 5 2 6" xfId="4896"/>
    <cellStyle name="Обычный 18 2 2 2 2 5 3" xfId="4897"/>
    <cellStyle name="Обычный 18 2 2 2 2 5 3 2" xfId="4898"/>
    <cellStyle name="Обычный 18 2 2 2 2 5 4" xfId="4899"/>
    <cellStyle name="Обычный 18 2 2 2 2 5 4 2" xfId="4900"/>
    <cellStyle name="Обычный 18 2 2 2 2 5 5" xfId="4901"/>
    <cellStyle name="Обычный 18 2 2 2 2 5 5 2" xfId="4902"/>
    <cellStyle name="Обычный 18 2 2 2 2 5 6" xfId="4903"/>
    <cellStyle name="Обычный 18 2 2 2 2 5 6 2" xfId="4904"/>
    <cellStyle name="Обычный 18 2 2 2 2 5 7" xfId="4905"/>
    <cellStyle name="Обычный 18 2 2 2 2 5 8" xfId="4906"/>
    <cellStyle name="Обычный 18 2 2 2 2 6" xfId="4907"/>
    <cellStyle name="Обычный 18 2 2 2 2 6 2" xfId="4908"/>
    <cellStyle name="Обычный 18 2 2 2 2 6 2 2" xfId="4909"/>
    <cellStyle name="Обычный 18 2 2 2 2 6 3" xfId="4910"/>
    <cellStyle name="Обычный 18 2 2 2 2 6 3 2" xfId="4911"/>
    <cellStyle name="Обычный 18 2 2 2 2 6 4" xfId="4912"/>
    <cellStyle name="Обычный 18 2 2 2 2 6 4 2" xfId="4913"/>
    <cellStyle name="Обычный 18 2 2 2 2 6 5" xfId="4914"/>
    <cellStyle name="Обычный 18 2 2 2 2 6 5 2" xfId="4915"/>
    <cellStyle name="Обычный 18 2 2 2 2 6 6" xfId="4916"/>
    <cellStyle name="Обычный 18 2 2 2 2 7" xfId="4917"/>
    <cellStyle name="Обычный 18 2 2 2 2 7 2" xfId="4918"/>
    <cellStyle name="Обычный 18 2 2 2 2 7 2 2" xfId="4919"/>
    <cellStyle name="Обычный 18 2 2 2 2 7 3" xfId="4920"/>
    <cellStyle name="Обычный 18 2 2 2 2 7 3 2" xfId="4921"/>
    <cellStyle name="Обычный 18 2 2 2 2 7 4" xfId="4922"/>
    <cellStyle name="Обычный 18 2 2 2 2 7 4 2" xfId="4923"/>
    <cellStyle name="Обычный 18 2 2 2 2 7 5" xfId="4924"/>
    <cellStyle name="Обычный 18 2 2 2 2 8" xfId="4925"/>
    <cellStyle name="Обычный 18 2 2 2 2 8 2" xfId="4926"/>
    <cellStyle name="Обычный 18 2 2 2 2 9" xfId="4927"/>
    <cellStyle name="Обычный 18 2 2 2 2 9 2" xfId="4928"/>
    <cellStyle name="Обычный 18 2 2 2 20" xfId="4929"/>
    <cellStyle name="Обычный 18 2 2 2 20 2" xfId="4930"/>
    <cellStyle name="Обычный 18 2 2 2 21" xfId="4931"/>
    <cellStyle name="Обычный 18 2 2 2 21 2" xfId="4932"/>
    <cellStyle name="Обычный 18 2 2 2 22" xfId="4933"/>
    <cellStyle name="Обычный 18 2 2 2 22 2" xfId="4934"/>
    <cellStyle name="Обычный 18 2 2 2 23" xfId="4935"/>
    <cellStyle name="Обычный 18 2 2 2 23 2" xfId="4936"/>
    <cellStyle name="Обычный 18 2 2 2 24" xfId="4937"/>
    <cellStyle name="Обычный 18 2 2 2 25" xfId="4938"/>
    <cellStyle name="Обычный 18 2 2 2 26" xfId="4939"/>
    <cellStyle name="Обычный 18 2 2 2 3" xfId="4940"/>
    <cellStyle name="Обычный 18 2 2 2 3 10" xfId="4941"/>
    <cellStyle name="Обычный 18 2 2 2 3 10 2" xfId="4942"/>
    <cellStyle name="Обычный 18 2 2 2 3 11" xfId="4943"/>
    <cellStyle name="Обычный 18 2 2 2 3 11 2" xfId="4944"/>
    <cellStyle name="Обычный 18 2 2 2 3 12" xfId="4945"/>
    <cellStyle name="Обычный 18 2 2 2 3 12 2" xfId="4946"/>
    <cellStyle name="Обычный 18 2 2 2 3 13" xfId="4947"/>
    <cellStyle name="Обычный 18 2 2 2 3 14" xfId="4948"/>
    <cellStyle name="Обычный 18 2 2 2 3 15" xfId="4949"/>
    <cellStyle name="Обычный 18 2 2 2 3 2" xfId="4950"/>
    <cellStyle name="Обычный 18 2 2 2 3 2 10" xfId="4951"/>
    <cellStyle name="Обычный 18 2 2 2 3 2 10 2" xfId="4952"/>
    <cellStyle name="Обычный 18 2 2 2 3 2 11" xfId="4953"/>
    <cellStyle name="Обычный 18 2 2 2 3 2 12" xfId="4954"/>
    <cellStyle name="Обычный 18 2 2 2 3 2 13" xfId="4955"/>
    <cellStyle name="Обычный 18 2 2 2 3 2 2" xfId="4956"/>
    <cellStyle name="Обычный 18 2 2 2 3 2 2 10" xfId="4957"/>
    <cellStyle name="Обычный 18 2 2 2 3 2 2 11" xfId="4958"/>
    <cellStyle name="Обычный 18 2 2 2 3 2 2 2" xfId="4959"/>
    <cellStyle name="Обычный 18 2 2 2 3 2 2 2 2" xfId="4960"/>
    <cellStyle name="Обычный 18 2 2 2 3 2 2 2 2 2" xfId="4961"/>
    <cellStyle name="Обычный 18 2 2 2 3 2 2 2 3" xfId="4962"/>
    <cellStyle name="Обычный 18 2 2 2 3 2 2 2 3 2" xfId="4963"/>
    <cellStyle name="Обычный 18 2 2 2 3 2 2 2 4" xfId="4964"/>
    <cellStyle name="Обычный 18 2 2 2 3 2 2 2 4 2" xfId="4965"/>
    <cellStyle name="Обычный 18 2 2 2 3 2 2 2 5" xfId="4966"/>
    <cellStyle name="Обычный 18 2 2 2 3 2 2 2 5 2" xfId="4967"/>
    <cellStyle name="Обычный 18 2 2 2 3 2 2 2 6" xfId="4968"/>
    <cellStyle name="Обычный 18 2 2 2 3 2 2 3" xfId="4969"/>
    <cellStyle name="Обычный 18 2 2 2 3 2 2 3 2" xfId="4970"/>
    <cellStyle name="Обычный 18 2 2 2 3 2 2 3 2 2" xfId="4971"/>
    <cellStyle name="Обычный 18 2 2 2 3 2 2 3 3" xfId="4972"/>
    <cellStyle name="Обычный 18 2 2 2 3 2 2 3 3 2" xfId="4973"/>
    <cellStyle name="Обычный 18 2 2 2 3 2 2 3 4" xfId="4974"/>
    <cellStyle name="Обычный 18 2 2 2 3 2 2 3 4 2" xfId="4975"/>
    <cellStyle name="Обычный 18 2 2 2 3 2 2 3 5" xfId="4976"/>
    <cellStyle name="Обычный 18 2 2 2 3 2 2 4" xfId="4977"/>
    <cellStyle name="Обычный 18 2 2 2 3 2 2 4 2" xfId="4978"/>
    <cellStyle name="Обычный 18 2 2 2 3 2 2 5" xfId="4979"/>
    <cellStyle name="Обычный 18 2 2 2 3 2 2 5 2" xfId="4980"/>
    <cellStyle name="Обычный 18 2 2 2 3 2 2 6" xfId="4981"/>
    <cellStyle name="Обычный 18 2 2 2 3 2 2 6 2" xfId="4982"/>
    <cellStyle name="Обычный 18 2 2 2 3 2 2 7" xfId="4983"/>
    <cellStyle name="Обычный 18 2 2 2 3 2 2 7 2" xfId="4984"/>
    <cellStyle name="Обычный 18 2 2 2 3 2 2 8" xfId="4985"/>
    <cellStyle name="Обычный 18 2 2 2 3 2 2 8 2" xfId="4986"/>
    <cellStyle name="Обычный 18 2 2 2 3 2 2 9" xfId="4987"/>
    <cellStyle name="Обычный 18 2 2 2 3 2 2 9 2" xfId="4988"/>
    <cellStyle name="Обычный 18 2 2 2 3 2 3" xfId="4989"/>
    <cellStyle name="Обычный 18 2 2 2 3 2 3 2" xfId="4990"/>
    <cellStyle name="Обычный 18 2 2 2 3 2 3 2 2" xfId="4991"/>
    <cellStyle name="Обычный 18 2 2 2 3 2 3 3" xfId="4992"/>
    <cellStyle name="Обычный 18 2 2 2 3 2 3 3 2" xfId="4993"/>
    <cellStyle name="Обычный 18 2 2 2 3 2 3 4" xfId="4994"/>
    <cellStyle name="Обычный 18 2 2 2 3 2 3 4 2" xfId="4995"/>
    <cellStyle name="Обычный 18 2 2 2 3 2 3 5" xfId="4996"/>
    <cellStyle name="Обычный 18 2 2 2 3 2 3 5 2" xfId="4997"/>
    <cellStyle name="Обычный 18 2 2 2 3 2 3 6" xfId="4998"/>
    <cellStyle name="Обычный 18 2 2 2 3 2 4" xfId="4999"/>
    <cellStyle name="Обычный 18 2 2 2 3 2 4 2" xfId="5000"/>
    <cellStyle name="Обычный 18 2 2 2 3 2 4 2 2" xfId="5001"/>
    <cellStyle name="Обычный 18 2 2 2 3 2 4 3" xfId="5002"/>
    <cellStyle name="Обычный 18 2 2 2 3 2 4 3 2" xfId="5003"/>
    <cellStyle name="Обычный 18 2 2 2 3 2 4 4" xfId="5004"/>
    <cellStyle name="Обычный 18 2 2 2 3 2 4 4 2" xfId="5005"/>
    <cellStyle name="Обычный 18 2 2 2 3 2 4 5" xfId="5006"/>
    <cellStyle name="Обычный 18 2 2 2 3 2 5" xfId="5007"/>
    <cellStyle name="Обычный 18 2 2 2 3 2 5 2" xfId="5008"/>
    <cellStyle name="Обычный 18 2 2 2 3 2 6" xfId="5009"/>
    <cellStyle name="Обычный 18 2 2 2 3 2 6 2" xfId="5010"/>
    <cellStyle name="Обычный 18 2 2 2 3 2 7" xfId="5011"/>
    <cellStyle name="Обычный 18 2 2 2 3 2 7 2" xfId="5012"/>
    <cellStyle name="Обычный 18 2 2 2 3 2 8" xfId="5013"/>
    <cellStyle name="Обычный 18 2 2 2 3 2 8 2" xfId="5014"/>
    <cellStyle name="Обычный 18 2 2 2 3 2 9" xfId="5015"/>
    <cellStyle name="Обычный 18 2 2 2 3 2 9 2" xfId="5016"/>
    <cellStyle name="Обычный 18 2 2 2 3 3" xfId="5017"/>
    <cellStyle name="Обычный 18 2 2 2 3 3 10" xfId="5018"/>
    <cellStyle name="Обычный 18 2 2 2 3 3 11" xfId="5019"/>
    <cellStyle name="Обычный 18 2 2 2 3 3 2" xfId="5020"/>
    <cellStyle name="Обычный 18 2 2 2 3 3 2 2" xfId="5021"/>
    <cellStyle name="Обычный 18 2 2 2 3 3 2 2 2" xfId="5022"/>
    <cellStyle name="Обычный 18 2 2 2 3 3 2 3" xfId="5023"/>
    <cellStyle name="Обычный 18 2 2 2 3 3 2 3 2" xfId="5024"/>
    <cellStyle name="Обычный 18 2 2 2 3 3 2 4" xfId="5025"/>
    <cellStyle name="Обычный 18 2 2 2 3 3 2 4 2" xfId="5026"/>
    <cellStyle name="Обычный 18 2 2 2 3 3 2 5" xfId="5027"/>
    <cellStyle name="Обычный 18 2 2 2 3 3 2 5 2" xfId="5028"/>
    <cellStyle name="Обычный 18 2 2 2 3 3 2 6" xfId="5029"/>
    <cellStyle name="Обычный 18 2 2 2 3 3 2 7" xfId="5030"/>
    <cellStyle name="Обычный 18 2 2 2 3 3 3" xfId="5031"/>
    <cellStyle name="Обычный 18 2 2 2 3 3 3 2" xfId="5032"/>
    <cellStyle name="Обычный 18 2 2 2 3 3 3 2 2" xfId="5033"/>
    <cellStyle name="Обычный 18 2 2 2 3 3 3 3" xfId="5034"/>
    <cellStyle name="Обычный 18 2 2 2 3 3 3 3 2" xfId="5035"/>
    <cellStyle name="Обычный 18 2 2 2 3 3 3 4" xfId="5036"/>
    <cellStyle name="Обычный 18 2 2 2 3 3 3 4 2" xfId="5037"/>
    <cellStyle name="Обычный 18 2 2 2 3 3 3 5" xfId="5038"/>
    <cellStyle name="Обычный 18 2 2 2 3 3 4" xfId="5039"/>
    <cellStyle name="Обычный 18 2 2 2 3 3 4 2" xfId="5040"/>
    <cellStyle name="Обычный 18 2 2 2 3 3 5" xfId="5041"/>
    <cellStyle name="Обычный 18 2 2 2 3 3 5 2" xfId="5042"/>
    <cellStyle name="Обычный 18 2 2 2 3 3 6" xfId="5043"/>
    <cellStyle name="Обычный 18 2 2 2 3 3 6 2" xfId="5044"/>
    <cellStyle name="Обычный 18 2 2 2 3 3 7" xfId="5045"/>
    <cellStyle name="Обычный 18 2 2 2 3 3 7 2" xfId="5046"/>
    <cellStyle name="Обычный 18 2 2 2 3 3 8" xfId="5047"/>
    <cellStyle name="Обычный 18 2 2 2 3 3 8 2" xfId="5048"/>
    <cellStyle name="Обычный 18 2 2 2 3 3 9" xfId="5049"/>
    <cellStyle name="Обычный 18 2 2 2 3 3 9 2" xfId="5050"/>
    <cellStyle name="Обычный 18 2 2 2 3 4" xfId="5051"/>
    <cellStyle name="Обычный 18 2 2 2 3 4 2" xfId="5052"/>
    <cellStyle name="Обычный 18 2 2 2 3 4 2 2" xfId="5053"/>
    <cellStyle name="Обычный 18 2 2 2 3 4 2 2 2" xfId="5054"/>
    <cellStyle name="Обычный 18 2 2 2 3 4 2 3" xfId="5055"/>
    <cellStyle name="Обычный 18 2 2 2 3 4 2 3 2" xfId="5056"/>
    <cellStyle name="Обычный 18 2 2 2 3 4 2 4" xfId="5057"/>
    <cellStyle name="Обычный 18 2 2 2 3 4 2 4 2" xfId="5058"/>
    <cellStyle name="Обычный 18 2 2 2 3 4 2 5" xfId="5059"/>
    <cellStyle name="Обычный 18 2 2 2 3 4 2 5 2" xfId="5060"/>
    <cellStyle name="Обычный 18 2 2 2 3 4 2 6" xfId="5061"/>
    <cellStyle name="Обычный 18 2 2 2 3 4 3" xfId="5062"/>
    <cellStyle name="Обычный 18 2 2 2 3 4 3 2" xfId="5063"/>
    <cellStyle name="Обычный 18 2 2 2 3 4 4" xfId="5064"/>
    <cellStyle name="Обычный 18 2 2 2 3 4 4 2" xfId="5065"/>
    <cellStyle name="Обычный 18 2 2 2 3 4 5" xfId="5066"/>
    <cellStyle name="Обычный 18 2 2 2 3 4 5 2" xfId="5067"/>
    <cellStyle name="Обычный 18 2 2 2 3 4 6" xfId="5068"/>
    <cellStyle name="Обычный 18 2 2 2 3 4 6 2" xfId="5069"/>
    <cellStyle name="Обычный 18 2 2 2 3 4 7" xfId="5070"/>
    <cellStyle name="Обычный 18 2 2 2 3 4 8" xfId="5071"/>
    <cellStyle name="Обычный 18 2 2 2 3 5" xfId="5072"/>
    <cellStyle name="Обычный 18 2 2 2 3 5 2" xfId="5073"/>
    <cellStyle name="Обычный 18 2 2 2 3 5 2 2" xfId="5074"/>
    <cellStyle name="Обычный 18 2 2 2 3 5 3" xfId="5075"/>
    <cellStyle name="Обычный 18 2 2 2 3 5 3 2" xfId="5076"/>
    <cellStyle name="Обычный 18 2 2 2 3 5 4" xfId="5077"/>
    <cellStyle name="Обычный 18 2 2 2 3 5 4 2" xfId="5078"/>
    <cellStyle name="Обычный 18 2 2 2 3 5 5" xfId="5079"/>
    <cellStyle name="Обычный 18 2 2 2 3 5 5 2" xfId="5080"/>
    <cellStyle name="Обычный 18 2 2 2 3 5 6" xfId="5081"/>
    <cellStyle name="Обычный 18 2 2 2 3 6" xfId="5082"/>
    <cellStyle name="Обычный 18 2 2 2 3 6 2" xfId="5083"/>
    <cellStyle name="Обычный 18 2 2 2 3 6 2 2" xfId="5084"/>
    <cellStyle name="Обычный 18 2 2 2 3 6 3" xfId="5085"/>
    <cellStyle name="Обычный 18 2 2 2 3 6 3 2" xfId="5086"/>
    <cellStyle name="Обычный 18 2 2 2 3 6 4" xfId="5087"/>
    <cellStyle name="Обычный 18 2 2 2 3 6 4 2" xfId="5088"/>
    <cellStyle name="Обычный 18 2 2 2 3 6 5" xfId="5089"/>
    <cellStyle name="Обычный 18 2 2 2 3 7" xfId="5090"/>
    <cellStyle name="Обычный 18 2 2 2 3 7 2" xfId="5091"/>
    <cellStyle name="Обычный 18 2 2 2 3 8" xfId="5092"/>
    <cellStyle name="Обычный 18 2 2 2 3 8 2" xfId="5093"/>
    <cellStyle name="Обычный 18 2 2 2 3 9" xfId="5094"/>
    <cellStyle name="Обычный 18 2 2 2 3 9 2" xfId="5095"/>
    <cellStyle name="Обычный 18 2 2 2 4" xfId="5096"/>
    <cellStyle name="Обычный 18 2 2 2 4 10" xfId="5097"/>
    <cellStyle name="Обычный 18 2 2 2 4 10 2" xfId="5098"/>
    <cellStyle name="Обычный 18 2 2 2 4 11" xfId="5099"/>
    <cellStyle name="Обычный 18 2 2 2 4 11 2" xfId="5100"/>
    <cellStyle name="Обычный 18 2 2 2 4 12" xfId="5101"/>
    <cellStyle name="Обычный 18 2 2 2 4 12 2" xfId="5102"/>
    <cellStyle name="Обычный 18 2 2 2 4 13" xfId="5103"/>
    <cellStyle name="Обычный 18 2 2 2 4 14" xfId="5104"/>
    <cellStyle name="Обычный 18 2 2 2 4 15" xfId="5105"/>
    <cellStyle name="Обычный 18 2 2 2 4 2" xfId="5106"/>
    <cellStyle name="Обычный 18 2 2 2 4 2 10" xfId="5107"/>
    <cellStyle name="Обычный 18 2 2 2 4 2 10 2" xfId="5108"/>
    <cellStyle name="Обычный 18 2 2 2 4 2 11" xfId="5109"/>
    <cellStyle name="Обычный 18 2 2 2 4 2 12" xfId="5110"/>
    <cellStyle name="Обычный 18 2 2 2 4 2 2" xfId="5111"/>
    <cellStyle name="Обычный 18 2 2 2 4 2 2 10" xfId="5112"/>
    <cellStyle name="Обычный 18 2 2 2 4 2 2 2" xfId="5113"/>
    <cellStyle name="Обычный 18 2 2 2 4 2 2 2 2" xfId="5114"/>
    <cellStyle name="Обычный 18 2 2 2 4 2 2 2 2 2" xfId="5115"/>
    <cellStyle name="Обычный 18 2 2 2 4 2 2 2 3" xfId="5116"/>
    <cellStyle name="Обычный 18 2 2 2 4 2 2 2 3 2" xfId="5117"/>
    <cellStyle name="Обычный 18 2 2 2 4 2 2 2 4" xfId="5118"/>
    <cellStyle name="Обычный 18 2 2 2 4 2 2 2 4 2" xfId="5119"/>
    <cellStyle name="Обычный 18 2 2 2 4 2 2 2 5" xfId="5120"/>
    <cellStyle name="Обычный 18 2 2 2 4 2 2 2 5 2" xfId="5121"/>
    <cellStyle name="Обычный 18 2 2 2 4 2 2 2 6" xfId="5122"/>
    <cellStyle name="Обычный 18 2 2 2 4 2 2 3" xfId="5123"/>
    <cellStyle name="Обычный 18 2 2 2 4 2 2 3 2" xfId="5124"/>
    <cellStyle name="Обычный 18 2 2 2 4 2 2 3 2 2" xfId="5125"/>
    <cellStyle name="Обычный 18 2 2 2 4 2 2 3 3" xfId="5126"/>
    <cellStyle name="Обычный 18 2 2 2 4 2 2 3 3 2" xfId="5127"/>
    <cellStyle name="Обычный 18 2 2 2 4 2 2 3 4" xfId="5128"/>
    <cellStyle name="Обычный 18 2 2 2 4 2 2 3 4 2" xfId="5129"/>
    <cellStyle name="Обычный 18 2 2 2 4 2 2 3 5" xfId="5130"/>
    <cellStyle name="Обычный 18 2 2 2 4 2 2 4" xfId="5131"/>
    <cellStyle name="Обычный 18 2 2 2 4 2 2 4 2" xfId="5132"/>
    <cellStyle name="Обычный 18 2 2 2 4 2 2 5" xfId="5133"/>
    <cellStyle name="Обычный 18 2 2 2 4 2 2 5 2" xfId="5134"/>
    <cellStyle name="Обычный 18 2 2 2 4 2 2 6" xfId="5135"/>
    <cellStyle name="Обычный 18 2 2 2 4 2 2 6 2" xfId="5136"/>
    <cellStyle name="Обычный 18 2 2 2 4 2 2 7" xfId="5137"/>
    <cellStyle name="Обычный 18 2 2 2 4 2 2 7 2" xfId="5138"/>
    <cellStyle name="Обычный 18 2 2 2 4 2 2 8" xfId="5139"/>
    <cellStyle name="Обычный 18 2 2 2 4 2 2 8 2" xfId="5140"/>
    <cellStyle name="Обычный 18 2 2 2 4 2 2 9" xfId="5141"/>
    <cellStyle name="Обычный 18 2 2 2 4 2 2 9 2" xfId="5142"/>
    <cellStyle name="Обычный 18 2 2 2 4 2 3" xfId="5143"/>
    <cellStyle name="Обычный 18 2 2 2 4 2 3 2" xfId="5144"/>
    <cellStyle name="Обычный 18 2 2 2 4 2 3 2 2" xfId="5145"/>
    <cellStyle name="Обычный 18 2 2 2 4 2 3 3" xfId="5146"/>
    <cellStyle name="Обычный 18 2 2 2 4 2 3 3 2" xfId="5147"/>
    <cellStyle name="Обычный 18 2 2 2 4 2 3 4" xfId="5148"/>
    <cellStyle name="Обычный 18 2 2 2 4 2 3 4 2" xfId="5149"/>
    <cellStyle name="Обычный 18 2 2 2 4 2 3 5" xfId="5150"/>
    <cellStyle name="Обычный 18 2 2 2 4 2 3 5 2" xfId="5151"/>
    <cellStyle name="Обычный 18 2 2 2 4 2 3 6" xfId="5152"/>
    <cellStyle name="Обычный 18 2 2 2 4 2 4" xfId="5153"/>
    <cellStyle name="Обычный 18 2 2 2 4 2 4 2" xfId="5154"/>
    <cellStyle name="Обычный 18 2 2 2 4 2 4 2 2" xfId="5155"/>
    <cellStyle name="Обычный 18 2 2 2 4 2 4 3" xfId="5156"/>
    <cellStyle name="Обычный 18 2 2 2 4 2 4 3 2" xfId="5157"/>
    <cellStyle name="Обычный 18 2 2 2 4 2 4 4" xfId="5158"/>
    <cellStyle name="Обычный 18 2 2 2 4 2 4 4 2" xfId="5159"/>
    <cellStyle name="Обычный 18 2 2 2 4 2 4 5" xfId="5160"/>
    <cellStyle name="Обычный 18 2 2 2 4 2 5" xfId="5161"/>
    <cellStyle name="Обычный 18 2 2 2 4 2 5 2" xfId="5162"/>
    <cellStyle name="Обычный 18 2 2 2 4 2 6" xfId="5163"/>
    <cellStyle name="Обычный 18 2 2 2 4 2 6 2" xfId="5164"/>
    <cellStyle name="Обычный 18 2 2 2 4 2 7" xfId="5165"/>
    <cellStyle name="Обычный 18 2 2 2 4 2 7 2" xfId="5166"/>
    <cellStyle name="Обычный 18 2 2 2 4 2 8" xfId="5167"/>
    <cellStyle name="Обычный 18 2 2 2 4 2 8 2" xfId="5168"/>
    <cellStyle name="Обычный 18 2 2 2 4 2 9" xfId="5169"/>
    <cellStyle name="Обычный 18 2 2 2 4 2 9 2" xfId="5170"/>
    <cellStyle name="Обычный 18 2 2 2 4 3" xfId="5171"/>
    <cellStyle name="Обычный 18 2 2 2 4 3 10" xfId="5172"/>
    <cellStyle name="Обычный 18 2 2 2 4 3 2" xfId="5173"/>
    <cellStyle name="Обычный 18 2 2 2 4 3 2 2" xfId="5174"/>
    <cellStyle name="Обычный 18 2 2 2 4 3 2 2 2" xfId="5175"/>
    <cellStyle name="Обычный 18 2 2 2 4 3 2 3" xfId="5176"/>
    <cellStyle name="Обычный 18 2 2 2 4 3 2 3 2" xfId="5177"/>
    <cellStyle name="Обычный 18 2 2 2 4 3 2 4" xfId="5178"/>
    <cellStyle name="Обычный 18 2 2 2 4 3 2 4 2" xfId="5179"/>
    <cellStyle name="Обычный 18 2 2 2 4 3 2 5" xfId="5180"/>
    <cellStyle name="Обычный 18 2 2 2 4 3 2 5 2" xfId="5181"/>
    <cellStyle name="Обычный 18 2 2 2 4 3 2 6" xfId="5182"/>
    <cellStyle name="Обычный 18 2 2 2 4 3 3" xfId="5183"/>
    <cellStyle name="Обычный 18 2 2 2 4 3 3 2" xfId="5184"/>
    <cellStyle name="Обычный 18 2 2 2 4 3 3 2 2" xfId="5185"/>
    <cellStyle name="Обычный 18 2 2 2 4 3 3 3" xfId="5186"/>
    <cellStyle name="Обычный 18 2 2 2 4 3 3 3 2" xfId="5187"/>
    <cellStyle name="Обычный 18 2 2 2 4 3 3 4" xfId="5188"/>
    <cellStyle name="Обычный 18 2 2 2 4 3 3 4 2" xfId="5189"/>
    <cellStyle name="Обычный 18 2 2 2 4 3 3 5" xfId="5190"/>
    <cellStyle name="Обычный 18 2 2 2 4 3 4" xfId="5191"/>
    <cellStyle name="Обычный 18 2 2 2 4 3 4 2" xfId="5192"/>
    <cellStyle name="Обычный 18 2 2 2 4 3 5" xfId="5193"/>
    <cellStyle name="Обычный 18 2 2 2 4 3 5 2" xfId="5194"/>
    <cellStyle name="Обычный 18 2 2 2 4 3 6" xfId="5195"/>
    <cellStyle name="Обычный 18 2 2 2 4 3 6 2" xfId="5196"/>
    <cellStyle name="Обычный 18 2 2 2 4 3 7" xfId="5197"/>
    <cellStyle name="Обычный 18 2 2 2 4 3 7 2" xfId="5198"/>
    <cellStyle name="Обычный 18 2 2 2 4 3 8" xfId="5199"/>
    <cellStyle name="Обычный 18 2 2 2 4 3 8 2" xfId="5200"/>
    <cellStyle name="Обычный 18 2 2 2 4 3 9" xfId="5201"/>
    <cellStyle name="Обычный 18 2 2 2 4 3 9 2" xfId="5202"/>
    <cellStyle name="Обычный 18 2 2 2 4 4" xfId="5203"/>
    <cellStyle name="Обычный 18 2 2 2 4 4 2" xfId="5204"/>
    <cellStyle name="Обычный 18 2 2 2 4 4 2 2" xfId="5205"/>
    <cellStyle name="Обычный 18 2 2 2 4 4 2 2 2" xfId="5206"/>
    <cellStyle name="Обычный 18 2 2 2 4 4 2 3" xfId="5207"/>
    <cellStyle name="Обычный 18 2 2 2 4 4 2 3 2" xfId="5208"/>
    <cellStyle name="Обычный 18 2 2 2 4 4 2 4" xfId="5209"/>
    <cellStyle name="Обычный 18 2 2 2 4 4 2 4 2" xfId="5210"/>
    <cellStyle name="Обычный 18 2 2 2 4 4 2 5" xfId="5211"/>
    <cellStyle name="Обычный 18 2 2 2 4 4 2 5 2" xfId="5212"/>
    <cellStyle name="Обычный 18 2 2 2 4 4 2 6" xfId="5213"/>
    <cellStyle name="Обычный 18 2 2 2 4 4 3" xfId="5214"/>
    <cellStyle name="Обычный 18 2 2 2 4 4 3 2" xfId="5215"/>
    <cellStyle name="Обычный 18 2 2 2 4 4 4" xfId="5216"/>
    <cellStyle name="Обычный 18 2 2 2 4 4 4 2" xfId="5217"/>
    <cellStyle name="Обычный 18 2 2 2 4 4 5" xfId="5218"/>
    <cellStyle name="Обычный 18 2 2 2 4 4 5 2" xfId="5219"/>
    <cellStyle name="Обычный 18 2 2 2 4 4 6" xfId="5220"/>
    <cellStyle name="Обычный 18 2 2 2 4 4 6 2" xfId="5221"/>
    <cellStyle name="Обычный 18 2 2 2 4 4 7" xfId="5222"/>
    <cellStyle name="Обычный 18 2 2 2 4 5" xfId="5223"/>
    <cellStyle name="Обычный 18 2 2 2 4 5 2" xfId="5224"/>
    <cellStyle name="Обычный 18 2 2 2 4 5 2 2" xfId="5225"/>
    <cellStyle name="Обычный 18 2 2 2 4 5 3" xfId="5226"/>
    <cellStyle name="Обычный 18 2 2 2 4 5 3 2" xfId="5227"/>
    <cellStyle name="Обычный 18 2 2 2 4 5 4" xfId="5228"/>
    <cellStyle name="Обычный 18 2 2 2 4 5 4 2" xfId="5229"/>
    <cellStyle name="Обычный 18 2 2 2 4 5 5" xfId="5230"/>
    <cellStyle name="Обычный 18 2 2 2 4 5 5 2" xfId="5231"/>
    <cellStyle name="Обычный 18 2 2 2 4 5 6" xfId="5232"/>
    <cellStyle name="Обычный 18 2 2 2 4 6" xfId="5233"/>
    <cellStyle name="Обычный 18 2 2 2 4 6 2" xfId="5234"/>
    <cellStyle name="Обычный 18 2 2 2 4 6 2 2" xfId="5235"/>
    <cellStyle name="Обычный 18 2 2 2 4 6 3" xfId="5236"/>
    <cellStyle name="Обычный 18 2 2 2 4 6 3 2" xfId="5237"/>
    <cellStyle name="Обычный 18 2 2 2 4 6 4" xfId="5238"/>
    <cellStyle name="Обычный 18 2 2 2 4 6 4 2" xfId="5239"/>
    <cellStyle name="Обычный 18 2 2 2 4 6 5" xfId="5240"/>
    <cellStyle name="Обычный 18 2 2 2 4 7" xfId="5241"/>
    <cellStyle name="Обычный 18 2 2 2 4 7 2" xfId="5242"/>
    <cellStyle name="Обычный 18 2 2 2 4 8" xfId="5243"/>
    <cellStyle name="Обычный 18 2 2 2 4 8 2" xfId="5244"/>
    <cellStyle name="Обычный 18 2 2 2 4 9" xfId="5245"/>
    <cellStyle name="Обычный 18 2 2 2 4 9 2" xfId="5246"/>
    <cellStyle name="Обычный 18 2 2 2 5" xfId="5247"/>
    <cellStyle name="Обычный 18 2 2 2 5 10" xfId="5248"/>
    <cellStyle name="Обычный 18 2 2 2 5 10 2" xfId="5249"/>
    <cellStyle name="Обычный 18 2 2 2 5 11" xfId="5250"/>
    <cellStyle name="Обычный 18 2 2 2 5 11 2" xfId="5251"/>
    <cellStyle name="Обычный 18 2 2 2 5 12" xfId="5252"/>
    <cellStyle name="Обычный 18 2 2 2 5 13" xfId="5253"/>
    <cellStyle name="Обычный 18 2 2 2 5 2" xfId="5254"/>
    <cellStyle name="Обычный 18 2 2 2 5 2 10" xfId="5255"/>
    <cellStyle name="Обычный 18 2 2 2 5 2 10 2" xfId="5256"/>
    <cellStyle name="Обычный 18 2 2 2 5 2 11" xfId="5257"/>
    <cellStyle name="Обычный 18 2 2 2 5 2 12" xfId="5258"/>
    <cellStyle name="Обычный 18 2 2 2 5 2 2" xfId="5259"/>
    <cellStyle name="Обычный 18 2 2 2 5 2 2 10" xfId="5260"/>
    <cellStyle name="Обычный 18 2 2 2 5 2 2 2" xfId="5261"/>
    <cellStyle name="Обычный 18 2 2 2 5 2 2 2 2" xfId="5262"/>
    <cellStyle name="Обычный 18 2 2 2 5 2 2 2 2 2" xfId="5263"/>
    <cellStyle name="Обычный 18 2 2 2 5 2 2 2 3" xfId="5264"/>
    <cellStyle name="Обычный 18 2 2 2 5 2 2 2 3 2" xfId="5265"/>
    <cellStyle name="Обычный 18 2 2 2 5 2 2 2 4" xfId="5266"/>
    <cellStyle name="Обычный 18 2 2 2 5 2 2 2 4 2" xfId="5267"/>
    <cellStyle name="Обычный 18 2 2 2 5 2 2 2 5" xfId="5268"/>
    <cellStyle name="Обычный 18 2 2 2 5 2 2 2 5 2" xfId="5269"/>
    <cellStyle name="Обычный 18 2 2 2 5 2 2 2 6" xfId="5270"/>
    <cellStyle name="Обычный 18 2 2 2 5 2 2 3" xfId="5271"/>
    <cellStyle name="Обычный 18 2 2 2 5 2 2 3 2" xfId="5272"/>
    <cellStyle name="Обычный 18 2 2 2 5 2 2 3 2 2" xfId="5273"/>
    <cellStyle name="Обычный 18 2 2 2 5 2 2 3 3" xfId="5274"/>
    <cellStyle name="Обычный 18 2 2 2 5 2 2 3 3 2" xfId="5275"/>
    <cellStyle name="Обычный 18 2 2 2 5 2 2 3 4" xfId="5276"/>
    <cellStyle name="Обычный 18 2 2 2 5 2 2 3 4 2" xfId="5277"/>
    <cellStyle name="Обычный 18 2 2 2 5 2 2 3 5" xfId="5278"/>
    <cellStyle name="Обычный 18 2 2 2 5 2 2 4" xfId="5279"/>
    <cellStyle name="Обычный 18 2 2 2 5 2 2 4 2" xfId="5280"/>
    <cellStyle name="Обычный 18 2 2 2 5 2 2 5" xfId="5281"/>
    <cellStyle name="Обычный 18 2 2 2 5 2 2 5 2" xfId="5282"/>
    <cellStyle name="Обычный 18 2 2 2 5 2 2 6" xfId="5283"/>
    <cellStyle name="Обычный 18 2 2 2 5 2 2 6 2" xfId="5284"/>
    <cellStyle name="Обычный 18 2 2 2 5 2 2 7" xfId="5285"/>
    <cellStyle name="Обычный 18 2 2 2 5 2 2 7 2" xfId="5286"/>
    <cellStyle name="Обычный 18 2 2 2 5 2 2 8" xfId="5287"/>
    <cellStyle name="Обычный 18 2 2 2 5 2 2 8 2" xfId="5288"/>
    <cellStyle name="Обычный 18 2 2 2 5 2 2 9" xfId="5289"/>
    <cellStyle name="Обычный 18 2 2 2 5 2 2 9 2" xfId="5290"/>
    <cellStyle name="Обычный 18 2 2 2 5 2 3" xfId="5291"/>
    <cellStyle name="Обычный 18 2 2 2 5 2 3 2" xfId="5292"/>
    <cellStyle name="Обычный 18 2 2 2 5 2 3 2 2" xfId="5293"/>
    <cellStyle name="Обычный 18 2 2 2 5 2 3 3" xfId="5294"/>
    <cellStyle name="Обычный 18 2 2 2 5 2 3 3 2" xfId="5295"/>
    <cellStyle name="Обычный 18 2 2 2 5 2 3 4" xfId="5296"/>
    <cellStyle name="Обычный 18 2 2 2 5 2 3 4 2" xfId="5297"/>
    <cellStyle name="Обычный 18 2 2 2 5 2 3 5" xfId="5298"/>
    <cellStyle name="Обычный 18 2 2 2 5 2 3 5 2" xfId="5299"/>
    <cellStyle name="Обычный 18 2 2 2 5 2 3 6" xfId="5300"/>
    <cellStyle name="Обычный 18 2 2 2 5 2 4" xfId="5301"/>
    <cellStyle name="Обычный 18 2 2 2 5 2 4 2" xfId="5302"/>
    <cellStyle name="Обычный 18 2 2 2 5 2 4 2 2" xfId="5303"/>
    <cellStyle name="Обычный 18 2 2 2 5 2 4 3" xfId="5304"/>
    <cellStyle name="Обычный 18 2 2 2 5 2 4 3 2" xfId="5305"/>
    <cellStyle name="Обычный 18 2 2 2 5 2 4 4" xfId="5306"/>
    <cellStyle name="Обычный 18 2 2 2 5 2 4 4 2" xfId="5307"/>
    <cellStyle name="Обычный 18 2 2 2 5 2 4 5" xfId="5308"/>
    <cellStyle name="Обычный 18 2 2 2 5 2 5" xfId="5309"/>
    <cellStyle name="Обычный 18 2 2 2 5 2 5 2" xfId="5310"/>
    <cellStyle name="Обычный 18 2 2 2 5 2 6" xfId="5311"/>
    <cellStyle name="Обычный 18 2 2 2 5 2 6 2" xfId="5312"/>
    <cellStyle name="Обычный 18 2 2 2 5 2 7" xfId="5313"/>
    <cellStyle name="Обычный 18 2 2 2 5 2 7 2" xfId="5314"/>
    <cellStyle name="Обычный 18 2 2 2 5 2 8" xfId="5315"/>
    <cellStyle name="Обычный 18 2 2 2 5 2 8 2" xfId="5316"/>
    <cellStyle name="Обычный 18 2 2 2 5 2 9" xfId="5317"/>
    <cellStyle name="Обычный 18 2 2 2 5 2 9 2" xfId="5318"/>
    <cellStyle name="Обычный 18 2 2 2 5 3" xfId="5319"/>
    <cellStyle name="Обычный 18 2 2 2 5 3 10" xfId="5320"/>
    <cellStyle name="Обычный 18 2 2 2 5 3 2" xfId="5321"/>
    <cellStyle name="Обычный 18 2 2 2 5 3 2 2" xfId="5322"/>
    <cellStyle name="Обычный 18 2 2 2 5 3 2 2 2" xfId="5323"/>
    <cellStyle name="Обычный 18 2 2 2 5 3 2 3" xfId="5324"/>
    <cellStyle name="Обычный 18 2 2 2 5 3 2 3 2" xfId="5325"/>
    <cellStyle name="Обычный 18 2 2 2 5 3 2 4" xfId="5326"/>
    <cellStyle name="Обычный 18 2 2 2 5 3 2 4 2" xfId="5327"/>
    <cellStyle name="Обычный 18 2 2 2 5 3 2 5" xfId="5328"/>
    <cellStyle name="Обычный 18 2 2 2 5 3 2 5 2" xfId="5329"/>
    <cellStyle name="Обычный 18 2 2 2 5 3 2 6" xfId="5330"/>
    <cellStyle name="Обычный 18 2 2 2 5 3 3" xfId="5331"/>
    <cellStyle name="Обычный 18 2 2 2 5 3 3 2" xfId="5332"/>
    <cellStyle name="Обычный 18 2 2 2 5 3 3 2 2" xfId="5333"/>
    <cellStyle name="Обычный 18 2 2 2 5 3 3 3" xfId="5334"/>
    <cellStyle name="Обычный 18 2 2 2 5 3 3 3 2" xfId="5335"/>
    <cellStyle name="Обычный 18 2 2 2 5 3 3 4" xfId="5336"/>
    <cellStyle name="Обычный 18 2 2 2 5 3 3 4 2" xfId="5337"/>
    <cellStyle name="Обычный 18 2 2 2 5 3 3 5" xfId="5338"/>
    <cellStyle name="Обычный 18 2 2 2 5 3 4" xfId="5339"/>
    <cellStyle name="Обычный 18 2 2 2 5 3 4 2" xfId="5340"/>
    <cellStyle name="Обычный 18 2 2 2 5 3 5" xfId="5341"/>
    <cellStyle name="Обычный 18 2 2 2 5 3 5 2" xfId="5342"/>
    <cellStyle name="Обычный 18 2 2 2 5 3 6" xfId="5343"/>
    <cellStyle name="Обычный 18 2 2 2 5 3 6 2" xfId="5344"/>
    <cellStyle name="Обычный 18 2 2 2 5 3 7" xfId="5345"/>
    <cellStyle name="Обычный 18 2 2 2 5 3 7 2" xfId="5346"/>
    <cellStyle name="Обычный 18 2 2 2 5 3 8" xfId="5347"/>
    <cellStyle name="Обычный 18 2 2 2 5 3 8 2" xfId="5348"/>
    <cellStyle name="Обычный 18 2 2 2 5 3 9" xfId="5349"/>
    <cellStyle name="Обычный 18 2 2 2 5 3 9 2" xfId="5350"/>
    <cellStyle name="Обычный 18 2 2 2 5 4" xfId="5351"/>
    <cellStyle name="Обычный 18 2 2 2 5 4 2" xfId="5352"/>
    <cellStyle name="Обычный 18 2 2 2 5 4 2 2" xfId="5353"/>
    <cellStyle name="Обычный 18 2 2 2 5 4 3" xfId="5354"/>
    <cellStyle name="Обычный 18 2 2 2 5 4 3 2" xfId="5355"/>
    <cellStyle name="Обычный 18 2 2 2 5 4 4" xfId="5356"/>
    <cellStyle name="Обычный 18 2 2 2 5 4 4 2" xfId="5357"/>
    <cellStyle name="Обычный 18 2 2 2 5 4 5" xfId="5358"/>
    <cellStyle name="Обычный 18 2 2 2 5 4 5 2" xfId="5359"/>
    <cellStyle name="Обычный 18 2 2 2 5 4 6" xfId="5360"/>
    <cellStyle name="Обычный 18 2 2 2 5 5" xfId="5361"/>
    <cellStyle name="Обычный 18 2 2 2 5 5 2" xfId="5362"/>
    <cellStyle name="Обычный 18 2 2 2 5 5 2 2" xfId="5363"/>
    <cellStyle name="Обычный 18 2 2 2 5 5 3" xfId="5364"/>
    <cellStyle name="Обычный 18 2 2 2 5 5 3 2" xfId="5365"/>
    <cellStyle name="Обычный 18 2 2 2 5 5 4" xfId="5366"/>
    <cellStyle name="Обычный 18 2 2 2 5 5 4 2" xfId="5367"/>
    <cellStyle name="Обычный 18 2 2 2 5 5 5" xfId="5368"/>
    <cellStyle name="Обычный 18 2 2 2 5 6" xfId="5369"/>
    <cellStyle name="Обычный 18 2 2 2 5 6 2" xfId="5370"/>
    <cellStyle name="Обычный 18 2 2 2 5 7" xfId="5371"/>
    <cellStyle name="Обычный 18 2 2 2 5 7 2" xfId="5372"/>
    <cellStyle name="Обычный 18 2 2 2 5 8" xfId="5373"/>
    <cellStyle name="Обычный 18 2 2 2 5 8 2" xfId="5374"/>
    <cellStyle name="Обычный 18 2 2 2 5 9" xfId="5375"/>
    <cellStyle name="Обычный 18 2 2 2 5 9 2" xfId="5376"/>
    <cellStyle name="Обычный 18 2 2 2 6" xfId="5377"/>
    <cellStyle name="Обычный 18 2 2 2 6 10" xfId="5378"/>
    <cellStyle name="Обычный 18 2 2 2 6 10 2" xfId="5379"/>
    <cellStyle name="Обычный 18 2 2 2 6 11" xfId="5380"/>
    <cellStyle name="Обычный 18 2 2 2 6 11 2" xfId="5381"/>
    <cellStyle name="Обычный 18 2 2 2 6 12" xfId="5382"/>
    <cellStyle name="Обычный 18 2 2 2 6 13" xfId="5383"/>
    <cellStyle name="Обычный 18 2 2 2 6 2" xfId="5384"/>
    <cellStyle name="Обычный 18 2 2 2 6 2 10" xfId="5385"/>
    <cellStyle name="Обычный 18 2 2 2 6 2 10 2" xfId="5386"/>
    <cellStyle name="Обычный 18 2 2 2 6 2 11" xfId="5387"/>
    <cellStyle name="Обычный 18 2 2 2 6 2 2" xfId="5388"/>
    <cellStyle name="Обычный 18 2 2 2 6 2 2 10" xfId="5389"/>
    <cellStyle name="Обычный 18 2 2 2 6 2 2 2" xfId="5390"/>
    <cellStyle name="Обычный 18 2 2 2 6 2 2 2 2" xfId="5391"/>
    <cellStyle name="Обычный 18 2 2 2 6 2 2 2 2 2" xfId="5392"/>
    <cellStyle name="Обычный 18 2 2 2 6 2 2 2 3" xfId="5393"/>
    <cellStyle name="Обычный 18 2 2 2 6 2 2 2 3 2" xfId="5394"/>
    <cellStyle name="Обычный 18 2 2 2 6 2 2 2 4" xfId="5395"/>
    <cellStyle name="Обычный 18 2 2 2 6 2 2 2 4 2" xfId="5396"/>
    <cellStyle name="Обычный 18 2 2 2 6 2 2 2 5" xfId="5397"/>
    <cellStyle name="Обычный 18 2 2 2 6 2 2 2 5 2" xfId="5398"/>
    <cellStyle name="Обычный 18 2 2 2 6 2 2 2 6" xfId="5399"/>
    <cellStyle name="Обычный 18 2 2 2 6 2 2 3" xfId="5400"/>
    <cellStyle name="Обычный 18 2 2 2 6 2 2 3 2" xfId="5401"/>
    <cellStyle name="Обычный 18 2 2 2 6 2 2 3 2 2" xfId="5402"/>
    <cellStyle name="Обычный 18 2 2 2 6 2 2 3 3" xfId="5403"/>
    <cellStyle name="Обычный 18 2 2 2 6 2 2 3 3 2" xfId="5404"/>
    <cellStyle name="Обычный 18 2 2 2 6 2 2 3 4" xfId="5405"/>
    <cellStyle name="Обычный 18 2 2 2 6 2 2 3 4 2" xfId="5406"/>
    <cellStyle name="Обычный 18 2 2 2 6 2 2 3 5" xfId="5407"/>
    <cellStyle name="Обычный 18 2 2 2 6 2 2 4" xfId="5408"/>
    <cellStyle name="Обычный 18 2 2 2 6 2 2 4 2" xfId="5409"/>
    <cellStyle name="Обычный 18 2 2 2 6 2 2 5" xfId="5410"/>
    <cellStyle name="Обычный 18 2 2 2 6 2 2 5 2" xfId="5411"/>
    <cellStyle name="Обычный 18 2 2 2 6 2 2 6" xfId="5412"/>
    <cellStyle name="Обычный 18 2 2 2 6 2 2 6 2" xfId="5413"/>
    <cellStyle name="Обычный 18 2 2 2 6 2 2 7" xfId="5414"/>
    <cellStyle name="Обычный 18 2 2 2 6 2 2 7 2" xfId="5415"/>
    <cellStyle name="Обычный 18 2 2 2 6 2 2 8" xfId="5416"/>
    <cellStyle name="Обычный 18 2 2 2 6 2 2 8 2" xfId="5417"/>
    <cellStyle name="Обычный 18 2 2 2 6 2 2 9" xfId="5418"/>
    <cellStyle name="Обычный 18 2 2 2 6 2 2 9 2" xfId="5419"/>
    <cellStyle name="Обычный 18 2 2 2 6 2 3" xfId="5420"/>
    <cellStyle name="Обычный 18 2 2 2 6 2 3 2" xfId="5421"/>
    <cellStyle name="Обычный 18 2 2 2 6 2 3 2 2" xfId="5422"/>
    <cellStyle name="Обычный 18 2 2 2 6 2 3 3" xfId="5423"/>
    <cellStyle name="Обычный 18 2 2 2 6 2 3 3 2" xfId="5424"/>
    <cellStyle name="Обычный 18 2 2 2 6 2 3 4" xfId="5425"/>
    <cellStyle name="Обычный 18 2 2 2 6 2 3 4 2" xfId="5426"/>
    <cellStyle name="Обычный 18 2 2 2 6 2 3 5" xfId="5427"/>
    <cellStyle name="Обычный 18 2 2 2 6 2 3 5 2" xfId="5428"/>
    <cellStyle name="Обычный 18 2 2 2 6 2 3 6" xfId="5429"/>
    <cellStyle name="Обычный 18 2 2 2 6 2 4" xfId="5430"/>
    <cellStyle name="Обычный 18 2 2 2 6 2 4 2" xfId="5431"/>
    <cellStyle name="Обычный 18 2 2 2 6 2 4 2 2" xfId="5432"/>
    <cellStyle name="Обычный 18 2 2 2 6 2 4 3" xfId="5433"/>
    <cellStyle name="Обычный 18 2 2 2 6 2 4 3 2" xfId="5434"/>
    <cellStyle name="Обычный 18 2 2 2 6 2 4 4" xfId="5435"/>
    <cellStyle name="Обычный 18 2 2 2 6 2 4 4 2" xfId="5436"/>
    <cellStyle name="Обычный 18 2 2 2 6 2 4 5" xfId="5437"/>
    <cellStyle name="Обычный 18 2 2 2 6 2 5" xfId="5438"/>
    <cellStyle name="Обычный 18 2 2 2 6 2 5 2" xfId="5439"/>
    <cellStyle name="Обычный 18 2 2 2 6 2 6" xfId="5440"/>
    <cellStyle name="Обычный 18 2 2 2 6 2 6 2" xfId="5441"/>
    <cellStyle name="Обычный 18 2 2 2 6 2 7" xfId="5442"/>
    <cellStyle name="Обычный 18 2 2 2 6 2 7 2" xfId="5443"/>
    <cellStyle name="Обычный 18 2 2 2 6 2 8" xfId="5444"/>
    <cellStyle name="Обычный 18 2 2 2 6 2 8 2" xfId="5445"/>
    <cellStyle name="Обычный 18 2 2 2 6 2 9" xfId="5446"/>
    <cellStyle name="Обычный 18 2 2 2 6 2 9 2" xfId="5447"/>
    <cellStyle name="Обычный 18 2 2 2 6 3" xfId="5448"/>
    <cellStyle name="Обычный 18 2 2 2 6 3 10" xfId="5449"/>
    <cellStyle name="Обычный 18 2 2 2 6 3 2" xfId="5450"/>
    <cellStyle name="Обычный 18 2 2 2 6 3 2 2" xfId="5451"/>
    <cellStyle name="Обычный 18 2 2 2 6 3 2 2 2" xfId="5452"/>
    <cellStyle name="Обычный 18 2 2 2 6 3 2 3" xfId="5453"/>
    <cellStyle name="Обычный 18 2 2 2 6 3 2 3 2" xfId="5454"/>
    <cellStyle name="Обычный 18 2 2 2 6 3 2 4" xfId="5455"/>
    <cellStyle name="Обычный 18 2 2 2 6 3 2 4 2" xfId="5456"/>
    <cellStyle name="Обычный 18 2 2 2 6 3 2 5" xfId="5457"/>
    <cellStyle name="Обычный 18 2 2 2 6 3 2 5 2" xfId="5458"/>
    <cellStyle name="Обычный 18 2 2 2 6 3 2 6" xfId="5459"/>
    <cellStyle name="Обычный 18 2 2 2 6 3 3" xfId="5460"/>
    <cellStyle name="Обычный 18 2 2 2 6 3 3 2" xfId="5461"/>
    <cellStyle name="Обычный 18 2 2 2 6 3 3 2 2" xfId="5462"/>
    <cellStyle name="Обычный 18 2 2 2 6 3 3 3" xfId="5463"/>
    <cellStyle name="Обычный 18 2 2 2 6 3 3 3 2" xfId="5464"/>
    <cellStyle name="Обычный 18 2 2 2 6 3 3 4" xfId="5465"/>
    <cellStyle name="Обычный 18 2 2 2 6 3 3 4 2" xfId="5466"/>
    <cellStyle name="Обычный 18 2 2 2 6 3 3 5" xfId="5467"/>
    <cellStyle name="Обычный 18 2 2 2 6 3 4" xfId="5468"/>
    <cellStyle name="Обычный 18 2 2 2 6 3 4 2" xfId="5469"/>
    <cellStyle name="Обычный 18 2 2 2 6 3 5" xfId="5470"/>
    <cellStyle name="Обычный 18 2 2 2 6 3 5 2" xfId="5471"/>
    <cellStyle name="Обычный 18 2 2 2 6 3 6" xfId="5472"/>
    <cellStyle name="Обычный 18 2 2 2 6 3 6 2" xfId="5473"/>
    <cellStyle name="Обычный 18 2 2 2 6 3 7" xfId="5474"/>
    <cellStyle name="Обычный 18 2 2 2 6 3 7 2" xfId="5475"/>
    <cellStyle name="Обычный 18 2 2 2 6 3 8" xfId="5476"/>
    <cellStyle name="Обычный 18 2 2 2 6 3 8 2" xfId="5477"/>
    <cellStyle name="Обычный 18 2 2 2 6 3 9" xfId="5478"/>
    <cellStyle name="Обычный 18 2 2 2 6 3 9 2" xfId="5479"/>
    <cellStyle name="Обычный 18 2 2 2 6 4" xfId="5480"/>
    <cellStyle name="Обычный 18 2 2 2 6 4 2" xfId="5481"/>
    <cellStyle name="Обычный 18 2 2 2 6 4 2 2" xfId="5482"/>
    <cellStyle name="Обычный 18 2 2 2 6 4 3" xfId="5483"/>
    <cellStyle name="Обычный 18 2 2 2 6 4 3 2" xfId="5484"/>
    <cellStyle name="Обычный 18 2 2 2 6 4 4" xfId="5485"/>
    <cellStyle name="Обычный 18 2 2 2 6 4 4 2" xfId="5486"/>
    <cellStyle name="Обычный 18 2 2 2 6 4 5" xfId="5487"/>
    <cellStyle name="Обычный 18 2 2 2 6 4 5 2" xfId="5488"/>
    <cellStyle name="Обычный 18 2 2 2 6 4 6" xfId="5489"/>
    <cellStyle name="Обычный 18 2 2 2 6 5" xfId="5490"/>
    <cellStyle name="Обычный 18 2 2 2 6 5 2" xfId="5491"/>
    <cellStyle name="Обычный 18 2 2 2 6 5 2 2" xfId="5492"/>
    <cellStyle name="Обычный 18 2 2 2 6 5 3" xfId="5493"/>
    <cellStyle name="Обычный 18 2 2 2 6 5 3 2" xfId="5494"/>
    <cellStyle name="Обычный 18 2 2 2 6 5 4" xfId="5495"/>
    <cellStyle name="Обычный 18 2 2 2 6 5 4 2" xfId="5496"/>
    <cellStyle name="Обычный 18 2 2 2 6 5 5" xfId="5497"/>
    <cellStyle name="Обычный 18 2 2 2 6 6" xfId="5498"/>
    <cellStyle name="Обычный 18 2 2 2 6 6 2" xfId="5499"/>
    <cellStyle name="Обычный 18 2 2 2 6 7" xfId="5500"/>
    <cellStyle name="Обычный 18 2 2 2 6 7 2" xfId="5501"/>
    <cellStyle name="Обычный 18 2 2 2 6 8" xfId="5502"/>
    <cellStyle name="Обычный 18 2 2 2 6 8 2" xfId="5503"/>
    <cellStyle name="Обычный 18 2 2 2 6 9" xfId="5504"/>
    <cellStyle name="Обычный 18 2 2 2 6 9 2" xfId="5505"/>
    <cellStyle name="Обычный 18 2 2 2 7" xfId="5506"/>
    <cellStyle name="Обычный 18 2 2 2 7 10" xfId="5507"/>
    <cellStyle name="Обычный 18 2 2 2 7 10 2" xfId="5508"/>
    <cellStyle name="Обычный 18 2 2 2 7 11" xfId="5509"/>
    <cellStyle name="Обычный 18 2 2 2 7 11 2" xfId="5510"/>
    <cellStyle name="Обычный 18 2 2 2 7 12" xfId="5511"/>
    <cellStyle name="Обычный 18 2 2 2 7 2" xfId="5512"/>
    <cellStyle name="Обычный 18 2 2 2 7 2 10" xfId="5513"/>
    <cellStyle name="Обычный 18 2 2 2 7 2 10 2" xfId="5514"/>
    <cellStyle name="Обычный 18 2 2 2 7 2 11" xfId="5515"/>
    <cellStyle name="Обычный 18 2 2 2 7 2 2" xfId="5516"/>
    <cellStyle name="Обычный 18 2 2 2 7 2 2 10" xfId="5517"/>
    <cellStyle name="Обычный 18 2 2 2 7 2 2 2" xfId="5518"/>
    <cellStyle name="Обычный 18 2 2 2 7 2 2 2 2" xfId="5519"/>
    <cellStyle name="Обычный 18 2 2 2 7 2 2 2 2 2" xfId="5520"/>
    <cellStyle name="Обычный 18 2 2 2 7 2 2 2 3" xfId="5521"/>
    <cellStyle name="Обычный 18 2 2 2 7 2 2 2 3 2" xfId="5522"/>
    <cellStyle name="Обычный 18 2 2 2 7 2 2 2 4" xfId="5523"/>
    <cellStyle name="Обычный 18 2 2 2 7 2 2 2 4 2" xfId="5524"/>
    <cellStyle name="Обычный 18 2 2 2 7 2 2 2 5" xfId="5525"/>
    <cellStyle name="Обычный 18 2 2 2 7 2 2 2 5 2" xfId="5526"/>
    <cellStyle name="Обычный 18 2 2 2 7 2 2 2 6" xfId="5527"/>
    <cellStyle name="Обычный 18 2 2 2 7 2 2 3" xfId="5528"/>
    <cellStyle name="Обычный 18 2 2 2 7 2 2 3 2" xfId="5529"/>
    <cellStyle name="Обычный 18 2 2 2 7 2 2 3 2 2" xfId="5530"/>
    <cellStyle name="Обычный 18 2 2 2 7 2 2 3 3" xfId="5531"/>
    <cellStyle name="Обычный 18 2 2 2 7 2 2 3 3 2" xfId="5532"/>
    <cellStyle name="Обычный 18 2 2 2 7 2 2 3 4" xfId="5533"/>
    <cellStyle name="Обычный 18 2 2 2 7 2 2 3 4 2" xfId="5534"/>
    <cellStyle name="Обычный 18 2 2 2 7 2 2 3 5" xfId="5535"/>
    <cellStyle name="Обычный 18 2 2 2 7 2 2 4" xfId="5536"/>
    <cellStyle name="Обычный 18 2 2 2 7 2 2 4 2" xfId="5537"/>
    <cellStyle name="Обычный 18 2 2 2 7 2 2 5" xfId="5538"/>
    <cellStyle name="Обычный 18 2 2 2 7 2 2 5 2" xfId="5539"/>
    <cellStyle name="Обычный 18 2 2 2 7 2 2 6" xfId="5540"/>
    <cellStyle name="Обычный 18 2 2 2 7 2 2 6 2" xfId="5541"/>
    <cellStyle name="Обычный 18 2 2 2 7 2 2 7" xfId="5542"/>
    <cellStyle name="Обычный 18 2 2 2 7 2 2 7 2" xfId="5543"/>
    <cellStyle name="Обычный 18 2 2 2 7 2 2 8" xfId="5544"/>
    <cellStyle name="Обычный 18 2 2 2 7 2 2 8 2" xfId="5545"/>
    <cellStyle name="Обычный 18 2 2 2 7 2 2 9" xfId="5546"/>
    <cellStyle name="Обычный 18 2 2 2 7 2 2 9 2" xfId="5547"/>
    <cellStyle name="Обычный 18 2 2 2 7 2 3" xfId="5548"/>
    <cellStyle name="Обычный 18 2 2 2 7 2 3 2" xfId="5549"/>
    <cellStyle name="Обычный 18 2 2 2 7 2 3 2 2" xfId="5550"/>
    <cellStyle name="Обычный 18 2 2 2 7 2 3 3" xfId="5551"/>
    <cellStyle name="Обычный 18 2 2 2 7 2 3 3 2" xfId="5552"/>
    <cellStyle name="Обычный 18 2 2 2 7 2 3 4" xfId="5553"/>
    <cellStyle name="Обычный 18 2 2 2 7 2 3 4 2" xfId="5554"/>
    <cellStyle name="Обычный 18 2 2 2 7 2 3 5" xfId="5555"/>
    <cellStyle name="Обычный 18 2 2 2 7 2 3 5 2" xfId="5556"/>
    <cellStyle name="Обычный 18 2 2 2 7 2 3 6" xfId="5557"/>
    <cellStyle name="Обычный 18 2 2 2 7 2 4" xfId="5558"/>
    <cellStyle name="Обычный 18 2 2 2 7 2 4 2" xfId="5559"/>
    <cellStyle name="Обычный 18 2 2 2 7 2 4 2 2" xfId="5560"/>
    <cellStyle name="Обычный 18 2 2 2 7 2 4 3" xfId="5561"/>
    <cellStyle name="Обычный 18 2 2 2 7 2 4 3 2" xfId="5562"/>
    <cellStyle name="Обычный 18 2 2 2 7 2 4 4" xfId="5563"/>
    <cellStyle name="Обычный 18 2 2 2 7 2 4 4 2" xfId="5564"/>
    <cellStyle name="Обычный 18 2 2 2 7 2 4 5" xfId="5565"/>
    <cellStyle name="Обычный 18 2 2 2 7 2 5" xfId="5566"/>
    <cellStyle name="Обычный 18 2 2 2 7 2 5 2" xfId="5567"/>
    <cellStyle name="Обычный 18 2 2 2 7 2 6" xfId="5568"/>
    <cellStyle name="Обычный 18 2 2 2 7 2 6 2" xfId="5569"/>
    <cellStyle name="Обычный 18 2 2 2 7 2 7" xfId="5570"/>
    <cellStyle name="Обычный 18 2 2 2 7 2 7 2" xfId="5571"/>
    <cellStyle name="Обычный 18 2 2 2 7 2 8" xfId="5572"/>
    <cellStyle name="Обычный 18 2 2 2 7 2 8 2" xfId="5573"/>
    <cellStyle name="Обычный 18 2 2 2 7 2 9" xfId="5574"/>
    <cellStyle name="Обычный 18 2 2 2 7 2 9 2" xfId="5575"/>
    <cellStyle name="Обычный 18 2 2 2 7 3" xfId="5576"/>
    <cellStyle name="Обычный 18 2 2 2 7 3 10" xfId="5577"/>
    <cellStyle name="Обычный 18 2 2 2 7 3 2" xfId="5578"/>
    <cellStyle name="Обычный 18 2 2 2 7 3 2 2" xfId="5579"/>
    <cellStyle name="Обычный 18 2 2 2 7 3 2 2 2" xfId="5580"/>
    <cellStyle name="Обычный 18 2 2 2 7 3 2 3" xfId="5581"/>
    <cellStyle name="Обычный 18 2 2 2 7 3 2 3 2" xfId="5582"/>
    <cellStyle name="Обычный 18 2 2 2 7 3 2 4" xfId="5583"/>
    <cellStyle name="Обычный 18 2 2 2 7 3 2 4 2" xfId="5584"/>
    <cellStyle name="Обычный 18 2 2 2 7 3 2 5" xfId="5585"/>
    <cellStyle name="Обычный 18 2 2 2 7 3 2 5 2" xfId="5586"/>
    <cellStyle name="Обычный 18 2 2 2 7 3 2 6" xfId="5587"/>
    <cellStyle name="Обычный 18 2 2 2 7 3 3" xfId="5588"/>
    <cellStyle name="Обычный 18 2 2 2 7 3 3 2" xfId="5589"/>
    <cellStyle name="Обычный 18 2 2 2 7 3 3 2 2" xfId="5590"/>
    <cellStyle name="Обычный 18 2 2 2 7 3 3 3" xfId="5591"/>
    <cellStyle name="Обычный 18 2 2 2 7 3 3 3 2" xfId="5592"/>
    <cellStyle name="Обычный 18 2 2 2 7 3 3 4" xfId="5593"/>
    <cellStyle name="Обычный 18 2 2 2 7 3 3 4 2" xfId="5594"/>
    <cellStyle name="Обычный 18 2 2 2 7 3 3 5" xfId="5595"/>
    <cellStyle name="Обычный 18 2 2 2 7 3 4" xfId="5596"/>
    <cellStyle name="Обычный 18 2 2 2 7 3 4 2" xfId="5597"/>
    <cellStyle name="Обычный 18 2 2 2 7 3 5" xfId="5598"/>
    <cellStyle name="Обычный 18 2 2 2 7 3 5 2" xfId="5599"/>
    <cellStyle name="Обычный 18 2 2 2 7 3 6" xfId="5600"/>
    <cellStyle name="Обычный 18 2 2 2 7 3 6 2" xfId="5601"/>
    <cellStyle name="Обычный 18 2 2 2 7 3 7" xfId="5602"/>
    <cellStyle name="Обычный 18 2 2 2 7 3 7 2" xfId="5603"/>
    <cellStyle name="Обычный 18 2 2 2 7 3 8" xfId="5604"/>
    <cellStyle name="Обычный 18 2 2 2 7 3 8 2" xfId="5605"/>
    <cellStyle name="Обычный 18 2 2 2 7 3 9" xfId="5606"/>
    <cellStyle name="Обычный 18 2 2 2 7 3 9 2" xfId="5607"/>
    <cellStyle name="Обычный 18 2 2 2 7 4" xfId="5608"/>
    <cellStyle name="Обычный 18 2 2 2 7 4 2" xfId="5609"/>
    <cellStyle name="Обычный 18 2 2 2 7 4 2 2" xfId="5610"/>
    <cellStyle name="Обычный 18 2 2 2 7 4 3" xfId="5611"/>
    <cellStyle name="Обычный 18 2 2 2 7 4 3 2" xfId="5612"/>
    <cellStyle name="Обычный 18 2 2 2 7 4 4" xfId="5613"/>
    <cellStyle name="Обычный 18 2 2 2 7 4 4 2" xfId="5614"/>
    <cellStyle name="Обычный 18 2 2 2 7 4 5" xfId="5615"/>
    <cellStyle name="Обычный 18 2 2 2 7 4 5 2" xfId="5616"/>
    <cellStyle name="Обычный 18 2 2 2 7 4 6" xfId="5617"/>
    <cellStyle name="Обычный 18 2 2 2 7 5" xfId="5618"/>
    <cellStyle name="Обычный 18 2 2 2 7 5 2" xfId="5619"/>
    <cellStyle name="Обычный 18 2 2 2 7 5 2 2" xfId="5620"/>
    <cellStyle name="Обычный 18 2 2 2 7 5 3" xfId="5621"/>
    <cellStyle name="Обычный 18 2 2 2 7 5 3 2" xfId="5622"/>
    <cellStyle name="Обычный 18 2 2 2 7 5 4" xfId="5623"/>
    <cellStyle name="Обычный 18 2 2 2 7 5 4 2" xfId="5624"/>
    <cellStyle name="Обычный 18 2 2 2 7 5 5" xfId="5625"/>
    <cellStyle name="Обычный 18 2 2 2 7 6" xfId="5626"/>
    <cellStyle name="Обычный 18 2 2 2 7 6 2" xfId="5627"/>
    <cellStyle name="Обычный 18 2 2 2 7 7" xfId="5628"/>
    <cellStyle name="Обычный 18 2 2 2 7 7 2" xfId="5629"/>
    <cellStyle name="Обычный 18 2 2 2 7 8" xfId="5630"/>
    <cellStyle name="Обычный 18 2 2 2 7 8 2" xfId="5631"/>
    <cellStyle name="Обычный 18 2 2 2 7 9" xfId="5632"/>
    <cellStyle name="Обычный 18 2 2 2 7 9 2" xfId="5633"/>
    <cellStyle name="Обычный 18 2 2 2 8" xfId="5634"/>
    <cellStyle name="Обычный 18 2 2 2 8 10" xfId="5635"/>
    <cellStyle name="Обычный 18 2 2 2 8 10 2" xfId="5636"/>
    <cellStyle name="Обычный 18 2 2 2 8 11" xfId="5637"/>
    <cellStyle name="Обычный 18 2 2 2 8 11 2" xfId="5638"/>
    <cellStyle name="Обычный 18 2 2 2 8 12" xfId="5639"/>
    <cellStyle name="Обычный 18 2 2 2 8 2" xfId="5640"/>
    <cellStyle name="Обычный 18 2 2 2 8 2 10" xfId="5641"/>
    <cellStyle name="Обычный 18 2 2 2 8 2 10 2" xfId="5642"/>
    <cellStyle name="Обычный 18 2 2 2 8 2 11" xfId="5643"/>
    <cellStyle name="Обычный 18 2 2 2 8 2 2" xfId="5644"/>
    <cellStyle name="Обычный 18 2 2 2 8 2 2 10" xfId="5645"/>
    <cellStyle name="Обычный 18 2 2 2 8 2 2 2" xfId="5646"/>
    <cellStyle name="Обычный 18 2 2 2 8 2 2 2 2" xfId="5647"/>
    <cellStyle name="Обычный 18 2 2 2 8 2 2 2 2 2" xfId="5648"/>
    <cellStyle name="Обычный 18 2 2 2 8 2 2 2 3" xfId="5649"/>
    <cellStyle name="Обычный 18 2 2 2 8 2 2 2 3 2" xfId="5650"/>
    <cellStyle name="Обычный 18 2 2 2 8 2 2 2 4" xfId="5651"/>
    <cellStyle name="Обычный 18 2 2 2 8 2 2 2 4 2" xfId="5652"/>
    <cellStyle name="Обычный 18 2 2 2 8 2 2 2 5" xfId="5653"/>
    <cellStyle name="Обычный 18 2 2 2 8 2 2 2 5 2" xfId="5654"/>
    <cellStyle name="Обычный 18 2 2 2 8 2 2 2 6" xfId="5655"/>
    <cellStyle name="Обычный 18 2 2 2 8 2 2 3" xfId="5656"/>
    <cellStyle name="Обычный 18 2 2 2 8 2 2 3 2" xfId="5657"/>
    <cellStyle name="Обычный 18 2 2 2 8 2 2 3 2 2" xfId="5658"/>
    <cellStyle name="Обычный 18 2 2 2 8 2 2 3 3" xfId="5659"/>
    <cellStyle name="Обычный 18 2 2 2 8 2 2 3 3 2" xfId="5660"/>
    <cellStyle name="Обычный 18 2 2 2 8 2 2 3 4" xfId="5661"/>
    <cellStyle name="Обычный 18 2 2 2 8 2 2 3 4 2" xfId="5662"/>
    <cellStyle name="Обычный 18 2 2 2 8 2 2 3 5" xfId="5663"/>
    <cellStyle name="Обычный 18 2 2 2 8 2 2 4" xfId="5664"/>
    <cellStyle name="Обычный 18 2 2 2 8 2 2 4 2" xfId="5665"/>
    <cellStyle name="Обычный 18 2 2 2 8 2 2 5" xfId="5666"/>
    <cellStyle name="Обычный 18 2 2 2 8 2 2 5 2" xfId="5667"/>
    <cellStyle name="Обычный 18 2 2 2 8 2 2 6" xfId="5668"/>
    <cellStyle name="Обычный 18 2 2 2 8 2 2 6 2" xfId="5669"/>
    <cellStyle name="Обычный 18 2 2 2 8 2 2 7" xfId="5670"/>
    <cellStyle name="Обычный 18 2 2 2 8 2 2 7 2" xfId="5671"/>
    <cellStyle name="Обычный 18 2 2 2 8 2 2 8" xfId="5672"/>
    <cellStyle name="Обычный 18 2 2 2 8 2 2 8 2" xfId="5673"/>
    <cellStyle name="Обычный 18 2 2 2 8 2 2 9" xfId="5674"/>
    <cellStyle name="Обычный 18 2 2 2 8 2 2 9 2" xfId="5675"/>
    <cellStyle name="Обычный 18 2 2 2 8 2 3" xfId="5676"/>
    <cellStyle name="Обычный 18 2 2 2 8 2 3 2" xfId="5677"/>
    <cellStyle name="Обычный 18 2 2 2 8 2 3 2 2" xfId="5678"/>
    <cellStyle name="Обычный 18 2 2 2 8 2 3 3" xfId="5679"/>
    <cellStyle name="Обычный 18 2 2 2 8 2 3 3 2" xfId="5680"/>
    <cellStyle name="Обычный 18 2 2 2 8 2 3 4" xfId="5681"/>
    <cellStyle name="Обычный 18 2 2 2 8 2 3 4 2" xfId="5682"/>
    <cellStyle name="Обычный 18 2 2 2 8 2 3 5" xfId="5683"/>
    <cellStyle name="Обычный 18 2 2 2 8 2 3 5 2" xfId="5684"/>
    <cellStyle name="Обычный 18 2 2 2 8 2 3 6" xfId="5685"/>
    <cellStyle name="Обычный 18 2 2 2 8 2 4" xfId="5686"/>
    <cellStyle name="Обычный 18 2 2 2 8 2 4 2" xfId="5687"/>
    <cellStyle name="Обычный 18 2 2 2 8 2 4 2 2" xfId="5688"/>
    <cellStyle name="Обычный 18 2 2 2 8 2 4 3" xfId="5689"/>
    <cellStyle name="Обычный 18 2 2 2 8 2 4 3 2" xfId="5690"/>
    <cellStyle name="Обычный 18 2 2 2 8 2 4 4" xfId="5691"/>
    <cellStyle name="Обычный 18 2 2 2 8 2 4 4 2" xfId="5692"/>
    <cellStyle name="Обычный 18 2 2 2 8 2 4 5" xfId="5693"/>
    <cellStyle name="Обычный 18 2 2 2 8 2 5" xfId="5694"/>
    <cellStyle name="Обычный 18 2 2 2 8 2 5 2" xfId="5695"/>
    <cellStyle name="Обычный 18 2 2 2 8 2 6" xfId="5696"/>
    <cellStyle name="Обычный 18 2 2 2 8 2 6 2" xfId="5697"/>
    <cellStyle name="Обычный 18 2 2 2 8 2 7" xfId="5698"/>
    <cellStyle name="Обычный 18 2 2 2 8 2 7 2" xfId="5699"/>
    <cellStyle name="Обычный 18 2 2 2 8 2 8" xfId="5700"/>
    <cellStyle name="Обычный 18 2 2 2 8 2 8 2" xfId="5701"/>
    <cellStyle name="Обычный 18 2 2 2 8 2 9" xfId="5702"/>
    <cellStyle name="Обычный 18 2 2 2 8 2 9 2" xfId="5703"/>
    <cellStyle name="Обычный 18 2 2 2 8 3" xfId="5704"/>
    <cellStyle name="Обычный 18 2 2 2 8 3 10" xfId="5705"/>
    <cellStyle name="Обычный 18 2 2 2 8 3 2" xfId="5706"/>
    <cellStyle name="Обычный 18 2 2 2 8 3 2 2" xfId="5707"/>
    <cellStyle name="Обычный 18 2 2 2 8 3 2 2 2" xfId="5708"/>
    <cellStyle name="Обычный 18 2 2 2 8 3 2 3" xfId="5709"/>
    <cellStyle name="Обычный 18 2 2 2 8 3 2 3 2" xfId="5710"/>
    <cellStyle name="Обычный 18 2 2 2 8 3 2 4" xfId="5711"/>
    <cellStyle name="Обычный 18 2 2 2 8 3 2 4 2" xfId="5712"/>
    <cellStyle name="Обычный 18 2 2 2 8 3 2 5" xfId="5713"/>
    <cellStyle name="Обычный 18 2 2 2 8 3 2 5 2" xfId="5714"/>
    <cellStyle name="Обычный 18 2 2 2 8 3 2 6" xfId="5715"/>
    <cellStyle name="Обычный 18 2 2 2 8 3 3" xfId="5716"/>
    <cellStyle name="Обычный 18 2 2 2 8 3 3 2" xfId="5717"/>
    <cellStyle name="Обычный 18 2 2 2 8 3 3 2 2" xfId="5718"/>
    <cellStyle name="Обычный 18 2 2 2 8 3 3 3" xfId="5719"/>
    <cellStyle name="Обычный 18 2 2 2 8 3 3 3 2" xfId="5720"/>
    <cellStyle name="Обычный 18 2 2 2 8 3 3 4" xfId="5721"/>
    <cellStyle name="Обычный 18 2 2 2 8 3 3 4 2" xfId="5722"/>
    <cellStyle name="Обычный 18 2 2 2 8 3 3 5" xfId="5723"/>
    <cellStyle name="Обычный 18 2 2 2 8 3 4" xfId="5724"/>
    <cellStyle name="Обычный 18 2 2 2 8 3 4 2" xfId="5725"/>
    <cellStyle name="Обычный 18 2 2 2 8 3 5" xfId="5726"/>
    <cellStyle name="Обычный 18 2 2 2 8 3 5 2" xfId="5727"/>
    <cellStyle name="Обычный 18 2 2 2 8 3 6" xfId="5728"/>
    <cellStyle name="Обычный 18 2 2 2 8 3 6 2" xfId="5729"/>
    <cellStyle name="Обычный 18 2 2 2 8 3 7" xfId="5730"/>
    <cellStyle name="Обычный 18 2 2 2 8 3 7 2" xfId="5731"/>
    <cellStyle name="Обычный 18 2 2 2 8 3 8" xfId="5732"/>
    <cellStyle name="Обычный 18 2 2 2 8 3 8 2" xfId="5733"/>
    <cellStyle name="Обычный 18 2 2 2 8 3 9" xfId="5734"/>
    <cellStyle name="Обычный 18 2 2 2 8 3 9 2" xfId="5735"/>
    <cellStyle name="Обычный 18 2 2 2 8 4" xfId="5736"/>
    <cellStyle name="Обычный 18 2 2 2 8 4 2" xfId="5737"/>
    <cellStyle name="Обычный 18 2 2 2 8 4 2 2" xfId="5738"/>
    <cellStyle name="Обычный 18 2 2 2 8 4 3" xfId="5739"/>
    <cellStyle name="Обычный 18 2 2 2 8 4 3 2" xfId="5740"/>
    <cellStyle name="Обычный 18 2 2 2 8 4 4" xfId="5741"/>
    <cellStyle name="Обычный 18 2 2 2 8 4 4 2" xfId="5742"/>
    <cellStyle name="Обычный 18 2 2 2 8 4 5" xfId="5743"/>
    <cellStyle name="Обычный 18 2 2 2 8 4 5 2" xfId="5744"/>
    <cellStyle name="Обычный 18 2 2 2 8 4 6" xfId="5745"/>
    <cellStyle name="Обычный 18 2 2 2 8 5" xfId="5746"/>
    <cellStyle name="Обычный 18 2 2 2 8 5 2" xfId="5747"/>
    <cellStyle name="Обычный 18 2 2 2 8 5 2 2" xfId="5748"/>
    <cellStyle name="Обычный 18 2 2 2 8 5 3" xfId="5749"/>
    <cellStyle name="Обычный 18 2 2 2 8 5 3 2" xfId="5750"/>
    <cellStyle name="Обычный 18 2 2 2 8 5 4" xfId="5751"/>
    <cellStyle name="Обычный 18 2 2 2 8 5 4 2" xfId="5752"/>
    <cellStyle name="Обычный 18 2 2 2 8 5 5" xfId="5753"/>
    <cellStyle name="Обычный 18 2 2 2 8 6" xfId="5754"/>
    <cellStyle name="Обычный 18 2 2 2 8 6 2" xfId="5755"/>
    <cellStyle name="Обычный 18 2 2 2 8 7" xfId="5756"/>
    <cellStyle name="Обычный 18 2 2 2 8 7 2" xfId="5757"/>
    <cellStyle name="Обычный 18 2 2 2 8 8" xfId="5758"/>
    <cellStyle name="Обычный 18 2 2 2 8 8 2" xfId="5759"/>
    <cellStyle name="Обычный 18 2 2 2 8 9" xfId="5760"/>
    <cellStyle name="Обычный 18 2 2 2 8 9 2" xfId="5761"/>
    <cellStyle name="Обычный 18 2 2 2 9" xfId="5762"/>
    <cellStyle name="Обычный 18 2 2 2 9 10" xfId="5763"/>
    <cellStyle name="Обычный 18 2 2 2 9 10 2" xfId="5764"/>
    <cellStyle name="Обычный 18 2 2 2 9 11" xfId="5765"/>
    <cellStyle name="Обычный 18 2 2 2 9 11 2" xfId="5766"/>
    <cellStyle name="Обычный 18 2 2 2 9 12" xfId="5767"/>
    <cellStyle name="Обычный 18 2 2 2 9 2" xfId="5768"/>
    <cellStyle name="Обычный 18 2 2 2 9 2 10" xfId="5769"/>
    <cellStyle name="Обычный 18 2 2 2 9 2 10 2" xfId="5770"/>
    <cellStyle name="Обычный 18 2 2 2 9 2 11" xfId="5771"/>
    <cellStyle name="Обычный 18 2 2 2 9 2 2" xfId="5772"/>
    <cellStyle name="Обычный 18 2 2 2 9 2 2 10" xfId="5773"/>
    <cellStyle name="Обычный 18 2 2 2 9 2 2 2" xfId="5774"/>
    <cellStyle name="Обычный 18 2 2 2 9 2 2 2 2" xfId="5775"/>
    <cellStyle name="Обычный 18 2 2 2 9 2 2 2 2 2" xfId="5776"/>
    <cellStyle name="Обычный 18 2 2 2 9 2 2 2 3" xfId="5777"/>
    <cellStyle name="Обычный 18 2 2 2 9 2 2 2 3 2" xfId="5778"/>
    <cellStyle name="Обычный 18 2 2 2 9 2 2 2 4" xfId="5779"/>
    <cellStyle name="Обычный 18 2 2 2 9 2 2 2 4 2" xfId="5780"/>
    <cellStyle name="Обычный 18 2 2 2 9 2 2 2 5" xfId="5781"/>
    <cellStyle name="Обычный 18 2 2 2 9 2 2 2 5 2" xfId="5782"/>
    <cellStyle name="Обычный 18 2 2 2 9 2 2 2 6" xfId="5783"/>
    <cellStyle name="Обычный 18 2 2 2 9 2 2 3" xfId="5784"/>
    <cellStyle name="Обычный 18 2 2 2 9 2 2 3 2" xfId="5785"/>
    <cellStyle name="Обычный 18 2 2 2 9 2 2 3 2 2" xfId="5786"/>
    <cellStyle name="Обычный 18 2 2 2 9 2 2 3 3" xfId="5787"/>
    <cellStyle name="Обычный 18 2 2 2 9 2 2 3 3 2" xfId="5788"/>
    <cellStyle name="Обычный 18 2 2 2 9 2 2 3 4" xfId="5789"/>
    <cellStyle name="Обычный 18 2 2 2 9 2 2 3 4 2" xfId="5790"/>
    <cellStyle name="Обычный 18 2 2 2 9 2 2 3 5" xfId="5791"/>
    <cellStyle name="Обычный 18 2 2 2 9 2 2 4" xfId="5792"/>
    <cellStyle name="Обычный 18 2 2 2 9 2 2 4 2" xfId="5793"/>
    <cellStyle name="Обычный 18 2 2 2 9 2 2 5" xfId="5794"/>
    <cellStyle name="Обычный 18 2 2 2 9 2 2 5 2" xfId="5795"/>
    <cellStyle name="Обычный 18 2 2 2 9 2 2 6" xfId="5796"/>
    <cellStyle name="Обычный 18 2 2 2 9 2 2 6 2" xfId="5797"/>
    <cellStyle name="Обычный 18 2 2 2 9 2 2 7" xfId="5798"/>
    <cellStyle name="Обычный 18 2 2 2 9 2 2 7 2" xfId="5799"/>
    <cellStyle name="Обычный 18 2 2 2 9 2 2 8" xfId="5800"/>
    <cellStyle name="Обычный 18 2 2 2 9 2 2 8 2" xfId="5801"/>
    <cellStyle name="Обычный 18 2 2 2 9 2 2 9" xfId="5802"/>
    <cellStyle name="Обычный 18 2 2 2 9 2 2 9 2" xfId="5803"/>
    <cellStyle name="Обычный 18 2 2 2 9 2 3" xfId="5804"/>
    <cellStyle name="Обычный 18 2 2 2 9 2 3 2" xfId="5805"/>
    <cellStyle name="Обычный 18 2 2 2 9 2 3 2 2" xfId="5806"/>
    <cellStyle name="Обычный 18 2 2 2 9 2 3 3" xfId="5807"/>
    <cellStyle name="Обычный 18 2 2 2 9 2 3 3 2" xfId="5808"/>
    <cellStyle name="Обычный 18 2 2 2 9 2 3 4" xfId="5809"/>
    <cellStyle name="Обычный 18 2 2 2 9 2 3 4 2" xfId="5810"/>
    <cellStyle name="Обычный 18 2 2 2 9 2 3 5" xfId="5811"/>
    <cellStyle name="Обычный 18 2 2 2 9 2 3 5 2" xfId="5812"/>
    <cellStyle name="Обычный 18 2 2 2 9 2 3 6" xfId="5813"/>
    <cellStyle name="Обычный 18 2 2 2 9 2 4" xfId="5814"/>
    <cellStyle name="Обычный 18 2 2 2 9 2 4 2" xfId="5815"/>
    <cellStyle name="Обычный 18 2 2 2 9 2 4 2 2" xfId="5816"/>
    <cellStyle name="Обычный 18 2 2 2 9 2 4 3" xfId="5817"/>
    <cellStyle name="Обычный 18 2 2 2 9 2 4 3 2" xfId="5818"/>
    <cellStyle name="Обычный 18 2 2 2 9 2 4 4" xfId="5819"/>
    <cellStyle name="Обычный 18 2 2 2 9 2 4 4 2" xfId="5820"/>
    <cellStyle name="Обычный 18 2 2 2 9 2 4 5" xfId="5821"/>
    <cellStyle name="Обычный 18 2 2 2 9 2 5" xfId="5822"/>
    <cellStyle name="Обычный 18 2 2 2 9 2 5 2" xfId="5823"/>
    <cellStyle name="Обычный 18 2 2 2 9 2 6" xfId="5824"/>
    <cellStyle name="Обычный 18 2 2 2 9 2 6 2" xfId="5825"/>
    <cellStyle name="Обычный 18 2 2 2 9 2 7" xfId="5826"/>
    <cellStyle name="Обычный 18 2 2 2 9 2 7 2" xfId="5827"/>
    <cellStyle name="Обычный 18 2 2 2 9 2 8" xfId="5828"/>
    <cellStyle name="Обычный 18 2 2 2 9 2 8 2" xfId="5829"/>
    <cellStyle name="Обычный 18 2 2 2 9 2 9" xfId="5830"/>
    <cellStyle name="Обычный 18 2 2 2 9 2 9 2" xfId="5831"/>
    <cellStyle name="Обычный 18 2 2 2 9 3" xfId="5832"/>
    <cellStyle name="Обычный 18 2 2 2 9 3 10" xfId="5833"/>
    <cellStyle name="Обычный 18 2 2 2 9 3 2" xfId="5834"/>
    <cellStyle name="Обычный 18 2 2 2 9 3 2 2" xfId="5835"/>
    <cellStyle name="Обычный 18 2 2 2 9 3 2 2 2" xfId="5836"/>
    <cellStyle name="Обычный 18 2 2 2 9 3 2 3" xfId="5837"/>
    <cellStyle name="Обычный 18 2 2 2 9 3 2 3 2" xfId="5838"/>
    <cellStyle name="Обычный 18 2 2 2 9 3 2 4" xfId="5839"/>
    <cellStyle name="Обычный 18 2 2 2 9 3 2 4 2" xfId="5840"/>
    <cellStyle name="Обычный 18 2 2 2 9 3 2 5" xfId="5841"/>
    <cellStyle name="Обычный 18 2 2 2 9 3 2 5 2" xfId="5842"/>
    <cellStyle name="Обычный 18 2 2 2 9 3 2 6" xfId="5843"/>
    <cellStyle name="Обычный 18 2 2 2 9 3 3" xfId="5844"/>
    <cellStyle name="Обычный 18 2 2 2 9 3 3 2" xfId="5845"/>
    <cellStyle name="Обычный 18 2 2 2 9 3 3 2 2" xfId="5846"/>
    <cellStyle name="Обычный 18 2 2 2 9 3 3 3" xfId="5847"/>
    <cellStyle name="Обычный 18 2 2 2 9 3 3 3 2" xfId="5848"/>
    <cellStyle name="Обычный 18 2 2 2 9 3 3 4" xfId="5849"/>
    <cellStyle name="Обычный 18 2 2 2 9 3 3 4 2" xfId="5850"/>
    <cellStyle name="Обычный 18 2 2 2 9 3 3 5" xfId="5851"/>
    <cellStyle name="Обычный 18 2 2 2 9 3 4" xfId="5852"/>
    <cellStyle name="Обычный 18 2 2 2 9 3 4 2" xfId="5853"/>
    <cellStyle name="Обычный 18 2 2 2 9 3 5" xfId="5854"/>
    <cellStyle name="Обычный 18 2 2 2 9 3 5 2" xfId="5855"/>
    <cellStyle name="Обычный 18 2 2 2 9 3 6" xfId="5856"/>
    <cellStyle name="Обычный 18 2 2 2 9 3 6 2" xfId="5857"/>
    <cellStyle name="Обычный 18 2 2 2 9 3 7" xfId="5858"/>
    <cellStyle name="Обычный 18 2 2 2 9 3 7 2" xfId="5859"/>
    <cellStyle name="Обычный 18 2 2 2 9 3 8" xfId="5860"/>
    <cellStyle name="Обычный 18 2 2 2 9 3 8 2" xfId="5861"/>
    <cellStyle name="Обычный 18 2 2 2 9 3 9" xfId="5862"/>
    <cellStyle name="Обычный 18 2 2 2 9 3 9 2" xfId="5863"/>
    <cellStyle name="Обычный 18 2 2 2 9 4" xfId="5864"/>
    <cellStyle name="Обычный 18 2 2 2 9 4 2" xfId="5865"/>
    <cellStyle name="Обычный 18 2 2 2 9 4 2 2" xfId="5866"/>
    <cellStyle name="Обычный 18 2 2 2 9 4 3" xfId="5867"/>
    <cellStyle name="Обычный 18 2 2 2 9 4 3 2" xfId="5868"/>
    <cellStyle name="Обычный 18 2 2 2 9 4 4" xfId="5869"/>
    <cellStyle name="Обычный 18 2 2 2 9 4 4 2" xfId="5870"/>
    <cellStyle name="Обычный 18 2 2 2 9 4 5" xfId="5871"/>
    <cellStyle name="Обычный 18 2 2 2 9 4 5 2" xfId="5872"/>
    <cellStyle name="Обычный 18 2 2 2 9 4 6" xfId="5873"/>
    <cellStyle name="Обычный 18 2 2 2 9 5" xfId="5874"/>
    <cellStyle name="Обычный 18 2 2 2 9 5 2" xfId="5875"/>
    <cellStyle name="Обычный 18 2 2 2 9 5 2 2" xfId="5876"/>
    <cellStyle name="Обычный 18 2 2 2 9 5 3" xfId="5877"/>
    <cellStyle name="Обычный 18 2 2 2 9 5 3 2" xfId="5878"/>
    <cellStyle name="Обычный 18 2 2 2 9 5 4" xfId="5879"/>
    <cellStyle name="Обычный 18 2 2 2 9 5 4 2" xfId="5880"/>
    <cellStyle name="Обычный 18 2 2 2 9 5 5" xfId="5881"/>
    <cellStyle name="Обычный 18 2 2 2 9 6" xfId="5882"/>
    <cellStyle name="Обычный 18 2 2 2 9 6 2" xfId="5883"/>
    <cellStyle name="Обычный 18 2 2 2 9 7" xfId="5884"/>
    <cellStyle name="Обычный 18 2 2 2 9 7 2" xfId="5885"/>
    <cellStyle name="Обычный 18 2 2 2 9 8" xfId="5886"/>
    <cellStyle name="Обычный 18 2 2 2 9 8 2" xfId="5887"/>
    <cellStyle name="Обычный 18 2 2 2 9 9" xfId="5888"/>
    <cellStyle name="Обычный 18 2 2 2 9 9 2" xfId="5889"/>
    <cellStyle name="Обычный 18 2 2 20" xfId="5890"/>
    <cellStyle name="Обычный 18 2 2 20 2" xfId="5891"/>
    <cellStyle name="Обычный 18 2 2 21" xfId="5892"/>
    <cellStyle name="Обычный 18 2 2 21 2" xfId="5893"/>
    <cellStyle name="Обычный 18 2 2 22" xfId="5894"/>
    <cellStyle name="Обычный 18 2 2 22 2" xfId="5895"/>
    <cellStyle name="Обычный 18 2 2 23" xfId="5896"/>
    <cellStyle name="Обычный 18 2 2 23 2" xfId="5897"/>
    <cellStyle name="Обычный 18 2 2 24" xfId="5898"/>
    <cellStyle name="Обычный 18 2 2 24 2" xfId="5899"/>
    <cellStyle name="Обычный 18 2 2 25" xfId="5900"/>
    <cellStyle name="Обычный 18 2 2 26" xfId="5901"/>
    <cellStyle name="Обычный 18 2 2 27" xfId="5902"/>
    <cellStyle name="Обычный 18 2 2 3" xfId="5903"/>
    <cellStyle name="Обычный 18 2 2 3 10" xfId="5904"/>
    <cellStyle name="Обычный 18 2 2 3 10 2" xfId="5905"/>
    <cellStyle name="Обычный 18 2 2 3 11" xfId="5906"/>
    <cellStyle name="Обычный 18 2 2 3 11 2" xfId="5907"/>
    <cellStyle name="Обычный 18 2 2 3 12" xfId="5908"/>
    <cellStyle name="Обычный 18 2 2 3 12 2" xfId="5909"/>
    <cellStyle name="Обычный 18 2 2 3 13" xfId="5910"/>
    <cellStyle name="Обычный 18 2 2 3 13 2" xfId="5911"/>
    <cellStyle name="Обычный 18 2 2 3 14" xfId="5912"/>
    <cellStyle name="Обычный 18 2 2 3 15" xfId="5913"/>
    <cellStyle name="Обычный 18 2 2 3 16" xfId="5914"/>
    <cellStyle name="Обычный 18 2 2 3 2" xfId="5915"/>
    <cellStyle name="Обычный 18 2 2 3 2 10" xfId="5916"/>
    <cellStyle name="Обычный 18 2 2 3 2 10 2" xfId="5917"/>
    <cellStyle name="Обычный 18 2 2 3 2 11" xfId="5918"/>
    <cellStyle name="Обычный 18 2 2 3 2 11 2" xfId="5919"/>
    <cellStyle name="Обычный 18 2 2 3 2 12" xfId="5920"/>
    <cellStyle name="Обычный 18 2 2 3 2 12 2" xfId="5921"/>
    <cellStyle name="Обычный 18 2 2 3 2 13" xfId="5922"/>
    <cellStyle name="Обычный 18 2 2 3 2 14" xfId="5923"/>
    <cellStyle name="Обычный 18 2 2 3 2 15" xfId="5924"/>
    <cellStyle name="Обычный 18 2 2 3 2 2" xfId="5925"/>
    <cellStyle name="Обычный 18 2 2 3 2 2 10" xfId="5926"/>
    <cellStyle name="Обычный 18 2 2 3 2 2 10 2" xfId="5927"/>
    <cellStyle name="Обычный 18 2 2 3 2 2 11" xfId="5928"/>
    <cellStyle name="Обычный 18 2 2 3 2 2 12" xfId="5929"/>
    <cellStyle name="Обычный 18 2 2 3 2 2 13" xfId="5930"/>
    <cellStyle name="Обычный 18 2 2 3 2 2 2" xfId="5931"/>
    <cellStyle name="Обычный 18 2 2 3 2 2 2 10" xfId="5932"/>
    <cellStyle name="Обычный 18 2 2 3 2 2 2 11" xfId="5933"/>
    <cellStyle name="Обычный 18 2 2 3 2 2 2 2" xfId="5934"/>
    <cellStyle name="Обычный 18 2 2 3 2 2 2 2 2" xfId="5935"/>
    <cellStyle name="Обычный 18 2 2 3 2 2 2 2 2 2" xfId="5936"/>
    <cellStyle name="Обычный 18 2 2 3 2 2 2 2 3" xfId="5937"/>
    <cellStyle name="Обычный 18 2 2 3 2 2 2 2 3 2" xfId="5938"/>
    <cellStyle name="Обычный 18 2 2 3 2 2 2 2 4" xfId="5939"/>
    <cellStyle name="Обычный 18 2 2 3 2 2 2 2 4 2" xfId="5940"/>
    <cellStyle name="Обычный 18 2 2 3 2 2 2 2 5" xfId="5941"/>
    <cellStyle name="Обычный 18 2 2 3 2 2 2 2 5 2" xfId="5942"/>
    <cellStyle name="Обычный 18 2 2 3 2 2 2 2 6" xfId="5943"/>
    <cellStyle name="Обычный 18 2 2 3 2 2 2 3" xfId="5944"/>
    <cellStyle name="Обычный 18 2 2 3 2 2 2 3 2" xfId="5945"/>
    <cellStyle name="Обычный 18 2 2 3 2 2 2 3 2 2" xfId="5946"/>
    <cellStyle name="Обычный 18 2 2 3 2 2 2 3 3" xfId="5947"/>
    <cellStyle name="Обычный 18 2 2 3 2 2 2 3 3 2" xfId="5948"/>
    <cellStyle name="Обычный 18 2 2 3 2 2 2 3 4" xfId="5949"/>
    <cellStyle name="Обычный 18 2 2 3 2 2 2 3 4 2" xfId="5950"/>
    <cellStyle name="Обычный 18 2 2 3 2 2 2 3 5" xfId="5951"/>
    <cellStyle name="Обычный 18 2 2 3 2 2 2 4" xfId="5952"/>
    <cellStyle name="Обычный 18 2 2 3 2 2 2 4 2" xfId="5953"/>
    <cellStyle name="Обычный 18 2 2 3 2 2 2 5" xfId="5954"/>
    <cellStyle name="Обычный 18 2 2 3 2 2 2 5 2" xfId="5955"/>
    <cellStyle name="Обычный 18 2 2 3 2 2 2 6" xfId="5956"/>
    <cellStyle name="Обычный 18 2 2 3 2 2 2 6 2" xfId="5957"/>
    <cellStyle name="Обычный 18 2 2 3 2 2 2 7" xfId="5958"/>
    <cellStyle name="Обычный 18 2 2 3 2 2 2 7 2" xfId="5959"/>
    <cellStyle name="Обычный 18 2 2 3 2 2 2 8" xfId="5960"/>
    <cellStyle name="Обычный 18 2 2 3 2 2 2 8 2" xfId="5961"/>
    <cellStyle name="Обычный 18 2 2 3 2 2 2 9" xfId="5962"/>
    <cellStyle name="Обычный 18 2 2 3 2 2 2 9 2" xfId="5963"/>
    <cellStyle name="Обычный 18 2 2 3 2 2 3" xfId="5964"/>
    <cellStyle name="Обычный 18 2 2 3 2 2 3 2" xfId="5965"/>
    <cellStyle name="Обычный 18 2 2 3 2 2 3 2 2" xfId="5966"/>
    <cellStyle name="Обычный 18 2 2 3 2 2 3 3" xfId="5967"/>
    <cellStyle name="Обычный 18 2 2 3 2 2 3 3 2" xfId="5968"/>
    <cellStyle name="Обычный 18 2 2 3 2 2 3 4" xfId="5969"/>
    <cellStyle name="Обычный 18 2 2 3 2 2 3 4 2" xfId="5970"/>
    <cellStyle name="Обычный 18 2 2 3 2 2 3 5" xfId="5971"/>
    <cellStyle name="Обычный 18 2 2 3 2 2 3 5 2" xfId="5972"/>
    <cellStyle name="Обычный 18 2 2 3 2 2 3 6" xfId="5973"/>
    <cellStyle name="Обычный 18 2 2 3 2 2 4" xfId="5974"/>
    <cellStyle name="Обычный 18 2 2 3 2 2 4 2" xfId="5975"/>
    <cellStyle name="Обычный 18 2 2 3 2 2 4 2 2" xfId="5976"/>
    <cellStyle name="Обычный 18 2 2 3 2 2 4 3" xfId="5977"/>
    <cellStyle name="Обычный 18 2 2 3 2 2 4 3 2" xfId="5978"/>
    <cellStyle name="Обычный 18 2 2 3 2 2 4 4" xfId="5979"/>
    <cellStyle name="Обычный 18 2 2 3 2 2 4 4 2" xfId="5980"/>
    <cellStyle name="Обычный 18 2 2 3 2 2 4 5" xfId="5981"/>
    <cellStyle name="Обычный 18 2 2 3 2 2 5" xfId="5982"/>
    <cellStyle name="Обычный 18 2 2 3 2 2 5 2" xfId="5983"/>
    <cellStyle name="Обычный 18 2 2 3 2 2 6" xfId="5984"/>
    <cellStyle name="Обычный 18 2 2 3 2 2 6 2" xfId="5985"/>
    <cellStyle name="Обычный 18 2 2 3 2 2 7" xfId="5986"/>
    <cellStyle name="Обычный 18 2 2 3 2 2 7 2" xfId="5987"/>
    <cellStyle name="Обычный 18 2 2 3 2 2 8" xfId="5988"/>
    <cellStyle name="Обычный 18 2 2 3 2 2 8 2" xfId="5989"/>
    <cellStyle name="Обычный 18 2 2 3 2 2 9" xfId="5990"/>
    <cellStyle name="Обычный 18 2 2 3 2 2 9 2" xfId="5991"/>
    <cellStyle name="Обычный 18 2 2 3 2 3" xfId="5992"/>
    <cellStyle name="Обычный 18 2 2 3 2 3 10" xfId="5993"/>
    <cellStyle name="Обычный 18 2 2 3 2 3 11" xfId="5994"/>
    <cellStyle name="Обычный 18 2 2 3 2 3 2" xfId="5995"/>
    <cellStyle name="Обычный 18 2 2 3 2 3 2 2" xfId="5996"/>
    <cellStyle name="Обычный 18 2 2 3 2 3 2 2 2" xfId="5997"/>
    <cellStyle name="Обычный 18 2 2 3 2 3 2 3" xfId="5998"/>
    <cellStyle name="Обычный 18 2 2 3 2 3 2 3 2" xfId="5999"/>
    <cellStyle name="Обычный 18 2 2 3 2 3 2 4" xfId="6000"/>
    <cellStyle name="Обычный 18 2 2 3 2 3 2 4 2" xfId="6001"/>
    <cellStyle name="Обычный 18 2 2 3 2 3 2 5" xfId="6002"/>
    <cellStyle name="Обычный 18 2 2 3 2 3 2 5 2" xfId="6003"/>
    <cellStyle name="Обычный 18 2 2 3 2 3 2 6" xfId="6004"/>
    <cellStyle name="Обычный 18 2 2 3 2 3 2 7" xfId="6005"/>
    <cellStyle name="Обычный 18 2 2 3 2 3 3" xfId="6006"/>
    <cellStyle name="Обычный 18 2 2 3 2 3 3 2" xfId="6007"/>
    <cellStyle name="Обычный 18 2 2 3 2 3 3 2 2" xfId="6008"/>
    <cellStyle name="Обычный 18 2 2 3 2 3 3 3" xfId="6009"/>
    <cellStyle name="Обычный 18 2 2 3 2 3 3 3 2" xfId="6010"/>
    <cellStyle name="Обычный 18 2 2 3 2 3 3 4" xfId="6011"/>
    <cellStyle name="Обычный 18 2 2 3 2 3 3 4 2" xfId="6012"/>
    <cellStyle name="Обычный 18 2 2 3 2 3 3 5" xfId="6013"/>
    <cellStyle name="Обычный 18 2 2 3 2 3 4" xfId="6014"/>
    <cellStyle name="Обычный 18 2 2 3 2 3 4 2" xfId="6015"/>
    <cellStyle name="Обычный 18 2 2 3 2 3 5" xfId="6016"/>
    <cellStyle name="Обычный 18 2 2 3 2 3 5 2" xfId="6017"/>
    <cellStyle name="Обычный 18 2 2 3 2 3 6" xfId="6018"/>
    <cellStyle name="Обычный 18 2 2 3 2 3 6 2" xfId="6019"/>
    <cellStyle name="Обычный 18 2 2 3 2 3 7" xfId="6020"/>
    <cellStyle name="Обычный 18 2 2 3 2 3 7 2" xfId="6021"/>
    <cellStyle name="Обычный 18 2 2 3 2 3 8" xfId="6022"/>
    <cellStyle name="Обычный 18 2 2 3 2 3 8 2" xfId="6023"/>
    <cellStyle name="Обычный 18 2 2 3 2 3 9" xfId="6024"/>
    <cellStyle name="Обычный 18 2 2 3 2 3 9 2" xfId="6025"/>
    <cellStyle name="Обычный 18 2 2 3 2 4" xfId="6026"/>
    <cellStyle name="Обычный 18 2 2 3 2 4 2" xfId="6027"/>
    <cellStyle name="Обычный 18 2 2 3 2 4 2 2" xfId="6028"/>
    <cellStyle name="Обычный 18 2 2 3 2 4 2 2 2" xfId="6029"/>
    <cellStyle name="Обычный 18 2 2 3 2 4 2 3" xfId="6030"/>
    <cellStyle name="Обычный 18 2 2 3 2 4 2 3 2" xfId="6031"/>
    <cellStyle name="Обычный 18 2 2 3 2 4 2 4" xfId="6032"/>
    <cellStyle name="Обычный 18 2 2 3 2 4 2 4 2" xfId="6033"/>
    <cellStyle name="Обычный 18 2 2 3 2 4 2 5" xfId="6034"/>
    <cellStyle name="Обычный 18 2 2 3 2 4 2 5 2" xfId="6035"/>
    <cellStyle name="Обычный 18 2 2 3 2 4 2 6" xfId="6036"/>
    <cellStyle name="Обычный 18 2 2 3 2 4 3" xfId="6037"/>
    <cellStyle name="Обычный 18 2 2 3 2 4 3 2" xfId="6038"/>
    <cellStyle name="Обычный 18 2 2 3 2 4 4" xfId="6039"/>
    <cellStyle name="Обычный 18 2 2 3 2 4 4 2" xfId="6040"/>
    <cellStyle name="Обычный 18 2 2 3 2 4 5" xfId="6041"/>
    <cellStyle name="Обычный 18 2 2 3 2 4 5 2" xfId="6042"/>
    <cellStyle name="Обычный 18 2 2 3 2 4 6" xfId="6043"/>
    <cellStyle name="Обычный 18 2 2 3 2 4 6 2" xfId="6044"/>
    <cellStyle name="Обычный 18 2 2 3 2 4 7" xfId="6045"/>
    <cellStyle name="Обычный 18 2 2 3 2 4 8" xfId="6046"/>
    <cellStyle name="Обычный 18 2 2 3 2 5" xfId="6047"/>
    <cellStyle name="Обычный 18 2 2 3 2 5 2" xfId="6048"/>
    <cellStyle name="Обычный 18 2 2 3 2 5 2 2" xfId="6049"/>
    <cellStyle name="Обычный 18 2 2 3 2 5 3" xfId="6050"/>
    <cellStyle name="Обычный 18 2 2 3 2 5 3 2" xfId="6051"/>
    <cellStyle name="Обычный 18 2 2 3 2 5 4" xfId="6052"/>
    <cellStyle name="Обычный 18 2 2 3 2 5 4 2" xfId="6053"/>
    <cellStyle name="Обычный 18 2 2 3 2 5 5" xfId="6054"/>
    <cellStyle name="Обычный 18 2 2 3 2 5 5 2" xfId="6055"/>
    <cellStyle name="Обычный 18 2 2 3 2 5 6" xfId="6056"/>
    <cellStyle name="Обычный 18 2 2 3 2 6" xfId="6057"/>
    <cellStyle name="Обычный 18 2 2 3 2 6 2" xfId="6058"/>
    <cellStyle name="Обычный 18 2 2 3 2 6 2 2" xfId="6059"/>
    <cellStyle name="Обычный 18 2 2 3 2 6 3" xfId="6060"/>
    <cellStyle name="Обычный 18 2 2 3 2 6 3 2" xfId="6061"/>
    <cellStyle name="Обычный 18 2 2 3 2 6 4" xfId="6062"/>
    <cellStyle name="Обычный 18 2 2 3 2 6 4 2" xfId="6063"/>
    <cellStyle name="Обычный 18 2 2 3 2 6 5" xfId="6064"/>
    <cellStyle name="Обычный 18 2 2 3 2 7" xfId="6065"/>
    <cellStyle name="Обычный 18 2 2 3 2 7 2" xfId="6066"/>
    <cellStyle name="Обычный 18 2 2 3 2 8" xfId="6067"/>
    <cellStyle name="Обычный 18 2 2 3 2 8 2" xfId="6068"/>
    <cellStyle name="Обычный 18 2 2 3 2 9" xfId="6069"/>
    <cellStyle name="Обычный 18 2 2 3 2 9 2" xfId="6070"/>
    <cellStyle name="Обычный 18 2 2 3 3" xfId="6071"/>
    <cellStyle name="Обычный 18 2 2 3 3 10" xfId="6072"/>
    <cellStyle name="Обычный 18 2 2 3 3 10 2" xfId="6073"/>
    <cellStyle name="Обычный 18 2 2 3 3 11" xfId="6074"/>
    <cellStyle name="Обычный 18 2 2 3 3 11 2" xfId="6075"/>
    <cellStyle name="Обычный 18 2 2 3 3 12" xfId="6076"/>
    <cellStyle name="Обычный 18 2 2 3 3 13" xfId="6077"/>
    <cellStyle name="Обычный 18 2 2 3 3 14" xfId="6078"/>
    <cellStyle name="Обычный 18 2 2 3 3 2" xfId="6079"/>
    <cellStyle name="Обычный 18 2 2 3 3 2 10" xfId="6080"/>
    <cellStyle name="Обычный 18 2 2 3 3 2 11" xfId="6081"/>
    <cellStyle name="Обычный 18 2 2 3 3 2 2" xfId="6082"/>
    <cellStyle name="Обычный 18 2 2 3 3 2 2 2" xfId="6083"/>
    <cellStyle name="Обычный 18 2 2 3 3 2 2 2 2" xfId="6084"/>
    <cellStyle name="Обычный 18 2 2 3 3 2 2 3" xfId="6085"/>
    <cellStyle name="Обычный 18 2 2 3 3 2 2 3 2" xfId="6086"/>
    <cellStyle name="Обычный 18 2 2 3 3 2 2 4" xfId="6087"/>
    <cellStyle name="Обычный 18 2 2 3 3 2 2 4 2" xfId="6088"/>
    <cellStyle name="Обычный 18 2 2 3 3 2 2 5" xfId="6089"/>
    <cellStyle name="Обычный 18 2 2 3 3 2 2 5 2" xfId="6090"/>
    <cellStyle name="Обычный 18 2 2 3 3 2 2 6" xfId="6091"/>
    <cellStyle name="Обычный 18 2 2 3 3 2 3" xfId="6092"/>
    <cellStyle name="Обычный 18 2 2 3 3 2 3 2" xfId="6093"/>
    <cellStyle name="Обычный 18 2 2 3 3 2 3 2 2" xfId="6094"/>
    <cellStyle name="Обычный 18 2 2 3 3 2 3 3" xfId="6095"/>
    <cellStyle name="Обычный 18 2 2 3 3 2 3 3 2" xfId="6096"/>
    <cellStyle name="Обычный 18 2 2 3 3 2 3 4" xfId="6097"/>
    <cellStyle name="Обычный 18 2 2 3 3 2 3 4 2" xfId="6098"/>
    <cellStyle name="Обычный 18 2 2 3 3 2 3 5" xfId="6099"/>
    <cellStyle name="Обычный 18 2 2 3 3 2 4" xfId="6100"/>
    <cellStyle name="Обычный 18 2 2 3 3 2 4 2" xfId="6101"/>
    <cellStyle name="Обычный 18 2 2 3 3 2 5" xfId="6102"/>
    <cellStyle name="Обычный 18 2 2 3 3 2 5 2" xfId="6103"/>
    <cellStyle name="Обычный 18 2 2 3 3 2 6" xfId="6104"/>
    <cellStyle name="Обычный 18 2 2 3 3 2 6 2" xfId="6105"/>
    <cellStyle name="Обычный 18 2 2 3 3 2 7" xfId="6106"/>
    <cellStyle name="Обычный 18 2 2 3 3 2 7 2" xfId="6107"/>
    <cellStyle name="Обычный 18 2 2 3 3 2 8" xfId="6108"/>
    <cellStyle name="Обычный 18 2 2 3 3 2 8 2" xfId="6109"/>
    <cellStyle name="Обычный 18 2 2 3 3 2 9" xfId="6110"/>
    <cellStyle name="Обычный 18 2 2 3 3 2 9 2" xfId="6111"/>
    <cellStyle name="Обычный 18 2 2 3 3 3" xfId="6112"/>
    <cellStyle name="Обычный 18 2 2 3 3 3 2" xfId="6113"/>
    <cellStyle name="Обычный 18 2 2 3 3 3 2 2" xfId="6114"/>
    <cellStyle name="Обычный 18 2 2 3 3 3 2 2 2" xfId="6115"/>
    <cellStyle name="Обычный 18 2 2 3 3 3 2 3" xfId="6116"/>
    <cellStyle name="Обычный 18 2 2 3 3 3 2 3 2" xfId="6117"/>
    <cellStyle name="Обычный 18 2 2 3 3 3 2 4" xfId="6118"/>
    <cellStyle name="Обычный 18 2 2 3 3 3 2 4 2" xfId="6119"/>
    <cellStyle name="Обычный 18 2 2 3 3 3 2 5" xfId="6120"/>
    <cellStyle name="Обычный 18 2 2 3 3 3 2 5 2" xfId="6121"/>
    <cellStyle name="Обычный 18 2 2 3 3 3 2 6" xfId="6122"/>
    <cellStyle name="Обычный 18 2 2 3 3 3 3" xfId="6123"/>
    <cellStyle name="Обычный 18 2 2 3 3 3 3 2" xfId="6124"/>
    <cellStyle name="Обычный 18 2 2 3 3 3 4" xfId="6125"/>
    <cellStyle name="Обычный 18 2 2 3 3 3 4 2" xfId="6126"/>
    <cellStyle name="Обычный 18 2 2 3 3 3 5" xfId="6127"/>
    <cellStyle name="Обычный 18 2 2 3 3 3 5 2" xfId="6128"/>
    <cellStyle name="Обычный 18 2 2 3 3 3 6" xfId="6129"/>
    <cellStyle name="Обычный 18 2 2 3 3 3 6 2" xfId="6130"/>
    <cellStyle name="Обычный 18 2 2 3 3 3 7" xfId="6131"/>
    <cellStyle name="Обычный 18 2 2 3 3 4" xfId="6132"/>
    <cellStyle name="Обычный 18 2 2 3 3 4 2" xfId="6133"/>
    <cellStyle name="Обычный 18 2 2 3 3 4 2 2" xfId="6134"/>
    <cellStyle name="Обычный 18 2 2 3 3 4 3" xfId="6135"/>
    <cellStyle name="Обычный 18 2 2 3 3 4 3 2" xfId="6136"/>
    <cellStyle name="Обычный 18 2 2 3 3 4 4" xfId="6137"/>
    <cellStyle name="Обычный 18 2 2 3 3 4 4 2" xfId="6138"/>
    <cellStyle name="Обычный 18 2 2 3 3 4 5" xfId="6139"/>
    <cellStyle name="Обычный 18 2 2 3 3 4 5 2" xfId="6140"/>
    <cellStyle name="Обычный 18 2 2 3 3 4 6" xfId="6141"/>
    <cellStyle name="Обычный 18 2 2 3 3 5" xfId="6142"/>
    <cellStyle name="Обычный 18 2 2 3 3 5 2" xfId="6143"/>
    <cellStyle name="Обычный 18 2 2 3 3 5 2 2" xfId="6144"/>
    <cellStyle name="Обычный 18 2 2 3 3 5 3" xfId="6145"/>
    <cellStyle name="Обычный 18 2 2 3 3 5 3 2" xfId="6146"/>
    <cellStyle name="Обычный 18 2 2 3 3 5 4" xfId="6147"/>
    <cellStyle name="Обычный 18 2 2 3 3 5 4 2" xfId="6148"/>
    <cellStyle name="Обычный 18 2 2 3 3 5 5" xfId="6149"/>
    <cellStyle name="Обычный 18 2 2 3 3 6" xfId="6150"/>
    <cellStyle name="Обычный 18 2 2 3 3 6 2" xfId="6151"/>
    <cellStyle name="Обычный 18 2 2 3 3 7" xfId="6152"/>
    <cellStyle name="Обычный 18 2 2 3 3 7 2" xfId="6153"/>
    <cellStyle name="Обычный 18 2 2 3 3 8" xfId="6154"/>
    <cellStyle name="Обычный 18 2 2 3 3 8 2" xfId="6155"/>
    <cellStyle name="Обычный 18 2 2 3 3 9" xfId="6156"/>
    <cellStyle name="Обычный 18 2 2 3 3 9 2" xfId="6157"/>
    <cellStyle name="Обычный 18 2 2 3 4" xfId="6158"/>
    <cellStyle name="Обычный 18 2 2 3 4 10" xfId="6159"/>
    <cellStyle name="Обычный 18 2 2 3 4 11" xfId="6160"/>
    <cellStyle name="Обычный 18 2 2 3 4 2" xfId="6161"/>
    <cellStyle name="Обычный 18 2 2 3 4 2 2" xfId="6162"/>
    <cellStyle name="Обычный 18 2 2 3 4 2 2 2" xfId="6163"/>
    <cellStyle name="Обычный 18 2 2 3 4 2 3" xfId="6164"/>
    <cellStyle name="Обычный 18 2 2 3 4 2 3 2" xfId="6165"/>
    <cellStyle name="Обычный 18 2 2 3 4 2 4" xfId="6166"/>
    <cellStyle name="Обычный 18 2 2 3 4 2 4 2" xfId="6167"/>
    <cellStyle name="Обычный 18 2 2 3 4 2 5" xfId="6168"/>
    <cellStyle name="Обычный 18 2 2 3 4 2 5 2" xfId="6169"/>
    <cellStyle name="Обычный 18 2 2 3 4 2 6" xfId="6170"/>
    <cellStyle name="Обычный 18 2 2 3 4 2 7" xfId="6171"/>
    <cellStyle name="Обычный 18 2 2 3 4 3" xfId="6172"/>
    <cellStyle name="Обычный 18 2 2 3 4 3 2" xfId="6173"/>
    <cellStyle name="Обычный 18 2 2 3 4 3 2 2" xfId="6174"/>
    <cellStyle name="Обычный 18 2 2 3 4 3 3" xfId="6175"/>
    <cellStyle name="Обычный 18 2 2 3 4 3 3 2" xfId="6176"/>
    <cellStyle name="Обычный 18 2 2 3 4 3 4" xfId="6177"/>
    <cellStyle name="Обычный 18 2 2 3 4 3 4 2" xfId="6178"/>
    <cellStyle name="Обычный 18 2 2 3 4 3 5" xfId="6179"/>
    <cellStyle name="Обычный 18 2 2 3 4 4" xfId="6180"/>
    <cellStyle name="Обычный 18 2 2 3 4 4 2" xfId="6181"/>
    <cellStyle name="Обычный 18 2 2 3 4 5" xfId="6182"/>
    <cellStyle name="Обычный 18 2 2 3 4 5 2" xfId="6183"/>
    <cellStyle name="Обычный 18 2 2 3 4 6" xfId="6184"/>
    <cellStyle name="Обычный 18 2 2 3 4 6 2" xfId="6185"/>
    <cellStyle name="Обычный 18 2 2 3 4 7" xfId="6186"/>
    <cellStyle name="Обычный 18 2 2 3 4 7 2" xfId="6187"/>
    <cellStyle name="Обычный 18 2 2 3 4 8" xfId="6188"/>
    <cellStyle name="Обычный 18 2 2 3 4 8 2" xfId="6189"/>
    <cellStyle name="Обычный 18 2 2 3 4 9" xfId="6190"/>
    <cellStyle name="Обычный 18 2 2 3 4 9 2" xfId="6191"/>
    <cellStyle name="Обычный 18 2 2 3 5" xfId="6192"/>
    <cellStyle name="Обычный 18 2 2 3 5 2" xfId="6193"/>
    <cellStyle name="Обычный 18 2 2 3 5 2 2" xfId="6194"/>
    <cellStyle name="Обычный 18 2 2 3 5 2 2 2" xfId="6195"/>
    <cellStyle name="Обычный 18 2 2 3 5 2 3" xfId="6196"/>
    <cellStyle name="Обычный 18 2 2 3 5 2 3 2" xfId="6197"/>
    <cellStyle name="Обычный 18 2 2 3 5 2 4" xfId="6198"/>
    <cellStyle name="Обычный 18 2 2 3 5 2 4 2" xfId="6199"/>
    <cellStyle name="Обычный 18 2 2 3 5 2 5" xfId="6200"/>
    <cellStyle name="Обычный 18 2 2 3 5 2 5 2" xfId="6201"/>
    <cellStyle name="Обычный 18 2 2 3 5 2 6" xfId="6202"/>
    <cellStyle name="Обычный 18 2 2 3 5 3" xfId="6203"/>
    <cellStyle name="Обычный 18 2 2 3 5 3 2" xfId="6204"/>
    <cellStyle name="Обычный 18 2 2 3 5 4" xfId="6205"/>
    <cellStyle name="Обычный 18 2 2 3 5 4 2" xfId="6206"/>
    <cellStyle name="Обычный 18 2 2 3 5 5" xfId="6207"/>
    <cellStyle name="Обычный 18 2 2 3 5 5 2" xfId="6208"/>
    <cellStyle name="Обычный 18 2 2 3 5 6" xfId="6209"/>
    <cellStyle name="Обычный 18 2 2 3 5 6 2" xfId="6210"/>
    <cellStyle name="Обычный 18 2 2 3 5 7" xfId="6211"/>
    <cellStyle name="Обычный 18 2 2 3 5 8" xfId="6212"/>
    <cellStyle name="Обычный 18 2 2 3 6" xfId="6213"/>
    <cellStyle name="Обычный 18 2 2 3 6 2" xfId="6214"/>
    <cellStyle name="Обычный 18 2 2 3 6 2 2" xfId="6215"/>
    <cellStyle name="Обычный 18 2 2 3 6 3" xfId="6216"/>
    <cellStyle name="Обычный 18 2 2 3 6 3 2" xfId="6217"/>
    <cellStyle name="Обычный 18 2 2 3 6 4" xfId="6218"/>
    <cellStyle name="Обычный 18 2 2 3 6 4 2" xfId="6219"/>
    <cellStyle name="Обычный 18 2 2 3 6 5" xfId="6220"/>
    <cellStyle name="Обычный 18 2 2 3 6 5 2" xfId="6221"/>
    <cellStyle name="Обычный 18 2 2 3 6 6" xfId="6222"/>
    <cellStyle name="Обычный 18 2 2 3 7" xfId="6223"/>
    <cellStyle name="Обычный 18 2 2 3 7 2" xfId="6224"/>
    <cellStyle name="Обычный 18 2 2 3 7 2 2" xfId="6225"/>
    <cellStyle name="Обычный 18 2 2 3 7 3" xfId="6226"/>
    <cellStyle name="Обычный 18 2 2 3 7 3 2" xfId="6227"/>
    <cellStyle name="Обычный 18 2 2 3 7 4" xfId="6228"/>
    <cellStyle name="Обычный 18 2 2 3 7 4 2" xfId="6229"/>
    <cellStyle name="Обычный 18 2 2 3 7 5" xfId="6230"/>
    <cellStyle name="Обычный 18 2 2 3 8" xfId="6231"/>
    <cellStyle name="Обычный 18 2 2 3 8 2" xfId="6232"/>
    <cellStyle name="Обычный 18 2 2 3 9" xfId="6233"/>
    <cellStyle name="Обычный 18 2 2 3 9 2" xfId="6234"/>
    <cellStyle name="Обычный 18 2 2 4" xfId="6235"/>
    <cellStyle name="Обычный 18 2 2 4 10" xfId="6236"/>
    <cellStyle name="Обычный 18 2 2 4 10 2" xfId="6237"/>
    <cellStyle name="Обычный 18 2 2 4 11" xfId="6238"/>
    <cellStyle name="Обычный 18 2 2 4 11 2" xfId="6239"/>
    <cellStyle name="Обычный 18 2 2 4 12" xfId="6240"/>
    <cellStyle name="Обычный 18 2 2 4 12 2" xfId="6241"/>
    <cellStyle name="Обычный 18 2 2 4 13" xfId="6242"/>
    <cellStyle name="Обычный 18 2 2 4 14" xfId="6243"/>
    <cellStyle name="Обычный 18 2 2 4 15" xfId="6244"/>
    <cellStyle name="Обычный 18 2 2 4 2" xfId="6245"/>
    <cellStyle name="Обычный 18 2 2 4 2 10" xfId="6246"/>
    <cellStyle name="Обычный 18 2 2 4 2 10 2" xfId="6247"/>
    <cellStyle name="Обычный 18 2 2 4 2 11" xfId="6248"/>
    <cellStyle name="Обычный 18 2 2 4 2 12" xfId="6249"/>
    <cellStyle name="Обычный 18 2 2 4 2 13" xfId="6250"/>
    <cellStyle name="Обычный 18 2 2 4 2 2" xfId="6251"/>
    <cellStyle name="Обычный 18 2 2 4 2 2 10" xfId="6252"/>
    <cellStyle name="Обычный 18 2 2 4 2 2 11" xfId="6253"/>
    <cellStyle name="Обычный 18 2 2 4 2 2 2" xfId="6254"/>
    <cellStyle name="Обычный 18 2 2 4 2 2 2 2" xfId="6255"/>
    <cellStyle name="Обычный 18 2 2 4 2 2 2 2 2" xfId="6256"/>
    <cellStyle name="Обычный 18 2 2 4 2 2 2 3" xfId="6257"/>
    <cellStyle name="Обычный 18 2 2 4 2 2 2 3 2" xfId="6258"/>
    <cellStyle name="Обычный 18 2 2 4 2 2 2 4" xfId="6259"/>
    <cellStyle name="Обычный 18 2 2 4 2 2 2 4 2" xfId="6260"/>
    <cellStyle name="Обычный 18 2 2 4 2 2 2 5" xfId="6261"/>
    <cellStyle name="Обычный 18 2 2 4 2 2 2 5 2" xfId="6262"/>
    <cellStyle name="Обычный 18 2 2 4 2 2 2 6" xfId="6263"/>
    <cellStyle name="Обычный 18 2 2 4 2 2 3" xfId="6264"/>
    <cellStyle name="Обычный 18 2 2 4 2 2 3 2" xfId="6265"/>
    <cellStyle name="Обычный 18 2 2 4 2 2 3 2 2" xfId="6266"/>
    <cellStyle name="Обычный 18 2 2 4 2 2 3 3" xfId="6267"/>
    <cellStyle name="Обычный 18 2 2 4 2 2 3 3 2" xfId="6268"/>
    <cellStyle name="Обычный 18 2 2 4 2 2 3 4" xfId="6269"/>
    <cellStyle name="Обычный 18 2 2 4 2 2 3 4 2" xfId="6270"/>
    <cellStyle name="Обычный 18 2 2 4 2 2 3 5" xfId="6271"/>
    <cellStyle name="Обычный 18 2 2 4 2 2 4" xfId="6272"/>
    <cellStyle name="Обычный 18 2 2 4 2 2 4 2" xfId="6273"/>
    <cellStyle name="Обычный 18 2 2 4 2 2 5" xfId="6274"/>
    <cellStyle name="Обычный 18 2 2 4 2 2 5 2" xfId="6275"/>
    <cellStyle name="Обычный 18 2 2 4 2 2 6" xfId="6276"/>
    <cellStyle name="Обычный 18 2 2 4 2 2 6 2" xfId="6277"/>
    <cellStyle name="Обычный 18 2 2 4 2 2 7" xfId="6278"/>
    <cellStyle name="Обычный 18 2 2 4 2 2 7 2" xfId="6279"/>
    <cellStyle name="Обычный 18 2 2 4 2 2 8" xfId="6280"/>
    <cellStyle name="Обычный 18 2 2 4 2 2 8 2" xfId="6281"/>
    <cellStyle name="Обычный 18 2 2 4 2 2 9" xfId="6282"/>
    <cellStyle name="Обычный 18 2 2 4 2 2 9 2" xfId="6283"/>
    <cellStyle name="Обычный 18 2 2 4 2 3" xfId="6284"/>
    <cellStyle name="Обычный 18 2 2 4 2 3 2" xfId="6285"/>
    <cellStyle name="Обычный 18 2 2 4 2 3 2 2" xfId="6286"/>
    <cellStyle name="Обычный 18 2 2 4 2 3 3" xfId="6287"/>
    <cellStyle name="Обычный 18 2 2 4 2 3 3 2" xfId="6288"/>
    <cellStyle name="Обычный 18 2 2 4 2 3 4" xfId="6289"/>
    <cellStyle name="Обычный 18 2 2 4 2 3 4 2" xfId="6290"/>
    <cellStyle name="Обычный 18 2 2 4 2 3 5" xfId="6291"/>
    <cellStyle name="Обычный 18 2 2 4 2 3 5 2" xfId="6292"/>
    <cellStyle name="Обычный 18 2 2 4 2 3 6" xfId="6293"/>
    <cellStyle name="Обычный 18 2 2 4 2 4" xfId="6294"/>
    <cellStyle name="Обычный 18 2 2 4 2 4 2" xfId="6295"/>
    <cellStyle name="Обычный 18 2 2 4 2 4 2 2" xfId="6296"/>
    <cellStyle name="Обычный 18 2 2 4 2 4 3" xfId="6297"/>
    <cellStyle name="Обычный 18 2 2 4 2 4 3 2" xfId="6298"/>
    <cellStyle name="Обычный 18 2 2 4 2 4 4" xfId="6299"/>
    <cellStyle name="Обычный 18 2 2 4 2 4 4 2" xfId="6300"/>
    <cellStyle name="Обычный 18 2 2 4 2 4 5" xfId="6301"/>
    <cellStyle name="Обычный 18 2 2 4 2 5" xfId="6302"/>
    <cellStyle name="Обычный 18 2 2 4 2 5 2" xfId="6303"/>
    <cellStyle name="Обычный 18 2 2 4 2 6" xfId="6304"/>
    <cellStyle name="Обычный 18 2 2 4 2 6 2" xfId="6305"/>
    <cellStyle name="Обычный 18 2 2 4 2 7" xfId="6306"/>
    <cellStyle name="Обычный 18 2 2 4 2 7 2" xfId="6307"/>
    <cellStyle name="Обычный 18 2 2 4 2 8" xfId="6308"/>
    <cellStyle name="Обычный 18 2 2 4 2 8 2" xfId="6309"/>
    <cellStyle name="Обычный 18 2 2 4 2 9" xfId="6310"/>
    <cellStyle name="Обычный 18 2 2 4 2 9 2" xfId="6311"/>
    <cellStyle name="Обычный 18 2 2 4 3" xfId="6312"/>
    <cellStyle name="Обычный 18 2 2 4 3 10" xfId="6313"/>
    <cellStyle name="Обычный 18 2 2 4 3 11" xfId="6314"/>
    <cellStyle name="Обычный 18 2 2 4 3 2" xfId="6315"/>
    <cellStyle name="Обычный 18 2 2 4 3 2 2" xfId="6316"/>
    <cellStyle name="Обычный 18 2 2 4 3 2 2 2" xfId="6317"/>
    <cellStyle name="Обычный 18 2 2 4 3 2 3" xfId="6318"/>
    <cellStyle name="Обычный 18 2 2 4 3 2 3 2" xfId="6319"/>
    <cellStyle name="Обычный 18 2 2 4 3 2 4" xfId="6320"/>
    <cellStyle name="Обычный 18 2 2 4 3 2 4 2" xfId="6321"/>
    <cellStyle name="Обычный 18 2 2 4 3 2 5" xfId="6322"/>
    <cellStyle name="Обычный 18 2 2 4 3 2 5 2" xfId="6323"/>
    <cellStyle name="Обычный 18 2 2 4 3 2 6" xfId="6324"/>
    <cellStyle name="Обычный 18 2 2 4 3 2 7" xfId="6325"/>
    <cellStyle name="Обычный 18 2 2 4 3 3" xfId="6326"/>
    <cellStyle name="Обычный 18 2 2 4 3 3 2" xfId="6327"/>
    <cellStyle name="Обычный 18 2 2 4 3 3 2 2" xfId="6328"/>
    <cellStyle name="Обычный 18 2 2 4 3 3 3" xfId="6329"/>
    <cellStyle name="Обычный 18 2 2 4 3 3 3 2" xfId="6330"/>
    <cellStyle name="Обычный 18 2 2 4 3 3 4" xfId="6331"/>
    <cellStyle name="Обычный 18 2 2 4 3 3 4 2" xfId="6332"/>
    <cellStyle name="Обычный 18 2 2 4 3 3 5" xfId="6333"/>
    <cellStyle name="Обычный 18 2 2 4 3 4" xfId="6334"/>
    <cellStyle name="Обычный 18 2 2 4 3 4 2" xfId="6335"/>
    <cellStyle name="Обычный 18 2 2 4 3 5" xfId="6336"/>
    <cellStyle name="Обычный 18 2 2 4 3 5 2" xfId="6337"/>
    <cellStyle name="Обычный 18 2 2 4 3 6" xfId="6338"/>
    <cellStyle name="Обычный 18 2 2 4 3 6 2" xfId="6339"/>
    <cellStyle name="Обычный 18 2 2 4 3 7" xfId="6340"/>
    <cellStyle name="Обычный 18 2 2 4 3 7 2" xfId="6341"/>
    <cellStyle name="Обычный 18 2 2 4 3 8" xfId="6342"/>
    <cellStyle name="Обычный 18 2 2 4 3 8 2" xfId="6343"/>
    <cellStyle name="Обычный 18 2 2 4 3 9" xfId="6344"/>
    <cellStyle name="Обычный 18 2 2 4 3 9 2" xfId="6345"/>
    <cellStyle name="Обычный 18 2 2 4 4" xfId="6346"/>
    <cellStyle name="Обычный 18 2 2 4 4 2" xfId="6347"/>
    <cellStyle name="Обычный 18 2 2 4 4 2 2" xfId="6348"/>
    <cellStyle name="Обычный 18 2 2 4 4 2 2 2" xfId="6349"/>
    <cellStyle name="Обычный 18 2 2 4 4 2 3" xfId="6350"/>
    <cellStyle name="Обычный 18 2 2 4 4 2 3 2" xfId="6351"/>
    <cellStyle name="Обычный 18 2 2 4 4 2 4" xfId="6352"/>
    <cellStyle name="Обычный 18 2 2 4 4 2 4 2" xfId="6353"/>
    <cellStyle name="Обычный 18 2 2 4 4 2 5" xfId="6354"/>
    <cellStyle name="Обычный 18 2 2 4 4 2 5 2" xfId="6355"/>
    <cellStyle name="Обычный 18 2 2 4 4 2 6" xfId="6356"/>
    <cellStyle name="Обычный 18 2 2 4 4 3" xfId="6357"/>
    <cellStyle name="Обычный 18 2 2 4 4 3 2" xfId="6358"/>
    <cellStyle name="Обычный 18 2 2 4 4 4" xfId="6359"/>
    <cellStyle name="Обычный 18 2 2 4 4 4 2" xfId="6360"/>
    <cellStyle name="Обычный 18 2 2 4 4 5" xfId="6361"/>
    <cellStyle name="Обычный 18 2 2 4 4 5 2" xfId="6362"/>
    <cellStyle name="Обычный 18 2 2 4 4 6" xfId="6363"/>
    <cellStyle name="Обычный 18 2 2 4 4 6 2" xfId="6364"/>
    <cellStyle name="Обычный 18 2 2 4 4 7" xfId="6365"/>
    <cellStyle name="Обычный 18 2 2 4 4 8" xfId="6366"/>
    <cellStyle name="Обычный 18 2 2 4 5" xfId="6367"/>
    <cellStyle name="Обычный 18 2 2 4 5 2" xfId="6368"/>
    <cellStyle name="Обычный 18 2 2 4 5 2 2" xfId="6369"/>
    <cellStyle name="Обычный 18 2 2 4 5 3" xfId="6370"/>
    <cellStyle name="Обычный 18 2 2 4 5 3 2" xfId="6371"/>
    <cellStyle name="Обычный 18 2 2 4 5 4" xfId="6372"/>
    <cellStyle name="Обычный 18 2 2 4 5 4 2" xfId="6373"/>
    <cellStyle name="Обычный 18 2 2 4 5 5" xfId="6374"/>
    <cellStyle name="Обычный 18 2 2 4 5 5 2" xfId="6375"/>
    <cellStyle name="Обычный 18 2 2 4 5 6" xfId="6376"/>
    <cellStyle name="Обычный 18 2 2 4 6" xfId="6377"/>
    <cellStyle name="Обычный 18 2 2 4 6 2" xfId="6378"/>
    <cellStyle name="Обычный 18 2 2 4 6 2 2" xfId="6379"/>
    <cellStyle name="Обычный 18 2 2 4 6 3" xfId="6380"/>
    <cellStyle name="Обычный 18 2 2 4 6 3 2" xfId="6381"/>
    <cellStyle name="Обычный 18 2 2 4 6 4" xfId="6382"/>
    <cellStyle name="Обычный 18 2 2 4 6 4 2" xfId="6383"/>
    <cellStyle name="Обычный 18 2 2 4 6 5" xfId="6384"/>
    <cellStyle name="Обычный 18 2 2 4 7" xfId="6385"/>
    <cellStyle name="Обычный 18 2 2 4 7 2" xfId="6386"/>
    <cellStyle name="Обычный 18 2 2 4 8" xfId="6387"/>
    <cellStyle name="Обычный 18 2 2 4 8 2" xfId="6388"/>
    <cellStyle name="Обычный 18 2 2 4 9" xfId="6389"/>
    <cellStyle name="Обычный 18 2 2 4 9 2" xfId="6390"/>
    <cellStyle name="Обычный 18 2 2 5" xfId="6391"/>
    <cellStyle name="Обычный 18 2 2 5 10" xfId="6392"/>
    <cellStyle name="Обычный 18 2 2 5 10 2" xfId="6393"/>
    <cellStyle name="Обычный 18 2 2 5 11" xfId="6394"/>
    <cellStyle name="Обычный 18 2 2 5 11 2" xfId="6395"/>
    <cellStyle name="Обычный 18 2 2 5 12" xfId="6396"/>
    <cellStyle name="Обычный 18 2 2 5 12 2" xfId="6397"/>
    <cellStyle name="Обычный 18 2 2 5 13" xfId="6398"/>
    <cellStyle name="Обычный 18 2 2 5 14" xfId="6399"/>
    <cellStyle name="Обычный 18 2 2 5 15" xfId="6400"/>
    <cellStyle name="Обычный 18 2 2 5 2" xfId="6401"/>
    <cellStyle name="Обычный 18 2 2 5 2 10" xfId="6402"/>
    <cellStyle name="Обычный 18 2 2 5 2 10 2" xfId="6403"/>
    <cellStyle name="Обычный 18 2 2 5 2 11" xfId="6404"/>
    <cellStyle name="Обычный 18 2 2 5 2 12" xfId="6405"/>
    <cellStyle name="Обычный 18 2 2 5 2 2" xfId="6406"/>
    <cellStyle name="Обычный 18 2 2 5 2 2 10" xfId="6407"/>
    <cellStyle name="Обычный 18 2 2 5 2 2 2" xfId="6408"/>
    <cellStyle name="Обычный 18 2 2 5 2 2 2 2" xfId="6409"/>
    <cellStyle name="Обычный 18 2 2 5 2 2 2 2 2" xfId="6410"/>
    <cellStyle name="Обычный 18 2 2 5 2 2 2 3" xfId="6411"/>
    <cellStyle name="Обычный 18 2 2 5 2 2 2 3 2" xfId="6412"/>
    <cellStyle name="Обычный 18 2 2 5 2 2 2 4" xfId="6413"/>
    <cellStyle name="Обычный 18 2 2 5 2 2 2 4 2" xfId="6414"/>
    <cellStyle name="Обычный 18 2 2 5 2 2 2 5" xfId="6415"/>
    <cellStyle name="Обычный 18 2 2 5 2 2 2 5 2" xfId="6416"/>
    <cellStyle name="Обычный 18 2 2 5 2 2 2 6" xfId="6417"/>
    <cellStyle name="Обычный 18 2 2 5 2 2 3" xfId="6418"/>
    <cellStyle name="Обычный 18 2 2 5 2 2 3 2" xfId="6419"/>
    <cellStyle name="Обычный 18 2 2 5 2 2 3 2 2" xfId="6420"/>
    <cellStyle name="Обычный 18 2 2 5 2 2 3 3" xfId="6421"/>
    <cellStyle name="Обычный 18 2 2 5 2 2 3 3 2" xfId="6422"/>
    <cellStyle name="Обычный 18 2 2 5 2 2 3 4" xfId="6423"/>
    <cellStyle name="Обычный 18 2 2 5 2 2 3 4 2" xfId="6424"/>
    <cellStyle name="Обычный 18 2 2 5 2 2 3 5" xfId="6425"/>
    <cellStyle name="Обычный 18 2 2 5 2 2 4" xfId="6426"/>
    <cellStyle name="Обычный 18 2 2 5 2 2 4 2" xfId="6427"/>
    <cellStyle name="Обычный 18 2 2 5 2 2 5" xfId="6428"/>
    <cellStyle name="Обычный 18 2 2 5 2 2 5 2" xfId="6429"/>
    <cellStyle name="Обычный 18 2 2 5 2 2 6" xfId="6430"/>
    <cellStyle name="Обычный 18 2 2 5 2 2 6 2" xfId="6431"/>
    <cellStyle name="Обычный 18 2 2 5 2 2 7" xfId="6432"/>
    <cellStyle name="Обычный 18 2 2 5 2 2 7 2" xfId="6433"/>
    <cellStyle name="Обычный 18 2 2 5 2 2 8" xfId="6434"/>
    <cellStyle name="Обычный 18 2 2 5 2 2 8 2" xfId="6435"/>
    <cellStyle name="Обычный 18 2 2 5 2 2 9" xfId="6436"/>
    <cellStyle name="Обычный 18 2 2 5 2 2 9 2" xfId="6437"/>
    <cellStyle name="Обычный 18 2 2 5 2 3" xfId="6438"/>
    <cellStyle name="Обычный 18 2 2 5 2 3 2" xfId="6439"/>
    <cellStyle name="Обычный 18 2 2 5 2 3 2 2" xfId="6440"/>
    <cellStyle name="Обычный 18 2 2 5 2 3 3" xfId="6441"/>
    <cellStyle name="Обычный 18 2 2 5 2 3 3 2" xfId="6442"/>
    <cellStyle name="Обычный 18 2 2 5 2 3 4" xfId="6443"/>
    <cellStyle name="Обычный 18 2 2 5 2 3 4 2" xfId="6444"/>
    <cellStyle name="Обычный 18 2 2 5 2 3 5" xfId="6445"/>
    <cellStyle name="Обычный 18 2 2 5 2 3 5 2" xfId="6446"/>
    <cellStyle name="Обычный 18 2 2 5 2 3 6" xfId="6447"/>
    <cellStyle name="Обычный 18 2 2 5 2 4" xfId="6448"/>
    <cellStyle name="Обычный 18 2 2 5 2 4 2" xfId="6449"/>
    <cellStyle name="Обычный 18 2 2 5 2 4 2 2" xfId="6450"/>
    <cellStyle name="Обычный 18 2 2 5 2 4 3" xfId="6451"/>
    <cellStyle name="Обычный 18 2 2 5 2 4 3 2" xfId="6452"/>
    <cellStyle name="Обычный 18 2 2 5 2 4 4" xfId="6453"/>
    <cellStyle name="Обычный 18 2 2 5 2 4 4 2" xfId="6454"/>
    <cellStyle name="Обычный 18 2 2 5 2 4 5" xfId="6455"/>
    <cellStyle name="Обычный 18 2 2 5 2 5" xfId="6456"/>
    <cellStyle name="Обычный 18 2 2 5 2 5 2" xfId="6457"/>
    <cellStyle name="Обычный 18 2 2 5 2 6" xfId="6458"/>
    <cellStyle name="Обычный 18 2 2 5 2 6 2" xfId="6459"/>
    <cellStyle name="Обычный 18 2 2 5 2 7" xfId="6460"/>
    <cellStyle name="Обычный 18 2 2 5 2 7 2" xfId="6461"/>
    <cellStyle name="Обычный 18 2 2 5 2 8" xfId="6462"/>
    <cellStyle name="Обычный 18 2 2 5 2 8 2" xfId="6463"/>
    <cellStyle name="Обычный 18 2 2 5 2 9" xfId="6464"/>
    <cellStyle name="Обычный 18 2 2 5 2 9 2" xfId="6465"/>
    <cellStyle name="Обычный 18 2 2 5 3" xfId="6466"/>
    <cellStyle name="Обычный 18 2 2 5 3 10" xfId="6467"/>
    <cellStyle name="Обычный 18 2 2 5 3 2" xfId="6468"/>
    <cellStyle name="Обычный 18 2 2 5 3 2 2" xfId="6469"/>
    <cellStyle name="Обычный 18 2 2 5 3 2 2 2" xfId="6470"/>
    <cellStyle name="Обычный 18 2 2 5 3 2 3" xfId="6471"/>
    <cellStyle name="Обычный 18 2 2 5 3 2 3 2" xfId="6472"/>
    <cellStyle name="Обычный 18 2 2 5 3 2 4" xfId="6473"/>
    <cellStyle name="Обычный 18 2 2 5 3 2 4 2" xfId="6474"/>
    <cellStyle name="Обычный 18 2 2 5 3 2 5" xfId="6475"/>
    <cellStyle name="Обычный 18 2 2 5 3 2 5 2" xfId="6476"/>
    <cellStyle name="Обычный 18 2 2 5 3 2 6" xfId="6477"/>
    <cellStyle name="Обычный 18 2 2 5 3 3" xfId="6478"/>
    <cellStyle name="Обычный 18 2 2 5 3 3 2" xfId="6479"/>
    <cellStyle name="Обычный 18 2 2 5 3 3 2 2" xfId="6480"/>
    <cellStyle name="Обычный 18 2 2 5 3 3 3" xfId="6481"/>
    <cellStyle name="Обычный 18 2 2 5 3 3 3 2" xfId="6482"/>
    <cellStyle name="Обычный 18 2 2 5 3 3 4" xfId="6483"/>
    <cellStyle name="Обычный 18 2 2 5 3 3 4 2" xfId="6484"/>
    <cellStyle name="Обычный 18 2 2 5 3 3 5" xfId="6485"/>
    <cellStyle name="Обычный 18 2 2 5 3 4" xfId="6486"/>
    <cellStyle name="Обычный 18 2 2 5 3 4 2" xfId="6487"/>
    <cellStyle name="Обычный 18 2 2 5 3 5" xfId="6488"/>
    <cellStyle name="Обычный 18 2 2 5 3 5 2" xfId="6489"/>
    <cellStyle name="Обычный 18 2 2 5 3 6" xfId="6490"/>
    <cellStyle name="Обычный 18 2 2 5 3 6 2" xfId="6491"/>
    <cellStyle name="Обычный 18 2 2 5 3 7" xfId="6492"/>
    <cellStyle name="Обычный 18 2 2 5 3 7 2" xfId="6493"/>
    <cellStyle name="Обычный 18 2 2 5 3 8" xfId="6494"/>
    <cellStyle name="Обычный 18 2 2 5 3 8 2" xfId="6495"/>
    <cellStyle name="Обычный 18 2 2 5 3 9" xfId="6496"/>
    <cellStyle name="Обычный 18 2 2 5 3 9 2" xfId="6497"/>
    <cellStyle name="Обычный 18 2 2 5 4" xfId="6498"/>
    <cellStyle name="Обычный 18 2 2 5 4 2" xfId="6499"/>
    <cellStyle name="Обычный 18 2 2 5 4 2 2" xfId="6500"/>
    <cellStyle name="Обычный 18 2 2 5 4 2 2 2" xfId="6501"/>
    <cellStyle name="Обычный 18 2 2 5 4 2 3" xfId="6502"/>
    <cellStyle name="Обычный 18 2 2 5 4 2 3 2" xfId="6503"/>
    <cellStyle name="Обычный 18 2 2 5 4 2 4" xfId="6504"/>
    <cellStyle name="Обычный 18 2 2 5 4 2 4 2" xfId="6505"/>
    <cellStyle name="Обычный 18 2 2 5 4 2 5" xfId="6506"/>
    <cellStyle name="Обычный 18 2 2 5 4 2 5 2" xfId="6507"/>
    <cellStyle name="Обычный 18 2 2 5 4 2 6" xfId="6508"/>
    <cellStyle name="Обычный 18 2 2 5 4 3" xfId="6509"/>
    <cellStyle name="Обычный 18 2 2 5 4 3 2" xfId="6510"/>
    <cellStyle name="Обычный 18 2 2 5 4 4" xfId="6511"/>
    <cellStyle name="Обычный 18 2 2 5 4 4 2" xfId="6512"/>
    <cellStyle name="Обычный 18 2 2 5 4 5" xfId="6513"/>
    <cellStyle name="Обычный 18 2 2 5 4 5 2" xfId="6514"/>
    <cellStyle name="Обычный 18 2 2 5 4 6" xfId="6515"/>
    <cellStyle name="Обычный 18 2 2 5 4 6 2" xfId="6516"/>
    <cellStyle name="Обычный 18 2 2 5 4 7" xfId="6517"/>
    <cellStyle name="Обычный 18 2 2 5 5" xfId="6518"/>
    <cellStyle name="Обычный 18 2 2 5 5 2" xfId="6519"/>
    <cellStyle name="Обычный 18 2 2 5 5 2 2" xfId="6520"/>
    <cellStyle name="Обычный 18 2 2 5 5 3" xfId="6521"/>
    <cellStyle name="Обычный 18 2 2 5 5 3 2" xfId="6522"/>
    <cellStyle name="Обычный 18 2 2 5 5 4" xfId="6523"/>
    <cellStyle name="Обычный 18 2 2 5 5 4 2" xfId="6524"/>
    <cellStyle name="Обычный 18 2 2 5 5 5" xfId="6525"/>
    <cellStyle name="Обычный 18 2 2 5 5 5 2" xfId="6526"/>
    <cellStyle name="Обычный 18 2 2 5 5 6" xfId="6527"/>
    <cellStyle name="Обычный 18 2 2 5 6" xfId="6528"/>
    <cellStyle name="Обычный 18 2 2 5 6 2" xfId="6529"/>
    <cellStyle name="Обычный 18 2 2 5 6 2 2" xfId="6530"/>
    <cellStyle name="Обычный 18 2 2 5 6 3" xfId="6531"/>
    <cellStyle name="Обычный 18 2 2 5 6 3 2" xfId="6532"/>
    <cellStyle name="Обычный 18 2 2 5 6 4" xfId="6533"/>
    <cellStyle name="Обычный 18 2 2 5 6 4 2" xfId="6534"/>
    <cellStyle name="Обычный 18 2 2 5 6 5" xfId="6535"/>
    <cellStyle name="Обычный 18 2 2 5 7" xfId="6536"/>
    <cellStyle name="Обычный 18 2 2 5 7 2" xfId="6537"/>
    <cellStyle name="Обычный 18 2 2 5 8" xfId="6538"/>
    <cellStyle name="Обычный 18 2 2 5 8 2" xfId="6539"/>
    <cellStyle name="Обычный 18 2 2 5 9" xfId="6540"/>
    <cellStyle name="Обычный 18 2 2 5 9 2" xfId="6541"/>
    <cellStyle name="Обычный 18 2 2 6" xfId="6542"/>
    <cellStyle name="Обычный 18 2 2 6 10" xfId="6543"/>
    <cellStyle name="Обычный 18 2 2 6 10 2" xfId="6544"/>
    <cellStyle name="Обычный 18 2 2 6 11" xfId="6545"/>
    <cellStyle name="Обычный 18 2 2 6 11 2" xfId="6546"/>
    <cellStyle name="Обычный 18 2 2 6 12" xfId="6547"/>
    <cellStyle name="Обычный 18 2 2 6 12 2" xfId="6548"/>
    <cellStyle name="Обычный 18 2 2 6 13" xfId="6549"/>
    <cellStyle name="Обычный 18 2 2 6 14" xfId="6550"/>
    <cellStyle name="Обычный 18 2 2 6 2" xfId="6551"/>
    <cellStyle name="Обычный 18 2 2 6 2 10" xfId="6552"/>
    <cellStyle name="Обычный 18 2 2 6 2 10 2" xfId="6553"/>
    <cellStyle name="Обычный 18 2 2 6 2 11" xfId="6554"/>
    <cellStyle name="Обычный 18 2 2 6 2 12" xfId="6555"/>
    <cellStyle name="Обычный 18 2 2 6 2 2" xfId="6556"/>
    <cellStyle name="Обычный 18 2 2 6 2 2 10" xfId="6557"/>
    <cellStyle name="Обычный 18 2 2 6 2 2 2" xfId="6558"/>
    <cellStyle name="Обычный 18 2 2 6 2 2 2 2" xfId="6559"/>
    <cellStyle name="Обычный 18 2 2 6 2 2 2 2 2" xfId="6560"/>
    <cellStyle name="Обычный 18 2 2 6 2 2 2 3" xfId="6561"/>
    <cellStyle name="Обычный 18 2 2 6 2 2 2 3 2" xfId="6562"/>
    <cellStyle name="Обычный 18 2 2 6 2 2 2 4" xfId="6563"/>
    <cellStyle name="Обычный 18 2 2 6 2 2 2 4 2" xfId="6564"/>
    <cellStyle name="Обычный 18 2 2 6 2 2 2 5" xfId="6565"/>
    <cellStyle name="Обычный 18 2 2 6 2 2 2 5 2" xfId="6566"/>
    <cellStyle name="Обычный 18 2 2 6 2 2 2 6" xfId="6567"/>
    <cellStyle name="Обычный 18 2 2 6 2 2 3" xfId="6568"/>
    <cellStyle name="Обычный 18 2 2 6 2 2 3 2" xfId="6569"/>
    <cellStyle name="Обычный 18 2 2 6 2 2 3 2 2" xfId="6570"/>
    <cellStyle name="Обычный 18 2 2 6 2 2 3 3" xfId="6571"/>
    <cellStyle name="Обычный 18 2 2 6 2 2 3 3 2" xfId="6572"/>
    <cellStyle name="Обычный 18 2 2 6 2 2 3 4" xfId="6573"/>
    <cellStyle name="Обычный 18 2 2 6 2 2 3 4 2" xfId="6574"/>
    <cellStyle name="Обычный 18 2 2 6 2 2 3 5" xfId="6575"/>
    <cellStyle name="Обычный 18 2 2 6 2 2 4" xfId="6576"/>
    <cellStyle name="Обычный 18 2 2 6 2 2 4 2" xfId="6577"/>
    <cellStyle name="Обычный 18 2 2 6 2 2 5" xfId="6578"/>
    <cellStyle name="Обычный 18 2 2 6 2 2 5 2" xfId="6579"/>
    <cellStyle name="Обычный 18 2 2 6 2 2 6" xfId="6580"/>
    <cellStyle name="Обычный 18 2 2 6 2 2 6 2" xfId="6581"/>
    <cellStyle name="Обычный 18 2 2 6 2 2 7" xfId="6582"/>
    <cellStyle name="Обычный 18 2 2 6 2 2 7 2" xfId="6583"/>
    <cellStyle name="Обычный 18 2 2 6 2 2 8" xfId="6584"/>
    <cellStyle name="Обычный 18 2 2 6 2 2 8 2" xfId="6585"/>
    <cellStyle name="Обычный 18 2 2 6 2 2 9" xfId="6586"/>
    <cellStyle name="Обычный 18 2 2 6 2 2 9 2" xfId="6587"/>
    <cellStyle name="Обычный 18 2 2 6 2 3" xfId="6588"/>
    <cellStyle name="Обычный 18 2 2 6 2 3 2" xfId="6589"/>
    <cellStyle name="Обычный 18 2 2 6 2 3 2 2" xfId="6590"/>
    <cellStyle name="Обычный 18 2 2 6 2 3 3" xfId="6591"/>
    <cellStyle name="Обычный 18 2 2 6 2 3 3 2" xfId="6592"/>
    <cellStyle name="Обычный 18 2 2 6 2 3 4" xfId="6593"/>
    <cellStyle name="Обычный 18 2 2 6 2 3 4 2" xfId="6594"/>
    <cellStyle name="Обычный 18 2 2 6 2 3 5" xfId="6595"/>
    <cellStyle name="Обычный 18 2 2 6 2 3 5 2" xfId="6596"/>
    <cellStyle name="Обычный 18 2 2 6 2 3 6" xfId="6597"/>
    <cellStyle name="Обычный 18 2 2 6 2 4" xfId="6598"/>
    <cellStyle name="Обычный 18 2 2 6 2 4 2" xfId="6599"/>
    <cellStyle name="Обычный 18 2 2 6 2 4 2 2" xfId="6600"/>
    <cellStyle name="Обычный 18 2 2 6 2 4 3" xfId="6601"/>
    <cellStyle name="Обычный 18 2 2 6 2 4 3 2" xfId="6602"/>
    <cellStyle name="Обычный 18 2 2 6 2 4 4" xfId="6603"/>
    <cellStyle name="Обычный 18 2 2 6 2 4 4 2" xfId="6604"/>
    <cellStyle name="Обычный 18 2 2 6 2 4 5" xfId="6605"/>
    <cellStyle name="Обычный 18 2 2 6 2 5" xfId="6606"/>
    <cellStyle name="Обычный 18 2 2 6 2 5 2" xfId="6607"/>
    <cellStyle name="Обычный 18 2 2 6 2 6" xfId="6608"/>
    <cellStyle name="Обычный 18 2 2 6 2 6 2" xfId="6609"/>
    <cellStyle name="Обычный 18 2 2 6 2 7" xfId="6610"/>
    <cellStyle name="Обычный 18 2 2 6 2 7 2" xfId="6611"/>
    <cellStyle name="Обычный 18 2 2 6 2 8" xfId="6612"/>
    <cellStyle name="Обычный 18 2 2 6 2 8 2" xfId="6613"/>
    <cellStyle name="Обычный 18 2 2 6 2 9" xfId="6614"/>
    <cellStyle name="Обычный 18 2 2 6 2 9 2" xfId="6615"/>
    <cellStyle name="Обычный 18 2 2 6 3" xfId="6616"/>
    <cellStyle name="Обычный 18 2 2 6 3 10" xfId="6617"/>
    <cellStyle name="Обычный 18 2 2 6 3 2" xfId="6618"/>
    <cellStyle name="Обычный 18 2 2 6 3 2 2" xfId="6619"/>
    <cellStyle name="Обычный 18 2 2 6 3 2 2 2" xfId="6620"/>
    <cellStyle name="Обычный 18 2 2 6 3 2 3" xfId="6621"/>
    <cellStyle name="Обычный 18 2 2 6 3 2 3 2" xfId="6622"/>
    <cellStyle name="Обычный 18 2 2 6 3 2 4" xfId="6623"/>
    <cellStyle name="Обычный 18 2 2 6 3 2 4 2" xfId="6624"/>
    <cellStyle name="Обычный 18 2 2 6 3 2 5" xfId="6625"/>
    <cellStyle name="Обычный 18 2 2 6 3 2 5 2" xfId="6626"/>
    <cellStyle name="Обычный 18 2 2 6 3 2 6" xfId="6627"/>
    <cellStyle name="Обычный 18 2 2 6 3 3" xfId="6628"/>
    <cellStyle name="Обычный 18 2 2 6 3 3 2" xfId="6629"/>
    <cellStyle name="Обычный 18 2 2 6 3 3 2 2" xfId="6630"/>
    <cellStyle name="Обычный 18 2 2 6 3 3 3" xfId="6631"/>
    <cellStyle name="Обычный 18 2 2 6 3 3 3 2" xfId="6632"/>
    <cellStyle name="Обычный 18 2 2 6 3 3 4" xfId="6633"/>
    <cellStyle name="Обычный 18 2 2 6 3 3 4 2" xfId="6634"/>
    <cellStyle name="Обычный 18 2 2 6 3 3 5" xfId="6635"/>
    <cellStyle name="Обычный 18 2 2 6 3 4" xfId="6636"/>
    <cellStyle name="Обычный 18 2 2 6 3 4 2" xfId="6637"/>
    <cellStyle name="Обычный 18 2 2 6 3 5" xfId="6638"/>
    <cellStyle name="Обычный 18 2 2 6 3 5 2" xfId="6639"/>
    <cellStyle name="Обычный 18 2 2 6 3 6" xfId="6640"/>
    <cellStyle name="Обычный 18 2 2 6 3 6 2" xfId="6641"/>
    <cellStyle name="Обычный 18 2 2 6 3 7" xfId="6642"/>
    <cellStyle name="Обычный 18 2 2 6 3 7 2" xfId="6643"/>
    <cellStyle name="Обычный 18 2 2 6 3 8" xfId="6644"/>
    <cellStyle name="Обычный 18 2 2 6 3 8 2" xfId="6645"/>
    <cellStyle name="Обычный 18 2 2 6 3 9" xfId="6646"/>
    <cellStyle name="Обычный 18 2 2 6 3 9 2" xfId="6647"/>
    <cellStyle name="Обычный 18 2 2 6 4" xfId="6648"/>
    <cellStyle name="Обычный 18 2 2 6 4 2" xfId="6649"/>
    <cellStyle name="Обычный 18 2 2 6 4 2 2" xfId="6650"/>
    <cellStyle name="Обычный 18 2 2 6 4 2 2 2" xfId="6651"/>
    <cellStyle name="Обычный 18 2 2 6 4 2 3" xfId="6652"/>
    <cellStyle name="Обычный 18 2 2 6 4 2 3 2" xfId="6653"/>
    <cellStyle name="Обычный 18 2 2 6 4 2 4" xfId="6654"/>
    <cellStyle name="Обычный 18 2 2 6 4 2 4 2" xfId="6655"/>
    <cellStyle name="Обычный 18 2 2 6 4 2 5" xfId="6656"/>
    <cellStyle name="Обычный 18 2 2 6 4 2 5 2" xfId="6657"/>
    <cellStyle name="Обычный 18 2 2 6 4 2 6" xfId="6658"/>
    <cellStyle name="Обычный 18 2 2 6 4 3" xfId="6659"/>
    <cellStyle name="Обычный 18 2 2 6 4 3 2" xfId="6660"/>
    <cellStyle name="Обычный 18 2 2 6 4 4" xfId="6661"/>
    <cellStyle name="Обычный 18 2 2 6 4 4 2" xfId="6662"/>
    <cellStyle name="Обычный 18 2 2 6 4 5" xfId="6663"/>
    <cellStyle name="Обычный 18 2 2 6 4 5 2" xfId="6664"/>
    <cellStyle name="Обычный 18 2 2 6 4 6" xfId="6665"/>
    <cellStyle name="Обычный 18 2 2 6 4 6 2" xfId="6666"/>
    <cellStyle name="Обычный 18 2 2 6 4 7" xfId="6667"/>
    <cellStyle name="Обычный 18 2 2 6 5" xfId="6668"/>
    <cellStyle name="Обычный 18 2 2 6 5 2" xfId="6669"/>
    <cellStyle name="Обычный 18 2 2 6 5 2 2" xfId="6670"/>
    <cellStyle name="Обычный 18 2 2 6 5 3" xfId="6671"/>
    <cellStyle name="Обычный 18 2 2 6 5 3 2" xfId="6672"/>
    <cellStyle name="Обычный 18 2 2 6 5 4" xfId="6673"/>
    <cellStyle name="Обычный 18 2 2 6 5 4 2" xfId="6674"/>
    <cellStyle name="Обычный 18 2 2 6 5 5" xfId="6675"/>
    <cellStyle name="Обычный 18 2 2 6 5 5 2" xfId="6676"/>
    <cellStyle name="Обычный 18 2 2 6 5 6" xfId="6677"/>
    <cellStyle name="Обычный 18 2 2 6 6" xfId="6678"/>
    <cellStyle name="Обычный 18 2 2 6 6 2" xfId="6679"/>
    <cellStyle name="Обычный 18 2 2 6 6 2 2" xfId="6680"/>
    <cellStyle name="Обычный 18 2 2 6 6 3" xfId="6681"/>
    <cellStyle name="Обычный 18 2 2 6 6 3 2" xfId="6682"/>
    <cellStyle name="Обычный 18 2 2 6 6 4" xfId="6683"/>
    <cellStyle name="Обычный 18 2 2 6 6 4 2" xfId="6684"/>
    <cellStyle name="Обычный 18 2 2 6 6 5" xfId="6685"/>
    <cellStyle name="Обычный 18 2 2 6 7" xfId="6686"/>
    <cellStyle name="Обычный 18 2 2 6 7 2" xfId="6687"/>
    <cellStyle name="Обычный 18 2 2 6 8" xfId="6688"/>
    <cellStyle name="Обычный 18 2 2 6 8 2" xfId="6689"/>
    <cellStyle name="Обычный 18 2 2 6 9" xfId="6690"/>
    <cellStyle name="Обычный 18 2 2 6 9 2" xfId="6691"/>
    <cellStyle name="Обычный 18 2 2 7" xfId="6692"/>
    <cellStyle name="Обычный 18 2 2 7 10" xfId="6693"/>
    <cellStyle name="Обычный 18 2 2 7 10 2" xfId="6694"/>
    <cellStyle name="Обычный 18 2 2 7 11" xfId="6695"/>
    <cellStyle name="Обычный 18 2 2 7 11 2" xfId="6696"/>
    <cellStyle name="Обычный 18 2 2 7 12" xfId="6697"/>
    <cellStyle name="Обычный 18 2 2 7 13" xfId="6698"/>
    <cellStyle name="Обычный 18 2 2 7 2" xfId="6699"/>
    <cellStyle name="Обычный 18 2 2 7 2 10" xfId="6700"/>
    <cellStyle name="Обычный 18 2 2 7 2 10 2" xfId="6701"/>
    <cellStyle name="Обычный 18 2 2 7 2 11" xfId="6702"/>
    <cellStyle name="Обычный 18 2 2 7 2 2" xfId="6703"/>
    <cellStyle name="Обычный 18 2 2 7 2 2 10" xfId="6704"/>
    <cellStyle name="Обычный 18 2 2 7 2 2 2" xfId="6705"/>
    <cellStyle name="Обычный 18 2 2 7 2 2 2 2" xfId="6706"/>
    <cellStyle name="Обычный 18 2 2 7 2 2 2 2 2" xfId="6707"/>
    <cellStyle name="Обычный 18 2 2 7 2 2 2 3" xfId="6708"/>
    <cellStyle name="Обычный 18 2 2 7 2 2 2 3 2" xfId="6709"/>
    <cellStyle name="Обычный 18 2 2 7 2 2 2 4" xfId="6710"/>
    <cellStyle name="Обычный 18 2 2 7 2 2 2 4 2" xfId="6711"/>
    <cellStyle name="Обычный 18 2 2 7 2 2 2 5" xfId="6712"/>
    <cellStyle name="Обычный 18 2 2 7 2 2 2 5 2" xfId="6713"/>
    <cellStyle name="Обычный 18 2 2 7 2 2 2 6" xfId="6714"/>
    <cellStyle name="Обычный 18 2 2 7 2 2 3" xfId="6715"/>
    <cellStyle name="Обычный 18 2 2 7 2 2 3 2" xfId="6716"/>
    <cellStyle name="Обычный 18 2 2 7 2 2 3 2 2" xfId="6717"/>
    <cellStyle name="Обычный 18 2 2 7 2 2 3 3" xfId="6718"/>
    <cellStyle name="Обычный 18 2 2 7 2 2 3 3 2" xfId="6719"/>
    <cellStyle name="Обычный 18 2 2 7 2 2 3 4" xfId="6720"/>
    <cellStyle name="Обычный 18 2 2 7 2 2 3 4 2" xfId="6721"/>
    <cellStyle name="Обычный 18 2 2 7 2 2 3 5" xfId="6722"/>
    <cellStyle name="Обычный 18 2 2 7 2 2 4" xfId="6723"/>
    <cellStyle name="Обычный 18 2 2 7 2 2 4 2" xfId="6724"/>
    <cellStyle name="Обычный 18 2 2 7 2 2 5" xfId="6725"/>
    <cellStyle name="Обычный 18 2 2 7 2 2 5 2" xfId="6726"/>
    <cellStyle name="Обычный 18 2 2 7 2 2 6" xfId="6727"/>
    <cellStyle name="Обычный 18 2 2 7 2 2 6 2" xfId="6728"/>
    <cellStyle name="Обычный 18 2 2 7 2 2 7" xfId="6729"/>
    <cellStyle name="Обычный 18 2 2 7 2 2 7 2" xfId="6730"/>
    <cellStyle name="Обычный 18 2 2 7 2 2 8" xfId="6731"/>
    <cellStyle name="Обычный 18 2 2 7 2 2 8 2" xfId="6732"/>
    <cellStyle name="Обычный 18 2 2 7 2 2 9" xfId="6733"/>
    <cellStyle name="Обычный 18 2 2 7 2 2 9 2" xfId="6734"/>
    <cellStyle name="Обычный 18 2 2 7 2 3" xfId="6735"/>
    <cellStyle name="Обычный 18 2 2 7 2 3 2" xfId="6736"/>
    <cellStyle name="Обычный 18 2 2 7 2 3 2 2" xfId="6737"/>
    <cellStyle name="Обычный 18 2 2 7 2 3 3" xfId="6738"/>
    <cellStyle name="Обычный 18 2 2 7 2 3 3 2" xfId="6739"/>
    <cellStyle name="Обычный 18 2 2 7 2 3 4" xfId="6740"/>
    <cellStyle name="Обычный 18 2 2 7 2 3 4 2" xfId="6741"/>
    <cellStyle name="Обычный 18 2 2 7 2 3 5" xfId="6742"/>
    <cellStyle name="Обычный 18 2 2 7 2 3 5 2" xfId="6743"/>
    <cellStyle name="Обычный 18 2 2 7 2 3 6" xfId="6744"/>
    <cellStyle name="Обычный 18 2 2 7 2 4" xfId="6745"/>
    <cellStyle name="Обычный 18 2 2 7 2 4 2" xfId="6746"/>
    <cellStyle name="Обычный 18 2 2 7 2 4 2 2" xfId="6747"/>
    <cellStyle name="Обычный 18 2 2 7 2 4 3" xfId="6748"/>
    <cellStyle name="Обычный 18 2 2 7 2 4 3 2" xfId="6749"/>
    <cellStyle name="Обычный 18 2 2 7 2 4 4" xfId="6750"/>
    <cellStyle name="Обычный 18 2 2 7 2 4 4 2" xfId="6751"/>
    <cellStyle name="Обычный 18 2 2 7 2 4 5" xfId="6752"/>
    <cellStyle name="Обычный 18 2 2 7 2 5" xfId="6753"/>
    <cellStyle name="Обычный 18 2 2 7 2 5 2" xfId="6754"/>
    <cellStyle name="Обычный 18 2 2 7 2 6" xfId="6755"/>
    <cellStyle name="Обычный 18 2 2 7 2 6 2" xfId="6756"/>
    <cellStyle name="Обычный 18 2 2 7 2 7" xfId="6757"/>
    <cellStyle name="Обычный 18 2 2 7 2 7 2" xfId="6758"/>
    <cellStyle name="Обычный 18 2 2 7 2 8" xfId="6759"/>
    <cellStyle name="Обычный 18 2 2 7 2 8 2" xfId="6760"/>
    <cellStyle name="Обычный 18 2 2 7 2 9" xfId="6761"/>
    <cellStyle name="Обычный 18 2 2 7 2 9 2" xfId="6762"/>
    <cellStyle name="Обычный 18 2 2 7 3" xfId="6763"/>
    <cellStyle name="Обычный 18 2 2 7 3 10" xfId="6764"/>
    <cellStyle name="Обычный 18 2 2 7 3 2" xfId="6765"/>
    <cellStyle name="Обычный 18 2 2 7 3 2 2" xfId="6766"/>
    <cellStyle name="Обычный 18 2 2 7 3 2 2 2" xfId="6767"/>
    <cellStyle name="Обычный 18 2 2 7 3 2 3" xfId="6768"/>
    <cellStyle name="Обычный 18 2 2 7 3 2 3 2" xfId="6769"/>
    <cellStyle name="Обычный 18 2 2 7 3 2 4" xfId="6770"/>
    <cellStyle name="Обычный 18 2 2 7 3 2 4 2" xfId="6771"/>
    <cellStyle name="Обычный 18 2 2 7 3 2 5" xfId="6772"/>
    <cellStyle name="Обычный 18 2 2 7 3 2 5 2" xfId="6773"/>
    <cellStyle name="Обычный 18 2 2 7 3 2 6" xfId="6774"/>
    <cellStyle name="Обычный 18 2 2 7 3 3" xfId="6775"/>
    <cellStyle name="Обычный 18 2 2 7 3 3 2" xfId="6776"/>
    <cellStyle name="Обычный 18 2 2 7 3 3 2 2" xfId="6777"/>
    <cellStyle name="Обычный 18 2 2 7 3 3 3" xfId="6778"/>
    <cellStyle name="Обычный 18 2 2 7 3 3 3 2" xfId="6779"/>
    <cellStyle name="Обычный 18 2 2 7 3 3 4" xfId="6780"/>
    <cellStyle name="Обычный 18 2 2 7 3 3 4 2" xfId="6781"/>
    <cellStyle name="Обычный 18 2 2 7 3 3 5" xfId="6782"/>
    <cellStyle name="Обычный 18 2 2 7 3 4" xfId="6783"/>
    <cellStyle name="Обычный 18 2 2 7 3 4 2" xfId="6784"/>
    <cellStyle name="Обычный 18 2 2 7 3 5" xfId="6785"/>
    <cellStyle name="Обычный 18 2 2 7 3 5 2" xfId="6786"/>
    <cellStyle name="Обычный 18 2 2 7 3 6" xfId="6787"/>
    <cellStyle name="Обычный 18 2 2 7 3 6 2" xfId="6788"/>
    <cellStyle name="Обычный 18 2 2 7 3 7" xfId="6789"/>
    <cellStyle name="Обычный 18 2 2 7 3 7 2" xfId="6790"/>
    <cellStyle name="Обычный 18 2 2 7 3 8" xfId="6791"/>
    <cellStyle name="Обычный 18 2 2 7 3 8 2" xfId="6792"/>
    <cellStyle name="Обычный 18 2 2 7 3 9" xfId="6793"/>
    <cellStyle name="Обычный 18 2 2 7 3 9 2" xfId="6794"/>
    <cellStyle name="Обычный 18 2 2 7 4" xfId="6795"/>
    <cellStyle name="Обычный 18 2 2 7 4 2" xfId="6796"/>
    <cellStyle name="Обычный 18 2 2 7 4 2 2" xfId="6797"/>
    <cellStyle name="Обычный 18 2 2 7 4 3" xfId="6798"/>
    <cellStyle name="Обычный 18 2 2 7 4 3 2" xfId="6799"/>
    <cellStyle name="Обычный 18 2 2 7 4 4" xfId="6800"/>
    <cellStyle name="Обычный 18 2 2 7 4 4 2" xfId="6801"/>
    <cellStyle name="Обычный 18 2 2 7 4 5" xfId="6802"/>
    <cellStyle name="Обычный 18 2 2 7 4 5 2" xfId="6803"/>
    <cellStyle name="Обычный 18 2 2 7 4 6" xfId="6804"/>
    <cellStyle name="Обычный 18 2 2 7 5" xfId="6805"/>
    <cellStyle name="Обычный 18 2 2 7 5 2" xfId="6806"/>
    <cellStyle name="Обычный 18 2 2 7 5 2 2" xfId="6807"/>
    <cellStyle name="Обычный 18 2 2 7 5 3" xfId="6808"/>
    <cellStyle name="Обычный 18 2 2 7 5 3 2" xfId="6809"/>
    <cellStyle name="Обычный 18 2 2 7 5 4" xfId="6810"/>
    <cellStyle name="Обычный 18 2 2 7 5 4 2" xfId="6811"/>
    <cellStyle name="Обычный 18 2 2 7 5 5" xfId="6812"/>
    <cellStyle name="Обычный 18 2 2 7 6" xfId="6813"/>
    <cellStyle name="Обычный 18 2 2 7 6 2" xfId="6814"/>
    <cellStyle name="Обычный 18 2 2 7 7" xfId="6815"/>
    <cellStyle name="Обычный 18 2 2 7 7 2" xfId="6816"/>
    <cellStyle name="Обычный 18 2 2 7 8" xfId="6817"/>
    <cellStyle name="Обычный 18 2 2 7 8 2" xfId="6818"/>
    <cellStyle name="Обычный 18 2 2 7 9" xfId="6819"/>
    <cellStyle name="Обычный 18 2 2 7 9 2" xfId="6820"/>
    <cellStyle name="Обычный 18 2 2 8" xfId="6821"/>
    <cellStyle name="Обычный 18 2 2 8 10" xfId="6822"/>
    <cellStyle name="Обычный 18 2 2 8 10 2" xfId="6823"/>
    <cellStyle name="Обычный 18 2 2 8 11" xfId="6824"/>
    <cellStyle name="Обычный 18 2 2 8 11 2" xfId="6825"/>
    <cellStyle name="Обычный 18 2 2 8 12" xfId="6826"/>
    <cellStyle name="Обычный 18 2 2 8 2" xfId="6827"/>
    <cellStyle name="Обычный 18 2 2 8 2 10" xfId="6828"/>
    <cellStyle name="Обычный 18 2 2 8 2 10 2" xfId="6829"/>
    <cellStyle name="Обычный 18 2 2 8 2 11" xfId="6830"/>
    <cellStyle name="Обычный 18 2 2 8 2 2" xfId="6831"/>
    <cellStyle name="Обычный 18 2 2 8 2 2 10" xfId="6832"/>
    <cellStyle name="Обычный 18 2 2 8 2 2 2" xfId="6833"/>
    <cellStyle name="Обычный 18 2 2 8 2 2 2 2" xfId="6834"/>
    <cellStyle name="Обычный 18 2 2 8 2 2 2 2 2" xfId="6835"/>
    <cellStyle name="Обычный 18 2 2 8 2 2 2 3" xfId="6836"/>
    <cellStyle name="Обычный 18 2 2 8 2 2 2 3 2" xfId="6837"/>
    <cellStyle name="Обычный 18 2 2 8 2 2 2 4" xfId="6838"/>
    <cellStyle name="Обычный 18 2 2 8 2 2 2 4 2" xfId="6839"/>
    <cellStyle name="Обычный 18 2 2 8 2 2 2 5" xfId="6840"/>
    <cellStyle name="Обычный 18 2 2 8 2 2 2 5 2" xfId="6841"/>
    <cellStyle name="Обычный 18 2 2 8 2 2 2 6" xfId="6842"/>
    <cellStyle name="Обычный 18 2 2 8 2 2 3" xfId="6843"/>
    <cellStyle name="Обычный 18 2 2 8 2 2 3 2" xfId="6844"/>
    <cellStyle name="Обычный 18 2 2 8 2 2 3 2 2" xfId="6845"/>
    <cellStyle name="Обычный 18 2 2 8 2 2 3 3" xfId="6846"/>
    <cellStyle name="Обычный 18 2 2 8 2 2 3 3 2" xfId="6847"/>
    <cellStyle name="Обычный 18 2 2 8 2 2 3 4" xfId="6848"/>
    <cellStyle name="Обычный 18 2 2 8 2 2 3 4 2" xfId="6849"/>
    <cellStyle name="Обычный 18 2 2 8 2 2 3 5" xfId="6850"/>
    <cellStyle name="Обычный 18 2 2 8 2 2 4" xfId="6851"/>
    <cellStyle name="Обычный 18 2 2 8 2 2 4 2" xfId="6852"/>
    <cellStyle name="Обычный 18 2 2 8 2 2 5" xfId="6853"/>
    <cellStyle name="Обычный 18 2 2 8 2 2 5 2" xfId="6854"/>
    <cellStyle name="Обычный 18 2 2 8 2 2 6" xfId="6855"/>
    <cellStyle name="Обычный 18 2 2 8 2 2 6 2" xfId="6856"/>
    <cellStyle name="Обычный 18 2 2 8 2 2 7" xfId="6857"/>
    <cellStyle name="Обычный 18 2 2 8 2 2 7 2" xfId="6858"/>
    <cellStyle name="Обычный 18 2 2 8 2 2 8" xfId="6859"/>
    <cellStyle name="Обычный 18 2 2 8 2 2 8 2" xfId="6860"/>
    <cellStyle name="Обычный 18 2 2 8 2 2 9" xfId="6861"/>
    <cellStyle name="Обычный 18 2 2 8 2 2 9 2" xfId="6862"/>
    <cellStyle name="Обычный 18 2 2 8 2 3" xfId="6863"/>
    <cellStyle name="Обычный 18 2 2 8 2 3 2" xfId="6864"/>
    <cellStyle name="Обычный 18 2 2 8 2 3 2 2" xfId="6865"/>
    <cellStyle name="Обычный 18 2 2 8 2 3 3" xfId="6866"/>
    <cellStyle name="Обычный 18 2 2 8 2 3 3 2" xfId="6867"/>
    <cellStyle name="Обычный 18 2 2 8 2 3 4" xfId="6868"/>
    <cellStyle name="Обычный 18 2 2 8 2 3 4 2" xfId="6869"/>
    <cellStyle name="Обычный 18 2 2 8 2 3 5" xfId="6870"/>
    <cellStyle name="Обычный 18 2 2 8 2 3 5 2" xfId="6871"/>
    <cellStyle name="Обычный 18 2 2 8 2 3 6" xfId="6872"/>
    <cellStyle name="Обычный 18 2 2 8 2 4" xfId="6873"/>
    <cellStyle name="Обычный 18 2 2 8 2 4 2" xfId="6874"/>
    <cellStyle name="Обычный 18 2 2 8 2 4 2 2" xfId="6875"/>
    <cellStyle name="Обычный 18 2 2 8 2 4 3" xfId="6876"/>
    <cellStyle name="Обычный 18 2 2 8 2 4 3 2" xfId="6877"/>
    <cellStyle name="Обычный 18 2 2 8 2 4 4" xfId="6878"/>
    <cellStyle name="Обычный 18 2 2 8 2 4 4 2" xfId="6879"/>
    <cellStyle name="Обычный 18 2 2 8 2 4 5" xfId="6880"/>
    <cellStyle name="Обычный 18 2 2 8 2 5" xfId="6881"/>
    <cellStyle name="Обычный 18 2 2 8 2 5 2" xfId="6882"/>
    <cellStyle name="Обычный 18 2 2 8 2 6" xfId="6883"/>
    <cellStyle name="Обычный 18 2 2 8 2 6 2" xfId="6884"/>
    <cellStyle name="Обычный 18 2 2 8 2 7" xfId="6885"/>
    <cellStyle name="Обычный 18 2 2 8 2 7 2" xfId="6886"/>
    <cellStyle name="Обычный 18 2 2 8 2 8" xfId="6887"/>
    <cellStyle name="Обычный 18 2 2 8 2 8 2" xfId="6888"/>
    <cellStyle name="Обычный 18 2 2 8 2 9" xfId="6889"/>
    <cellStyle name="Обычный 18 2 2 8 2 9 2" xfId="6890"/>
    <cellStyle name="Обычный 18 2 2 8 3" xfId="6891"/>
    <cellStyle name="Обычный 18 2 2 8 3 10" xfId="6892"/>
    <cellStyle name="Обычный 18 2 2 8 3 2" xfId="6893"/>
    <cellStyle name="Обычный 18 2 2 8 3 2 2" xfId="6894"/>
    <cellStyle name="Обычный 18 2 2 8 3 2 2 2" xfId="6895"/>
    <cellStyle name="Обычный 18 2 2 8 3 2 3" xfId="6896"/>
    <cellStyle name="Обычный 18 2 2 8 3 2 3 2" xfId="6897"/>
    <cellStyle name="Обычный 18 2 2 8 3 2 4" xfId="6898"/>
    <cellStyle name="Обычный 18 2 2 8 3 2 4 2" xfId="6899"/>
    <cellStyle name="Обычный 18 2 2 8 3 2 5" xfId="6900"/>
    <cellStyle name="Обычный 18 2 2 8 3 2 5 2" xfId="6901"/>
    <cellStyle name="Обычный 18 2 2 8 3 2 6" xfId="6902"/>
    <cellStyle name="Обычный 18 2 2 8 3 3" xfId="6903"/>
    <cellStyle name="Обычный 18 2 2 8 3 3 2" xfId="6904"/>
    <cellStyle name="Обычный 18 2 2 8 3 3 2 2" xfId="6905"/>
    <cellStyle name="Обычный 18 2 2 8 3 3 3" xfId="6906"/>
    <cellStyle name="Обычный 18 2 2 8 3 3 3 2" xfId="6907"/>
    <cellStyle name="Обычный 18 2 2 8 3 3 4" xfId="6908"/>
    <cellStyle name="Обычный 18 2 2 8 3 3 4 2" xfId="6909"/>
    <cellStyle name="Обычный 18 2 2 8 3 3 5" xfId="6910"/>
    <cellStyle name="Обычный 18 2 2 8 3 4" xfId="6911"/>
    <cellStyle name="Обычный 18 2 2 8 3 4 2" xfId="6912"/>
    <cellStyle name="Обычный 18 2 2 8 3 5" xfId="6913"/>
    <cellStyle name="Обычный 18 2 2 8 3 5 2" xfId="6914"/>
    <cellStyle name="Обычный 18 2 2 8 3 6" xfId="6915"/>
    <cellStyle name="Обычный 18 2 2 8 3 6 2" xfId="6916"/>
    <cellStyle name="Обычный 18 2 2 8 3 7" xfId="6917"/>
    <cellStyle name="Обычный 18 2 2 8 3 7 2" xfId="6918"/>
    <cellStyle name="Обычный 18 2 2 8 3 8" xfId="6919"/>
    <cellStyle name="Обычный 18 2 2 8 3 8 2" xfId="6920"/>
    <cellStyle name="Обычный 18 2 2 8 3 9" xfId="6921"/>
    <cellStyle name="Обычный 18 2 2 8 3 9 2" xfId="6922"/>
    <cellStyle name="Обычный 18 2 2 8 4" xfId="6923"/>
    <cellStyle name="Обычный 18 2 2 8 4 2" xfId="6924"/>
    <cellStyle name="Обычный 18 2 2 8 4 2 2" xfId="6925"/>
    <cellStyle name="Обычный 18 2 2 8 4 3" xfId="6926"/>
    <cellStyle name="Обычный 18 2 2 8 4 3 2" xfId="6927"/>
    <cellStyle name="Обычный 18 2 2 8 4 4" xfId="6928"/>
    <cellStyle name="Обычный 18 2 2 8 4 4 2" xfId="6929"/>
    <cellStyle name="Обычный 18 2 2 8 4 5" xfId="6930"/>
    <cellStyle name="Обычный 18 2 2 8 4 5 2" xfId="6931"/>
    <cellStyle name="Обычный 18 2 2 8 4 6" xfId="6932"/>
    <cellStyle name="Обычный 18 2 2 8 5" xfId="6933"/>
    <cellStyle name="Обычный 18 2 2 8 5 2" xfId="6934"/>
    <cellStyle name="Обычный 18 2 2 8 5 2 2" xfId="6935"/>
    <cellStyle name="Обычный 18 2 2 8 5 3" xfId="6936"/>
    <cellStyle name="Обычный 18 2 2 8 5 3 2" xfId="6937"/>
    <cellStyle name="Обычный 18 2 2 8 5 4" xfId="6938"/>
    <cellStyle name="Обычный 18 2 2 8 5 4 2" xfId="6939"/>
    <cellStyle name="Обычный 18 2 2 8 5 5" xfId="6940"/>
    <cellStyle name="Обычный 18 2 2 8 6" xfId="6941"/>
    <cellStyle name="Обычный 18 2 2 8 6 2" xfId="6942"/>
    <cellStyle name="Обычный 18 2 2 8 7" xfId="6943"/>
    <cellStyle name="Обычный 18 2 2 8 7 2" xfId="6944"/>
    <cellStyle name="Обычный 18 2 2 8 8" xfId="6945"/>
    <cellStyle name="Обычный 18 2 2 8 8 2" xfId="6946"/>
    <cellStyle name="Обычный 18 2 2 8 9" xfId="6947"/>
    <cellStyle name="Обычный 18 2 2 8 9 2" xfId="6948"/>
    <cellStyle name="Обычный 18 2 2 9" xfId="6949"/>
    <cellStyle name="Обычный 18 2 2 9 10" xfId="6950"/>
    <cellStyle name="Обычный 18 2 2 9 10 2" xfId="6951"/>
    <cellStyle name="Обычный 18 2 2 9 11" xfId="6952"/>
    <cellStyle name="Обычный 18 2 2 9 11 2" xfId="6953"/>
    <cellStyle name="Обычный 18 2 2 9 12" xfId="6954"/>
    <cellStyle name="Обычный 18 2 2 9 2" xfId="6955"/>
    <cellStyle name="Обычный 18 2 2 9 2 10" xfId="6956"/>
    <cellStyle name="Обычный 18 2 2 9 2 10 2" xfId="6957"/>
    <cellStyle name="Обычный 18 2 2 9 2 11" xfId="6958"/>
    <cellStyle name="Обычный 18 2 2 9 2 2" xfId="6959"/>
    <cellStyle name="Обычный 18 2 2 9 2 2 10" xfId="6960"/>
    <cellStyle name="Обычный 18 2 2 9 2 2 2" xfId="6961"/>
    <cellStyle name="Обычный 18 2 2 9 2 2 2 2" xfId="6962"/>
    <cellStyle name="Обычный 18 2 2 9 2 2 2 2 2" xfId="6963"/>
    <cellStyle name="Обычный 18 2 2 9 2 2 2 3" xfId="6964"/>
    <cellStyle name="Обычный 18 2 2 9 2 2 2 3 2" xfId="6965"/>
    <cellStyle name="Обычный 18 2 2 9 2 2 2 4" xfId="6966"/>
    <cellStyle name="Обычный 18 2 2 9 2 2 2 4 2" xfId="6967"/>
    <cellStyle name="Обычный 18 2 2 9 2 2 2 5" xfId="6968"/>
    <cellStyle name="Обычный 18 2 2 9 2 2 2 5 2" xfId="6969"/>
    <cellStyle name="Обычный 18 2 2 9 2 2 2 6" xfId="6970"/>
    <cellStyle name="Обычный 18 2 2 9 2 2 3" xfId="6971"/>
    <cellStyle name="Обычный 18 2 2 9 2 2 3 2" xfId="6972"/>
    <cellStyle name="Обычный 18 2 2 9 2 2 3 2 2" xfId="6973"/>
    <cellStyle name="Обычный 18 2 2 9 2 2 3 3" xfId="6974"/>
    <cellStyle name="Обычный 18 2 2 9 2 2 3 3 2" xfId="6975"/>
    <cellStyle name="Обычный 18 2 2 9 2 2 3 4" xfId="6976"/>
    <cellStyle name="Обычный 18 2 2 9 2 2 3 4 2" xfId="6977"/>
    <cellStyle name="Обычный 18 2 2 9 2 2 3 5" xfId="6978"/>
    <cellStyle name="Обычный 18 2 2 9 2 2 4" xfId="6979"/>
    <cellStyle name="Обычный 18 2 2 9 2 2 4 2" xfId="6980"/>
    <cellStyle name="Обычный 18 2 2 9 2 2 5" xfId="6981"/>
    <cellStyle name="Обычный 18 2 2 9 2 2 5 2" xfId="6982"/>
    <cellStyle name="Обычный 18 2 2 9 2 2 6" xfId="6983"/>
    <cellStyle name="Обычный 18 2 2 9 2 2 6 2" xfId="6984"/>
    <cellStyle name="Обычный 18 2 2 9 2 2 7" xfId="6985"/>
    <cellStyle name="Обычный 18 2 2 9 2 2 7 2" xfId="6986"/>
    <cellStyle name="Обычный 18 2 2 9 2 2 8" xfId="6987"/>
    <cellStyle name="Обычный 18 2 2 9 2 2 8 2" xfId="6988"/>
    <cellStyle name="Обычный 18 2 2 9 2 2 9" xfId="6989"/>
    <cellStyle name="Обычный 18 2 2 9 2 2 9 2" xfId="6990"/>
    <cellStyle name="Обычный 18 2 2 9 2 3" xfId="6991"/>
    <cellStyle name="Обычный 18 2 2 9 2 3 2" xfId="6992"/>
    <cellStyle name="Обычный 18 2 2 9 2 3 2 2" xfId="6993"/>
    <cellStyle name="Обычный 18 2 2 9 2 3 3" xfId="6994"/>
    <cellStyle name="Обычный 18 2 2 9 2 3 3 2" xfId="6995"/>
    <cellStyle name="Обычный 18 2 2 9 2 3 4" xfId="6996"/>
    <cellStyle name="Обычный 18 2 2 9 2 3 4 2" xfId="6997"/>
    <cellStyle name="Обычный 18 2 2 9 2 3 5" xfId="6998"/>
    <cellStyle name="Обычный 18 2 2 9 2 3 5 2" xfId="6999"/>
    <cellStyle name="Обычный 18 2 2 9 2 3 6" xfId="7000"/>
    <cellStyle name="Обычный 18 2 2 9 2 4" xfId="7001"/>
    <cellStyle name="Обычный 18 2 2 9 2 4 2" xfId="7002"/>
    <cellStyle name="Обычный 18 2 2 9 2 4 2 2" xfId="7003"/>
    <cellStyle name="Обычный 18 2 2 9 2 4 3" xfId="7004"/>
    <cellStyle name="Обычный 18 2 2 9 2 4 3 2" xfId="7005"/>
    <cellStyle name="Обычный 18 2 2 9 2 4 4" xfId="7006"/>
    <cellStyle name="Обычный 18 2 2 9 2 4 4 2" xfId="7007"/>
    <cellStyle name="Обычный 18 2 2 9 2 4 5" xfId="7008"/>
    <cellStyle name="Обычный 18 2 2 9 2 5" xfId="7009"/>
    <cellStyle name="Обычный 18 2 2 9 2 5 2" xfId="7010"/>
    <cellStyle name="Обычный 18 2 2 9 2 6" xfId="7011"/>
    <cellStyle name="Обычный 18 2 2 9 2 6 2" xfId="7012"/>
    <cellStyle name="Обычный 18 2 2 9 2 7" xfId="7013"/>
    <cellStyle name="Обычный 18 2 2 9 2 7 2" xfId="7014"/>
    <cellStyle name="Обычный 18 2 2 9 2 8" xfId="7015"/>
    <cellStyle name="Обычный 18 2 2 9 2 8 2" xfId="7016"/>
    <cellStyle name="Обычный 18 2 2 9 2 9" xfId="7017"/>
    <cellStyle name="Обычный 18 2 2 9 2 9 2" xfId="7018"/>
    <cellStyle name="Обычный 18 2 2 9 3" xfId="7019"/>
    <cellStyle name="Обычный 18 2 2 9 3 10" xfId="7020"/>
    <cellStyle name="Обычный 18 2 2 9 3 2" xfId="7021"/>
    <cellStyle name="Обычный 18 2 2 9 3 2 2" xfId="7022"/>
    <cellStyle name="Обычный 18 2 2 9 3 2 2 2" xfId="7023"/>
    <cellStyle name="Обычный 18 2 2 9 3 2 3" xfId="7024"/>
    <cellStyle name="Обычный 18 2 2 9 3 2 3 2" xfId="7025"/>
    <cellStyle name="Обычный 18 2 2 9 3 2 4" xfId="7026"/>
    <cellStyle name="Обычный 18 2 2 9 3 2 4 2" xfId="7027"/>
    <cellStyle name="Обычный 18 2 2 9 3 2 5" xfId="7028"/>
    <cellStyle name="Обычный 18 2 2 9 3 2 5 2" xfId="7029"/>
    <cellStyle name="Обычный 18 2 2 9 3 2 6" xfId="7030"/>
    <cellStyle name="Обычный 18 2 2 9 3 3" xfId="7031"/>
    <cellStyle name="Обычный 18 2 2 9 3 3 2" xfId="7032"/>
    <cellStyle name="Обычный 18 2 2 9 3 3 2 2" xfId="7033"/>
    <cellStyle name="Обычный 18 2 2 9 3 3 3" xfId="7034"/>
    <cellStyle name="Обычный 18 2 2 9 3 3 3 2" xfId="7035"/>
    <cellStyle name="Обычный 18 2 2 9 3 3 4" xfId="7036"/>
    <cellStyle name="Обычный 18 2 2 9 3 3 4 2" xfId="7037"/>
    <cellStyle name="Обычный 18 2 2 9 3 3 5" xfId="7038"/>
    <cellStyle name="Обычный 18 2 2 9 3 4" xfId="7039"/>
    <cellStyle name="Обычный 18 2 2 9 3 4 2" xfId="7040"/>
    <cellStyle name="Обычный 18 2 2 9 3 5" xfId="7041"/>
    <cellStyle name="Обычный 18 2 2 9 3 5 2" xfId="7042"/>
    <cellStyle name="Обычный 18 2 2 9 3 6" xfId="7043"/>
    <cellStyle name="Обычный 18 2 2 9 3 6 2" xfId="7044"/>
    <cellStyle name="Обычный 18 2 2 9 3 7" xfId="7045"/>
    <cellStyle name="Обычный 18 2 2 9 3 7 2" xfId="7046"/>
    <cellStyle name="Обычный 18 2 2 9 3 8" xfId="7047"/>
    <cellStyle name="Обычный 18 2 2 9 3 8 2" xfId="7048"/>
    <cellStyle name="Обычный 18 2 2 9 3 9" xfId="7049"/>
    <cellStyle name="Обычный 18 2 2 9 3 9 2" xfId="7050"/>
    <cellStyle name="Обычный 18 2 2 9 4" xfId="7051"/>
    <cellStyle name="Обычный 18 2 2 9 4 2" xfId="7052"/>
    <cellStyle name="Обычный 18 2 2 9 4 2 2" xfId="7053"/>
    <cellStyle name="Обычный 18 2 2 9 4 3" xfId="7054"/>
    <cellStyle name="Обычный 18 2 2 9 4 3 2" xfId="7055"/>
    <cellStyle name="Обычный 18 2 2 9 4 4" xfId="7056"/>
    <cellStyle name="Обычный 18 2 2 9 4 4 2" xfId="7057"/>
    <cellStyle name="Обычный 18 2 2 9 4 5" xfId="7058"/>
    <cellStyle name="Обычный 18 2 2 9 4 5 2" xfId="7059"/>
    <cellStyle name="Обычный 18 2 2 9 4 6" xfId="7060"/>
    <cellStyle name="Обычный 18 2 2 9 5" xfId="7061"/>
    <cellStyle name="Обычный 18 2 2 9 5 2" xfId="7062"/>
    <cellStyle name="Обычный 18 2 2 9 5 2 2" xfId="7063"/>
    <cellStyle name="Обычный 18 2 2 9 5 3" xfId="7064"/>
    <cellStyle name="Обычный 18 2 2 9 5 3 2" xfId="7065"/>
    <cellStyle name="Обычный 18 2 2 9 5 4" xfId="7066"/>
    <cellStyle name="Обычный 18 2 2 9 5 4 2" xfId="7067"/>
    <cellStyle name="Обычный 18 2 2 9 5 5" xfId="7068"/>
    <cellStyle name="Обычный 18 2 2 9 6" xfId="7069"/>
    <cellStyle name="Обычный 18 2 2 9 6 2" xfId="7070"/>
    <cellStyle name="Обычный 18 2 2 9 7" xfId="7071"/>
    <cellStyle name="Обычный 18 2 2 9 7 2" xfId="7072"/>
    <cellStyle name="Обычный 18 2 2 9 8" xfId="7073"/>
    <cellStyle name="Обычный 18 2 2 9 8 2" xfId="7074"/>
    <cellStyle name="Обычный 18 2 2 9 9" xfId="7075"/>
    <cellStyle name="Обычный 18 2 2 9 9 2" xfId="7076"/>
    <cellStyle name="Обычный 18 2 20" xfId="7077"/>
    <cellStyle name="Обычный 18 2 20 2" xfId="7078"/>
    <cellStyle name="Обычный 18 2 21" xfId="7079"/>
    <cellStyle name="Обычный 18 2 21 2" xfId="7080"/>
    <cellStyle name="Обычный 18 2 22" xfId="7081"/>
    <cellStyle name="Обычный 18 2 22 2" xfId="7082"/>
    <cellStyle name="Обычный 18 2 23" xfId="7083"/>
    <cellStyle name="Обычный 18 2 23 2" xfId="7084"/>
    <cellStyle name="Обычный 18 2 24" xfId="7085"/>
    <cellStyle name="Обычный 18 2 24 2" xfId="7086"/>
    <cellStyle name="Обычный 18 2 25" xfId="7087"/>
    <cellStyle name="Обычный 18 2 25 2" xfId="7088"/>
    <cellStyle name="Обычный 18 2 26" xfId="7089"/>
    <cellStyle name="Обычный 18 2 27" xfId="7090"/>
    <cellStyle name="Обычный 18 2 28" xfId="7091"/>
    <cellStyle name="Обычный 18 2 3" xfId="7092"/>
    <cellStyle name="Обычный 18 2 3 10" xfId="7093"/>
    <cellStyle name="Обычный 18 2 3 10 10" xfId="7094"/>
    <cellStyle name="Обычный 18 2 3 10 10 2" xfId="7095"/>
    <cellStyle name="Обычный 18 2 3 10 11" xfId="7096"/>
    <cellStyle name="Обычный 18 2 3 10 11 2" xfId="7097"/>
    <cellStyle name="Обычный 18 2 3 10 12" xfId="7098"/>
    <cellStyle name="Обычный 18 2 3 10 2" xfId="7099"/>
    <cellStyle name="Обычный 18 2 3 10 2 10" xfId="7100"/>
    <cellStyle name="Обычный 18 2 3 10 2 10 2" xfId="7101"/>
    <cellStyle name="Обычный 18 2 3 10 2 11" xfId="7102"/>
    <cellStyle name="Обычный 18 2 3 10 2 2" xfId="7103"/>
    <cellStyle name="Обычный 18 2 3 10 2 2 10" xfId="7104"/>
    <cellStyle name="Обычный 18 2 3 10 2 2 2" xfId="7105"/>
    <cellStyle name="Обычный 18 2 3 10 2 2 2 2" xfId="7106"/>
    <cellStyle name="Обычный 18 2 3 10 2 2 2 2 2" xfId="7107"/>
    <cellStyle name="Обычный 18 2 3 10 2 2 2 3" xfId="7108"/>
    <cellStyle name="Обычный 18 2 3 10 2 2 2 3 2" xfId="7109"/>
    <cellStyle name="Обычный 18 2 3 10 2 2 2 4" xfId="7110"/>
    <cellStyle name="Обычный 18 2 3 10 2 2 2 4 2" xfId="7111"/>
    <cellStyle name="Обычный 18 2 3 10 2 2 2 5" xfId="7112"/>
    <cellStyle name="Обычный 18 2 3 10 2 2 2 5 2" xfId="7113"/>
    <cellStyle name="Обычный 18 2 3 10 2 2 2 6" xfId="7114"/>
    <cellStyle name="Обычный 18 2 3 10 2 2 3" xfId="7115"/>
    <cellStyle name="Обычный 18 2 3 10 2 2 3 2" xfId="7116"/>
    <cellStyle name="Обычный 18 2 3 10 2 2 3 2 2" xfId="7117"/>
    <cellStyle name="Обычный 18 2 3 10 2 2 3 3" xfId="7118"/>
    <cellStyle name="Обычный 18 2 3 10 2 2 3 3 2" xfId="7119"/>
    <cellStyle name="Обычный 18 2 3 10 2 2 3 4" xfId="7120"/>
    <cellStyle name="Обычный 18 2 3 10 2 2 3 4 2" xfId="7121"/>
    <cellStyle name="Обычный 18 2 3 10 2 2 3 5" xfId="7122"/>
    <cellStyle name="Обычный 18 2 3 10 2 2 4" xfId="7123"/>
    <cellStyle name="Обычный 18 2 3 10 2 2 4 2" xfId="7124"/>
    <cellStyle name="Обычный 18 2 3 10 2 2 5" xfId="7125"/>
    <cellStyle name="Обычный 18 2 3 10 2 2 5 2" xfId="7126"/>
    <cellStyle name="Обычный 18 2 3 10 2 2 6" xfId="7127"/>
    <cellStyle name="Обычный 18 2 3 10 2 2 6 2" xfId="7128"/>
    <cellStyle name="Обычный 18 2 3 10 2 2 7" xfId="7129"/>
    <cellStyle name="Обычный 18 2 3 10 2 2 7 2" xfId="7130"/>
    <cellStyle name="Обычный 18 2 3 10 2 2 8" xfId="7131"/>
    <cellStyle name="Обычный 18 2 3 10 2 2 8 2" xfId="7132"/>
    <cellStyle name="Обычный 18 2 3 10 2 2 9" xfId="7133"/>
    <cellStyle name="Обычный 18 2 3 10 2 2 9 2" xfId="7134"/>
    <cellStyle name="Обычный 18 2 3 10 2 3" xfId="7135"/>
    <cellStyle name="Обычный 18 2 3 10 2 3 2" xfId="7136"/>
    <cellStyle name="Обычный 18 2 3 10 2 3 2 2" xfId="7137"/>
    <cellStyle name="Обычный 18 2 3 10 2 3 3" xfId="7138"/>
    <cellStyle name="Обычный 18 2 3 10 2 3 3 2" xfId="7139"/>
    <cellStyle name="Обычный 18 2 3 10 2 3 4" xfId="7140"/>
    <cellStyle name="Обычный 18 2 3 10 2 3 4 2" xfId="7141"/>
    <cellStyle name="Обычный 18 2 3 10 2 3 5" xfId="7142"/>
    <cellStyle name="Обычный 18 2 3 10 2 3 5 2" xfId="7143"/>
    <cellStyle name="Обычный 18 2 3 10 2 3 6" xfId="7144"/>
    <cellStyle name="Обычный 18 2 3 10 2 4" xfId="7145"/>
    <cellStyle name="Обычный 18 2 3 10 2 4 2" xfId="7146"/>
    <cellStyle name="Обычный 18 2 3 10 2 4 2 2" xfId="7147"/>
    <cellStyle name="Обычный 18 2 3 10 2 4 3" xfId="7148"/>
    <cellStyle name="Обычный 18 2 3 10 2 4 3 2" xfId="7149"/>
    <cellStyle name="Обычный 18 2 3 10 2 4 4" xfId="7150"/>
    <cellStyle name="Обычный 18 2 3 10 2 4 4 2" xfId="7151"/>
    <cellStyle name="Обычный 18 2 3 10 2 4 5" xfId="7152"/>
    <cellStyle name="Обычный 18 2 3 10 2 5" xfId="7153"/>
    <cellStyle name="Обычный 18 2 3 10 2 5 2" xfId="7154"/>
    <cellStyle name="Обычный 18 2 3 10 2 6" xfId="7155"/>
    <cellStyle name="Обычный 18 2 3 10 2 6 2" xfId="7156"/>
    <cellStyle name="Обычный 18 2 3 10 2 7" xfId="7157"/>
    <cellStyle name="Обычный 18 2 3 10 2 7 2" xfId="7158"/>
    <cellStyle name="Обычный 18 2 3 10 2 8" xfId="7159"/>
    <cellStyle name="Обычный 18 2 3 10 2 8 2" xfId="7160"/>
    <cellStyle name="Обычный 18 2 3 10 2 9" xfId="7161"/>
    <cellStyle name="Обычный 18 2 3 10 2 9 2" xfId="7162"/>
    <cellStyle name="Обычный 18 2 3 10 3" xfId="7163"/>
    <cellStyle name="Обычный 18 2 3 10 3 10" xfId="7164"/>
    <cellStyle name="Обычный 18 2 3 10 3 2" xfId="7165"/>
    <cellStyle name="Обычный 18 2 3 10 3 2 2" xfId="7166"/>
    <cellStyle name="Обычный 18 2 3 10 3 2 2 2" xfId="7167"/>
    <cellStyle name="Обычный 18 2 3 10 3 2 3" xfId="7168"/>
    <cellStyle name="Обычный 18 2 3 10 3 2 3 2" xfId="7169"/>
    <cellStyle name="Обычный 18 2 3 10 3 2 4" xfId="7170"/>
    <cellStyle name="Обычный 18 2 3 10 3 2 4 2" xfId="7171"/>
    <cellStyle name="Обычный 18 2 3 10 3 2 5" xfId="7172"/>
    <cellStyle name="Обычный 18 2 3 10 3 2 5 2" xfId="7173"/>
    <cellStyle name="Обычный 18 2 3 10 3 2 6" xfId="7174"/>
    <cellStyle name="Обычный 18 2 3 10 3 3" xfId="7175"/>
    <cellStyle name="Обычный 18 2 3 10 3 3 2" xfId="7176"/>
    <cellStyle name="Обычный 18 2 3 10 3 3 2 2" xfId="7177"/>
    <cellStyle name="Обычный 18 2 3 10 3 3 3" xfId="7178"/>
    <cellStyle name="Обычный 18 2 3 10 3 3 3 2" xfId="7179"/>
    <cellStyle name="Обычный 18 2 3 10 3 3 4" xfId="7180"/>
    <cellStyle name="Обычный 18 2 3 10 3 3 4 2" xfId="7181"/>
    <cellStyle name="Обычный 18 2 3 10 3 3 5" xfId="7182"/>
    <cellStyle name="Обычный 18 2 3 10 3 4" xfId="7183"/>
    <cellStyle name="Обычный 18 2 3 10 3 4 2" xfId="7184"/>
    <cellStyle name="Обычный 18 2 3 10 3 5" xfId="7185"/>
    <cellStyle name="Обычный 18 2 3 10 3 5 2" xfId="7186"/>
    <cellStyle name="Обычный 18 2 3 10 3 6" xfId="7187"/>
    <cellStyle name="Обычный 18 2 3 10 3 6 2" xfId="7188"/>
    <cellStyle name="Обычный 18 2 3 10 3 7" xfId="7189"/>
    <cellStyle name="Обычный 18 2 3 10 3 7 2" xfId="7190"/>
    <cellStyle name="Обычный 18 2 3 10 3 8" xfId="7191"/>
    <cellStyle name="Обычный 18 2 3 10 3 8 2" xfId="7192"/>
    <cellStyle name="Обычный 18 2 3 10 3 9" xfId="7193"/>
    <cellStyle name="Обычный 18 2 3 10 3 9 2" xfId="7194"/>
    <cellStyle name="Обычный 18 2 3 10 4" xfId="7195"/>
    <cellStyle name="Обычный 18 2 3 10 4 2" xfId="7196"/>
    <cellStyle name="Обычный 18 2 3 10 4 2 2" xfId="7197"/>
    <cellStyle name="Обычный 18 2 3 10 4 3" xfId="7198"/>
    <cellStyle name="Обычный 18 2 3 10 4 3 2" xfId="7199"/>
    <cellStyle name="Обычный 18 2 3 10 4 4" xfId="7200"/>
    <cellStyle name="Обычный 18 2 3 10 4 4 2" xfId="7201"/>
    <cellStyle name="Обычный 18 2 3 10 4 5" xfId="7202"/>
    <cellStyle name="Обычный 18 2 3 10 4 5 2" xfId="7203"/>
    <cellStyle name="Обычный 18 2 3 10 4 6" xfId="7204"/>
    <cellStyle name="Обычный 18 2 3 10 5" xfId="7205"/>
    <cellStyle name="Обычный 18 2 3 10 5 2" xfId="7206"/>
    <cellStyle name="Обычный 18 2 3 10 5 2 2" xfId="7207"/>
    <cellStyle name="Обычный 18 2 3 10 5 3" xfId="7208"/>
    <cellStyle name="Обычный 18 2 3 10 5 3 2" xfId="7209"/>
    <cellStyle name="Обычный 18 2 3 10 5 4" xfId="7210"/>
    <cellStyle name="Обычный 18 2 3 10 5 4 2" xfId="7211"/>
    <cellStyle name="Обычный 18 2 3 10 5 5" xfId="7212"/>
    <cellStyle name="Обычный 18 2 3 10 6" xfId="7213"/>
    <cellStyle name="Обычный 18 2 3 10 6 2" xfId="7214"/>
    <cellStyle name="Обычный 18 2 3 10 7" xfId="7215"/>
    <cellStyle name="Обычный 18 2 3 10 7 2" xfId="7216"/>
    <cellStyle name="Обычный 18 2 3 10 8" xfId="7217"/>
    <cellStyle name="Обычный 18 2 3 10 8 2" xfId="7218"/>
    <cellStyle name="Обычный 18 2 3 10 9" xfId="7219"/>
    <cellStyle name="Обычный 18 2 3 10 9 2" xfId="7220"/>
    <cellStyle name="Обычный 18 2 3 11" xfId="7221"/>
    <cellStyle name="Обычный 18 2 3 11 10" xfId="7222"/>
    <cellStyle name="Обычный 18 2 3 11 10 2" xfId="7223"/>
    <cellStyle name="Обычный 18 2 3 11 11" xfId="7224"/>
    <cellStyle name="Обычный 18 2 3 11 11 2" xfId="7225"/>
    <cellStyle name="Обычный 18 2 3 11 12" xfId="7226"/>
    <cellStyle name="Обычный 18 2 3 11 2" xfId="7227"/>
    <cellStyle name="Обычный 18 2 3 11 2 10" xfId="7228"/>
    <cellStyle name="Обычный 18 2 3 11 2 10 2" xfId="7229"/>
    <cellStyle name="Обычный 18 2 3 11 2 11" xfId="7230"/>
    <cellStyle name="Обычный 18 2 3 11 2 2" xfId="7231"/>
    <cellStyle name="Обычный 18 2 3 11 2 2 10" xfId="7232"/>
    <cellStyle name="Обычный 18 2 3 11 2 2 2" xfId="7233"/>
    <cellStyle name="Обычный 18 2 3 11 2 2 2 2" xfId="7234"/>
    <cellStyle name="Обычный 18 2 3 11 2 2 2 2 2" xfId="7235"/>
    <cellStyle name="Обычный 18 2 3 11 2 2 2 3" xfId="7236"/>
    <cellStyle name="Обычный 18 2 3 11 2 2 2 3 2" xfId="7237"/>
    <cellStyle name="Обычный 18 2 3 11 2 2 2 4" xfId="7238"/>
    <cellStyle name="Обычный 18 2 3 11 2 2 2 4 2" xfId="7239"/>
    <cellStyle name="Обычный 18 2 3 11 2 2 2 5" xfId="7240"/>
    <cellStyle name="Обычный 18 2 3 11 2 2 2 5 2" xfId="7241"/>
    <cellStyle name="Обычный 18 2 3 11 2 2 2 6" xfId="7242"/>
    <cellStyle name="Обычный 18 2 3 11 2 2 3" xfId="7243"/>
    <cellStyle name="Обычный 18 2 3 11 2 2 3 2" xfId="7244"/>
    <cellStyle name="Обычный 18 2 3 11 2 2 3 2 2" xfId="7245"/>
    <cellStyle name="Обычный 18 2 3 11 2 2 3 3" xfId="7246"/>
    <cellStyle name="Обычный 18 2 3 11 2 2 3 3 2" xfId="7247"/>
    <cellStyle name="Обычный 18 2 3 11 2 2 3 4" xfId="7248"/>
    <cellStyle name="Обычный 18 2 3 11 2 2 3 4 2" xfId="7249"/>
    <cellStyle name="Обычный 18 2 3 11 2 2 3 5" xfId="7250"/>
    <cellStyle name="Обычный 18 2 3 11 2 2 4" xfId="7251"/>
    <cellStyle name="Обычный 18 2 3 11 2 2 4 2" xfId="7252"/>
    <cellStyle name="Обычный 18 2 3 11 2 2 5" xfId="7253"/>
    <cellStyle name="Обычный 18 2 3 11 2 2 5 2" xfId="7254"/>
    <cellStyle name="Обычный 18 2 3 11 2 2 6" xfId="7255"/>
    <cellStyle name="Обычный 18 2 3 11 2 2 6 2" xfId="7256"/>
    <cellStyle name="Обычный 18 2 3 11 2 2 7" xfId="7257"/>
    <cellStyle name="Обычный 18 2 3 11 2 2 7 2" xfId="7258"/>
    <cellStyle name="Обычный 18 2 3 11 2 2 8" xfId="7259"/>
    <cellStyle name="Обычный 18 2 3 11 2 2 8 2" xfId="7260"/>
    <cellStyle name="Обычный 18 2 3 11 2 2 9" xfId="7261"/>
    <cellStyle name="Обычный 18 2 3 11 2 2 9 2" xfId="7262"/>
    <cellStyle name="Обычный 18 2 3 11 2 3" xfId="7263"/>
    <cellStyle name="Обычный 18 2 3 11 2 3 2" xfId="7264"/>
    <cellStyle name="Обычный 18 2 3 11 2 3 2 2" xfId="7265"/>
    <cellStyle name="Обычный 18 2 3 11 2 3 3" xfId="7266"/>
    <cellStyle name="Обычный 18 2 3 11 2 3 3 2" xfId="7267"/>
    <cellStyle name="Обычный 18 2 3 11 2 3 4" xfId="7268"/>
    <cellStyle name="Обычный 18 2 3 11 2 3 4 2" xfId="7269"/>
    <cellStyle name="Обычный 18 2 3 11 2 3 5" xfId="7270"/>
    <cellStyle name="Обычный 18 2 3 11 2 3 5 2" xfId="7271"/>
    <cellStyle name="Обычный 18 2 3 11 2 3 6" xfId="7272"/>
    <cellStyle name="Обычный 18 2 3 11 2 4" xfId="7273"/>
    <cellStyle name="Обычный 18 2 3 11 2 4 2" xfId="7274"/>
    <cellStyle name="Обычный 18 2 3 11 2 4 2 2" xfId="7275"/>
    <cellStyle name="Обычный 18 2 3 11 2 4 3" xfId="7276"/>
    <cellStyle name="Обычный 18 2 3 11 2 4 3 2" xfId="7277"/>
    <cellStyle name="Обычный 18 2 3 11 2 4 4" xfId="7278"/>
    <cellStyle name="Обычный 18 2 3 11 2 4 4 2" xfId="7279"/>
    <cellStyle name="Обычный 18 2 3 11 2 4 5" xfId="7280"/>
    <cellStyle name="Обычный 18 2 3 11 2 5" xfId="7281"/>
    <cellStyle name="Обычный 18 2 3 11 2 5 2" xfId="7282"/>
    <cellStyle name="Обычный 18 2 3 11 2 6" xfId="7283"/>
    <cellStyle name="Обычный 18 2 3 11 2 6 2" xfId="7284"/>
    <cellStyle name="Обычный 18 2 3 11 2 7" xfId="7285"/>
    <cellStyle name="Обычный 18 2 3 11 2 7 2" xfId="7286"/>
    <cellStyle name="Обычный 18 2 3 11 2 8" xfId="7287"/>
    <cellStyle name="Обычный 18 2 3 11 2 8 2" xfId="7288"/>
    <cellStyle name="Обычный 18 2 3 11 2 9" xfId="7289"/>
    <cellStyle name="Обычный 18 2 3 11 2 9 2" xfId="7290"/>
    <cellStyle name="Обычный 18 2 3 11 3" xfId="7291"/>
    <cellStyle name="Обычный 18 2 3 11 3 10" xfId="7292"/>
    <cellStyle name="Обычный 18 2 3 11 3 2" xfId="7293"/>
    <cellStyle name="Обычный 18 2 3 11 3 2 2" xfId="7294"/>
    <cellStyle name="Обычный 18 2 3 11 3 2 2 2" xfId="7295"/>
    <cellStyle name="Обычный 18 2 3 11 3 2 3" xfId="7296"/>
    <cellStyle name="Обычный 18 2 3 11 3 2 3 2" xfId="7297"/>
    <cellStyle name="Обычный 18 2 3 11 3 2 4" xfId="7298"/>
    <cellStyle name="Обычный 18 2 3 11 3 2 4 2" xfId="7299"/>
    <cellStyle name="Обычный 18 2 3 11 3 2 5" xfId="7300"/>
    <cellStyle name="Обычный 18 2 3 11 3 2 5 2" xfId="7301"/>
    <cellStyle name="Обычный 18 2 3 11 3 2 6" xfId="7302"/>
    <cellStyle name="Обычный 18 2 3 11 3 3" xfId="7303"/>
    <cellStyle name="Обычный 18 2 3 11 3 3 2" xfId="7304"/>
    <cellStyle name="Обычный 18 2 3 11 3 3 2 2" xfId="7305"/>
    <cellStyle name="Обычный 18 2 3 11 3 3 3" xfId="7306"/>
    <cellStyle name="Обычный 18 2 3 11 3 3 3 2" xfId="7307"/>
    <cellStyle name="Обычный 18 2 3 11 3 3 4" xfId="7308"/>
    <cellStyle name="Обычный 18 2 3 11 3 3 4 2" xfId="7309"/>
    <cellStyle name="Обычный 18 2 3 11 3 3 5" xfId="7310"/>
    <cellStyle name="Обычный 18 2 3 11 3 4" xfId="7311"/>
    <cellStyle name="Обычный 18 2 3 11 3 4 2" xfId="7312"/>
    <cellStyle name="Обычный 18 2 3 11 3 5" xfId="7313"/>
    <cellStyle name="Обычный 18 2 3 11 3 5 2" xfId="7314"/>
    <cellStyle name="Обычный 18 2 3 11 3 6" xfId="7315"/>
    <cellStyle name="Обычный 18 2 3 11 3 6 2" xfId="7316"/>
    <cellStyle name="Обычный 18 2 3 11 3 7" xfId="7317"/>
    <cellStyle name="Обычный 18 2 3 11 3 7 2" xfId="7318"/>
    <cellStyle name="Обычный 18 2 3 11 3 8" xfId="7319"/>
    <cellStyle name="Обычный 18 2 3 11 3 8 2" xfId="7320"/>
    <cellStyle name="Обычный 18 2 3 11 3 9" xfId="7321"/>
    <cellStyle name="Обычный 18 2 3 11 3 9 2" xfId="7322"/>
    <cellStyle name="Обычный 18 2 3 11 4" xfId="7323"/>
    <cellStyle name="Обычный 18 2 3 11 4 2" xfId="7324"/>
    <cellStyle name="Обычный 18 2 3 11 4 2 2" xfId="7325"/>
    <cellStyle name="Обычный 18 2 3 11 4 3" xfId="7326"/>
    <cellStyle name="Обычный 18 2 3 11 4 3 2" xfId="7327"/>
    <cellStyle name="Обычный 18 2 3 11 4 4" xfId="7328"/>
    <cellStyle name="Обычный 18 2 3 11 4 4 2" xfId="7329"/>
    <cellStyle name="Обычный 18 2 3 11 4 5" xfId="7330"/>
    <cellStyle name="Обычный 18 2 3 11 4 5 2" xfId="7331"/>
    <cellStyle name="Обычный 18 2 3 11 4 6" xfId="7332"/>
    <cellStyle name="Обычный 18 2 3 11 5" xfId="7333"/>
    <cellStyle name="Обычный 18 2 3 11 5 2" xfId="7334"/>
    <cellStyle name="Обычный 18 2 3 11 5 2 2" xfId="7335"/>
    <cellStyle name="Обычный 18 2 3 11 5 3" xfId="7336"/>
    <cellStyle name="Обычный 18 2 3 11 5 3 2" xfId="7337"/>
    <cellStyle name="Обычный 18 2 3 11 5 4" xfId="7338"/>
    <cellStyle name="Обычный 18 2 3 11 5 4 2" xfId="7339"/>
    <cellStyle name="Обычный 18 2 3 11 5 5" xfId="7340"/>
    <cellStyle name="Обычный 18 2 3 11 6" xfId="7341"/>
    <cellStyle name="Обычный 18 2 3 11 6 2" xfId="7342"/>
    <cellStyle name="Обычный 18 2 3 11 7" xfId="7343"/>
    <cellStyle name="Обычный 18 2 3 11 7 2" xfId="7344"/>
    <cellStyle name="Обычный 18 2 3 11 8" xfId="7345"/>
    <cellStyle name="Обычный 18 2 3 11 8 2" xfId="7346"/>
    <cellStyle name="Обычный 18 2 3 11 9" xfId="7347"/>
    <cellStyle name="Обычный 18 2 3 11 9 2" xfId="7348"/>
    <cellStyle name="Обычный 18 2 3 12" xfId="7349"/>
    <cellStyle name="Обычный 18 2 3 12 10" xfId="7350"/>
    <cellStyle name="Обычный 18 2 3 12 10 2" xfId="7351"/>
    <cellStyle name="Обычный 18 2 3 12 11" xfId="7352"/>
    <cellStyle name="Обычный 18 2 3 12 11 2" xfId="7353"/>
    <cellStyle name="Обычный 18 2 3 12 12" xfId="7354"/>
    <cellStyle name="Обычный 18 2 3 12 2" xfId="7355"/>
    <cellStyle name="Обычный 18 2 3 12 2 10" xfId="7356"/>
    <cellStyle name="Обычный 18 2 3 12 2 10 2" xfId="7357"/>
    <cellStyle name="Обычный 18 2 3 12 2 11" xfId="7358"/>
    <cellStyle name="Обычный 18 2 3 12 2 2" xfId="7359"/>
    <cellStyle name="Обычный 18 2 3 12 2 2 10" xfId="7360"/>
    <cellStyle name="Обычный 18 2 3 12 2 2 2" xfId="7361"/>
    <cellStyle name="Обычный 18 2 3 12 2 2 2 2" xfId="7362"/>
    <cellStyle name="Обычный 18 2 3 12 2 2 2 2 2" xfId="7363"/>
    <cellStyle name="Обычный 18 2 3 12 2 2 2 3" xfId="7364"/>
    <cellStyle name="Обычный 18 2 3 12 2 2 2 3 2" xfId="7365"/>
    <cellStyle name="Обычный 18 2 3 12 2 2 2 4" xfId="7366"/>
    <cellStyle name="Обычный 18 2 3 12 2 2 2 4 2" xfId="7367"/>
    <cellStyle name="Обычный 18 2 3 12 2 2 2 5" xfId="7368"/>
    <cellStyle name="Обычный 18 2 3 12 2 2 2 5 2" xfId="7369"/>
    <cellStyle name="Обычный 18 2 3 12 2 2 2 6" xfId="7370"/>
    <cellStyle name="Обычный 18 2 3 12 2 2 3" xfId="7371"/>
    <cellStyle name="Обычный 18 2 3 12 2 2 3 2" xfId="7372"/>
    <cellStyle name="Обычный 18 2 3 12 2 2 3 2 2" xfId="7373"/>
    <cellStyle name="Обычный 18 2 3 12 2 2 3 3" xfId="7374"/>
    <cellStyle name="Обычный 18 2 3 12 2 2 3 3 2" xfId="7375"/>
    <cellStyle name="Обычный 18 2 3 12 2 2 3 4" xfId="7376"/>
    <cellStyle name="Обычный 18 2 3 12 2 2 3 4 2" xfId="7377"/>
    <cellStyle name="Обычный 18 2 3 12 2 2 3 5" xfId="7378"/>
    <cellStyle name="Обычный 18 2 3 12 2 2 4" xfId="7379"/>
    <cellStyle name="Обычный 18 2 3 12 2 2 4 2" xfId="7380"/>
    <cellStyle name="Обычный 18 2 3 12 2 2 5" xfId="7381"/>
    <cellStyle name="Обычный 18 2 3 12 2 2 5 2" xfId="7382"/>
    <cellStyle name="Обычный 18 2 3 12 2 2 6" xfId="7383"/>
    <cellStyle name="Обычный 18 2 3 12 2 2 6 2" xfId="7384"/>
    <cellStyle name="Обычный 18 2 3 12 2 2 7" xfId="7385"/>
    <cellStyle name="Обычный 18 2 3 12 2 2 7 2" xfId="7386"/>
    <cellStyle name="Обычный 18 2 3 12 2 2 8" xfId="7387"/>
    <cellStyle name="Обычный 18 2 3 12 2 2 8 2" xfId="7388"/>
    <cellStyle name="Обычный 18 2 3 12 2 2 9" xfId="7389"/>
    <cellStyle name="Обычный 18 2 3 12 2 2 9 2" xfId="7390"/>
    <cellStyle name="Обычный 18 2 3 12 2 3" xfId="7391"/>
    <cellStyle name="Обычный 18 2 3 12 2 3 2" xfId="7392"/>
    <cellStyle name="Обычный 18 2 3 12 2 3 2 2" xfId="7393"/>
    <cellStyle name="Обычный 18 2 3 12 2 3 3" xfId="7394"/>
    <cellStyle name="Обычный 18 2 3 12 2 3 3 2" xfId="7395"/>
    <cellStyle name="Обычный 18 2 3 12 2 3 4" xfId="7396"/>
    <cellStyle name="Обычный 18 2 3 12 2 3 4 2" xfId="7397"/>
    <cellStyle name="Обычный 18 2 3 12 2 3 5" xfId="7398"/>
    <cellStyle name="Обычный 18 2 3 12 2 3 5 2" xfId="7399"/>
    <cellStyle name="Обычный 18 2 3 12 2 3 6" xfId="7400"/>
    <cellStyle name="Обычный 18 2 3 12 2 4" xfId="7401"/>
    <cellStyle name="Обычный 18 2 3 12 2 4 2" xfId="7402"/>
    <cellStyle name="Обычный 18 2 3 12 2 4 2 2" xfId="7403"/>
    <cellStyle name="Обычный 18 2 3 12 2 4 3" xfId="7404"/>
    <cellStyle name="Обычный 18 2 3 12 2 4 3 2" xfId="7405"/>
    <cellStyle name="Обычный 18 2 3 12 2 4 4" xfId="7406"/>
    <cellStyle name="Обычный 18 2 3 12 2 4 4 2" xfId="7407"/>
    <cellStyle name="Обычный 18 2 3 12 2 4 5" xfId="7408"/>
    <cellStyle name="Обычный 18 2 3 12 2 5" xfId="7409"/>
    <cellStyle name="Обычный 18 2 3 12 2 5 2" xfId="7410"/>
    <cellStyle name="Обычный 18 2 3 12 2 6" xfId="7411"/>
    <cellStyle name="Обычный 18 2 3 12 2 6 2" xfId="7412"/>
    <cellStyle name="Обычный 18 2 3 12 2 7" xfId="7413"/>
    <cellStyle name="Обычный 18 2 3 12 2 7 2" xfId="7414"/>
    <cellStyle name="Обычный 18 2 3 12 2 8" xfId="7415"/>
    <cellStyle name="Обычный 18 2 3 12 2 8 2" xfId="7416"/>
    <cellStyle name="Обычный 18 2 3 12 2 9" xfId="7417"/>
    <cellStyle name="Обычный 18 2 3 12 2 9 2" xfId="7418"/>
    <cellStyle name="Обычный 18 2 3 12 3" xfId="7419"/>
    <cellStyle name="Обычный 18 2 3 12 3 10" xfId="7420"/>
    <cellStyle name="Обычный 18 2 3 12 3 2" xfId="7421"/>
    <cellStyle name="Обычный 18 2 3 12 3 2 2" xfId="7422"/>
    <cellStyle name="Обычный 18 2 3 12 3 2 2 2" xfId="7423"/>
    <cellStyle name="Обычный 18 2 3 12 3 2 3" xfId="7424"/>
    <cellStyle name="Обычный 18 2 3 12 3 2 3 2" xfId="7425"/>
    <cellStyle name="Обычный 18 2 3 12 3 2 4" xfId="7426"/>
    <cellStyle name="Обычный 18 2 3 12 3 2 4 2" xfId="7427"/>
    <cellStyle name="Обычный 18 2 3 12 3 2 5" xfId="7428"/>
    <cellStyle name="Обычный 18 2 3 12 3 2 5 2" xfId="7429"/>
    <cellStyle name="Обычный 18 2 3 12 3 2 6" xfId="7430"/>
    <cellStyle name="Обычный 18 2 3 12 3 3" xfId="7431"/>
    <cellStyle name="Обычный 18 2 3 12 3 3 2" xfId="7432"/>
    <cellStyle name="Обычный 18 2 3 12 3 3 2 2" xfId="7433"/>
    <cellStyle name="Обычный 18 2 3 12 3 3 3" xfId="7434"/>
    <cellStyle name="Обычный 18 2 3 12 3 3 3 2" xfId="7435"/>
    <cellStyle name="Обычный 18 2 3 12 3 3 4" xfId="7436"/>
    <cellStyle name="Обычный 18 2 3 12 3 3 4 2" xfId="7437"/>
    <cellStyle name="Обычный 18 2 3 12 3 3 5" xfId="7438"/>
    <cellStyle name="Обычный 18 2 3 12 3 4" xfId="7439"/>
    <cellStyle name="Обычный 18 2 3 12 3 4 2" xfId="7440"/>
    <cellStyle name="Обычный 18 2 3 12 3 5" xfId="7441"/>
    <cellStyle name="Обычный 18 2 3 12 3 5 2" xfId="7442"/>
    <cellStyle name="Обычный 18 2 3 12 3 6" xfId="7443"/>
    <cellStyle name="Обычный 18 2 3 12 3 6 2" xfId="7444"/>
    <cellStyle name="Обычный 18 2 3 12 3 7" xfId="7445"/>
    <cellStyle name="Обычный 18 2 3 12 3 7 2" xfId="7446"/>
    <cellStyle name="Обычный 18 2 3 12 3 8" xfId="7447"/>
    <cellStyle name="Обычный 18 2 3 12 3 8 2" xfId="7448"/>
    <cellStyle name="Обычный 18 2 3 12 3 9" xfId="7449"/>
    <cellStyle name="Обычный 18 2 3 12 3 9 2" xfId="7450"/>
    <cellStyle name="Обычный 18 2 3 12 4" xfId="7451"/>
    <cellStyle name="Обычный 18 2 3 12 4 2" xfId="7452"/>
    <cellStyle name="Обычный 18 2 3 12 4 2 2" xfId="7453"/>
    <cellStyle name="Обычный 18 2 3 12 4 3" xfId="7454"/>
    <cellStyle name="Обычный 18 2 3 12 4 3 2" xfId="7455"/>
    <cellStyle name="Обычный 18 2 3 12 4 4" xfId="7456"/>
    <cellStyle name="Обычный 18 2 3 12 4 4 2" xfId="7457"/>
    <cellStyle name="Обычный 18 2 3 12 4 5" xfId="7458"/>
    <cellStyle name="Обычный 18 2 3 12 4 5 2" xfId="7459"/>
    <cellStyle name="Обычный 18 2 3 12 4 6" xfId="7460"/>
    <cellStyle name="Обычный 18 2 3 12 5" xfId="7461"/>
    <cellStyle name="Обычный 18 2 3 12 5 2" xfId="7462"/>
    <cellStyle name="Обычный 18 2 3 12 5 2 2" xfId="7463"/>
    <cellStyle name="Обычный 18 2 3 12 5 3" xfId="7464"/>
    <cellStyle name="Обычный 18 2 3 12 5 3 2" xfId="7465"/>
    <cellStyle name="Обычный 18 2 3 12 5 4" xfId="7466"/>
    <cellStyle name="Обычный 18 2 3 12 5 4 2" xfId="7467"/>
    <cellStyle name="Обычный 18 2 3 12 5 5" xfId="7468"/>
    <cellStyle name="Обычный 18 2 3 12 6" xfId="7469"/>
    <cellStyle name="Обычный 18 2 3 12 6 2" xfId="7470"/>
    <cellStyle name="Обычный 18 2 3 12 7" xfId="7471"/>
    <cellStyle name="Обычный 18 2 3 12 7 2" xfId="7472"/>
    <cellStyle name="Обычный 18 2 3 12 8" xfId="7473"/>
    <cellStyle name="Обычный 18 2 3 12 8 2" xfId="7474"/>
    <cellStyle name="Обычный 18 2 3 12 9" xfId="7475"/>
    <cellStyle name="Обычный 18 2 3 12 9 2" xfId="7476"/>
    <cellStyle name="Обычный 18 2 3 13" xfId="7477"/>
    <cellStyle name="Обычный 18 2 3 13 10" xfId="7478"/>
    <cellStyle name="Обычный 18 2 3 13 10 2" xfId="7479"/>
    <cellStyle name="Обычный 18 2 3 13 11" xfId="7480"/>
    <cellStyle name="Обычный 18 2 3 13 2" xfId="7481"/>
    <cellStyle name="Обычный 18 2 3 13 2 10" xfId="7482"/>
    <cellStyle name="Обычный 18 2 3 13 2 2" xfId="7483"/>
    <cellStyle name="Обычный 18 2 3 13 2 2 2" xfId="7484"/>
    <cellStyle name="Обычный 18 2 3 13 2 2 2 2" xfId="7485"/>
    <cellStyle name="Обычный 18 2 3 13 2 2 3" xfId="7486"/>
    <cellStyle name="Обычный 18 2 3 13 2 2 3 2" xfId="7487"/>
    <cellStyle name="Обычный 18 2 3 13 2 2 4" xfId="7488"/>
    <cellStyle name="Обычный 18 2 3 13 2 2 4 2" xfId="7489"/>
    <cellStyle name="Обычный 18 2 3 13 2 2 5" xfId="7490"/>
    <cellStyle name="Обычный 18 2 3 13 2 2 5 2" xfId="7491"/>
    <cellStyle name="Обычный 18 2 3 13 2 2 6" xfId="7492"/>
    <cellStyle name="Обычный 18 2 3 13 2 3" xfId="7493"/>
    <cellStyle name="Обычный 18 2 3 13 2 3 2" xfId="7494"/>
    <cellStyle name="Обычный 18 2 3 13 2 3 2 2" xfId="7495"/>
    <cellStyle name="Обычный 18 2 3 13 2 3 3" xfId="7496"/>
    <cellStyle name="Обычный 18 2 3 13 2 3 3 2" xfId="7497"/>
    <cellStyle name="Обычный 18 2 3 13 2 3 4" xfId="7498"/>
    <cellStyle name="Обычный 18 2 3 13 2 3 4 2" xfId="7499"/>
    <cellStyle name="Обычный 18 2 3 13 2 3 5" xfId="7500"/>
    <cellStyle name="Обычный 18 2 3 13 2 4" xfId="7501"/>
    <cellStyle name="Обычный 18 2 3 13 2 4 2" xfId="7502"/>
    <cellStyle name="Обычный 18 2 3 13 2 5" xfId="7503"/>
    <cellStyle name="Обычный 18 2 3 13 2 5 2" xfId="7504"/>
    <cellStyle name="Обычный 18 2 3 13 2 6" xfId="7505"/>
    <cellStyle name="Обычный 18 2 3 13 2 6 2" xfId="7506"/>
    <cellStyle name="Обычный 18 2 3 13 2 7" xfId="7507"/>
    <cellStyle name="Обычный 18 2 3 13 2 7 2" xfId="7508"/>
    <cellStyle name="Обычный 18 2 3 13 2 8" xfId="7509"/>
    <cellStyle name="Обычный 18 2 3 13 2 8 2" xfId="7510"/>
    <cellStyle name="Обычный 18 2 3 13 2 9" xfId="7511"/>
    <cellStyle name="Обычный 18 2 3 13 2 9 2" xfId="7512"/>
    <cellStyle name="Обычный 18 2 3 13 3" xfId="7513"/>
    <cellStyle name="Обычный 18 2 3 13 3 2" xfId="7514"/>
    <cellStyle name="Обычный 18 2 3 13 3 2 2" xfId="7515"/>
    <cellStyle name="Обычный 18 2 3 13 3 3" xfId="7516"/>
    <cellStyle name="Обычный 18 2 3 13 3 3 2" xfId="7517"/>
    <cellStyle name="Обычный 18 2 3 13 3 4" xfId="7518"/>
    <cellStyle name="Обычный 18 2 3 13 3 4 2" xfId="7519"/>
    <cellStyle name="Обычный 18 2 3 13 3 5" xfId="7520"/>
    <cellStyle name="Обычный 18 2 3 13 3 5 2" xfId="7521"/>
    <cellStyle name="Обычный 18 2 3 13 3 6" xfId="7522"/>
    <cellStyle name="Обычный 18 2 3 13 4" xfId="7523"/>
    <cellStyle name="Обычный 18 2 3 13 4 2" xfId="7524"/>
    <cellStyle name="Обычный 18 2 3 13 4 2 2" xfId="7525"/>
    <cellStyle name="Обычный 18 2 3 13 4 3" xfId="7526"/>
    <cellStyle name="Обычный 18 2 3 13 4 3 2" xfId="7527"/>
    <cellStyle name="Обычный 18 2 3 13 4 4" xfId="7528"/>
    <cellStyle name="Обычный 18 2 3 13 4 4 2" xfId="7529"/>
    <cellStyle name="Обычный 18 2 3 13 4 5" xfId="7530"/>
    <cellStyle name="Обычный 18 2 3 13 5" xfId="7531"/>
    <cellStyle name="Обычный 18 2 3 13 5 2" xfId="7532"/>
    <cellStyle name="Обычный 18 2 3 13 6" xfId="7533"/>
    <cellStyle name="Обычный 18 2 3 13 6 2" xfId="7534"/>
    <cellStyle name="Обычный 18 2 3 13 7" xfId="7535"/>
    <cellStyle name="Обычный 18 2 3 13 7 2" xfId="7536"/>
    <cellStyle name="Обычный 18 2 3 13 8" xfId="7537"/>
    <cellStyle name="Обычный 18 2 3 13 8 2" xfId="7538"/>
    <cellStyle name="Обычный 18 2 3 13 9" xfId="7539"/>
    <cellStyle name="Обычный 18 2 3 13 9 2" xfId="7540"/>
    <cellStyle name="Обычный 18 2 3 14" xfId="7541"/>
    <cellStyle name="Обычный 18 2 3 14 10" xfId="7542"/>
    <cellStyle name="Обычный 18 2 3 14 2" xfId="7543"/>
    <cellStyle name="Обычный 18 2 3 14 2 2" xfId="7544"/>
    <cellStyle name="Обычный 18 2 3 14 2 2 2" xfId="7545"/>
    <cellStyle name="Обычный 18 2 3 14 2 3" xfId="7546"/>
    <cellStyle name="Обычный 18 2 3 14 2 3 2" xfId="7547"/>
    <cellStyle name="Обычный 18 2 3 14 2 4" xfId="7548"/>
    <cellStyle name="Обычный 18 2 3 14 2 4 2" xfId="7549"/>
    <cellStyle name="Обычный 18 2 3 14 2 5" xfId="7550"/>
    <cellStyle name="Обычный 18 2 3 14 2 5 2" xfId="7551"/>
    <cellStyle name="Обычный 18 2 3 14 2 6" xfId="7552"/>
    <cellStyle name="Обычный 18 2 3 14 3" xfId="7553"/>
    <cellStyle name="Обычный 18 2 3 14 3 2" xfId="7554"/>
    <cellStyle name="Обычный 18 2 3 14 3 2 2" xfId="7555"/>
    <cellStyle name="Обычный 18 2 3 14 3 3" xfId="7556"/>
    <cellStyle name="Обычный 18 2 3 14 3 3 2" xfId="7557"/>
    <cellStyle name="Обычный 18 2 3 14 3 4" xfId="7558"/>
    <cellStyle name="Обычный 18 2 3 14 3 4 2" xfId="7559"/>
    <cellStyle name="Обычный 18 2 3 14 3 5" xfId="7560"/>
    <cellStyle name="Обычный 18 2 3 14 4" xfId="7561"/>
    <cellStyle name="Обычный 18 2 3 14 4 2" xfId="7562"/>
    <cellStyle name="Обычный 18 2 3 14 5" xfId="7563"/>
    <cellStyle name="Обычный 18 2 3 14 5 2" xfId="7564"/>
    <cellStyle name="Обычный 18 2 3 14 6" xfId="7565"/>
    <cellStyle name="Обычный 18 2 3 14 6 2" xfId="7566"/>
    <cellStyle name="Обычный 18 2 3 14 7" xfId="7567"/>
    <cellStyle name="Обычный 18 2 3 14 7 2" xfId="7568"/>
    <cellStyle name="Обычный 18 2 3 14 8" xfId="7569"/>
    <cellStyle name="Обычный 18 2 3 14 8 2" xfId="7570"/>
    <cellStyle name="Обычный 18 2 3 14 9" xfId="7571"/>
    <cellStyle name="Обычный 18 2 3 14 9 2" xfId="7572"/>
    <cellStyle name="Обычный 18 2 3 15" xfId="7573"/>
    <cellStyle name="Обычный 18 2 3 15 2" xfId="7574"/>
    <cellStyle name="Обычный 18 2 3 15 2 2" xfId="7575"/>
    <cellStyle name="Обычный 18 2 3 15 2 2 2" xfId="7576"/>
    <cellStyle name="Обычный 18 2 3 15 2 3" xfId="7577"/>
    <cellStyle name="Обычный 18 2 3 15 2 3 2" xfId="7578"/>
    <cellStyle name="Обычный 18 2 3 15 2 4" xfId="7579"/>
    <cellStyle name="Обычный 18 2 3 15 2 4 2" xfId="7580"/>
    <cellStyle name="Обычный 18 2 3 15 2 5" xfId="7581"/>
    <cellStyle name="Обычный 18 2 3 15 2 5 2" xfId="7582"/>
    <cellStyle name="Обычный 18 2 3 15 2 6" xfId="7583"/>
    <cellStyle name="Обычный 18 2 3 15 3" xfId="7584"/>
    <cellStyle name="Обычный 18 2 3 15 3 2" xfId="7585"/>
    <cellStyle name="Обычный 18 2 3 15 4" xfId="7586"/>
    <cellStyle name="Обычный 18 2 3 15 4 2" xfId="7587"/>
    <cellStyle name="Обычный 18 2 3 15 5" xfId="7588"/>
    <cellStyle name="Обычный 18 2 3 15 5 2" xfId="7589"/>
    <cellStyle name="Обычный 18 2 3 15 6" xfId="7590"/>
    <cellStyle name="Обычный 18 2 3 15 6 2" xfId="7591"/>
    <cellStyle name="Обычный 18 2 3 15 7" xfId="7592"/>
    <cellStyle name="Обычный 18 2 3 16" xfId="7593"/>
    <cellStyle name="Обычный 18 2 3 16 2" xfId="7594"/>
    <cellStyle name="Обычный 18 2 3 16 2 2" xfId="7595"/>
    <cellStyle name="Обычный 18 2 3 16 3" xfId="7596"/>
    <cellStyle name="Обычный 18 2 3 16 3 2" xfId="7597"/>
    <cellStyle name="Обычный 18 2 3 16 4" xfId="7598"/>
    <cellStyle name="Обычный 18 2 3 16 4 2" xfId="7599"/>
    <cellStyle name="Обычный 18 2 3 16 5" xfId="7600"/>
    <cellStyle name="Обычный 18 2 3 16 5 2" xfId="7601"/>
    <cellStyle name="Обычный 18 2 3 16 6" xfId="7602"/>
    <cellStyle name="Обычный 18 2 3 17" xfId="7603"/>
    <cellStyle name="Обычный 18 2 3 17 2" xfId="7604"/>
    <cellStyle name="Обычный 18 2 3 17 2 2" xfId="7605"/>
    <cellStyle name="Обычный 18 2 3 17 3" xfId="7606"/>
    <cellStyle name="Обычный 18 2 3 17 3 2" xfId="7607"/>
    <cellStyle name="Обычный 18 2 3 17 4" xfId="7608"/>
    <cellStyle name="Обычный 18 2 3 17 4 2" xfId="7609"/>
    <cellStyle name="Обычный 18 2 3 17 5" xfId="7610"/>
    <cellStyle name="Обычный 18 2 3 18" xfId="7611"/>
    <cellStyle name="Обычный 18 2 3 18 2" xfId="7612"/>
    <cellStyle name="Обычный 18 2 3 19" xfId="7613"/>
    <cellStyle name="Обычный 18 2 3 19 2" xfId="7614"/>
    <cellStyle name="Обычный 18 2 3 2" xfId="7615"/>
    <cellStyle name="Обычный 18 2 3 2 10" xfId="7616"/>
    <cellStyle name="Обычный 18 2 3 2 10 2" xfId="7617"/>
    <cellStyle name="Обычный 18 2 3 2 11" xfId="7618"/>
    <cellStyle name="Обычный 18 2 3 2 11 2" xfId="7619"/>
    <cellStyle name="Обычный 18 2 3 2 12" xfId="7620"/>
    <cellStyle name="Обычный 18 2 3 2 12 2" xfId="7621"/>
    <cellStyle name="Обычный 18 2 3 2 13" xfId="7622"/>
    <cellStyle name="Обычный 18 2 3 2 13 2" xfId="7623"/>
    <cellStyle name="Обычный 18 2 3 2 14" xfId="7624"/>
    <cellStyle name="Обычный 18 2 3 2 15" xfId="7625"/>
    <cellStyle name="Обычный 18 2 3 2 16" xfId="7626"/>
    <cellStyle name="Обычный 18 2 3 2 2" xfId="7627"/>
    <cellStyle name="Обычный 18 2 3 2 2 10" xfId="7628"/>
    <cellStyle name="Обычный 18 2 3 2 2 10 2" xfId="7629"/>
    <cellStyle name="Обычный 18 2 3 2 2 11" xfId="7630"/>
    <cellStyle name="Обычный 18 2 3 2 2 11 2" xfId="7631"/>
    <cellStyle name="Обычный 18 2 3 2 2 12" xfId="7632"/>
    <cellStyle name="Обычный 18 2 3 2 2 12 2" xfId="7633"/>
    <cellStyle name="Обычный 18 2 3 2 2 13" xfId="7634"/>
    <cellStyle name="Обычный 18 2 3 2 2 14" xfId="7635"/>
    <cellStyle name="Обычный 18 2 3 2 2 15" xfId="7636"/>
    <cellStyle name="Обычный 18 2 3 2 2 2" xfId="7637"/>
    <cellStyle name="Обычный 18 2 3 2 2 2 10" xfId="7638"/>
    <cellStyle name="Обычный 18 2 3 2 2 2 10 2" xfId="7639"/>
    <cellStyle name="Обычный 18 2 3 2 2 2 11" xfId="7640"/>
    <cellStyle name="Обычный 18 2 3 2 2 2 12" xfId="7641"/>
    <cellStyle name="Обычный 18 2 3 2 2 2 13" xfId="7642"/>
    <cellStyle name="Обычный 18 2 3 2 2 2 2" xfId="7643"/>
    <cellStyle name="Обычный 18 2 3 2 2 2 2 10" xfId="7644"/>
    <cellStyle name="Обычный 18 2 3 2 2 2 2 11" xfId="7645"/>
    <cellStyle name="Обычный 18 2 3 2 2 2 2 2" xfId="7646"/>
    <cellStyle name="Обычный 18 2 3 2 2 2 2 2 2" xfId="7647"/>
    <cellStyle name="Обычный 18 2 3 2 2 2 2 2 2 2" xfId="7648"/>
    <cellStyle name="Обычный 18 2 3 2 2 2 2 2 3" xfId="7649"/>
    <cellStyle name="Обычный 18 2 3 2 2 2 2 2 3 2" xfId="7650"/>
    <cellStyle name="Обычный 18 2 3 2 2 2 2 2 4" xfId="7651"/>
    <cellStyle name="Обычный 18 2 3 2 2 2 2 2 4 2" xfId="7652"/>
    <cellStyle name="Обычный 18 2 3 2 2 2 2 2 5" xfId="7653"/>
    <cellStyle name="Обычный 18 2 3 2 2 2 2 2 5 2" xfId="7654"/>
    <cellStyle name="Обычный 18 2 3 2 2 2 2 2 6" xfId="7655"/>
    <cellStyle name="Обычный 18 2 3 2 2 2 2 3" xfId="7656"/>
    <cellStyle name="Обычный 18 2 3 2 2 2 2 3 2" xfId="7657"/>
    <cellStyle name="Обычный 18 2 3 2 2 2 2 3 2 2" xfId="7658"/>
    <cellStyle name="Обычный 18 2 3 2 2 2 2 3 3" xfId="7659"/>
    <cellStyle name="Обычный 18 2 3 2 2 2 2 3 3 2" xfId="7660"/>
    <cellStyle name="Обычный 18 2 3 2 2 2 2 3 4" xfId="7661"/>
    <cellStyle name="Обычный 18 2 3 2 2 2 2 3 4 2" xfId="7662"/>
    <cellStyle name="Обычный 18 2 3 2 2 2 2 3 5" xfId="7663"/>
    <cellStyle name="Обычный 18 2 3 2 2 2 2 4" xfId="7664"/>
    <cellStyle name="Обычный 18 2 3 2 2 2 2 4 2" xfId="7665"/>
    <cellStyle name="Обычный 18 2 3 2 2 2 2 5" xfId="7666"/>
    <cellStyle name="Обычный 18 2 3 2 2 2 2 5 2" xfId="7667"/>
    <cellStyle name="Обычный 18 2 3 2 2 2 2 6" xfId="7668"/>
    <cellStyle name="Обычный 18 2 3 2 2 2 2 6 2" xfId="7669"/>
    <cellStyle name="Обычный 18 2 3 2 2 2 2 7" xfId="7670"/>
    <cellStyle name="Обычный 18 2 3 2 2 2 2 7 2" xfId="7671"/>
    <cellStyle name="Обычный 18 2 3 2 2 2 2 8" xfId="7672"/>
    <cellStyle name="Обычный 18 2 3 2 2 2 2 8 2" xfId="7673"/>
    <cellStyle name="Обычный 18 2 3 2 2 2 2 9" xfId="7674"/>
    <cellStyle name="Обычный 18 2 3 2 2 2 2 9 2" xfId="7675"/>
    <cellStyle name="Обычный 18 2 3 2 2 2 3" xfId="7676"/>
    <cellStyle name="Обычный 18 2 3 2 2 2 3 2" xfId="7677"/>
    <cellStyle name="Обычный 18 2 3 2 2 2 3 2 2" xfId="7678"/>
    <cellStyle name="Обычный 18 2 3 2 2 2 3 3" xfId="7679"/>
    <cellStyle name="Обычный 18 2 3 2 2 2 3 3 2" xfId="7680"/>
    <cellStyle name="Обычный 18 2 3 2 2 2 3 4" xfId="7681"/>
    <cellStyle name="Обычный 18 2 3 2 2 2 3 4 2" xfId="7682"/>
    <cellStyle name="Обычный 18 2 3 2 2 2 3 5" xfId="7683"/>
    <cellStyle name="Обычный 18 2 3 2 2 2 3 5 2" xfId="7684"/>
    <cellStyle name="Обычный 18 2 3 2 2 2 3 6" xfId="7685"/>
    <cellStyle name="Обычный 18 2 3 2 2 2 4" xfId="7686"/>
    <cellStyle name="Обычный 18 2 3 2 2 2 4 2" xfId="7687"/>
    <cellStyle name="Обычный 18 2 3 2 2 2 4 2 2" xfId="7688"/>
    <cellStyle name="Обычный 18 2 3 2 2 2 4 3" xfId="7689"/>
    <cellStyle name="Обычный 18 2 3 2 2 2 4 3 2" xfId="7690"/>
    <cellStyle name="Обычный 18 2 3 2 2 2 4 4" xfId="7691"/>
    <cellStyle name="Обычный 18 2 3 2 2 2 4 4 2" xfId="7692"/>
    <cellStyle name="Обычный 18 2 3 2 2 2 4 5" xfId="7693"/>
    <cellStyle name="Обычный 18 2 3 2 2 2 5" xfId="7694"/>
    <cellStyle name="Обычный 18 2 3 2 2 2 5 2" xfId="7695"/>
    <cellStyle name="Обычный 18 2 3 2 2 2 6" xfId="7696"/>
    <cellStyle name="Обычный 18 2 3 2 2 2 6 2" xfId="7697"/>
    <cellStyle name="Обычный 18 2 3 2 2 2 7" xfId="7698"/>
    <cellStyle name="Обычный 18 2 3 2 2 2 7 2" xfId="7699"/>
    <cellStyle name="Обычный 18 2 3 2 2 2 8" xfId="7700"/>
    <cellStyle name="Обычный 18 2 3 2 2 2 8 2" xfId="7701"/>
    <cellStyle name="Обычный 18 2 3 2 2 2 9" xfId="7702"/>
    <cellStyle name="Обычный 18 2 3 2 2 2 9 2" xfId="7703"/>
    <cellStyle name="Обычный 18 2 3 2 2 3" xfId="7704"/>
    <cellStyle name="Обычный 18 2 3 2 2 3 10" xfId="7705"/>
    <cellStyle name="Обычный 18 2 3 2 2 3 11" xfId="7706"/>
    <cellStyle name="Обычный 18 2 3 2 2 3 2" xfId="7707"/>
    <cellStyle name="Обычный 18 2 3 2 2 3 2 2" xfId="7708"/>
    <cellStyle name="Обычный 18 2 3 2 2 3 2 2 2" xfId="7709"/>
    <cellStyle name="Обычный 18 2 3 2 2 3 2 3" xfId="7710"/>
    <cellStyle name="Обычный 18 2 3 2 2 3 2 3 2" xfId="7711"/>
    <cellStyle name="Обычный 18 2 3 2 2 3 2 4" xfId="7712"/>
    <cellStyle name="Обычный 18 2 3 2 2 3 2 4 2" xfId="7713"/>
    <cellStyle name="Обычный 18 2 3 2 2 3 2 5" xfId="7714"/>
    <cellStyle name="Обычный 18 2 3 2 2 3 2 5 2" xfId="7715"/>
    <cellStyle name="Обычный 18 2 3 2 2 3 2 6" xfId="7716"/>
    <cellStyle name="Обычный 18 2 3 2 2 3 2 7" xfId="7717"/>
    <cellStyle name="Обычный 18 2 3 2 2 3 3" xfId="7718"/>
    <cellStyle name="Обычный 18 2 3 2 2 3 3 2" xfId="7719"/>
    <cellStyle name="Обычный 18 2 3 2 2 3 3 2 2" xfId="7720"/>
    <cellStyle name="Обычный 18 2 3 2 2 3 3 3" xfId="7721"/>
    <cellStyle name="Обычный 18 2 3 2 2 3 3 3 2" xfId="7722"/>
    <cellStyle name="Обычный 18 2 3 2 2 3 3 4" xfId="7723"/>
    <cellStyle name="Обычный 18 2 3 2 2 3 3 4 2" xfId="7724"/>
    <cellStyle name="Обычный 18 2 3 2 2 3 3 5" xfId="7725"/>
    <cellStyle name="Обычный 18 2 3 2 2 3 4" xfId="7726"/>
    <cellStyle name="Обычный 18 2 3 2 2 3 4 2" xfId="7727"/>
    <cellStyle name="Обычный 18 2 3 2 2 3 5" xfId="7728"/>
    <cellStyle name="Обычный 18 2 3 2 2 3 5 2" xfId="7729"/>
    <cellStyle name="Обычный 18 2 3 2 2 3 6" xfId="7730"/>
    <cellStyle name="Обычный 18 2 3 2 2 3 6 2" xfId="7731"/>
    <cellStyle name="Обычный 18 2 3 2 2 3 7" xfId="7732"/>
    <cellStyle name="Обычный 18 2 3 2 2 3 7 2" xfId="7733"/>
    <cellStyle name="Обычный 18 2 3 2 2 3 8" xfId="7734"/>
    <cellStyle name="Обычный 18 2 3 2 2 3 8 2" xfId="7735"/>
    <cellStyle name="Обычный 18 2 3 2 2 3 9" xfId="7736"/>
    <cellStyle name="Обычный 18 2 3 2 2 3 9 2" xfId="7737"/>
    <cellStyle name="Обычный 18 2 3 2 2 4" xfId="7738"/>
    <cellStyle name="Обычный 18 2 3 2 2 4 2" xfId="7739"/>
    <cellStyle name="Обычный 18 2 3 2 2 4 2 2" xfId="7740"/>
    <cellStyle name="Обычный 18 2 3 2 2 4 2 2 2" xfId="7741"/>
    <cellStyle name="Обычный 18 2 3 2 2 4 2 3" xfId="7742"/>
    <cellStyle name="Обычный 18 2 3 2 2 4 2 3 2" xfId="7743"/>
    <cellStyle name="Обычный 18 2 3 2 2 4 2 4" xfId="7744"/>
    <cellStyle name="Обычный 18 2 3 2 2 4 2 4 2" xfId="7745"/>
    <cellStyle name="Обычный 18 2 3 2 2 4 2 5" xfId="7746"/>
    <cellStyle name="Обычный 18 2 3 2 2 4 2 5 2" xfId="7747"/>
    <cellStyle name="Обычный 18 2 3 2 2 4 2 6" xfId="7748"/>
    <cellStyle name="Обычный 18 2 3 2 2 4 3" xfId="7749"/>
    <cellStyle name="Обычный 18 2 3 2 2 4 3 2" xfId="7750"/>
    <cellStyle name="Обычный 18 2 3 2 2 4 4" xfId="7751"/>
    <cellStyle name="Обычный 18 2 3 2 2 4 4 2" xfId="7752"/>
    <cellStyle name="Обычный 18 2 3 2 2 4 5" xfId="7753"/>
    <cellStyle name="Обычный 18 2 3 2 2 4 5 2" xfId="7754"/>
    <cellStyle name="Обычный 18 2 3 2 2 4 6" xfId="7755"/>
    <cellStyle name="Обычный 18 2 3 2 2 4 6 2" xfId="7756"/>
    <cellStyle name="Обычный 18 2 3 2 2 4 7" xfId="7757"/>
    <cellStyle name="Обычный 18 2 3 2 2 4 8" xfId="7758"/>
    <cellStyle name="Обычный 18 2 3 2 2 5" xfId="7759"/>
    <cellStyle name="Обычный 18 2 3 2 2 5 2" xfId="7760"/>
    <cellStyle name="Обычный 18 2 3 2 2 5 2 2" xfId="7761"/>
    <cellStyle name="Обычный 18 2 3 2 2 5 3" xfId="7762"/>
    <cellStyle name="Обычный 18 2 3 2 2 5 3 2" xfId="7763"/>
    <cellStyle name="Обычный 18 2 3 2 2 5 4" xfId="7764"/>
    <cellStyle name="Обычный 18 2 3 2 2 5 4 2" xfId="7765"/>
    <cellStyle name="Обычный 18 2 3 2 2 5 5" xfId="7766"/>
    <cellStyle name="Обычный 18 2 3 2 2 5 5 2" xfId="7767"/>
    <cellStyle name="Обычный 18 2 3 2 2 5 6" xfId="7768"/>
    <cellStyle name="Обычный 18 2 3 2 2 6" xfId="7769"/>
    <cellStyle name="Обычный 18 2 3 2 2 6 2" xfId="7770"/>
    <cellStyle name="Обычный 18 2 3 2 2 6 2 2" xfId="7771"/>
    <cellStyle name="Обычный 18 2 3 2 2 6 3" xfId="7772"/>
    <cellStyle name="Обычный 18 2 3 2 2 6 3 2" xfId="7773"/>
    <cellStyle name="Обычный 18 2 3 2 2 6 4" xfId="7774"/>
    <cellStyle name="Обычный 18 2 3 2 2 6 4 2" xfId="7775"/>
    <cellStyle name="Обычный 18 2 3 2 2 6 5" xfId="7776"/>
    <cellStyle name="Обычный 18 2 3 2 2 7" xfId="7777"/>
    <cellStyle name="Обычный 18 2 3 2 2 7 2" xfId="7778"/>
    <cellStyle name="Обычный 18 2 3 2 2 8" xfId="7779"/>
    <cellStyle name="Обычный 18 2 3 2 2 8 2" xfId="7780"/>
    <cellStyle name="Обычный 18 2 3 2 2 9" xfId="7781"/>
    <cellStyle name="Обычный 18 2 3 2 2 9 2" xfId="7782"/>
    <cellStyle name="Обычный 18 2 3 2 3" xfId="7783"/>
    <cellStyle name="Обычный 18 2 3 2 3 10" xfId="7784"/>
    <cellStyle name="Обычный 18 2 3 2 3 10 2" xfId="7785"/>
    <cellStyle name="Обычный 18 2 3 2 3 11" xfId="7786"/>
    <cellStyle name="Обычный 18 2 3 2 3 12" xfId="7787"/>
    <cellStyle name="Обычный 18 2 3 2 3 13" xfId="7788"/>
    <cellStyle name="Обычный 18 2 3 2 3 2" xfId="7789"/>
    <cellStyle name="Обычный 18 2 3 2 3 2 10" xfId="7790"/>
    <cellStyle name="Обычный 18 2 3 2 3 2 11" xfId="7791"/>
    <cellStyle name="Обычный 18 2 3 2 3 2 2" xfId="7792"/>
    <cellStyle name="Обычный 18 2 3 2 3 2 2 2" xfId="7793"/>
    <cellStyle name="Обычный 18 2 3 2 3 2 2 2 2" xfId="7794"/>
    <cellStyle name="Обычный 18 2 3 2 3 2 2 3" xfId="7795"/>
    <cellStyle name="Обычный 18 2 3 2 3 2 2 3 2" xfId="7796"/>
    <cellStyle name="Обычный 18 2 3 2 3 2 2 4" xfId="7797"/>
    <cellStyle name="Обычный 18 2 3 2 3 2 2 4 2" xfId="7798"/>
    <cellStyle name="Обычный 18 2 3 2 3 2 2 5" xfId="7799"/>
    <cellStyle name="Обычный 18 2 3 2 3 2 2 5 2" xfId="7800"/>
    <cellStyle name="Обычный 18 2 3 2 3 2 2 6" xfId="7801"/>
    <cellStyle name="Обычный 18 2 3 2 3 2 3" xfId="7802"/>
    <cellStyle name="Обычный 18 2 3 2 3 2 3 2" xfId="7803"/>
    <cellStyle name="Обычный 18 2 3 2 3 2 3 2 2" xfId="7804"/>
    <cellStyle name="Обычный 18 2 3 2 3 2 3 3" xfId="7805"/>
    <cellStyle name="Обычный 18 2 3 2 3 2 3 3 2" xfId="7806"/>
    <cellStyle name="Обычный 18 2 3 2 3 2 3 4" xfId="7807"/>
    <cellStyle name="Обычный 18 2 3 2 3 2 3 4 2" xfId="7808"/>
    <cellStyle name="Обычный 18 2 3 2 3 2 3 5" xfId="7809"/>
    <cellStyle name="Обычный 18 2 3 2 3 2 4" xfId="7810"/>
    <cellStyle name="Обычный 18 2 3 2 3 2 4 2" xfId="7811"/>
    <cellStyle name="Обычный 18 2 3 2 3 2 5" xfId="7812"/>
    <cellStyle name="Обычный 18 2 3 2 3 2 5 2" xfId="7813"/>
    <cellStyle name="Обычный 18 2 3 2 3 2 6" xfId="7814"/>
    <cellStyle name="Обычный 18 2 3 2 3 2 6 2" xfId="7815"/>
    <cellStyle name="Обычный 18 2 3 2 3 2 7" xfId="7816"/>
    <cellStyle name="Обычный 18 2 3 2 3 2 7 2" xfId="7817"/>
    <cellStyle name="Обычный 18 2 3 2 3 2 8" xfId="7818"/>
    <cellStyle name="Обычный 18 2 3 2 3 2 8 2" xfId="7819"/>
    <cellStyle name="Обычный 18 2 3 2 3 2 9" xfId="7820"/>
    <cellStyle name="Обычный 18 2 3 2 3 2 9 2" xfId="7821"/>
    <cellStyle name="Обычный 18 2 3 2 3 3" xfId="7822"/>
    <cellStyle name="Обычный 18 2 3 2 3 3 2" xfId="7823"/>
    <cellStyle name="Обычный 18 2 3 2 3 3 2 2" xfId="7824"/>
    <cellStyle name="Обычный 18 2 3 2 3 3 3" xfId="7825"/>
    <cellStyle name="Обычный 18 2 3 2 3 3 3 2" xfId="7826"/>
    <cellStyle name="Обычный 18 2 3 2 3 3 4" xfId="7827"/>
    <cellStyle name="Обычный 18 2 3 2 3 3 4 2" xfId="7828"/>
    <cellStyle name="Обычный 18 2 3 2 3 3 5" xfId="7829"/>
    <cellStyle name="Обычный 18 2 3 2 3 3 5 2" xfId="7830"/>
    <cellStyle name="Обычный 18 2 3 2 3 3 6" xfId="7831"/>
    <cellStyle name="Обычный 18 2 3 2 3 4" xfId="7832"/>
    <cellStyle name="Обычный 18 2 3 2 3 4 2" xfId="7833"/>
    <cellStyle name="Обычный 18 2 3 2 3 4 2 2" xfId="7834"/>
    <cellStyle name="Обычный 18 2 3 2 3 4 3" xfId="7835"/>
    <cellStyle name="Обычный 18 2 3 2 3 4 3 2" xfId="7836"/>
    <cellStyle name="Обычный 18 2 3 2 3 4 4" xfId="7837"/>
    <cellStyle name="Обычный 18 2 3 2 3 4 4 2" xfId="7838"/>
    <cellStyle name="Обычный 18 2 3 2 3 4 5" xfId="7839"/>
    <cellStyle name="Обычный 18 2 3 2 3 5" xfId="7840"/>
    <cellStyle name="Обычный 18 2 3 2 3 5 2" xfId="7841"/>
    <cellStyle name="Обычный 18 2 3 2 3 6" xfId="7842"/>
    <cellStyle name="Обычный 18 2 3 2 3 6 2" xfId="7843"/>
    <cellStyle name="Обычный 18 2 3 2 3 7" xfId="7844"/>
    <cellStyle name="Обычный 18 2 3 2 3 7 2" xfId="7845"/>
    <cellStyle name="Обычный 18 2 3 2 3 8" xfId="7846"/>
    <cellStyle name="Обычный 18 2 3 2 3 8 2" xfId="7847"/>
    <cellStyle name="Обычный 18 2 3 2 3 9" xfId="7848"/>
    <cellStyle name="Обычный 18 2 3 2 3 9 2" xfId="7849"/>
    <cellStyle name="Обычный 18 2 3 2 4" xfId="7850"/>
    <cellStyle name="Обычный 18 2 3 2 4 10" xfId="7851"/>
    <cellStyle name="Обычный 18 2 3 2 4 11" xfId="7852"/>
    <cellStyle name="Обычный 18 2 3 2 4 2" xfId="7853"/>
    <cellStyle name="Обычный 18 2 3 2 4 2 2" xfId="7854"/>
    <cellStyle name="Обычный 18 2 3 2 4 2 2 2" xfId="7855"/>
    <cellStyle name="Обычный 18 2 3 2 4 2 3" xfId="7856"/>
    <cellStyle name="Обычный 18 2 3 2 4 2 3 2" xfId="7857"/>
    <cellStyle name="Обычный 18 2 3 2 4 2 4" xfId="7858"/>
    <cellStyle name="Обычный 18 2 3 2 4 2 4 2" xfId="7859"/>
    <cellStyle name="Обычный 18 2 3 2 4 2 5" xfId="7860"/>
    <cellStyle name="Обычный 18 2 3 2 4 2 5 2" xfId="7861"/>
    <cellStyle name="Обычный 18 2 3 2 4 2 6" xfId="7862"/>
    <cellStyle name="Обычный 18 2 3 2 4 2 7" xfId="7863"/>
    <cellStyle name="Обычный 18 2 3 2 4 3" xfId="7864"/>
    <cellStyle name="Обычный 18 2 3 2 4 3 2" xfId="7865"/>
    <cellStyle name="Обычный 18 2 3 2 4 3 2 2" xfId="7866"/>
    <cellStyle name="Обычный 18 2 3 2 4 3 3" xfId="7867"/>
    <cellStyle name="Обычный 18 2 3 2 4 3 3 2" xfId="7868"/>
    <cellStyle name="Обычный 18 2 3 2 4 3 4" xfId="7869"/>
    <cellStyle name="Обычный 18 2 3 2 4 3 4 2" xfId="7870"/>
    <cellStyle name="Обычный 18 2 3 2 4 3 5" xfId="7871"/>
    <cellStyle name="Обычный 18 2 3 2 4 4" xfId="7872"/>
    <cellStyle name="Обычный 18 2 3 2 4 4 2" xfId="7873"/>
    <cellStyle name="Обычный 18 2 3 2 4 5" xfId="7874"/>
    <cellStyle name="Обычный 18 2 3 2 4 5 2" xfId="7875"/>
    <cellStyle name="Обычный 18 2 3 2 4 6" xfId="7876"/>
    <cellStyle name="Обычный 18 2 3 2 4 6 2" xfId="7877"/>
    <cellStyle name="Обычный 18 2 3 2 4 7" xfId="7878"/>
    <cellStyle name="Обычный 18 2 3 2 4 7 2" xfId="7879"/>
    <cellStyle name="Обычный 18 2 3 2 4 8" xfId="7880"/>
    <cellStyle name="Обычный 18 2 3 2 4 8 2" xfId="7881"/>
    <cellStyle name="Обычный 18 2 3 2 4 9" xfId="7882"/>
    <cellStyle name="Обычный 18 2 3 2 4 9 2" xfId="7883"/>
    <cellStyle name="Обычный 18 2 3 2 5" xfId="7884"/>
    <cellStyle name="Обычный 18 2 3 2 5 2" xfId="7885"/>
    <cellStyle name="Обычный 18 2 3 2 5 2 2" xfId="7886"/>
    <cellStyle name="Обычный 18 2 3 2 5 2 2 2" xfId="7887"/>
    <cellStyle name="Обычный 18 2 3 2 5 2 3" xfId="7888"/>
    <cellStyle name="Обычный 18 2 3 2 5 2 3 2" xfId="7889"/>
    <cellStyle name="Обычный 18 2 3 2 5 2 4" xfId="7890"/>
    <cellStyle name="Обычный 18 2 3 2 5 2 4 2" xfId="7891"/>
    <cellStyle name="Обычный 18 2 3 2 5 2 5" xfId="7892"/>
    <cellStyle name="Обычный 18 2 3 2 5 2 5 2" xfId="7893"/>
    <cellStyle name="Обычный 18 2 3 2 5 2 6" xfId="7894"/>
    <cellStyle name="Обычный 18 2 3 2 5 3" xfId="7895"/>
    <cellStyle name="Обычный 18 2 3 2 5 3 2" xfId="7896"/>
    <cellStyle name="Обычный 18 2 3 2 5 4" xfId="7897"/>
    <cellStyle name="Обычный 18 2 3 2 5 4 2" xfId="7898"/>
    <cellStyle name="Обычный 18 2 3 2 5 5" xfId="7899"/>
    <cellStyle name="Обычный 18 2 3 2 5 5 2" xfId="7900"/>
    <cellStyle name="Обычный 18 2 3 2 5 6" xfId="7901"/>
    <cellStyle name="Обычный 18 2 3 2 5 6 2" xfId="7902"/>
    <cellStyle name="Обычный 18 2 3 2 5 7" xfId="7903"/>
    <cellStyle name="Обычный 18 2 3 2 5 8" xfId="7904"/>
    <cellStyle name="Обычный 18 2 3 2 6" xfId="7905"/>
    <cellStyle name="Обычный 18 2 3 2 6 2" xfId="7906"/>
    <cellStyle name="Обычный 18 2 3 2 6 2 2" xfId="7907"/>
    <cellStyle name="Обычный 18 2 3 2 6 3" xfId="7908"/>
    <cellStyle name="Обычный 18 2 3 2 6 3 2" xfId="7909"/>
    <cellStyle name="Обычный 18 2 3 2 6 4" xfId="7910"/>
    <cellStyle name="Обычный 18 2 3 2 6 4 2" xfId="7911"/>
    <cellStyle name="Обычный 18 2 3 2 6 5" xfId="7912"/>
    <cellStyle name="Обычный 18 2 3 2 6 5 2" xfId="7913"/>
    <cellStyle name="Обычный 18 2 3 2 6 6" xfId="7914"/>
    <cellStyle name="Обычный 18 2 3 2 7" xfId="7915"/>
    <cellStyle name="Обычный 18 2 3 2 7 2" xfId="7916"/>
    <cellStyle name="Обычный 18 2 3 2 7 2 2" xfId="7917"/>
    <cellStyle name="Обычный 18 2 3 2 7 3" xfId="7918"/>
    <cellStyle name="Обычный 18 2 3 2 7 3 2" xfId="7919"/>
    <cellStyle name="Обычный 18 2 3 2 7 4" xfId="7920"/>
    <cellStyle name="Обычный 18 2 3 2 7 4 2" xfId="7921"/>
    <cellStyle name="Обычный 18 2 3 2 7 5" xfId="7922"/>
    <cellStyle name="Обычный 18 2 3 2 8" xfId="7923"/>
    <cellStyle name="Обычный 18 2 3 2 8 2" xfId="7924"/>
    <cellStyle name="Обычный 18 2 3 2 9" xfId="7925"/>
    <cellStyle name="Обычный 18 2 3 2 9 2" xfId="7926"/>
    <cellStyle name="Обычный 18 2 3 20" xfId="7927"/>
    <cellStyle name="Обычный 18 2 3 20 2" xfId="7928"/>
    <cellStyle name="Обычный 18 2 3 21" xfId="7929"/>
    <cellStyle name="Обычный 18 2 3 21 2" xfId="7930"/>
    <cellStyle name="Обычный 18 2 3 22" xfId="7931"/>
    <cellStyle name="Обычный 18 2 3 22 2" xfId="7932"/>
    <cellStyle name="Обычный 18 2 3 23" xfId="7933"/>
    <cellStyle name="Обычный 18 2 3 23 2" xfId="7934"/>
    <cellStyle name="Обычный 18 2 3 24" xfId="7935"/>
    <cellStyle name="Обычный 18 2 3 25" xfId="7936"/>
    <cellStyle name="Обычный 18 2 3 26" xfId="7937"/>
    <cellStyle name="Обычный 18 2 3 3" xfId="7938"/>
    <cellStyle name="Обычный 18 2 3 3 10" xfId="7939"/>
    <cellStyle name="Обычный 18 2 3 3 10 2" xfId="7940"/>
    <cellStyle name="Обычный 18 2 3 3 11" xfId="7941"/>
    <cellStyle name="Обычный 18 2 3 3 11 2" xfId="7942"/>
    <cellStyle name="Обычный 18 2 3 3 12" xfId="7943"/>
    <cellStyle name="Обычный 18 2 3 3 12 2" xfId="7944"/>
    <cellStyle name="Обычный 18 2 3 3 13" xfId="7945"/>
    <cellStyle name="Обычный 18 2 3 3 14" xfId="7946"/>
    <cellStyle name="Обычный 18 2 3 3 15" xfId="7947"/>
    <cellStyle name="Обычный 18 2 3 3 2" xfId="7948"/>
    <cellStyle name="Обычный 18 2 3 3 2 10" xfId="7949"/>
    <cellStyle name="Обычный 18 2 3 3 2 10 2" xfId="7950"/>
    <cellStyle name="Обычный 18 2 3 3 2 11" xfId="7951"/>
    <cellStyle name="Обычный 18 2 3 3 2 12" xfId="7952"/>
    <cellStyle name="Обычный 18 2 3 3 2 13" xfId="7953"/>
    <cellStyle name="Обычный 18 2 3 3 2 2" xfId="7954"/>
    <cellStyle name="Обычный 18 2 3 3 2 2 10" xfId="7955"/>
    <cellStyle name="Обычный 18 2 3 3 2 2 11" xfId="7956"/>
    <cellStyle name="Обычный 18 2 3 3 2 2 2" xfId="7957"/>
    <cellStyle name="Обычный 18 2 3 3 2 2 2 2" xfId="7958"/>
    <cellStyle name="Обычный 18 2 3 3 2 2 2 2 2" xfId="7959"/>
    <cellStyle name="Обычный 18 2 3 3 2 2 2 3" xfId="7960"/>
    <cellStyle name="Обычный 18 2 3 3 2 2 2 3 2" xfId="7961"/>
    <cellStyle name="Обычный 18 2 3 3 2 2 2 4" xfId="7962"/>
    <cellStyle name="Обычный 18 2 3 3 2 2 2 4 2" xfId="7963"/>
    <cellStyle name="Обычный 18 2 3 3 2 2 2 5" xfId="7964"/>
    <cellStyle name="Обычный 18 2 3 3 2 2 2 5 2" xfId="7965"/>
    <cellStyle name="Обычный 18 2 3 3 2 2 2 6" xfId="7966"/>
    <cellStyle name="Обычный 18 2 3 3 2 2 3" xfId="7967"/>
    <cellStyle name="Обычный 18 2 3 3 2 2 3 2" xfId="7968"/>
    <cellStyle name="Обычный 18 2 3 3 2 2 3 2 2" xfId="7969"/>
    <cellStyle name="Обычный 18 2 3 3 2 2 3 3" xfId="7970"/>
    <cellStyle name="Обычный 18 2 3 3 2 2 3 3 2" xfId="7971"/>
    <cellStyle name="Обычный 18 2 3 3 2 2 3 4" xfId="7972"/>
    <cellStyle name="Обычный 18 2 3 3 2 2 3 4 2" xfId="7973"/>
    <cellStyle name="Обычный 18 2 3 3 2 2 3 5" xfId="7974"/>
    <cellStyle name="Обычный 18 2 3 3 2 2 4" xfId="7975"/>
    <cellStyle name="Обычный 18 2 3 3 2 2 4 2" xfId="7976"/>
    <cellStyle name="Обычный 18 2 3 3 2 2 5" xfId="7977"/>
    <cellStyle name="Обычный 18 2 3 3 2 2 5 2" xfId="7978"/>
    <cellStyle name="Обычный 18 2 3 3 2 2 6" xfId="7979"/>
    <cellStyle name="Обычный 18 2 3 3 2 2 6 2" xfId="7980"/>
    <cellStyle name="Обычный 18 2 3 3 2 2 7" xfId="7981"/>
    <cellStyle name="Обычный 18 2 3 3 2 2 7 2" xfId="7982"/>
    <cellStyle name="Обычный 18 2 3 3 2 2 8" xfId="7983"/>
    <cellStyle name="Обычный 18 2 3 3 2 2 8 2" xfId="7984"/>
    <cellStyle name="Обычный 18 2 3 3 2 2 9" xfId="7985"/>
    <cellStyle name="Обычный 18 2 3 3 2 2 9 2" xfId="7986"/>
    <cellStyle name="Обычный 18 2 3 3 2 3" xfId="7987"/>
    <cellStyle name="Обычный 18 2 3 3 2 3 2" xfId="7988"/>
    <cellStyle name="Обычный 18 2 3 3 2 3 2 2" xfId="7989"/>
    <cellStyle name="Обычный 18 2 3 3 2 3 3" xfId="7990"/>
    <cellStyle name="Обычный 18 2 3 3 2 3 3 2" xfId="7991"/>
    <cellStyle name="Обычный 18 2 3 3 2 3 4" xfId="7992"/>
    <cellStyle name="Обычный 18 2 3 3 2 3 4 2" xfId="7993"/>
    <cellStyle name="Обычный 18 2 3 3 2 3 5" xfId="7994"/>
    <cellStyle name="Обычный 18 2 3 3 2 3 5 2" xfId="7995"/>
    <cellStyle name="Обычный 18 2 3 3 2 3 6" xfId="7996"/>
    <cellStyle name="Обычный 18 2 3 3 2 4" xfId="7997"/>
    <cellStyle name="Обычный 18 2 3 3 2 4 2" xfId="7998"/>
    <cellStyle name="Обычный 18 2 3 3 2 4 2 2" xfId="7999"/>
    <cellStyle name="Обычный 18 2 3 3 2 4 3" xfId="8000"/>
    <cellStyle name="Обычный 18 2 3 3 2 4 3 2" xfId="8001"/>
    <cellStyle name="Обычный 18 2 3 3 2 4 4" xfId="8002"/>
    <cellStyle name="Обычный 18 2 3 3 2 4 4 2" xfId="8003"/>
    <cellStyle name="Обычный 18 2 3 3 2 4 5" xfId="8004"/>
    <cellStyle name="Обычный 18 2 3 3 2 5" xfId="8005"/>
    <cellStyle name="Обычный 18 2 3 3 2 5 2" xfId="8006"/>
    <cellStyle name="Обычный 18 2 3 3 2 6" xfId="8007"/>
    <cellStyle name="Обычный 18 2 3 3 2 6 2" xfId="8008"/>
    <cellStyle name="Обычный 18 2 3 3 2 7" xfId="8009"/>
    <cellStyle name="Обычный 18 2 3 3 2 7 2" xfId="8010"/>
    <cellStyle name="Обычный 18 2 3 3 2 8" xfId="8011"/>
    <cellStyle name="Обычный 18 2 3 3 2 8 2" xfId="8012"/>
    <cellStyle name="Обычный 18 2 3 3 2 9" xfId="8013"/>
    <cellStyle name="Обычный 18 2 3 3 2 9 2" xfId="8014"/>
    <cellStyle name="Обычный 18 2 3 3 3" xfId="8015"/>
    <cellStyle name="Обычный 18 2 3 3 3 10" xfId="8016"/>
    <cellStyle name="Обычный 18 2 3 3 3 11" xfId="8017"/>
    <cellStyle name="Обычный 18 2 3 3 3 2" xfId="8018"/>
    <cellStyle name="Обычный 18 2 3 3 3 2 2" xfId="8019"/>
    <cellStyle name="Обычный 18 2 3 3 3 2 2 2" xfId="8020"/>
    <cellStyle name="Обычный 18 2 3 3 3 2 3" xfId="8021"/>
    <cellStyle name="Обычный 18 2 3 3 3 2 3 2" xfId="8022"/>
    <cellStyle name="Обычный 18 2 3 3 3 2 4" xfId="8023"/>
    <cellStyle name="Обычный 18 2 3 3 3 2 4 2" xfId="8024"/>
    <cellStyle name="Обычный 18 2 3 3 3 2 5" xfId="8025"/>
    <cellStyle name="Обычный 18 2 3 3 3 2 5 2" xfId="8026"/>
    <cellStyle name="Обычный 18 2 3 3 3 2 6" xfId="8027"/>
    <cellStyle name="Обычный 18 2 3 3 3 2 7" xfId="8028"/>
    <cellStyle name="Обычный 18 2 3 3 3 3" xfId="8029"/>
    <cellStyle name="Обычный 18 2 3 3 3 3 2" xfId="8030"/>
    <cellStyle name="Обычный 18 2 3 3 3 3 2 2" xfId="8031"/>
    <cellStyle name="Обычный 18 2 3 3 3 3 3" xfId="8032"/>
    <cellStyle name="Обычный 18 2 3 3 3 3 3 2" xfId="8033"/>
    <cellStyle name="Обычный 18 2 3 3 3 3 4" xfId="8034"/>
    <cellStyle name="Обычный 18 2 3 3 3 3 4 2" xfId="8035"/>
    <cellStyle name="Обычный 18 2 3 3 3 3 5" xfId="8036"/>
    <cellStyle name="Обычный 18 2 3 3 3 4" xfId="8037"/>
    <cellStyle name="Обычный 18 2 3 3 3 4 2" xfId="8038"/>
    <cellStyle name="Обычный 18 2 3 3 3 5" xfId="8039"/>
    <cellStyle name="Обычный 18 2 3 3 3 5 2" xfId="8040"/>
    <cellStyle name="Обычный 18 2 3 3 3 6" xfId="8041"/>
    <cellStyle name="Обычный 18 2 3 3 3 6 2" xfId="8042"/>
    <cellStyle name="Обычный 18 2 3 3 3 7" xfId="8043"/>
    <cellStyle name="Обычный 18 2 3 3 3 7 2" xfId="8044"/>
    <cellStyle name="Обычный 18 2 3 3 3 8" xfId="8045"/>
    <cellStyle name="Обычный 18 2 3 3 3 8 2" xfId="8046"/>
    <cellStyle name="Обычный 18 2 3 3 3 9" xfId="8047"/>
    <cellStyle name="Обычный 18 2 3 3 3 9 2" xfId="8048"/>
    <cellStyle name="Обычный 18 2 3 3 4" xfId="8049"/>
    <cellStyle name="Обычный 18 2 3 3 4 2" xfId="8050"/>
    <cellStyle name="Обычный 18 2 3 3 4 2 2" xfId="8051"/>
    <cellStyle name="Обычный 18 2 3 3 4 2 2 2" xfId="8052"/>
    <cellStyle name="Обычный 18 2 3 3 4 2 3" xfId="8053"/>
    <cellStyle name="Обычный 18 2 3 3 4 2 3 2" xfId="8054"/>
    <cellStyle name="Обычный 18 2 3 3 4 2 4" xfId="8055"/>
    <cellStyle name="Обычный 18 2 3 3 4 2 4 2" xfId="8056"/>
    <cellStyle name="Обычный 18 2 3 3 4 2 5" xfId="8057"/>
    <cellStyle name="Обычный 18 2 3 3 4 2 5 2" xfId="8058"/>
    <cellStyle name="Обычный 18 2 3 3 4 2 6" xfId="8059"/>
    <cellStyle name="Обычный 18 2 3 3 4 3" xfId="8060"/>
    <cellStyle name="Обычный 18 2 3 3 4 3 2" xfId="8061"/>
    <cellStyle name="Обычный 18 2 3 3 4 4" xfId="8062"/>
    <cellStyle name="Обычный 18 2 3 3 4 4 2" xfId="8063"/>
    <cellStyle name="Обычный 18 2 3 3 4 5" xfId="8064"/>
    <cellStyle name="Обычный 18 2 3 3 4 5 2" xfId="8065"/>
    <cellStyle name="Обычный 18 2 3 3 4 6" xfId="8066"/>
    <cellStyle name="Обычный 18 2 3 3 4 6 2" xfId="8067"/>
    <cellStyle name="Обычный 18 2 3 3 4 7" xfId="8068"/>
    <cellStyle name="Обычный 18 2 3 3 4 8" xfId="8069"/>
    <cellStyle name="Обычный 18 2 3 3 5" xfId="8070"/>
    <cellStyle name="Обычный 18 2 3 3 5 2" xfId="8071"/>
    <cellStyle name="Обычный 18 2 3 3 5 2 2" xfId="8072"/>
    <cellStyle name="Обычный 18 2 3 3 5 3" xfId="8073"/>
    <cellStyle name="Обычный 18 2 3 3 5 3 2" xfId="8074"/>
    <cellStyle name="Обычный 18 2 3 3 5 4" xfId="8075"/>
    <cellStyle name="Обычный 18 2 3 3 5 4 2" xfId="8076"/>
    <cellStyle name="Обычный 18 2 3 3 5 5" xfId="8077"/>
    <cellStyle name="Обычный 18 2 3 3 5 5 2" xfId="8078"/>
    <cellStyle name="Обычный 18 2 3 3 5 6" xfId="8079"/>
    <cellStyle name="Обычный 18 2 3 3 6" xfId="8080"/>
    <cellStyle name="Обычный 18 2 3 3 6 2" xfId="8081"/>
    <cellStyle name="Обычный 18 2 3 3 6 2 2" xfId="8082"/>
    <cellStyle name="Обычный 18 2 3 3 6 3" xfId="8083"/>
    <cellStyle name="Обычный 18 2 3 3 6 3 2" xfId="8084"/>
    <cellStyle name="Обычный 18 2 3 3 6 4" xfId="8085"/>
    <cellStyle name="Обычный 18 2 3 3 6 4 2" xfId="8086"/>
    <cellStyle name="Обычный 18 2 3 3 6 5" xfId="8087"/>
    <cellStyle name="Обычный 18 2 3 3 7" xfId="8088"/>
    <cellStyle name="Обычный 18 2 3 3 7 2" xfId="8089"/>
    <cellStyle name="Обычный 18 2 3 3 8" xfId="8090"/>
    <cellStyle name="Обычный 18 2 3 3 8 2" xfId="8091"/>
    <cellStyle name="Обычный 18 2 3 3 9" xfId="8092"/>
    <cellStyle name="Обычный 18 2 3 3 9 2" xfId="8093"/>
    <cellStyle name="Обычный 18 2 3 4" xfId="8094"/>
    <cellStyle name="Обычный 18 2 3 4 10" xfId="8095"/>
    <cellStyle name="Обычный 18 2 3 4 10 2" xfId="8096"/>
    <cellStyle name="Обычный 18 2 3 4 11" xfId="8097"/>
    <cellStyle name="Обычный 18 2 3 4 11 2" xfId="8098"/>
    <cellStyle name="Обычный 18 2 3 4 12" xfId="8099"/>
    <cellStyle name="Обычный 18 2 3 4 12 2" xfId="8100"/>
    <cellStyle name="Обычный 18 2 3 4 13" xfId="8101"/>
    <cellStyle name="Обычный 18 2 3 4 14" xfId="8102"/>
    <cellStyle name="Обычный 18 2 3 4 15" xfId="8103"/>
    <cellStyle name="Обычный 18 2 3 4 2" xfId="8104"/>
    <cellStyle name="Обычный 18 2 3 4 2 10" xfId="8105"/>
    <cellStyle name="Обычный 18 2 3 4 2 10 2" xfId="8106"/>
    <cellStyle name="Обычный 18 2 3 4 2 11" xfId="8107"/>
    <cellStyle name="Обычный 18 2 3 4 2 12" xfId="8108"/>
    <cellStyle name="Обычный 18 2 3 4 2 2" xfId="8109"/>
    <cellStyle name="Обычный 18 2 3 4 2 2 10" xfId="8110"/>
    <cellStyle name="Обычный 18 2 3 4 2 2 2" xfId="8111"/>
    <cellStyle name="Обычный 18 2 3 4 2 2 2 2" xfId="8112"/>
    <cellStyle name="Обычный 18 2 3 4 2 2 2 2 2" xfId="8113"/>
    <cellStyle name="Обычный 18 2 3 4 2 2 2 3" xfId="8114"/>
    <cellStyle name="Обычный 18 2 3 4 2 2 2 3 2" xfId="8115"/>
    <cellStyle name="Обычный 18 2 3 4 2 2 2 4" xfId="8116"/>
    <cellStyle name="Обычный 18 2 3 4 2 2 2 4 2" xfId="8117"/>
    <cellStyle name="Обычный 18 2 3 4 2 2 2 5" xfId="8118"/>
    <cellStyle name="Обычный 18 2 3 4 2 2 2 5 2" xfId="8119"/>
    <cellStyle name="Обычный 18 2 3 4 2 2 2 6" xfId="8120"/>
    <cellStyle name="Обычный 18 2 3 4 2 2 3" xfId="8121"/>
    <cellStyle name="Обычный 18 2 3 4 2 2 3 2" xfId="8122"/>
    <cellStyle name="Обычный 18 2 3 4 2 2 3 2 2" xfId="8123"/>
    <cellStyle name="Обычный 18 2 3 4 2 2 3 3" xfId="8124"/>
    <cellStyle name="Обычный 18 2 3 4 2 2 3 3 2" xfId="8125"/>
    <cellStyle name="Обычный 18 2 3 4 2 2 3 4" xfId="8126"/>
    <cellStyle name="Обычный 18 2 3 4 2 2 3 4 2" xfId="8127"/>
    <cellStyle name="Обычный 18 2 3 4 2 2 3 5" xfId="8128"/>
    <cellStyle name="Обычный 18 2 3 4 2 2 4" xfId="8129"/>
    <cellStyle name="Обычный 18 2 3 4 2 2 4 2" xfId="8130"/>
    <cellStyle name="Обычный 18 2 3 4 2 2 5" xfId="8131"/>
    <cellStyle name="Обычный 18 2 3 4 2 2 5 2" xfId="8132"/>
    <cellStyle name="Обычный 18 2 3 4 2 2 6" xfId="8133"/>
    <cellStyle name="Обычный 18 2 3 4 2 2 6 2" xfId="8134"/>
    <cellStyle name="Обычный 18 2 3 4 2 2 7" xfId="8135"/>
    <cellStyle name="Обычный 18 2 3 4 2 2 7 2" xfId="8136"/>
    <cellStyle name="Обычный 18 2 3 4 2 2 8" xfId="8137"/>
    <cellStyle name="Обычный 18 2 3 4 2 2 8 2" xfId="8138"/>
    <cellStyle name="Обычный 18 2 3 4 2 2 9" xfId="8139"/>
    <cellStyle name="Обычный 18 2 3 4 2 2 9 2" xfId="8140"/>
    <cellStyle name="Обычный 18 2 3 4 2 3" xfId="8141"/>
    <cellStyle name="Обычный 18 2 3 4 2 3 2" xfId="8142"/>
    <cellStyle name="Обычный 18 2 3 4 2 3 2 2" xfId="8143"/>
    <cellStyle name="Обычный 18 2 3 4 2 3 3" xfId="8144"/>
    <cellStyle name="Обычный 18 2 3 4 2 3 3 2" xfId="8145"/>
    <cellStyle name="Обычный 18 2 3 4 2 3 4" xfId="8146"/>
    <cellStyle name="Обычный 18 2 3 4 2 3 4 2" xfId="8147"/>
    <cellStyle name="Обычный 18 2 3 4 2 3 5" xfId="8148"/>
    <cellStyle name="Обычный 18 2 3 4 2 3 5 2" xfId="8149"/>
    <cellStyle name="Обычный 18 2 3 4 2 3 6" xfId="8150"/>
    <cellStyle name="Обычный 18 2 3 4 2 4" xfId="8151"/>
    <cellStyle name="Обычный 18 2 3 4 2 4 2" xfId="8152"/>
    <cellStyle name="Обычный 18 2 3 4 2 4 2 2" xfId="8153"/>
    <cellStyle name="Обычный 18 2 3 4 2 4 3" xfId="8154"/>
    <cellStyle name="Обычный 18 2 3 4 2 4 3 2" xfId="8155"/>
    <cellStyle name="Обычный 18 2 3 4 2 4 4" xfId="8156"/>
    <cellStyle name="Обычный 18 2 3 4 2 4 4 2" xfId="8157"/>
    <cellStyle name="Обычный 18 2 3 4 2 4 5" xfId="8158"/>
    <cellStyle name="Обычный 18 2 3 4 2 5" xfId="8159"/>
    <cellStyle name="Обычный 18 2 3 4 2 5 2" xfId="8160"/>
    <cellStyle name="Обычный 18 2 3 4 2 6" xfId="8161"/>
    <cellStyle name="Обычный 18 2 3 4 2 6 2" xfId="8162"/>
    <cellStyle name="Обычный 18 2 3 4 2 7" xfId="8163"/>
    <cellStyle name="Обычный 18 2 3 4 2 7 2" xfId="8164"/>
    <cellStyle name="Обычный 18 2 3 4 2 8" xfId="8165"/>
    <cellStyle name="Обычный 18 2 3 4 2 8 2" xfId="8166"/>
    <cellStyle name="Обычный 18 2 3 4 2 9" xfId="8167"/>
    <cellStyle name="Обычный 18 2 3 4 2 9 2" xfId="8168"/>
    <cellStyle name="Обычный 18 2 3 4 3" xfId="8169"/>
    <cellStyle name="Обычный 18 2 3 4 3 10" xfId="8170"/>
    <cellStyle name="Обычный 18 2 3 4 3 2" xfId="8171"/>
    <cellStyle name="Обычный 18 2 3 4 3 2 2" xfId="8172"/>
    <cellStyle name="Обычный 18 2 3 4 3 2 2 2" xfId="8173"/>
    <cellStyle name="Обычный 18 2 3 4 3 2 3" xfId="8174"/>
    <cellStyle name="Обычный 18 2 3 4 3 2 3 2" xfId="8175"/>
    <cellStyle name="Обычный 18 2 3 4 3 2 4" xfId="8176"/>
    <cellStyle name="Обычный 18 2 3 4 3 2 4 2" xfId="8177"/>
    <cellStyle name="Обычный 18 2 3 4 3 2 5" xfId="8178"/>
    <cellStyle name="Обычный 18 2 3 4 3 2 5 2" xfId="8179"/>
    <cellStyle name="Обычный 18 2 3 4 3 2 6" xfId="8180"/>
    <cellStyle name="Обычный 18 2 3 4 3 3" xfId="8181"/>
    <cellStyle name="Обычный 18 2 3 4 3 3 2" xfId="8182"/>
    <cellStyle name="Обычный 18 2 3 4 3 3 2 2" xfId="8183"/>
    <cellStyle name="Обычный 18 2 3 4 3 3 3" xfId="8184"/>
    <cellStyle name="Обычный 18 2 3 4 3 3 3 2" xfId="8185"/>
    <cellStyle name="Обычный 18 2 3 4 3 3 4" xfId="8186"/>
    <cellStyle name="Обычный 18 2 3 4 3 3 4 2" xfId="8187"/>
    <cellStyle name="Обычный 18 2 3 4 3 3 5" xfId="8188"/>
    <cellStyle name="Обычный 18 2 3 4 3 4" xfId="8189"/>
    <cellStyle name="Обычный 18 2 3 4 3 4 2" xfId="8190"/>
    <cellStyle name="Обычный 18 2 3 4 3 5" xfId="8191"/>
    <cellStyle name="Обычный 18 2 3 4 3 5 2" xfId="8192"/>
    <cellStyle name="Обычный 18 2 3 4 3 6" xfId="8193"/>
    <cellStyle name="Обычный 18 2 3 4 3 6 2" xfId="8194"/>
    <cellStyle name="Обычный 18 2 3 4 3 7" xfId="8195"/>
    <cellStyle name="Обычный 18 2 3 4 3 7 2" xfId="8196"/>
    <cellStyle name="Обычный 18 2 3 4 3 8" xfId="8197"/>
    <cellStyle name="Обычный 18 2 3 4 3 8 2" xfId="8198"/>
    <cellStyle name="Обычный 18 2 3 4 3 9" xfId="8199"/>
    <cellStyle name="Обычный 18 2 3 4 3 9 2" xfId="8200"/>
    <cellStyle name="Обычный 18 2 3 4 4" xfId="8201"/>
    <cellStyle name="Обычный 18 2 3 4 4 2" xfId="8202"/>
    <cellStyle name="Обычный 18 2 3 4 4 2 2" xfId="8203"/>
    <cellStyle name="Обычный 18 2 3 4 4 2 2 2" xfId="8204"/>
    <cellStyle name="Обычный 18 2 3 4 4 2 3" xfId="8205"/>
    <cellStyle name="Обычный 18 2 3 4 4 2 3 2" xfId="8206"/>
    <cellStyle name="Обычный 18 2 3 4 4 2 4" xfId="8207"/>
    <cellStyle name="Обычный 18 2 3 4 4 2 4 2" xfId="8208"/>
    <cellStyle name="Обычный 18 2 3 4 4 2 5" xfId="8209"/>
    <cellStyle name="Обычный 18 2 3 4 4 2 5 2" xfId="8210"/>
    <cellStyle name="Обычный 18 2 3 4 4 2 6" xfId="8211"/>
    <cellStyle name="Обычный 18 2 3 4 4 3" xfId="8212"/>
    <cellStyle name="Обычный 18 2 3 4 4 3 2" xfId="8213"/>
    <cellStyle name="Обычный 18 2 3 4 4 4" xfId="8214"/>
    <cellStyle name="Обычный 18 2 3 4 4 4 2" xfId="8215"/>
    <cellStyle name="Обычный 18 2 3 4 4 5" xfId="8216"/>
    <cellStyle name="Обычный 18 2 3 4 4 5 2" xfId="8217"/>
    <cellStyle name="Обычный 18 2 3 4 4 6" xfId="8218"/>
    <cellStyle name="Обычный 18 2 3 4 4 6 2" xfId="8219"/>
    <cellStyle name="Обычный 18 2 3 4 4 7" xfId="8220"/>
    <cellStyle name="Обычный 18 2 3 4 5" xfId="8221"/>
    <cellStyle name="Обычный 18 2 3 4 5 2" xfId="8222"/>
    <cellStyle name="Обычный 18 2 3 4 5 2 2" xfId="8223"/>
    <cellStyle name="Обычный 18 2 3 4 5 3" xfId="8224"/>
    <cellStyle name="Обычный 18 2 3 4 5 3 2" xfId="8225"/>
    <cellStyle name="Обычный 18 2 3 4 5 4" xfId="8226"/>
    <cellStyle name="Обычный 18 2 3 4 5 4 2" xfId="8227"/>
    <cellStyle name="Обычный 18 2 3 4 5 5" xfId="8228"/>
    <cellStyle name="Обычный 18 2 3 4 5 5 2" xfId="8229"/>
    <cellStyle name="Обычный 18 2 3 4 5 6" xfId="8230"/>
    <cellStyle name="Обычный 18 2 3 4 6" xfId="8231"/>
    <cellStyle name="Обычный 18 2 3 4 6 2" xfId="8232"/>
    <cellStyle name="Обычный 18 2 3 4 6 2 2" xfId="8233"/>
    <cellStyle name="Обычный 18 2 3 4 6 3" xfId="8234"/>
    <cellStyle name="Обычный 18 2 3 4 6 3 2" xfId="8235"/>
    <cellStyle name="Обычный 18 2 3 4 6 4" xfId="8236"/>
    <cellStyle name="Обычный 18 2 3 4 6 4 2" xfId="8237"/>
    <cellStyle name="Обычный 18 2 3 4 6 5" xfId="8238"/>
    <cellStyle name="Обычный 18 2 3 4 7" xfId="8239"/>
    <cellStyle name="Обычный 18 2 3 4 7 2" xfId="8240"/>
    <cellStyle name="Обычный 18 2 3 4 8" xfId="8241"/>
    <cellStyle name="Обычный 18 2 3 4 8 2" xfId="8242"/>
    <cellStyle name="Обычный 18 2 3 4 9" xfId="8243"/>
    <cellStyle name="Обычный 18 2 3 4 9 2" xfId="8244"/>
    <cellStyle name="Обычный 18 2 3 5" xfId="8245"/>
    <cellStyle name="Обычный 18 2 3 5 10" xfId="8246"/>
    <cellStyle name="Обычный 18 2 3 5 10 2" xfId="8247"/>
    <cellStyle name="Обычный 18 2 3 5 11" xfId="8248"/>
    <cellStyle name="Обычный 18 2 3 5 11 2" xfId="8249"/>
    <cellStyle name="Обычный 18 2 3 5 12" xfId="8250"/>
    <cellStyle name="Обычный 18 2 3 5 13" xfId="8251"/>
    <cellStyle name="Обычный 18 2 3 5 2" xfId="8252"/>
    <cellStyle name="Обычный 18 2 3 5 2 10" xfId="8253"/>
    <cellStyle name="Обычный 18 2 3 5 2 10 2" xfId="8254"/>
    <cellStyle name="Обычный 18 2 3 5 2 11" xfId="8255"/>
    <cellStyle name="Обычный 18 2 3 5 2 12" xfId="8256"/>
    <cellStyle name="Обычный 18 2 3 5 2 2" xfId="8257"/>
    <cellStyle name="Обычный 18 2 3 5 2 2 10" xfId="8258"/>
    <cellStyle name="Обычный 18 2 3 5 2 2 2" xfId="8259"/>
    <cellStyle name="Обычный 18 2 3 5 2 2 2 2" xfId="8260"/>
    <cellStyle name="Обычный 18 2 3 5 2 2 2 2 2" xfId="8261"/>
    <cellStyle name="Обычный 18 2 3 5 2 2 2 3" xfId="8262"/>
    <cellStyle name="Обычный 18 2 3 5 2 2 2 3 2" xfId="8263"/>
    <cellStyle name="Обычный 18 2 3 5 2 2 2 4" xfId="8264"/>
    <cellStyle name="Обычный 18 2 3 5 2 2 2 4 2" xfId="8265"/>
    <cellStyle name="Обычный 18 2 3 5 2 2 2 5" xfId="8266"/>
    <cellStyle name="Обычный 18 2 3 5 2 2 2 5 2" xfId="8267"/>
    <cellStyle name="Обычный 18 2 3 5 2 2 2 6" xfId="8268"/>
    <cellStyle name="Обычный 18 2 3 5 2 2 3" xfId="8269"/>
    <cellStyle name="Обычный 18 2 3 5 2 2 3 2" xfId="8270"/>
    <cellStyle name="Обычный 18 2 3 5 2 2 3 2 2" xfId="8271"/>
    <cellStyle name="Обычный 18 2 3 5 2 2 3 3" xfId="8272"/>
    <cellStyle name="Обычный 18 2 3 5 2 2 3 3 2" xfId="8273"/>
    <cellStyle name="Обычный 18 2 3 5 2 2 3 4" xfId="8274"/>
    <cellStyle name="Обычный 18 2 3 5 2 2 3 4 2" xfId="8275"/>
    <cellStyle name="Обычный 18 2 3 5 2 2 3 5" xfId="8276"/>
    <cellStyle name="Обычный 18 2 3 5 2 2 4" xfId="8277"/>
    <cellStyle name="Обычный 18 2 3 5 2 2 4 2" xfId="8278"/>
    <cellStyle name="Обычный 18 2 3 5 2 2 5" xfId="8279"/>
    <cellStyle name="Обычный 18 2 3 5 2 2 5 2" xfId="8280"/>
    <cellStyle name="Обычный 18 2 3 5 2 2 6" xfId="8281"/>
    <cellStyle name="Обычный 18 2 3 5 2 2 6 2" xfId="8282"/>
    <cellStyle name="Обычный 18 2 3 5 2 2 7" xfId="8283"/>
    <cellStyle name="Обычный 18 2 3 5 2 2 7 2" xfId="8284"/>
    <cellStyle name="Обычный 18 2 3 5 2 2 8" xfId="8285"/>
    <cellStyle name="Обычный 18 2 3 5 2 2 8 2" xfId="8286"/>
    <cellStyle name="Обычный 18 2 3 5 2 2 9" xfId="8287"/>
    <cellStyle name="Обычный 18 2 3 5 2 2 9 2" xfId="8288"/>
    <cellStyle name="Обычный 18 2 3 5 2 3" xfId="8289"/>
    <cellStyle name="Обычный 18 2 3 5 2 3 2" xfId="8290"/>
    <cellStyle name="Обычный 18 2 3 5 2 3 2 2" xfId="8291"/>
    <cellStyle name="Обычный 18 2 3 5 2 3 3" xfId="8292"/>
    <cellStyle name="Обычный 18 2 3 5 2 3 3 2" xfId="8293"/>
    <cellStyle name="Обычный 18 2 3 5 2 3 4" xfId="8294"/>
    <cellStyle name="Обычный 18 2 3 5 2 3 4 2" xfId="8295"/>
    <cellStyle name="Обычный 18 2 3 5 2 3 5" xfId="8296"/>
    <cellStyle name="Обычный 18 2 3 5 2 3 5 2" xfId="8297"/>
    <cellStyle name="Обычный 18 2 3 5 2 3 6" xfId="8298"/>
    <cellStyle name="Обычный 18 2 3 5 2 4" xfId="8299"/>
    <cellStyle name="Обычный 18 2 3 5 2 4 2" xfId="8300"/>
    <cellStyle name="Обычный 18 2 3 5 2 4 2 2" xfId="8301"/>
    <cellStyle name="Обычный 18 2 3 5 2 4 3" xfId="8302"/>
    <cellStyle name="Обычный 18 2 3 5 2 4 3 2" xfId="8303"/>
    <cellStyle name="Обычный 18 2 3 5 2 4 4" xfId="8304"/>
    <cellStyle name="Обычный 18 2 3 5 2 4 4 2" xfId="8305"/>
    <cellStyle name="Обычный 18 2 3 5 2 4 5" xfId="8306"/>
    <cellStyle name="Обычный 18 2 3 5 2 5" xfId="8307"/>
    <cellStyle name="Обычный 18 2 3 5 2 5 2" xfId="8308"/>
    <cellStyle name="Обычный 18 2 3 5 2 6" xfId="8309"/>
    <cellStyle name="Обычный 18 2 3 5 2 6 2" xfId="8310"/>
    <cellStyle name="Обычный 18 2 3 5 2 7" xfId="8311"/>
    <cellStyle name="Обычный 18 2 3 5 2 7 2" xfId="8312"/>
    <cellStyle name="Обычный 18 2 3 5 2 8" xfId="8313"/>
    <cellStyle name="Обычный 18 2 3 5 2 8 2" xfId="8314"/>
    <cellStyle name="Обычный 18 2 3 5 2 9" xfId="8315"/>
    <cellStyle name="Обычный 18 2 3 5 2 9 2" xfId="8316"/>
    <cellStyle name="Обычный 18 2 3 5 3" xfId="8317"/>
    <cellStyle name="Обычный 18 2 3 5 3 10" xfId="8318"/>
    <cellStyle name="Обычный 18 2 3 5 3 2" xfId="8319"/>
    <cellStyle name="Обычный 18 2 3 5 3 2 2" xfId="8320"/>
    <cellStyle name="Обычный 18 2 3 5 3 2 2 2" xfId="8321"/>
    <cellStyle name="Обычный 18 2 3 5 3 2 3" xfId="8322"/>
    <cellStyle name="Обычный 18 2 3 5 3 2 3 2" xfId="8323"/>
    <cellStyle name="Обычный 18 2 3 5 3 2 4" xfId="8324"/>
    <cellStyle name="Обычный 18 2 3 5 3 2 4 2" xfId="8325"/>
    <cellStyle name="Обычный 18 2 3 5 3 2 5" xfId="8326"/>
    <cellStyle name="Обычный 18 2 3 5 3 2 5 2" xfId="8327"/>
    <cellStyle name="Обычный 18 2 3 5 3 2 6" xfId="8328"/>
    <cellStyle name="Обычный 18 2 3 5 3 3" xfId="8329"/>
    <cellStyle name="Обычный 18 2 3 5 3 3 2" xfId="8330"/>
    <cellStyle name="Обычный 18 2 3 5 3 3 2 2" xfId="8331"/>
    <cellStyle name="Обычный 18 2 3 5 3 3 3" xfId="8332"/>
    <cellStyle name="Обычный 18 2 3 5 3 3 3 2" xfId="8333"/>
    <cellStyle name="Обычный 18 2 3 5 3 3 4" xfId="8334"/>
    <cellStyle name="Обычный 18 2 3 5 3 3 4 2" xfId="8335"/>
    <cellStyle name="Обычный 18 2 3 5 3 3 5" xfId="8336"/>
    <cellStyle name="Обычный 18 2 3 5 3 4" xfId="8337"/>
    <cellStyle name="Обычный 18 2 3 5 3 4 2" xfId="8338"/>
    <cellStyle name="Обычный 18 2 3 5 3 5" xfId="8339"/>
    <cellStyle name="Обычный 18 2 3 5 3 5 2" xfId="8340"/>
    <cellStyle name="Обычный 18 2 3 5 3 6" xfId="8341"/>
    <cellStyle name="Обычный 18 2 3 5 3 6 2" xfId="8342"/>
    <cellStyle name="Обычный 18 2 3 5 3 7" xfId="8343"/>
    <cellStyle name="Обычный 18 2 3 5 3 7 2" xfId="8344"/>
    <cellStyle name="Обычный 18 2 3 5 3 8" xfId="8345"/>
    <cellStyle name="Обычный 18 2 3 5 3 8 2" xfId="8346"/>
    <cellStyle name="Обычный 18 2 3 5 3 9" xfId="8347"/>
    <cellStyle name="Обычный 18 2 3 5 3 9 2" xfId="8348"/>
    <cellStyle name="Обычный 18 2 3 5 4" xfId="8349"/>
    <cellStyle name="Обычный 18 2 3 5 4 2" xfId="8350"/>
    <cellStyle name="Обычный 18 2 3 5 4 2 2" xfId="8351"/>
    <cellStyle name="Обычный 18 2 3 5 4 3" xfId="8352"/>
    <cellStyle name="Обычный 18 2 3 5 4 3 2" xfId="8353"/>
    <cellStyle name="Обычный 18 2 3 5 4 4" xfId="8354"/>
    <cellStyle name="Обычный 18 2 3 5 4 4 2" xfId="8355"/>
    <cellStyle name="Обычный 18 2 3 5 4 5" xfId="8356"/>
    <cellStyle name="Обычный 18 2 3 5 4 5 2" xfId="8357"/>
    <cellStyle name="Обычный 18 2 3 5 4 6" xfId="8358"/>
    <cellStyle name="Обычный 18 2 3 5 5" xfId="8359"/>
    <cellStyle name="Обычный 18 2 3 5 5 2" xfId="8360"/>
    <cellStyle name="Обычный 18 2 3 5 5 2 2" xfId="8361"/>
    <cellStyle name="Обычный 18 2 3 5 5 3" xfId="8362"/>
    <cellStyle name="Обычный 18 2 3 5 5 3 2" xfId="8363"/>
    <cellStyle name="Обычный 18 2 3 5 5 4" xfId="8364"/>
    <cellStyle name="Обычный 18 2 3 5 5 4 2" xfId="8365"/>
    <cellStyle name="Обычный 18 2 3 5 5 5" xfId="8366"/>
    <cellStyle name="Обычный 18 2 3 5 6" xfId="8367"/>
    <cellStyle name="Обычный 18 2 3 5 6 2" xfId="8368"/>
    <cellStyle name="Обычный 18 2 3 5 7" xfId="8369"/>
    <cellStyle name="Обычный 18 2 3 5 7 2" xfId="8370"/>
    <cellStyle name="Обычный 18 2 3 5 8" xfId="8371"/>
    <cellStyle name="Обычный 18 2 3 5 8 2" xfId="8372"/>
    <cellStyle name="Обычный 18 2 3 5 9" xfId="8373"/>
    <cellStyle name="Обычный 18 2 3 5 9 2" xfId="8374"/>
    <cellStyle name="Обычный 18 2 3 6" xfId="8375"/>
    <cellStyle name="Обычный 18 2 3 6 10" xfId="8376"/>
    <cellStyle name="Обычный 18 2 3 6 10 2" xfId="8377"/>
    <cellStyle name="Обычный 18 2 3 6 11" xfId="8378"/>
    <cellStyle name="Обычный 18 2 3 6 11 2" xfId="8379"/>
    <cellStyle name="Обычный 18 2 3 6 12" xfId="8380"/>
    <cellStyle name="Обычный 18 2 3 6 13" xfId="8381"/>
    <cellStyle name="Обычный 18 2 3 6 2" xfId="8382"/>
    <cellStyle name="Обычный 18 2 3 6 2 10" xfId="8383"/>
    <cellStyle name="Обычный 18 2 3 6 2 10 2" xfId="8384"/>
    <cellStyle name="Обычный 18 2 3 6 2 11" xfId="8385"/>
    <cellStyle name="Обычный 18 2 3 6 2 2" xfId="8386"/>
    <cellStyle name="Обычный 18 2 3 6 2 2 10" xfId="8387"/>
    <cellStyle name="Обычный 18 2 3 6 2 2 2" xfId="8388"/>
    <cellStyle name="Обычный 18 2 3 6 2 2 2 2" xfId="8389"/>
    <cellStyle name="Обычный 18 2 3 6 2 2 2 2 2" xfId="8390"/>
    <cellStyle name="Обычный 18 2 3 6 2 2 2 3" xfId="8391"/>
    <cellStyle name="Обычный 18 2 3 6 2 2 2 3 2" xfId="8392"/>
    <cellStyle name="Обычный 18 2 3 6 2 2 2 4" xfId="8393"/>
    <cellStyle name="Обычный 18 2 3 6 2 2 2 4 2" xfId="8394"/>
    <cellStyle name="Обычный 18 2 3 6 2 2 2 5" xfId="8395"/>
    <cellStyle name="Обычный 18 2 3 6 2 2 2 5 2" xfId="8396"/>
    <cellStyle name="Обычный 18 2 3 6 2 2 2 6" xfId="8397"/>
    <cellStyle name="Обычный 18 2 3 6 2 2 3" xfId="8398"/>
    <cellStyle name="Обычный 18 2 3 6 2 2 3 2" xfId="8399"/>
    <cellStyle name="Обычный 18 2 3 6 2 2 3 2 2" xfId="8400"/>
    <cellStyle name="Обычный 18 2 3 6 2 2 3 3" xfId="8401"/>
    <cellStyle name="Обычный 18 2 3 6 2 2 3 3 2" xfId="8402"/>
    <cellStyle name="Обычный 18 2 3 6 2 2 3 4" xfId="8403"/>
    <cellStyle name="Обычный 18 2 3 6 2 2 3 4 2" xfId="8404"/>
    <cellStyle name="Обычный 18 2 3 6 2 2 3 5" xfId="8405"/>
    <cellStyle name="Обычный 18 2 3 6 2 2 4" xfId="8406"/>
    <cellStyle name="Обычный 18 2 3 6 2 2 4 2" xfId="8407"/>
    <cellStyle name="Обычный 18 2 3 6 2 2 5" xfId="8408"/>
    <cellStyle name="Обычный 18 2 3 6 2 2 5 2" xfId="8409"/>
    <cellStyle name="Обычный 18 2 3 6 2 2 6" xfId="8410"/>
    <cellStyle name="Обычный 18 2 3 6 2 2 6 2" xfId="8411"/>
    <cellStyle name="Обычный 18 2 3 6 2 2 7" xfId="8412"/>
    <cellStyle name="Обычный 18 2 3 6 2 2 7 2" xfId="8413"/>
    <cellStyle name="Обычный 18 2 3 6 2 2 8" xfId="8414"/>
    <cellStyle name="Обычный 18 2 3 6 2 2 8 2" xfId="8415"/>
    <cellStyle name="Обычный 18 2 3 6 2 2 9" xfId="8416"/>
    <cellStyle name="Обычный 18 2 3 6 2 2 9 2" xfId="8417"/>
    <cellStyle name="Обычный 18 2 3 6 2 3" xfId="8418"/>
    <cellStyle name="Обычный 18 2 3 6 2 3 2" xfId="8419"/>
    <cellStyle name="Обычный 18 2 3 6 2 3 2 2" xfId="8420"/>
    <cellStyle name="Обычный 18 2 3 6 2 3 3" xfId="8421"/>
    <cellStyle name="Обычный 18 2 3 6 2 3 3 2" xfId="8422"/>
    <cellStyle name="Обычный 18 2 3 6 2 3 4" xfId="8423"/>
    <cellStyle name="Обычный 18 2 3 6 2 3 4 2" xfId="8424"/>
    <cellStyle name="Обычный 18 2 3 6 2 3 5" xfId="8425"/>
    <cellStyle name="Обычный 18 2 3 6 2 3 5 2" xfId="8426"/>
    <cellStyle name="Обычный 18 2 3 6 2 3 6" xfId="8427"/>
    <cellStyle name="Обычный 18 2 3 6 2 4" xfId="8428"/>
    <cellStyle name="Обычный 18 2 3 6 2 4 2" xfId="8429"/>
    <cellStyle name="Обычный 18 2 3 6 2 4 2 2" xfId="8430"/>
    <cellStyle name="Обычный 18 2 3 6 2 4 3" xfId="8431"/>
    <cellStyle name="Обычный 18 2 3 6 2 4 3 2" xfId="8432"/>
    <cellStyle name="Обычный 18 2 3 6 2 4 4" xfId="8433"/>
    <cellStyle name="Обычный 18 2 3 6 2 4 4 2" xfId="8434"/>
    <cellStyle name="Обычный 18 2 3 6 2 4 5" xfId="8435"/>
    <cellStyle name="Обычный 18 2 3 6 2 5" xfId="8436"/>
    <cellStyle name="Обычный 18 2 3 6 2 5 2" xfId="8437"/>
    <cellStyle name="Обычный 18 2 3 6 2 6" xfId="8438"/>
    <cellStyle name="Обычный 18 2 3 6 2 6 2" xfId="8439"/>
    <cellStyle name="Обычный 18 2 3 6 2 7" xfId="8440"/>
    <cellStyle name="Обычный 18 2 3 6 2 7 2" xfId="8441"/>
    <cellStyle name="Обычный 18 2 3 6 2 8" xfId="8442"/>
    <cellStyle name="Обычный 18 2 3 6 2 8 2" xfId="8443"/>
    <cellStyle name="Обычный 18 2 3 6 2 9" xfId="8444"/>
    <cellStyle name="Обычный 18 2 3 6 2 9 2" xfId="8445"/>
    <cellStyle name="Обычный 18 2 3 6 3" xfId="8446"/>
    <cellStyle name="Обычный 18 2 3 6 3 10" xfId="8447"/>
    <cellStyle name="Обычный 18 2 3 6 3 2" xfId="8448"/>
    <cellStyle name="Обычный 18 2 3 6 3 2 2" xfId="8449"/>
    <cellStyle name="Обычный 18 2 3 6 3 2 2 2" xfId="8450"/>
    <cellStyle name="Обычный 18 2 3 6 3 2 3" xfId="8451"/>
    <cellStyle name="Обычный 18 2 3 6 3 2 3 2" xfId="8452"/>
    <cellStyle name="Обычный 18 2 3 6 3 2 4" xfId="8453"/>
    <cellStyle name="Обычный 18 2 3 6 3 2 4 2" xfId="8454"/>
    <cellStyle name="Обычный 18 2 3 6 3 2 5" xfId="8455"/>
    <cellStyle name="Обычный 18 2 3 6 3 2 5 2" xfId="8456"/>
    <cellStyle name="Обычный 18 2 3 6 3 2 6" xfId="8457"/>
    <cellStyle name="Обычный 18 2 3 6 3 3" xfId="8458"/>
    <cellStyle name="Обычный 18 2 3 6 3 3 2" xfId="8459"/>
    <cellStyle name="Обычный 18 2 3 6 3 3 2 2" xfId="8460"/>
    <cellStyle name="Обычный 18 2 3 6 3 3 3" xfId="8461"/>
    <cellStyle name="Обычный 18 2 3 6 3 3 3 2" xfId="8462"/>
    <cellStyle name="Обычный 18 2 3 6 3 3 4" xfId="8463"/>
    <cellStyle name="Обычный 18 2 3 6 3 3 4 2" xfId="8464"/>
    <cellStyle name="Обычный 18 2 3 6 3 3 5" xfId="8465"/>
    <cellStyle name="Обычный 18 2 3 6 3 4" xfId="8466"/>
    <cellStyle name="Обычный 18 2 3 6 3 4 2" xfId="8467"/>
    <cellStyle name="Обычный 18 2 3 6 3 5" xfId="8468"/>
    <cellStyle name="Обычный 18 2 3 6 3 5 2" xfId="8469"/>
    <cellStyle name="Обычный 18 2 3 6 3 6" xfId="8470"/>
    <cellStyle name="Обычный 18 2 3 6 3 6 2" xfId="8471"/>
    <cellStyle name="Обычный 18 2 3 6 3 7" xfId="8472"/>
    <cellStyle name="Обычный 18 2 3 6 3 7 2" xfId="8473"/>
    <cellStyle name="Обычный 18 2 3 6 3 8" xfId="8474"/>
    <cellStyle name="Обычный 18 2 3 6 3 8 2" xfId="8475"/>
    <cellStyle name="Обычный 18 2 3 6 3 9" xfId="8476"/>
    <cellStyle name="Обычный 18 2 3 6 3 9 2" xfId="8477"/>
    <cellStyle name="Обычный 18 2 3 6 4" xfId="8478"/>
    <cellStyle name="Обычный 18 2 3 6 4 2" xfId="8479"/>
    <cellStyle name="Обычный 18 2 3 6 4 2 2" xfId="8480"/>
    <cellStyle name="Обычный 18 2 3 6 4 3" xfId="8481"/>
    <cellStyle name="Обычный 18 2 3 6 4 3 2" xfId="8482"/>
    <cellStyle name="Обычный 18 2 3 6 4 4" xfId="8483"/>
    <cellStyle name="Обычный 18 2 3 6 4 4 2" xfId="8484"/>
    <cellStyle name="Обычный 18 2 3 6 4 5" xfId="8485"/>
    <cellStyle name="Обычный 18 2 3 6 4 5 2" xfId="8486"/>
    <cellStyle name="Обычный 18 2 3 6 4 6" xfId="8487"/>
    <cellStyle name="Обычный 18 2 3 6 5" xfId="8488"/>
    <cellStyle name="Обычный 18 2 3 6 5 2" xfId="8489"/>
    <cellStyle name="Обычный 18 2 3 6 5 2 2" xfId="8490"/>
    <cellStyle name="Обычный 18 2 3 6 5 3" xfId="8491"/>
    <cellStyle name="Обычный 18 2 3 6 5 3 2" xfId="8492"/>
    <cellStyle name="Обычный 18 2 3 6 5 4" xfId="8493"/>
    <cellStyle name="Обычный 18 2 3 6 5 4 2" xfId="8494"/>
    <cellStyle name="Обычный 18 2 3 6 5 5" xfId="8495"/>
    <cellStyle name="Обычный 18 2 3 6 6" xfId="8496"/>
    <cellStyle name="Обычный 18 2 3 6 6 2" xfId="8497"/>
    <cellStyle name="Обычный 18 2 3 6 7" xfId="8498"/>
    <cellStyle name="Обычный 18 2 3 6 7 2" xfId="8499"/>
    <cellStyle name="Обычный 18 2 3 6 8" xfId="8500"/>
    <cellStyle name="Обычный 18 2 3 6 8 2" xfId="8501"/>
    <cellStyle name="Обычный 18 2 3 6 9" xfId="8502"/>
    <cellStyle name="Обычный 18 2 3 6 9 2" xfId="8503"/>
    <cellStyle name="Обычный 18 2 3 7" xfId="8504"/>
    <cellStyle name="Обычный 18 2 3 7 10" xfId="8505"/>
    <cellStyle name="Обычный 18 2 3 7 10 2" xfId="8506"/>
    <cellStyle name="Обычный 18 2 3 7 11" xfId="8507"/>
    <cellStyle name="Обычный 18 2 3 7 11 2" xfId="8508"/>
    <cellStyle name="Обычный 18 2 3 7 12" xfId="8509"/>
    <cellStyle name="Обычный 18 2 3 7 2" xfId="8510"/>
    <cellStyle name="Обычный 18 2 3 7 2 10" xfId="8511"/>
    <cellStyle name="Обычный 18 2 3 7 2 10 2" xfId="8512"/>
    <cellStyle name="Обычный 18 2 3 7 2 11" xfId="8513"/>
    <cellStyle name="Обычный 18 2 3 7 2 2" xfId="8514"/>
    <cellStyle name="Обычный 18 2 3 7 2 2 10" xfId="8515"/>
    <cellStyle name="Обычный 18 2 3 7 2 2 2" xfId="8516"/>
    <cellStyle name="Обычный 18 2 3 7 2 2 2 2" xfId="8517"/>
    <cellStyle name="Обычный 18 2 3 7 2 2 2 2 2" xfId="8518"/>
    <cellStyle name="Обычный 18 2 3 7 2 2 2 3" xfId="8519"/>
    <cellStyle name="Обычный 18 2 3 7 2 2 2 3 2" xfId="8520"/>
    <cellStyle name="Обычный 18 2 3 7 2 2 2 4" xfId="8521"/>
    <cellStyle name="Обычный 18 2 3 7 2 2 2 4 2" xfId="8522"/>
    <cellStyle name="Обычный 18 2 3 7 2 2 2 5" xfId="8523"/>
    <cellStyle name="Обычный 18 2 3 7 2 2 2 5 2" xfId="8524"/>
    <cellStyle name="Обычный 18 2 3 7 2 2 2 6" xfId="8525"/>
    <cellStyle name="Обычный 18 2 3 7 2 2 3" xfId="8526"/>
    <cellStyle name="Обычный 18 2 3 7 2 2 3 2" xfId="8527"/>
    <cellStyle name="Обычный 18 2 3 7 2 2 3 2 2" xfId="8528"/>
    <cellStyle name="Обычный 18 2 3 7 2 2 3 3" xfId="8529"/>
    <cellStyle name="Обычный 18 2 3 7 2 2 3 3 2" xfId="8530"/>
    <cellStyle name="Обычный 18 2 3 7 2 2 3 4" xfId="8531"/>
    <cellStyle name="Обычный 18 2 3 7 2 2 3 4 2" xfId="8532"/>
    <cellStyle name="Обычный 18 2 3 7 2 2 3 5" xfId="8533"/>
    <cellStyle name="Обычный 18 2 3 7 2 2 4" xfId="8534"/>
    <cellStyle name="Обычный 18 2 3 7 2 2 4 2" xfId="8535"/>
    <cellStyle name="Обычный 18 2 3 7 2 2 5" xfId="8536"/>
    <cellStyle name="Обычный 18 2 3 7 2 2 5 2" xfId="8537"/>
    <cellStyle name="Обычный 18 2 3 7 2 2 6" xfId="8538"/>
    <cellStyle name="Обычный 18 2 3 7 2 2 6 2" xfId="8539"/>
    <cellStyle name="Обычный 18 2 3 7 2 2 7" xfId="8540"/>
    <cellStyle name="Обычный 18 2 3 7 2 2 7 2" xfId="8541"/>
    <cellStyle name="Обычный 18 2 3 7 2 2 8" xfId="8542"/>
    <cellStyle name="Обычный 18 2 3 7 2 2 8 2" xfId="8543"/>
    <cellStyle name="Обычный 18 2 3 7 2 2 9" xfId="8544"/>
    <cellStyle name="Обычный 18 2 3 7 2 2 9 2" xfId="8545"/>
    <cellStyle name="Обычный 18 2 3 7 2 3" xfId="8546"/>
    <cellStyle name="Обычный 18 2 3 7 2 3 2" xfId="8547"/>
    <cellStyle name="Обычный 18 2 3 7 2 3 2 2" xfId="8548"/>
    <cellStyle name="Обычный 18 2 3 7 2 3 3" xfId="8549"/>
    <cellStyle name="Обычный 18 2 3 7 2 3 3 2" xfId="8550"/>
    <cellStyle name="Обычный 18 2 3 7 2 3 4" xfId="8551"/>
    <cellStyle name="Обычный 18 2 3 7 2 3 4 2" xfId="8552"/>
    <cellStyle name="Обычный 18 2 3 7 2 3 5" xfId="8553"/>
    <cellStyle name="Обычный 18 2 3 7 2 3 5 2" xfId="8554"/>
    <cellStyle name="Обычный 18 2 3 7 2 3 6" xfId="8555"/>
    <cellStyle name="Обычный 18 2 3 7 2 4" xfId="8556"/>
    <cellStyle name="Обычный 18 2 3 7 2 4 2" xfId="8557"/>
    <cellStyle name="Обычный 18 2 3 7 2 4 2 2" xfId="8558"/>
    <cellStyle name="Обычный 18 2 3 7 2 4 3" xfId="8559"/>
    <cellStyle name="Обычный 18 2 3 7 2 4 3 2" xfId="8560"/>
    <cellStyle name="Обычный 18 2 3 7 2 4 4" xfId="8561"/>
    <cellStyle name="Обычный 18 2 3 7 2 4 4 2" xfId="8562"/>
    <cellStyle name="Обычный 18 2 3 7 2 4 5" xfId="8563"/>
    <cellStyle name="Обычный 18 2 3 7 2 5" xfId="8564"/>
    <cellStyle name="Обычный 18 2 3 7 2 5 2" xfId="8565"/>
    <cellStyle name="Обычный 18 2 3 7 2 6" xfId="8566"/>
    <cellStyle name="Обычный 18 2 3 7 2 6 2" xfId="8567"/>
    <cellStyle name="Обычный 18 2 3 7 2 7" xfId="8568"/>
    <cellStyle name="Обычный 18 2 3 7 2 7 2" xfId="8569"/>
    <cellStyle name="Обычный 18 2 3 7 2 8" xfId="8570"/>
    <cellStyle name="Обычный 18 2 3 7 2 8 2" xfId="8571"/>
    <cellStyle name="Обычный 18 2 3 7 2 9" xfId="8572"/>
    <cellStyle name="Обычный 18 2 3 7 2 9 2" xfId="8573"/>
    <cellStyle name="Обычный 18 2 3 7 3" xfId="8574"/>
    <cellStyle name="Обычный 18 2 3 7 3 10" xfId="8575"/>
    <cellStyle name="Обычный 18 2 3 7 3 2" xfId="8576"/>
    <cellStyle name="Обычный 18 2 3 7 3 2 2" xfId="8577"/>
    <cellStyle name="Обычный 18 2 3 7 3 2 2 2" xfId="8578"/>
    <cellStyle name="Обычный 18 2 3 7 3 2 3" xfId="8579"/>
    <cellStyle name="Обычный 18 2 3 7 3 2 3 2" xfId="8580"/>
    <cellStyle name="Обычный 18 2 3 7 3 2 4" xfId="8581"/>
    <cellStyle name="Обычный 18 2 3 7 3 2 4 2" xfId="8582"/>
    <cellStyle name="Обычный 18 2 3 7 3 2 5" xfId="8583"/>
    <cellStyle name="Обычный 18 2 3 7 3 2 5 2" xfId="8584"/>
    <cellStyle name="Обычный 18 2 3 7 3 2 6" xfId="8585"/>
    <cellStyle name="Обычный 18 2 3 7 3 3" xfId="8586"/>
    <cellStyle name="Обычный 18 2 3 7 3 3 2" xfId="8587"/>
    <cellStyle name="Обычный 18 2 3 7 3 3 2 2" xfId="8588"/>
    <cellStyle name="Обычный 18 2 3 7 3 3 3" xfId="8589"/>
    <cellStyle name="Обычный 18 2 3 7 3 3 3 2" xfId="8590"/>
    <cellStyle name="Обычный 18 2 3 7 3 3 4" xfId="8591"/>
    <cellStyle name="Обычный 18 2 3 7 3 3 4 2" xfId="8592"/>
    <cellStyle name="Обычный 18 2 3 7 3 3 5" xfId="8593"/>
    <cellStyle name="Обычный 18 2 3 7 3 4" xfId="8594"/>
    <cellStyle name="Обычный 18 2 3 7 3 4 2" xfId="8595"/>
    <cellStyle name="Обычный 18 2 3 7 3 5" xfId="8596"/>
    <cellStyle name="Обычный 18 2 3 7 3 5 2" xfId="8597"/>
    <cellStyle name="Обычный 18 2 3 7 3 6" xfId="8598"/>
    <cellStyle name="Обычный 18 2 3 7 3 6 2" xfId="8599"/>
    <cellStyle name="Обычный 18 2 3 7 3 7" xfId="8600"/>
    <cellStyle name="Обычный 18 2 3 7 3 7 2" xfId="8601"/>
    <cellStyle name="Обычный 18 2 3 7 3 8" xfId="8602"/>
    <cellStyle name="Обычный 18 2 3 7 3 8 2" xfId="8603"/>
    <cellStyle name="Обычный 18 2 3 7 3 9" xfId="8604"/>
    <cellStyle name="Обычный 18 2 3 7 3 9 2" xfId="8605"/>
    <cellStyle name="Обычный 18 2 3 7 4" xfId="8606"/>
    <cellStyle name="Обычный 18 2 3 7 4 2" xfId="8607"/>
    <cellStyle name="Обычный 18 2 3 7 4 2 2" xfId="8608"/>
    <cellStyle name="Обычный 18 2 3 7 4 3" xfId="8609"/>
    <cellStyle name="Обычный 18 2 3 7 4 3 2" xfId="8610"/>
    <cellStyle name="Обычный 18 2 3 7 4 4" xfId="8611"/>
    <cellStyle name="Обычный 18 2 3 7 4 4 2" xfId="8612"/>
    <cellStyle name="Обычный 18 2 3 7 4 5" xfId="8613"/>
    <cellStyle name="Обычный 18 2 3 7 4 5 2" xfId="8614"/>
    <cellStyle name="Обычный 18 2 3 7 4 6" xfId="8615"/>
    <cellStyle name="Обычный 18 2 3 7 5" xfId="8616"/>
    <cellStyle name="Обычный 18 2 3 7 5 2" xfId="8617"/>
    <cellStyle name="Обычный 18 2 3 7 5 2 2" xfId="8618"/>
    <cellStyle name="Обычный 18 2 3 7 5 3" xfId="8619"/>
    <cellStyle name="Обычный 18 2 3 7 5 3 2" xfId="8620"/>
    <cellStyle name="Обычный 18 2 3 7 5 4" xfId="8621"/>
    <cellStyle name="Обычный 18 2 3 7 5 4 2" xfId="8622"/>
    <cellStyle name="Обычный 18 2 3 7 5 5" xfId="8623"/>
    <cellStyle name="Обычный 18 2 3 7 6" xfId="8624"/>
    <cellStyle name="Обычный 18 2 3 7 6 2" xfId="8625"/>
    <cellStyle name="Обычный 18 2 3 7 7" xfId="8626"/>
    <cellStyle name="Обычный 18 2 3 7 7 2" xfId="8627"/>
    <cellStyle name="Обычный 18 2 3 7 8" xfId="8628"/>
    <cellStyle name="Обычный 18 2 3 7 8 2" xfId="8629"/>
    <cellStyle name="Обычный 18 2 3 7 9" xfId="8630"/>
    <cellStyle name="Обычный 18 2 3 7 9 2" xfId="8631"/>
    <cellStyle name="Обычный 18 2 3 8" xfId="8632"/>
    <cellStyle name="Обычный 18 2 3 8 10" xfId="8633"/>
    <cellStyle name="Обычный 18 2 3 8 10 2" xfId="8634"/>
    <cellStyle name="Обычный 18 2 3 8 11" xfId="8635"/>
    <cellStyle name="Обычный 18 2 3 8 11 2" xfId="8636"/>
    <cellStyle name="Обычный 18 2 3 8 12" xfId="8637"/>
    <cellStyle name="Обычный 18 2 3 8 2" xfId="8638"/>
    <cellStyle name="Обычный 18 2 3 8 2 10" xfId="8639"/>
    <cellStyle name="Обычный 18 2 3 8 2 10 2" xfId="8640"/>
    <cellStyle name="Обычный 18 2 3 8 2 11" xfId="8641"/>
    <cellStyle name="Обычный 18 2 3 8 2 2" xfId="8642"/>
    <cellStyle name="Обычный 18 2 3 8 2 2 10" xfId="8643"/>
    <cellStyle name="Обычный 18 2 3 8 2 2 2" xfId="8644"/>
    <cellStyle name="Обычный 18 2 3 8 2 2 2 2" xfId="8645"/>
    <cellStyle name="Обычный 18 2 3 8 2 2 2 2 2" xfId="8646"/>
    <cellStyle name="Обычный 18 2 3 8 2 2 2 3" xfId="8647"/>
    <cellStyle name="Обычный 18 2 3 8 2 2 2 3 2" xfId="8648"/>
    <cellStyle name="Обычный 18 2 3 8 2 2 2 4" xfId="8649"/>
    <cellStyle name="Обычный 18 2 3 8 2 2 2 4 2" xfId="8650"/>
    <cellStyle name="Обычный 18 2 3 8 2 2 2 5" xfId="8651"/>
    <cellStyle name="Обычный 18 2 3 8 2 2 2 5 2" xfId="8652"/>
    <cellStyle name="Обычный 18 2 3 8 2 2 2 6" xfId="8653"/>
    <cellStyle name="Обычный 18 2 3 8 2 2 3" xfId="8654"/>
    <cellStyle name="Обычный 18 2 3 8 2 2 3 2" xfId="8655"/>
    <cellStyle name="Обычный 18 2 3 8 2 2 3 2 2" xfId="8656"/>
    <cellStyle name="Обычный 18 2 3 8 2 2 3 3" xfId="8657"/>
    <cellStyle name="Обычный 18 2 3 8 2 2 3 3 2" xfId="8658"/>
    <cellStyle name="Обычный 18 2 3 8 2 2 3 4" xfId="8659"/>
    <cellStyle name="Обычный 18 2 3 8 2 2 3 4 2" xfId="8660"/>
    <cellStyle name="Обычный 18 2 3 8 2 2 3 5" xfId="8661"/>
    <cellStyle name="Обычный 18 2 3 8 2 2 4" xfId="8662"/>
    <cellStyle name="Обычный 18 2 3 8 2 2 4 2" xfId="8663"/>
    <cellStyle name="Обычный 18 2 3 8 2 2 5" xfId="8664"/>
    <cellStyle name="Обычный 18 2 3 8 2 2 5 2" xfId="8665"/>
    <cellStyle name="Обычный 18 2 3 8 2 2 6" xfId="8666"/>
    <cellStyle name="Обычный 18 2 3 8 2 2 6 2" xfId="8667"/>
    <cellStyle name="Обычный 18 2 3 8 2 2 7" xfId="8668"/>
    <cellStyle name="Обычный 18 2 3 8 2 2 7 2" xfId="8669"/>
    <cellStyle name="Обычный 18 2 3 8 2 2 8" xfId="8670"/>
    <cellStyle name="Обычный 18 2 3 8 2 2 8 2" xfId="8671"/>
    <cellStyle name="Обычный 18 2 3 8 2 2 9" xfId="8672"/>
    <cellStyle name="Обычный 18 2 3 8 2 2 9 2" xfId="8673"/>
    <cellStyle name="Обычный 18 2 3 8 2 3" xfId="8674"/>
    <cellStyle name="Обычный 18 2 3 8 2 3 2" xfId="8675"/>
    <cellStyle name="Обычный 18 2 3 8 2 3 2 2" xfId="8676"/>
    <cellStyle name="Обычный 18 2 3 8 2 3 3" xfId="8677"/>
    <cellStyle name="Обычный 18 2 3 8 2 3 3 2" xfId="8678"/>
    <cellStyle name="Обычный 18 2 3 8 2 3 4" xfId="8679"/>
    <cellStyle name="Обычный 18 2 3 8 2 3 4 2" xfId="8680"/>
    <cellStyle name="Обычный 18 2 3 8 2 3 5" xfId="8681"/>
    <cellStyle name="Обычный 18 2 3 8 2 3 5 2" xfId="8682"/>
    <cellStyle name="Обычный 18 2 3 8 2 3 6" xfId="8683"/>
    <cellStyle name="Обычный 18 2 3 8 2 4" xfId="8684"/>
    <cellStyle name="Обычный 18 2 3 8 2 4 2" xfId="8685"/>
    <cellStyle name="Обычный 18 2 3 8 2 4 2 2" xfId="8686"/>
    <cellStyle name="Обычный 18 2 3 8 2 4 3" xfId="8687"/>
    <cellStyle name="Обычный 18 2 3 8 2 4 3 2" xfId="8688"/>
    <cellStyle name="Обычный 18 2 3 8 2 4 4" xfId="8689"/>
    <cellStyle name="Обычный 18 2 3 8 2 4 4 2" xfId="8690"/>
    <cellStyle name="Обычный 18 2 3 8 2 4 5" xfId="8691"/>
    <cellStyle name="Обычный 18 2 3 8 2 5" xfId="8692"/>
    <cellStyle name="Обычный 18 2 3 8 2 5 2" xfId="8693"/>
    <cellStyle name="Обычный 18 2 3 8 2 6" xfId="8694"/>
    <cellStyle name="Обычный 18 2 3 8 2 6 2" xfId="8695"/>
    <cellStyle name="Обычный 18 2 3 8 2 7" xfId="8696"/>
    <cellStyle name="Обычный 18 2 3 8 2 7 2" xfId="8697"/>
    <cellStyle name="Обычный 18 2 3 8 2 8" xfId="8698"/>
    <cellStyle name="Обычный 18 2 3 8 2 8 2" xfId="8699"/>
    <cellStyle name="Обычный 18 2 3 8 2 9" xfId="8700"/>
    <cellStyle name="Обычный 18 2 3 8 2 9 2" xfId="8701"/>
    <cellStyle name="Обычный 18 2 3 8 3" xfId="8702"/>
    <cellStyle name="Обычный 18 2 3 8 3 10" xfId="8703"/>
    <cellStyle name="Обычный 18 2 3 8 3 2" xfId="8704"/>
    <cellStyle name="Обычный 18 2 3 8 3 2 2" xfId="8705"/>
    <cellStyle name="Обычный 18 2 3 8 3 2 2 2" xfId="8706"/>
    <cellStyle name="Обычный 18 2 3 8 3 2 3" xfId="8707"/>
    <cellStyle name="Обычный 18 2 3 8 3 2 3 2" xfId="8708"/>
    <cellStyle name="Обычный 18 2 3 8 3 2 4" xfId="8709"/>
    <cellStyle name="Обычный 18 2 3 8 3 2 4 2" xfId="8710"/>
    <cellStyle name="Обычный 18 2 3 8 3 2 5" xfId="8711"/>
    <cellStyle name="Обычный 18 2 3 8 3 2 5 2" xfId="8712"/>
    <cellStyle name="Обычный 18 2 3 8 3 2 6" xfId="8713"/>
    <cellStyle name="Обычный 18 2 3 8 3 3" xfId="8714"/>
    <cellStyle name="Обычный 18 2 3 8 3 3 2" xfId="8715"/>
    <cellStyle name="Обычный 18 2 3 8 3 3 2 2" xfId="8716"/>
    <cellStyle name="Обычный 18 2 3 8 3 3 3" xfId="8717"/>
    <cellStyle name="Обычный 18 2 3 8 3 3 3 2" xfId="8718"/>
    <cellStyle name="Обычный 18 2 3 8 3 3 4" xfId="8719"/>
    <cellStyle name="Обычный 18 2 3 8 3 3 4 2" xfId="8720"/>
    <cellStyle name="Обычный 18 2 3 8 3 3 5" xfId="8721"/>
    <cellStyle name="Обычный 18 2 3 8 3 4" xfId="8722"/>
    <cellStyle name="Обычный 18 2 3 8 3 4 2" xfId="8723"/>
    <cellStyle name="Обычный 18 2 3 8 3 5" xfId="8724"/>
    <cellStyle name="Обычный 18 2 3 8 3 5 2" xfId="8725"/>
    <cellStyle name="Обычный 18 2 3 8 3 6" xfId="8726"/>
    <cellStyle name="Обычный 18 2 3 8 3 6 2" xfId="8727"/>
    <cellStyle name="Обычный 18 2 3 8 3 7" xfId="8728"/>
    <cellStyle name="Обычный 18 2 3 8 3 7 2" xfId="8729"/>
    <cellStyle name="Обычный 18 2 3 8 3 8" xfId="8730"/>
    <cellStyle name="Обычный 18 2 3 8 3 8 2" xfId="8731"/>
    <cellStyle name="Обычный 18 2 3 8 3 9" xfId="8732"/>
    <cellStyle name="Обычный 18 2 3 8 3 9 2" xfId="8733"/>
    <cellStyle name="Обычный 18 2 3 8 4" xfId="8734"/>
    <cellStyle name="Обычный 18 2 3 8 4 2" xfId="8735"/>
    <cellStyle name="Обычный 18 2 3 8 4 2 2" xfId="8736"/>
    <cellStyle name="Обычный 18 2 3 8 4 3" xfId="8737"/>
    <cellStyle name="Обычный 18 2 3 8 4 3 2" xfId="8738"/>
    <cellStyle name="Обычный 18 2 3 8 4 4" xfId="8739"/>
    <cellStyle name="Обычный 18 2 3 8 4 4 2" xfId="8740"/>
    <cellStyle name="Обычный 18 2 3 8 4 5" xfId="8741"/>
    <cellStyle name="Обычный 18 2 3 8 4 5 2" xfId="8742"/>
    <cellStyle name="Обычный 18 2 3 8 4 6" xfId="8743"/>
    <cellStyle name="Обычный 18 2 3 8 5" xfId="8744"/>
    <cellStyle name="Обычный 18 2 3 8 5 2" xfId="8745"/>
    <cellStyle name="Обычный 18 2 3 8 5 2 2" xfId="8746"/>
    <cellStyle name="Обычный 18 2 3 8 5 3" xfId="8747"/>
    <cellStyle name="Обычный 18 2 3 8 5 3 2" xfId="8748"/>
    <cellStyle name="Обычный 18 2 3 8 5 4" xfId="8749"/>
    <cellStyle name="Обычный 18 2 3 8 5 4 2" xfId="8750"/>
    <cellStyle name="Обычный 18 2 3 8 5 5" xfId="8751"/>
    <cellStyle name="Обычный 18 2 3 8 6" xfId="8752"/>
    <cellStyle name="Обычный 18 2 3 8 6 2" xfId="8753"/>
    <cellStyle name="Обычный 18 2 3 8 7" xfId="8754"/>
    <cellStyle name="Обычный 18 2 3 8 7 2" xfId="8755"/>
    <cellStyle name="Обычный 18 2 3 8 8" xfId="8756"/>
    <cellStyle name="Обычный 18 2 3 8 8 2" xfId="8757"/>
    <cellStyle name="Обычный 18 2 3 8 9" xfId="8758"/>
    <cellStyle name="Обычный 18 2 3 8 9 2" xfId="8759"/>
    <cellStyle name="Обычный 18 2 3 9" xfId="8760"/>
    <cellStyle name="Обычный 18 2 3 9 10" xfId="8761"/>
    <cellStyle name="Обычный 18 2 3 9 10 2" xfId="8762"/>
    <cellStyle name="Обычный 18 2 3 9 11" xfId="8763"/>
    <cellStyle name="Обычный 18 2 3 9 11 2" xfId="8764"/>
    <cellStyle name="Обычный 18 2 3 9 12" xfId="8765"/>
    <cellStyle name="Обычный 18 2 3 9 2" xfId="8766"/>
    <cellStyle name="Обычный 18 2 3 9 2 10" xfId="8767"/>
    <cellStyle name="Обычный 18 2 3 9 2 10 2" xfId="8768"/>
    <cellStyle name="Обычный 18 2 3 9 2 11" xfId="8769"/>
    <cellStyle name="Обычный 18 2 3 9 2 2" xfId="8770"/>
    <cellStyle name="Обычный 18 2 3 9 2 2 10" xfId="8771"/>
    <cellStyle name="Обычный 18 2 3 9 2 2 2" xfId="8772"/>
    <cellStyle name="Обычный 18 2 3 9 2 2 2 2" xfId="8773"/>
    <cellStyle name="Обычный 18 2 3 9 2 2 2 2 2" xfId="8774"/>
    <cellStyle name="Обычный 18 2 3 9 2 2 2 3" xfId="8775"/>
    <cellStyle name="Обычный 18 2 3 9 2 2 2 3 2" xfId="8776"/>
    <cellStyle name="Обычный 18 2 3 9 2 2 2 4" xfId="8777"/>
    <cellStyle name="Обычный 18 2 3 9 2 2 2 4 2" xfId="8778"/>
    <cellStyle name="Обычный 18 2 3 9 2 2 2 5" xfId="8779"/>
    <cellStyle name="Обычный 18 2 3 9 2 2 2 5 2" xfId="8780"/>
    <cellStyle name="Обычный 18 2 3 9 2 2 2 6" xfId="8781"/>
    <cellStyle name="Обычный 18 2 3 9 2 2 3" xfId="8782"/>
    <cellStyle name="Обычный 18 2 3 9 2 2 3 2" xfId="8783"/>
    <cellStyle name="Обычный 18 2 3 9 2 2 3 2 2" xfId="8784"/>
    <cellStyle name="Обычный 18 2 3 9 2 2 3 3" xfId="8785"/>
    <cellStyle name="Обычный 18 2 3 9 2 2 3 3 2" xfId="8786"/>
    <cellStyle name="Обычный 18 2 3 9 2 2 3 4" xfId="8787"/>
    <cellStyle name="Обычный 18 2 3 9 2 2 3 4 2" xfId="8788"/>
    <cellStyle name="Обычный 18 2 3 9 2 2 3 5" xfId="8789"/>
    <cellStyle name="Обычный 18 2 3 9 2 2 4" xfId="8790"/>
    <cellStyle name="Обычный 18 2 3 9 2 2 4 2" xfId="8791"/>
    <cellStyle name="Обычный 18 2 3 9 2 2 5" xfId="8792"/>
    <cellStyle name="Обычный 18 2 3 9 2 2 5 2" xfId="8793"/>
    <cellStyle name="Обычный 18 2 3 9 2 2 6" xfId="8794"/>
    <cellStyle name="Обычный 18 2 3 9 2 2 6 2" xfId="8795"/>
    <cellStyle name="Обычный 18 2 3 9 2 2 7" xfId="8796"/>
    <cellStyle name="Обычный 18 2 3 9 2 2 7 2" xfId="8797"/>
    <cellStyle name="Обычный 18 2 3 9 2 2 8" xfId="8798"/>
    <cellStyle name="Обычный 18 2 3 9 2 2 8 2" xfId="8799"/>
    <cellStyle name="Обычный 18 2 3 9 2 2 9" xfId="8800"/>
    <cellStyle name="Обычный 18 2 3 9 2 2 9 2" xfId="8801"/>
    <cellStyle name="Обычный 18 2 3 9 2 3" xfId="8802"/>
    <cellStyle name="Обычный 18 2 3 9 2 3 2" xfId="8803"/>
    <cellStyle name="Обычный 18 2 3 9 2 3 2 2" xfId="8804"/>
    <cellStyle name="Обычный 18 2 3 9 2 3 3" xfId="8805"/>
    <cellStyle name="Обычный 18 2 3 9 2 3 3 2" xfId="8806"/>
    <cellStyle name="Обычный 18 2 3 9 2 3 4" xfId="8807"/>
    <cellStyle name="Обычный 18 2 3 9 2 3 4 2" xfId="8808"/>
    <cellStyle name="Обычный 18 2 3 9 2 3 5" xfId="8809"/>
    <cellStyle name="Обычный 18 2 3 9 2 3 5 2" xfId="8810"/>
    <cellStyle name="Обычный 18 2 3 9 2 3 6" xfId="8811"/>
    <cellStyle name="Обычный 18 2 3 9 2 4" xfId="8812"/>
    <cellStyle name="Обычный 18 2 3 9 2 4 2" xfId="8813"/>
    <cellStyle name="Обычный 18 2 3 9 2 4 2 2" xfId="8814"/>
    <cellStyle name="Обычный 18 2 3 9 2 4 3" xfId="8815"/>
    <cellStyle name="Обычный 18 2 3 9 2 4 3 2" xfId="8816"/>
    <cellStyle name="Обычный 18 2 3 9 2 4 4" xfId="8817"/>
    <cellStyle name="Обычный 18 2 3 9 2 4 4 2" xfId="8818"/>
    <cellStyle name="Обычный 18 2 3 9 2 4 5" xfId="8819"/>
    <cellStyle name="Обычный 18 2 3 9 2 5" xfId="8820"/>
    <cellStyle name="Обычный 18 2 3 9 2 5 2" xfId="8821"/>
    <cellStyle name="Обычный 18 2 3 9 2 6" xfId="8822"/>
    <cellStyle name="Обычный 18 2 3 9 2 6 2" xfId="8823"/>
    <cellStyle name="Обычный 18 2 3 9 2 7" xfId="8824"/>
    <cellStyle name="Обычный 18 2 3 9 2 7 2" xfId="8825"/>
    <cellStyle name="Обычный 18 2 3 9 2 8" xfId="8826"/>
    <cellStyle name="Обычный 18 2 3 9 2 8 2" xfId="8827"/>
    <cellStyle name="Обычный 18 2 3 9 2 9" xfId="8828"/>
    <cellStyle name="Обычный 18 2 3 9 2 9 2" xfId="8829"/>
    <cellStyle name="Обычный 18 2 3 9 3" xfId="8830"/>
    <cellStyle name="Обычный 18 2 3 9 3 10" xfId="8831"/>
    <cellStyle name="Обычный 18 2 3 9 3 2" xfId="8832"/>
    <cellStyle name="Обычный 18 2 3 9 3 2 2" xfId="8833"/>
    <cellStyle name="Обычный 18 2 3 9 3 2 2 2" xfId="8834"/>
    <cellStyle name="Обычный 18 2 3 9 3 2 3" xfId="8835"/>
    <cellStyle name="Обычный 18 2 3 9 3 2 3 2" xfId="8836"/>
    <cellStyle name="Обычный 18 2 3 9 3 2 4" xfId="8837"/>
    <cellStyle name="Обычный 18 2 3 9 3 2 4 2" xfId="8838"/>
    <cellStyle name="Обычный 18 2 3 9 3 2 5" xfId="8839"/>
    <cellStyle name="Обычный 18 2 3 9 3 2 5 2" xfId="8840"/>
    <cellStyle name="Обычный 18 2 3 9 3 2 6" xfId="8841"/>
    <cellStyle name="Обычный 18 2 3 9 3 3" xfId="8842"/>
    <cellStyle name="Обычный 18 2 3 9 3 3 2" xfId="8843"/>
    <cellStyle name="Обычный 18 2 3 9 3 3 2 2" xfId="8844"/>
    <cellStyle name="Обычный 18 2 3 9 3 3 3" xfId="8845"/>
    <cellStyle name="Обычный 18 2 3 9 3 3 3 2" xfId="8846"/>
    <cellStyle name="Обычный 18 2 3 9 3 3 4" xfId="8847"/>
    <cellStyle name="Обычный 18 2 3 9 3 3 4 2" xfId="8848"/>
    <cellStyle name="Обычный 18 2 3 9 3 3 5" xfId="8849"/>
    <cellStyle name="Обычный 18 2 3 9 3 4" xfId="8850"/>
    <cellStyle name="Обычный 18 2 3 9 3 4 2" xfId="8851"/>
    <cellStyle name="Обычный 18 2 3 9 3 5" xfId="8852"/>
    <cellStyle name="Обычный 18 2 3 9 3 5 2" xfId="8853"/>
    <cellStyle name="Обычный 18 2 3 9 3 6" xfId="8854"/>
    <cellStyle name="Обычный 18 2 3 9 3 6 2" xfId="8855"/>
    <cellStyle name="Обычный 18 2 3 9 3 7" xfId="8856"/>
    <cellStyle name="Обычный 18 2 3 9 3 7 2" xfId="8857"/>
    <cellStyle name="Обычный 18 2 3 9 3 8" xfId="8858"/>
    <cellStyle name="Обычный 18 2 3 9 3 8 2" xfId="8859"/>
    <cellStyle name="Обычный 18 2 3 9 3 9" xfId="8860"/>
    <cellStyle name="Обычный 18 2 3 9 3 9 2" xfId="8861"/>
    <cellStyle name="Обычный 18 2 3 9 4" xfId="8862"/>
    <cellStyle name="Обычный 18 2 3 9 4 2" xfId="8863"/>
    <cellStyle name="Обычный 18 2 3 9 4 2 2" xfId="8864"/>
    <cellStyle name="Обычный 18 2 3 9 4 3" xfId="8865"/>
    <cellStyle name="Обычный 18 2 3 9 4 3 2" xfId="8866"/>
    <cellStyle name="Обычный 18 2 3 9 4 4" xfId="8867"/>
    <cellStyle name="Обычный 18 2 3 9 4 4 2" xfId="8868"/>
    <cellStyle name="Обычный 18 2 3 9 4 5" xfId="8869"/>
    <cellStyle name="Обычный 18 2 3 9 4 5 2" xfId="8870"/>
    <cellStyle name="Обычный 18 2 3 9 4 6" xfId="8871"/>
    <cellStyle name="Обычный 18 2 3 9 5" xfId="8872"/>
    <cellStyle name="Обычный 18 2 3 9 5 2" xfId="8873"/>
    <cellStyle name="Обычный 18 2 3 9 5 2 2" xfId="8874"/>
    <cellStyle name="Обычный 18 2 3 9 5 3" xfId="8875"/>
    <cellStyle name="Обычный 18 2 3 9 5 3 2" xfId="8876"/>
    <cellStyle name="Обычный 18 2 3 9 5 4" xfId="8877"/>
    <cellStyle name="Обычный 18 2 3 9 5 4 2" xfId="8878"/>
    <cellStyle name="Обычный 18 2 3 9 5 5" xfId="8879"/>
    <cellStyle name="Обычный 18 2 3 9 6" xfId="8880"/>
    <cellStyle name="Обычный 18 2 3 9 6 2" xfId="8881"/>
    <cellStyle name="Обычный 18 2 3 9 7" xfId="8882"/>
    <cellStyle name="Обычный 18 2 3 9 7 2" xfId="8883"/>
    <cellStyle name="Обычный 18 2 3 9 8" xfId="8884"/>
    <cellStyle name="Обычный 18 2 3 9 8 2" xfId="8885"/>
    <cellStyle name="Обычный 18 2 3 9 9" xfId="8886"/>
    <cellStyle name="Обычный 18 2 3 9 9 2" xfId="8887"/>
    <cellStyle name="Обычный 18 2 4" xfId="8888"/>
    <cellStyle name="Обычный 18 2 4 10" xfId="8889"/>
    <cellStyle name="Обычный 18 2 4 10 2" xfId="8890"/>
    <cellStyle name="Обычный 18 2 4 11" xfId="8891"/>
    <cellStyle name="Обычный 18 2 4 11 2" xfId="8892"/>
    <cellStyle name="Обычный 18 2 4 12" xfId="8893"/>
    <cellStyle name="Обычный 18 2 4 12 2" xfId="8894"/>
    <cellStyle name="Обычный 18 2 4 13" xfId="8895"/>
    <cellStyle name="Обычный 18 2 4 13 2" xfId="8896"/>
    <cellStyle name="Обычный 18 2 4 14" xfId="8897"/>
    <cellStyle name="Обычный 18 2 4 15" xfId="8898"/>
    <cellStyle name="Обычный 18 2 4 16" xfId="8899"/>
    <cellStyle name="Обычный 18 2 4 2" xfId="8900"/>
    <cellStyle name="Обычный 18 2 4 2 10" xfId="8901"/>
    <cellStyle name="Обычный 18 2 4 2 10 2" xfId="8902"/>
    <cellStyle name="Обычный 18 2 4 2 11" xfId="8903"/>
    <cellStyle name="Обычный 18 2 4 2 11 2" xfId="8904"/>
    <cellStyle name="Обычный 18 2 4 2 12" xfId="8905"/>
    <cellStyle name="Обычный 18 2 4 2 12 2" xfId="8906"/>
    <cellStyle name="Обычный 18 2 4 2 13" xfId="8907"/>
    <cellStyle name="Обычный 18 2 4 2 14" xfId="8908"/>
    <cellStyle name="Обычный 18 2 4 2 15" xfId="8909"/>
    <cellStyle name="Обычный 18 2 4 2 2" xfId="8910"/>
    <cellStyle name="Обычный 18 2 4 2 2 10" xfId="8911"/>
    <cellStyle name="Обычный 18 2 4 2 2 10 2" xfId="8912"/>
    <cellStyle name="Обычный 18 2 4 2 2 11" xfId="8913"/>
    <cellStyle name="Обычный 18 2 4 2 2 12" xfId="8914"/>
    <cellStyle name="Обычный 18 2 4 2 2 13" xfId="8915"/>
    <cellStyle name="Обычный 18 2 4 2 2 2" xfId="8916"/>
    <cellStyle name="Обычный 18 2 4 2 2 2 10" xfId="8917"/>
    <cellStyle name="Обычный 18 2 4 2 2 2 11" xfId="8918"/>
    <cellStyle name="Обычный 18 2 4 2 2 2 2" xfId="8919"/>
    <cellStyle name="Обычный 18 2 4 2 2 2 2 2" xfId="8920"/>
    <cellStyle name="Обычный 18 2 4 2 2 2 2 2 2" xfId="8921"/>
    <cellStyle name="Обычный 18 2 4 2 2 2 2 3" xfId="8922"/>
    <cellStyle name="Обычный 18 2 4 2 2 2 2 3 2" xfId="8923"/>
    <cellStyle name="Обычный 18 2 4 2 2 2 2 4" xfId="8924"/>
    <cellStyle name="Обычный 18 2 4 2 2 2 2 4 2" xfId="8925"/>
    <cellStyle name="Обычный 18 2 4 2 2 2 2 5" xfId="8926"/>
    <cellStyle name="Обычный 18 2 4 2 2 2 2 5 2" xfId="8927"/>
    <cellStyle name="Обычный 18 2 4 2 2 2 2 6" xfId="8928"/>
    <cellStyle name="Обычный 18 2 4 2 2 2 3" xfId="8929"/>
    <cellStyle name="Обычный 18 2 4 2 2 2 3 2" xfId="8930"/>
    <cellStyle name="Обычный 18 2 4 2 2 2 3 2 2" xfId="8931"/>
    <cellStyle name="Обычный 18 2 4 2 2 2 3 3" xfId="8932"/>
    <cellStyle name="Обычный 18 2 4 2 2 2 3 3 2" xfId="8933"/>
    <cellStyle name="Обычный 18 2 4 2 2 2 3 4" xfId="8934"/>
    <cellStyle name="Обычный 18 2 4 2 2 2 3 4 2" xfId="8935"/>
    <cellStyle name="Обычный 18 2 4 2 2 2 3 5" xfId="8936"/>
    <cellStyle name="Обычный 18 2 4 2 2 2 4" xfId="8937"/>
    <cellStyle name="Обычный 18 2 4 2 2 2 4 2" xfId="8938"/>
    <cellStyle name="Обычный 18 2 4 2 2 2 5" xfId="8939"/>
    <cellStyle name="Обычный 18 2 4 2 2 2 5 2" xfId="8940"/>
    <cellStyle name="Обычный 18 2 4 2 2 2 6" xfId="8941"/>
    <cellStyle name="Обычный 18 2 4 2 2 2 6 2" xfId="8942"/>
    <cellStyle name="Обычный 18 2 4 2 2 2 7" xfId="8943"/>
    <cellStyle name="Обычный 18 2 4 2 2 2 7 2" xfId="8944"/>
    <cellStyle name="Обычный 18 2 4 2 2 2 8" xfId="8945"/>
    <cellStyle name="Обычный 18 2 4 2 2 2 8 2" xfId="8946"/>
    <cellStyle name="Обычный 18 2 4 2 2 2 9" xfId="8947"/>
    <cellStyle name="Обычный 18 2 4 2 2 2 9 2" xfId="8948"/>
    <cellStyle name="Обычный 18 2 4 2 2 3" xfId="8949"/>
    <cellStyle name="Обычный 18 2 4 2 2 3 2" xfId="8950"/>
    <cellStyle name="Обычный 18 2 4 2 2 3 2 2" xfId="8951"/>
    <cellStyle name="Обычный 18 2 4 2 2 3 3" xfId="8952"/>
    <cellStyle name="Обычный 18 2 4 2 2 3 3 2" xfId="8953"/>
    <cellStyle name="Обычный 18 2 4 2 2 3 4" xfId="8954"/>
    <cellStyle name="Обычный 18 2 4 2 2 3 4 2" xfId="8955"/>
    <cellStyle name="Обычный 18 2 4 2 2 3 5" xfId="8956"/>
    <cellStyle name="Обычный 18 2 4 2 2 3 5 2" xfId="8957"/>
    <cellStyle name="Обычный 18 2 4 2 2 3 6" xfId="8958"/>
    <cellStyle name="Обычный 18 2 4 2 2 4" xfId="8959"/>
    <cellStyle name="Обычный 18 2 4 2 2 4 2" xfId="8960"/>
    <cellStyle name="Обычный 18 2 4 2 2 4 2 2" xfId="8961"/>
    <cellStyle name="Обычный 18 2 4 2 2 4 3" xfId="8962"/>
    <cellStyle name="Обычный 18 2 4 2 2 4 3 2" xfId="8963"/>
    <cellStyle name="Обычный 18 2 4 2 2 4 4" xfId="8964"/>
    <cellStyle name="Обычный 18 2 4 2 2 4 4 2" xfId="8965"/>
    <cellStyle name="Обычный 18 2 4 2 2 4 5" xfId="8966"/>
    <cellStyle name="Обычный 18 2 4 2 2 5" xfId="8967"/>
    <cellStyle name="Обычный 18 2 4 2 2 5 2" xfId="8968"/>
    <cellStyle name="Обычный 18 2 4 2 2 6" xfId="8969"/>
    <cellStyle name="Обычный 18 2 4 2 2 6 2" xfId="8970"/>
    <cellStyle name="Обычный 18 2 4 2 2 7" xfId="8971"/>
    <cellStyle name="Обычный 18 2 4 2 2 7 2" xfId="8972"/>
    <cellStyle name="Обычный 18 2 4 2 2 8" xfId="8973"/>
    <cellStyle name="Обычный 18 2 4 2 2 8 2" xfId="8974"/>
    <cellStyle name="Обычный 18 2 4 2 2 9" xfId="8975"/>
    <cellStyle name="Обычный 18 2 4 2 2 9 2" xfId="8976"/>
    <cellStyle name="Обычный 18 2 4 2 3" xfId="8977"/>
    <cellStyle name="Обычный 18 2 4 2 3 10" xfId="8978"/>
    <cellStyle name="Обычный 18 2 4 2 3 11" xfId="8979"/>
    <cellStyle name="Обычный 18 2 4 2 3 2" xfId="8980"/>
    <cellStyle name="Обычный 18 2 4 2 3 2 2" xfId="8981"/>
    <cellStyle name="Обычный 18 2 4 2 3 2 2 2" xfId="8982"/>
    <cellStyle name="Обычный 18 2 4 2 3 2 3" xfId="8983"/>
    <cellStyle name="Обычный 18 2 4 2 3 2 3 2" xfId="8984"/>
    <cellStyle name="Обычный 18 2 4 2 3 2 4" xfId="8985"/>
    <cellStyle name="Обычный 18 2 4 2 3 2 4 2" xfId="8986"/>
    <cellStyle name="Обычный 18 2 4 2 3 2 5" xfId="8987"/>
    <cellStyle name="Обычный 18 2 4 2 3 2 5 2" xfId="8988"/>
    <cellStyle name="Обычный 18 2 4 2 3 2 6" xfId="8989"/>
    <cellStyle name="Обычный 18 2 4 2 3 2 7" xfId="8990"/>
    <cellStyle name="Обычный 18 2 4 2 3 3" xfId="8991"/>
    <cellStyle name="Обычный 18 2 4 2 3 3 2" xfId="8992"/>
    <cellStyle name="Обычный 18 2 4 2 3 3 2 2" xfId="8993"/>
    <cellStyle name="Обычный 18 2 4 2 3 3 3" xfId="8994"/>
    <cellStyle name="Обычный 18 2 4 2 3 3 3 2" xfId="8995"/>
    <cellStyle name="Обычный 18 2 4 2 3 3 4" xfId="8996"/>
    <cellStyle name="Обычный 18 2 4 2 3 3 4 2" xfId="8997"/>
    <cellStyle name="Обычный 18 2 4 2 3 3 5" xfId="8998"/>
    <cellStyle name="Обычный 18 2 4 2 3 4" xfId="8999"/>
    <cellStyle name="Обычный 18 2 4 2 3 4 2" xfId="9000"/>
    <cellStyle name="Обычный 18 2 4 2 3 5" xfId="9001"/>
    <cellStyle name="Обычный 18 2 4 2 3 5 2" xfId="9002"/>
    <cellStyle name="Обычный 18 2 4 2 3 6" xfId="9003"/>
    <cellStyle name="Обычный 18 2 4 2 3 6 2" xfId="9004"/>
    <cellStyle name="Обычный 18 2 4 2 3 7" xfId="9005"/>
    <cellStyle name="Обычный 18 2 4 2 3 7 2" xfId="9006"/>
    <cellStyle name="Обычный 18 2 4 2 3 8" xfId="9007"/>
    <cellStyle name="Обычный 18 2 4 2 3 8 2" xfId="9008"/>
    <cellStyle name="Обычный 18 2 4 2 3 9" xfId="9009"/>
    <cellStyle name="Обычный 18 2 4 2 3 9 2" xfId="9010"/>
    <cellStyle name="Обычный 18 2 4 2 4" xfId="9011"/>
    <cellStyle name="Обычный 18 2 4 2 4 2" xfId="9012"/>
    <cellStyle name="Обычный 18 2 4 2 4 2 2" xfId="9013"/>
    <cellStyle name="Обычный 18 2 4 2 4 2 2 2" xfId="9014"/>
    <cellStyle name="Обычный 18 2 4 2 4 2 3" xfId="9015"/>
    <cellStyle name="Обычный 18 2 4 2 4 2 3 2" xfId="9016"/>
    <cellStyle name="Обычный 18 2 4 2 4 2 4" xfId="9017"/>
    <cellStyle name="Обычный 18 2 4 2 4 2 4 2" xfId="9018"/>
    <cellStyle name="Обычный 18 2 4 2 4 2 5" xfId="9019"/>
    <cellStyle name="Обычный 18 2 4 2 4 2 5 2" xfId="9020"/>
    <cellStyle name="Обычный 18 2 4 2 4 2 6" xfId="9021"/>
    <cellStyle name="Обычный 18 2 4 2 4 3" xfId="9022"/>
    <cellStyle name="Обычный 18 2 4 2 4 3 2" xfId="9023"/>
    <cellStyle name="Обычный 18 2 4 2 4 4" xfId="9024"/>
    <cellStyle name="Обычный 18 2 4 2 4 4 2" xfId="9025"/>
    <cellStyle name="Обычный 18 2 4 2 4 5" xfId="9026"/>
    <cellStyle name="Обычный 18 2 4 2 4 5 2" xfId="9027"/>
    <cellStyle name="Обычный 18 2 4 2 4 6" xfId="9028"/>
    <cellStyle name="Обычный 18 2 4 2 4 6 2" xfId="9029"/>
    <cellStyle name="Обычный 18 2 4 2 4 7" xfId="9030"/>
    <cellStyle name="Обычный 18 2 4 2 4 8" xfId="9031"/>
    <cellStyle name="Обычный 18 2 4 2 5" xfId="9032"/>
    <cellStyle name="Обычный 18 2 4 2 5 2" xfId="9033"/>
    <cellStyle name="Обычный 18 2 4 2 5 2 2" xfId="9034"/>
    <cellStyle name="Обычный 18 2 4 2 5 3" xfId="9035"/>
    <cellStyle name="Обычный 18 2 4 2 5 3 2" xfId="9036"/>
    <cellStyle name="Обычный 18 2 4 2 5 4" xfId="9037"/>
    <cellStyle name="Обычный 18 2 4 2 5 4 2" xfId="9038"/>
    <cellStyle name="Обычный 18 2 4 2 5 5" xfId="9039"/>
    <cellStyle name="Обычный 18 2 4 2 5 5 2" xfId="9040"/>
    <cellStyle name="Обычный 18 2 4 2 5 6" xfId="9041"/>
    <cellStyle name="Обычный 18 2 4 2 6" xfId="9042"/>
    <cellStyle name="Обычный 18 2 4 2 6 2" xfId="9043"/>
    <cellStyle name="Обычный 18 2 4 2 6 2 2" xfId="9044"/>
    <cellStyle name="Обычный 18 2 4 2 6 3" xfId="9045"/>
    <cellStyle name="Обычный 18 2 4 2 6 3 2" xfId="9046"/>
    <cellStyle name="Обычный 18 2 4 2 6 4" xfId="9047"/>
    <cellStyle name="Обычный 18 2 4 2 6 4 2" xfId="9048"/>
    <cellStyle name="Обычный 18 2 4 2 6 5" xfId="9049"/>
    <cellStyle name="Обычный 18 2 4 2 7" xfId="9050"/>
    <cellStyle name="Обычный 18 2 4 2 7 2" xfId="9051"/>
    <cellStyle name="Обычный 18 2 4 2 8" xfId="9052"/>
    <cellStyle name="Обычный 18 2 4 2 8 2" xfId="9053"/>
    <cellStyle name="Обычный 18 2 4 2 9" xfId="9054"/>
    <cellStyle name="Обычный 18 2 4 2 9 2" xfId="9055"/>
    <cellStyle name="Обычный 18 2 4 3" xfId="9056"/>
    <cellStyle name="Обычный 18 2 4 3 10" xfId="9057"/>
    <cellStyle name="Обычный 18 2 4 3 10 2" xfId="9058"/>
    <cellStyle name="Обычный 18 2 4 3 11" xfId="9059"/>
    <cellStyle name="Обычный 18 2 4 3 11 2" xfId="9060"/>
    <cellStyle name="Обычный 18 2 4 3 12" xfId="9061"/>
    <cellStyle name="Обычный 18 2 4 3 13" xfId="9062"/>
    <cellStyle name="Обычный 18 2 4 3 14" xfId="9063"/>
    <cellStyle name="Обычный 18 2 4 3 2" xfId="9064"/>
    <cellStyle name="Обычный 18 2 4 3 2 10" xfId="9065"/>
    <cellStyle name="Обычный 18 2 4 3 2 11" xfId="9066"/>
    <cellStyle name="Обычный 18 2 4 3 2 2" xfId="9067"/>
    <cellStyle name="Обычный 18 2 4 3 2 2 2" xfId="9068"/>
    <cellStyle name="Обычный 18 2 4 3 2 2 2 2" xfId="9069"/>
    <cellStyle name="Обычный 18 2 4 3 2 2 3" xfId="9070"/>
    <cellStyle name="Обычный 18 2 4 3 2 2 3 2" xfId="9071"/>
    <cellStyle name="Обычный 18 2 4 3 2 2 4" xfId="9072"/>
    <cellStyle name="Обычный 18 2 4 3 2 2 4 2" xfId="9073"/>
    <cellStyle name="Обычный 18 2 4 3 2 2 5" xfId="9074"/>
    <cellStyle name="Обычный 18 2 4 3 2 2 5 2" xfId="9075"/>
    <cellStyle name="Обычный 18 2 4 3 2 2 6" xfId="9076"/>
    <cellStyle name="Обычный 18 2 4 3 2 3" xfId="9077"/>
    <cellStyle name="Обычный 18 2 4 3 2 3 2" xfId="9078"/>
    <cellStyle name="Обычный 18 2 4 3 2 3 2 2" xfId="9079"/>
    <cellStyle name="Обычный 18 2 4 3 2 3 3" xfId="9080"/>
    <cellStyle name="Обычный 18 2 4 3 2 3 3 2" xfId="9081"/>
    <cellStyle name="Обычный 18 2 4 3 2 3 4" xfId="9082"/>
    <cellStyle name="Обычный 18 2 4 3 2 3 4 2" xfId="9083"/>
    <cellStyle name="Обычный 18 2 4 3 2 3 5" xfId="9084"/>
    <cellStyle name="Обычный 18 2 4 3 2 4" xfId="9085"/>
    <cellStyle name="Обычный 18 2 4 3 2 4 2" xfId="9086"/>
    <cellStyle name="Обычный 18 2 4 3 2 5" xfId="9087"/>
    <cellStyle name="Обычный 18 2 4 3 2 5 2" xfId="9088"/>
    <cellStyle name="Обычный 18 2 4 3 2 6" xfId="9089"/>
    <cellStyle name="Обычный 18 2 4 3 2 6 2" xfId="9090"/>
    <cellStyle name="Обычный 18 2 4 3 2 7" xfId="9091"/>
    <cellStyle name="Обычный 18 2 4 3 2 7 2" xfId="9092"/>
    <cellStyle name="Обычный 18 2 4 3 2 8" xfId="9093"/>
    <cellStyle name="Обычный 18 2 4 3 2 8 2" xfId="9094"/>
    <cellStyle name="Обычный 18 2 4 3 2 9" xfId="9095"/>
    <cellStyle name="Обычный 18 2 4 3 2 9 2" xfId="9096"/>
    <cellStyle name="Обычный 18 2 4 3 3" xfId="9097"/>
    <cellStyle name="Обычный 18 2 4 3 3 2" xfId="9098"/>
    <cellStyle name="Обычный 18 2 4 3 3 2 2" xfId="9099"/>
    <cellStyle name="Обычный 18 2 4 3 3 2 2 2" xfId="9100"/>
    <cellStyle name="Обычный 18 2 4 3 3 2 3" xfId="9101"/>
    <cellStyle name="Обычный 18 2 4 3 3 2 3 2" xfId="9102"/>
    <cellStyle name="Обычный 18 2 4 3 3 2 4" xfId="9103"/>
    <cellStyle name="Обычный 18 2 4 3 3 2 4 2" xfId="9104"/>
    <cellStyle name="Обычный 18 2 4 3 3 2 5" xfId="9105"/>
    <cellStyle name="Обычный 18 2 4 3 3 2 5 2" xfId="9106"/>
    <cellStyle name="Обычный 18 2 4 3 3 2 6" xfId="9107"/>
    <cellStyle name="Обычный 18 2 4 3 3 3" xfId="9108"/>
    <cellStyle name="Обычный 18 2 4 3 3 3 2" xfId="9109"/>
    <cellStyle name="Обычный 18 2 4 3 3 4" xfId="9110"/>
    <cellStyle name="Обычный 18 2 4 3 3 4 2" xfId="9111"/>
    <cellStyle name="Обычный 18 2 4 3 3 5" xfId="9112"/>
    <cellStyle name="Обычный 18 2 4 3 3 5 2" xfId="9113"/>
    <cellStyle name="Обычный 18 2 4 3 3 6" xfId="9114"/>
    <cellStyle name="Обычный 18 2 4 3 3 6 2" xfId="9115"/>
    <cellStyle name="Обычный 18 2 4 3 3 7" xfId="9116"/>
    <cellStyle name="Обычный 18 2 4 3 4" xfId="9117"/>
    <cellStyle name="Обычный 18 2 4 3 4 2" xfId="9118"/>
    <cellStyle name="Обычный 18 2 4 3 4 2 2" xfId="9119"/>
    <cellStyle name="Обычный 18 2 4 3 4 3" xfId="9120"/>
    <cellStyle name="Обычный 18 2 4 3 4 3 2" xfId="9121"/>
    <cellStyle name="Обычный 18 2 4 3 4 4" xfId="9122"/>
    <cellStyle name="Обычный 18 2 4 3 4 4 2" xfId="9123"/>
    <cellStyle name="Обычный 18 2 4 3 4 5" xfId="9124"/>
    <cellStyle name="Обычный 18 2 4 3 4 5 2" xfId="9125"/>
    <cellStyle name="Обычный 18 2 4 3 4 6" xfId="9126"/>
    <cellStyle name="Обычный 18 2 4 3 5" xfId="9127"/>
    <cellStyle name="Обычный 18 2 4 3 5 2" xfId="9128"/>
    <cellStyle name="Обычный 18 2 4 3 5 2 2" xfId="9129"/>
    <cellStyle name="Обычный 18 2 4 3 5 3" xfId="9130"/>
    <cellStyle name="Обычный 18 2 4 3 5 3 2" xfId="9131"/>
    <cellStyle name="Обычный 18 2 4 3 5 4" xfId="9132"/>
    <cellStyle name="Обычный 18 2 4 3 5 4 2" xfId="9133"/>
    <cellStyle name="Обычный 18 2 4 3 5 5" xfId="9134"/>
    <cellStyle name="Обычный 18 2 4 3 6" xfId="9135"/>
    <cellStyle name="Обычный 18 2 4 3 6 2" xfId="9136"/>
    <cellStyle name="Обычный 18 2 4 3 7" xfId="9137"/>
    <cellStyle name="Обычный 18 2 4 3 7 2" xfId="9138"/>
    <cellStyle name="Обычный 18 2 4 3 8" xfId="9139"/>
    <cellStyle name="Обычный 18 2 4 3 8 2" xfId="9140"/>
    <cellStyle name="Обычный 18 2 4 3 9" xfId="9141"/>
    <cellStyle name="Обычный 18 2 4 3 9 2" xfId="9142"/>
    <cellStyle name="Обычный 18 2 4 4" xfId="9143"/>
    <cellStyle name="Обычный 18 2 4 4 10" xfId="9144"/>
    <cellStyle name="Обычный 18 2 4 4 11" xfId="9145"/>
    <cellStyle name="Обычный 18 2 4 4 2" xfId="9146"/>
    <cellStyle name="Обычный 18 2 4 4 2 2" xfId="9147"/>
    <cellStyle name="Обычный 18 2 4 4 2 2 2" xfId="9148"/>
    <cellStyle name="Обычный 18 2 4 4 2 3" xfId="9149"/>
    <cellStyle name="Обычный 18 2 4 4 2 3 2" xfId="9150"/>
    <cellStyle name="Обычный 18 2 4 4 2 4" xfId="9151"/>
    <cellStyle name="Обычный 18 2 4 4 2 4 2" xfId="9152"/>
    <cellStyle name="Обычный 18 2 4 4 2 5" xfId="9153"/>
    <cellStyle name="Обычный 18 2 4 4 2 5 2" xfId="9154"/>
    <cellStyle name="Обычный 18 2 4 4 2 6" xfId="9155"/>
    <cellStyle name="Обычный 18 2 4 4 2 7" xfId="9156"/>
    <cellStyle name="Обычный 18 2 4 4 3" xfId="9157"/>
    <cellStyle name="Обычный 18 2 4 4 3 2" xfId="9158"/>
    <cellStyle name="Обычный 18 2 4 4 3 2 2" xfId="9159"/>
    <cellStyle name="Обычный 18 2 4 4 3 3" xfId="9160"/>
    <cellStyle name="Обычный 18 2 4 4 3 3 2" xfId="9161"/>
    <cellStyle name="Обычный 18 2 4 4 3 4" xfId="9162"/>
    <cellStyle name="Обычный 18 2 4 4 3 4 2" xfId="9163"/>
    <cellStyle name="Обычный 18 2 4 4 3 5" xfId="9164"/>
    <cellStyle name="Обычный 18 2 4 4 4" xfId="9165"/>
    <cellStyle name="Обычный 18 2 4 4 4 2" xfId="9166"/>
    <cellStyle name="Обычный 18 2 4 4 5" xfId="9167"/>
    <cellStyle name="Обычный 18 2 4 4 5 2" xfId="9168"/>
    <cellStyle name="Обычный 18 2 4 4 6" xfId="9169"/>
    <cellStyle name="Обычный 18 2 4 4 6 2" xfId="9170"/>
    <cellStyle name="Обычный 18 2 4 4 7" xfId="9171"/>
    <cellStyle name="Обычный 18 2 4 4 7 2" xfId="9172"/>
    <cellStyle name="Обычный 18 2 4 4 8" xfId="9173"/>
    <cellStyle name="Обычный 18 2 4 4 8 2" xfId="9174"/>
    <cellStyle name="Обычный 18 2 4 4 9" xfId="9175"/>
    <cellStyle name="Обычный 18 2 4 4 9 2" xfId="9176"/>
    <cellStyle name="Обычный 18 2 4 5" xfId="9177"/>
    <cellStyle name="Обычный 18 2 4 5 2" xfId="9178"/>
    <cellStyle name="Обычный 18 2 4 5 2 2" xfId="9179"/>
    <cellStyle name="Обычный 18 2 4 5 2 2 2" xfId="9180"/>
    <cellStyle name="Обычный 18 2 4 5 2 3" xfId="9181"/>
    <cellStyle name="Обычный 18 2 4 5 2 3 2" xfId="9182"/>
    <cellStyle name="Обычный 18 2 4 5 2 4" xfId="9183"/>
    <cellStyle name="Обычный 18 2 4 5 2 4 2" xfId="9184"/>
    <cellStyle name="Обычный 18 2 4 5 2 5" xfId="9185"/>
    <cellStyle name="Обычный 18 2 4 5 2 5 2" xfId="9186"/>
    <cellStyle name="Обычный 18 2 4 5 2 6" xfId="9187"/>
    <cellStyle name="Обычный 18 2 4 5 3" xfId="9188"/>
    <cellStyle name="Обычный 18 2 4 5 3 2" xfId="9189"/>
    <cellStyle name="Обычный 18 2 4 5 4" xfId="9190"/>
    <cellStyle name="Обычный 18 2 4 5 4 2" xfId="9191"/>
    <cellStyle name="Обычный 18 2 4 5 5" xfId="9192"/>
    <cellStyle name="Обычный 18 2 4 5 5 2" xfId="9193"/>
    <cellStyle name="Обычный 18 2 4 5 6" xfId="9194"/>
    <cellStyle name="Обычный 18 2 4 5 6 2" xfId="9195"/>
    <cellStyle name="Обычный 18 2 4 5 7" xfId="9196"/>
    <cellStyle name="Обычный 18 2 4 5 8" xfId="9197"/>
    <cellStyle name="Обычный 18 2 4 6" xfId="9198"/>
    <cellStyle name="Обычный 18 2 4 6 2" xfId="9199"/>
    <cellStyle name="Обычный 18 2 4 6 2 2" xfId="9200"/>
    <cellStyle name="Обычный 18 2 4 6 3" xfId="9201"/>
    <cellStyle name="Обычный 18 2 4 6 3 2" xfId="9202"/>
    <cellStyle name="Обычный 18 2 4 6 4" xfId="9203"/>
    <cellStyle name="Обычный 18 2 4 6 4 2" xfId="9204"/>
    <cellStyle name="Обычный 18 2 4 6 5" xfId="9205"/>
    <cellStyle name="Обычный 18 2 4 6 5 2" xfId="9206"/>
    <cellStyle name="Обычный 18 2 4 6 6" xfId="9207"/>
    <cellStyle name="Обычный 18 2 4 7" xfId="9208"/>
    <cellStyle name="Обычный 18 2 4 7 2" xfId="9209"/>
    <cellStyle name="Обычный 18 2 4 7 2 2" xfId="9210"/>
    <cellStyle name="Обычный 18 2 4 7 3" xfId="9211"/>
    <cellStyle name="Обычный 18 2 4 7 3 2" xfId="9212"/>
    <cellStyle name="Обычный 18 2 4 7 4" xfId="9213"/>
    <cellStyle name="Обычный 18 2 4 7 4 2" xfId="9214"/>
    <cellStyle name="Обычный 18 2 4 7 5" xfId="9215"/>
    <cellStyle name="Обычный 18 2 4 8" xfId="9216"/>
    <cellStyle name="Обычный 18 2 4 8 2" xfId="9217"/>
    <cellStyle name="Обычный 18 2 4 9" xfId="9218"/>
    <cellStyle name="Обычный 18 2 4 9 2" xfId="9219"/>
    <cellStyle name="Обычный 18 2 5" xfId="9220"/>
    <cellStyle name="Обычный 18 2 5 10" xfId="9221"/>
    <cellStyle name="Обычный 18 2 5 10 2" xfId="9222"/>
    <cellStyle name="Обычный 18 2 5 11" xfId="9223"/>
    <cellStyle name="Обычный 18 2 5 11 2" xfId="9224"/>
    <cellStyle name="Обычный 18 2 5 12" xfId="9225"/>
    <cellStyle name="Обычный 18 2 5 12 2" xfId="9226"/>
    <cellStyle name="Обычный 18 2 5 13" xfId="9227"/>
    <cellStyle name="Обычный 18 2 5 14" xfId="9228"/>
    <cellStyle name="Обычный 18 2 5 15" xfId="9229"/>
    <cellStyle name="Обычный 18 2 5 2" xfId="9230"/>
    <cellStyle name="Обычный 18 2 5 2 10" xfId="9231"/>
    <cellStyle name="Обычный 18 2 5 2 10 2" xfId="9232"/>
    <cellStyle name="Обычный 18 2 5 2 11" xfId="9233"/>
    <cellStyle name="Обычный 18 2 5 2 12" xfId="9234"/>
    <cellStyle name="Обычный 18 2 5 2 13" xfId="9235"/>
    <cellStyle name="Обычный 18 2 5 2 2" xfId="9236"/>
    <cellStyle name="Обычный 18 2 5 2 2 10" xfId="9237"/>
    <cellStyle name="Обычный 18 2 5 2 2 11" xfId="9238"/>
    <cellStyle name="Обычный 18 2 5 2 2 2" xfId="9239"/>
    <cellStyle name="Обычный 18 2 5 2 2 2 2" xfId="9240"/>
    <cellStyle name="Обычный 18 2 5 2 2 2 2 2" xfId="9241"/>
    <cellStyle name="Обычный 18 2 5 2 2 2 3" xfId="9242"/>
    <cellStyle name="Обычный 18 2 5 2 2 2 3 2" xfId="9243"/>
    <cellStyle name="Обычный 18 2 5 2 2 2 4" xfId="9244"/>
    <cellStyle name="Обычный 18 2 5 2 2 2 4 2" xfId="9245"/>
    <cellStyle name="Обычный 18 2 5 2 2 2 5" xfId="9246"/>
    <cellStyle name="Обычный 18 2 5 2 2 2 5 2" xfId="9247"/>
    <cellStyle name="Обычный 18 2 5 2 2 2 6" xfId="9248"/>
    <cellStyle name="Обычный 18 2 5 2 2 3" xfId="9249"/>
    <cellStyle name="Обычный 18 2 5 2 2 3 2" xfId="9250"/>
    <cellStyle name="Обычный 18 2 5 2 2 3 2 2" xfId="9251"/>
    <cellStyle name="Обычный 18 2 5 2 2 3 3" xfId="9252"/>
    <cellStyle name="Обычный 18 2 5 2 2 3 3 2" xfId="9253"/>
    <cellStyle name="Обычный 18 2 5 2 2 3 4" xfId="9254"/>
    <cellStyle name="Обычный 18 2 5 2 2 3 4 2" xfId="9255"/>
    <cellStyle name="Обычный 18 2 5 2 2 3 5" xfId="9256"/>
    <cellStyle name="Обычный 18 2 5 2 2 4" xfId="9257"/>
    <cellStyle name="Обычный 18 2 5 2 2 4 2" xfId="9258"/>
    <cellStyle name="Обычный 18 2 5 2 2 5" xfId="9259"/>
    <cellStyle name="Обычный 18 2 5 2 2 5 2" xfId="9260"/>
    <cellStyle name="Обычный 18 2 5 2 2 6" xfId="9261"/>
    <cellStyle name="Обычный 18 2 5 2 2 6 2" xfId="9262"/>
    <cellStyle name="Обычный 18 2 5 2 2 7" xfId="9263"/>
    <cellStyle name="Обычный 18 2 5 2 2 7 2" xfId="9264"/>
    <cellStyle name="Обычный 18 2 5 2 2 8" xfId="9265"/>
    <cellStyle name="Обычный 18 2 5 2 2 8 2" xfId="9266"/>
    <cellStyle name="Обычный 18 2 5 2 2 9" xfId="9267"/>
    <cellStyle name="Обычный 18 2 5 2 2 9 2" xfId="9268"/>
    <cellStyle name="Обычный 18 2 5 2 3" xfId="9269"/>
    <cellStyle name="Обычный 18 2 5 2 3 2" xfId="9270"/>
    <cellStyle name="Обычный 18 2 5 2 3 2 2" xfId="9271"/>
    <cellStyle name="Обычный 18 2 5 2 3 3" xfId="9272"/>
    <cellStyle name="Обычный 18 2 5 2 3 3 2" xfId="9273"/>
    <cellStyle name="Обычный 18 2 5 2 3 4" xfId="9274"/>
    <cellStyle name="Обычный 18 2 5 2 3 4 2" xfId="9275"/>
    <cellStyle name="Обычный 18 2 5 2 3 5" xfId="9276"/>
    <cellStyle name="Обычный 18 2 5 2 3 5 2" xfId="9277"/>
    <cellStyle name="Обычный 18 2 5 2 3 6" xfId="9278"/>
    <cellStyle name="Обычный 18 2 5 2 4" xfId="9279"/>
    <cellStyle name="Обычный 18 2 5 2 4 2" xfId="9280"/>
    <cellStyle name="Обычный 18 2 5 2 4 2 2" xfId="9281"/>
    <cellStyle name="Обычный 18 2 5 2 4 3" xfId="9282"/>
    <cellStyle name="Обычный 18 2 5 2 4 3 2" xfId="9283"/>
    <cellStyle name="Обычный 18 2 5 2 4 4" xfId="9284"/>
    <cellStyle name="Обычный 18 2 5 2 4 4 2" xfId="9285"/>
    <cellStyle name="Обычный 18 2 5 2 4 5" xfId="9286"/>
    <cellStyle name="Обычный 18 2 5 2 5" xfId="9287"/>
    <cellStyle name="Обычный 18 2 5 2 5 2" xfId="9288"/>
    <cellStyle name="Обычный 18 2 5 2 6" xfId="9289"/>
    <cellStyle name="Обычный 18 2 5 2 6 2" xfId="9290"/>
    <cellStyle name="Обычный 18 2 5 2 7" xfId="9291"/>
    <cellStyle name="Обычный 18 2 5 2 7 2" xfId="9292"/>
    <cellStyle name="Обычный 18 2 5 2 8" xfId="9293"/>
    <cellStyle name="Обычный 18 2 5 2 8 2" xfId="9294"/>
    <cellStyle name="Обычный 18 2 5 2 9" xfId="9295"/>
    <cellStyle name="Обычный 18 2 5 2 9 2" xfId="9296"/>
    <cellStyle name="Обычный 18 2 5 3" xfId="9297"/>
    <cellStyle name="Обычный 18 2 5 3 10" xfId="9298"/>
    <cellStyle name="Обычный 18 2 5 3 11" xfId="9299"/>
    <cellStyle name="Обычный 18 2 5 3 2" xfId="9300"/>
    <cellStyle name="Обычный 18 2 5 3 2 2" xfId="9301"/>
    <cellStyle name="Обычный 18 2 5 3 2 2 2" xfId="9302"/>
    <cellStyle name="Обычный 18 2 5 3 2 3" xfId="9303"/>
    <cellStyle name="Обычный 18 2 5 3 2 3 2" xfId="9304"/>
    <cellStyle name="Обычный 18 2 5 3 2 4" xfId="9305"/>
    <cellStyle name="Обычный 18 2 5 3 2 4 2" xfId="9306"/>
    <cellStyle name="Обычный 18 2 5 3 2 5" xfId="9307"/>
    <cellStyle name="Обычный 18 2 5 3 2 5 2" xfId="9308"/>
    <cellStyle name="Обычный 18 2 5 3 2 6" xfId="9309"/>
    <cellStyle name="Обычный 18 2 5 3 2 7" xfId="9310"/>
    <cellStyle name="Обычный 18 2 5 3 3" xfId="9311"/>
    <cellStyle name="Обычный 18 2 5 3 3 2" xfId="9312"/>
    <cellStyle name="Обычный 18 2 5 3 3 2 2" xfId="9313"/>
    <cellStyle name="Обычный 18 2 5 3 3 3" xfId="9314"/>
    <cellStyle name="Обычный 18 2 5 3 3 3 2" xfId="9315"/>
    <cellStyle name="Обычный 18 2 5 3 3 4" xfId="9316"/>
    <cellStyle name="Обычный 18 2 5 3 3 4 2" xfId="9317"/>
    <cellStyle name="Обычный 18 2 5 3 3 5" xfId="9318"/>
    <cellStyle name="Обычный 18 2 5 3 4" xfId="9319"/>
    <cellStyle name="Обычный 18 2 5 3 4 2" xfId="9320"/>
    <cellStyle name="Обычный 18 2 5 3 5" xfId="9321"/>
    <cellStyle name="Обычный 18 2 5 3 5 2" xfId="9322"/>
    <cellStyle name="Обычный 18 2 5 3 6" xfId="9323"/>
    <cellStyle name="Обычный 18 2 5 3 6 2" xfId="9324"/>
    <cellStyle name="Обычный 18 2 5 3 7" xfId="9325"/>
    <cellStyle name="Обычный 18 2 5 3 7 2" xfId="9326"/>
    <cellStyle name="Обычный 18 2 5 3 8" xfId="9327"/>
    <cellStyle name="Обычный 18 2 5 3 8 2" xfId="9328"/>
    <cellStyle name="Обычный 18 2 5 3 9" xfId="9329"/>
    <cellStyle name="Обычный 18 2 5 3 9 2" xfId="9330"/>
    <cellStyle name="Обычный 18 2 5 4" xfId="9331"/>
    <cellStyle name="Обычный 18 2 5 4 2" xfId="9332"/>
    <cellStyle name="Обычный 18 2 5 4 2 2" xfId="9333"/>
    <cellStyle name="Обычный 18 2 5 4 2 2 2" xfId="9334"/>
    <cellStyle name="Обычный 18 2 5 4 2 3" xfId="9335"/>
    <cellStyle name="Обычный 18 2 5 4 2 3 2" xfId="9336"/>
    <cellStyle name="Обычный 18 2 5 4 2 4" xfId="9337"/>
    <cellStyle name="Обычный 18 2 5 4 2 4 2" xfId="9338"/>
    <cellStyle name="Обычный 18 2 5 4 2 5" xfId="9339"/>
    <cellStyle name="Обычный 18 2 5 4 2 5 2" xfId="9340"/>
    <cellStyle name="Обычный 18 2 5 4 2 6" xfId="9341"/>
    <cellStyle name="Обычный 18 2 5 4 3" xfId="9342"/>
    <cellStyle name="Обычный 18 2 5 4 3 2" xfId="9343"/>
    <cellStyle name="Обычный 18 2 5 4 4" xfId="9344"/>
    <cellStyle name="Обычный 18 2 5 4 4 2" xfId="9345"/>
    <cellStyle name="Обычный 18 2 5 4 5" xfId="9346"/>
    <cellStyle name="Обычный 18 2 5 4 5 2" xfId="9347"/>
    <cellStyle name="Обычный 18 2 5 4 6" xfId="9348"/>
    <cellStyle name="Обычный 18 2 5 4 6 2" xfId="9349"/>
    <cellStyle name="Обычный 18 2 5 4 7" xfId="9350"/>
    <cellStyle name="Обычный 18 2 5 4 8" xfId="9351"/>
    <cellStyle name="Обычный 18 2 5 5" xfId="9352"/>
    <cellStyle name="Обычный 18 2 5 5 2" xfId="9353"/>
    <cellStyle name="Обычный 18 2 5 5 2 2" xfId="9354"/>
    <cellStyle name="Обычный 18 2 5 5 3" xfId="9355"/>
    <cellStyle name="Обычный 18 2 5 5 3 2" xfId="9356"/>
    <cellStyle name="Обычный 18 2 5 5 4" xfId="9357"/>
    <cellStyle name="Обычный 18 2 5 5 4 2" xfId="9358"/>
    <cellStyle name="Обычный 18 2 5 5 5" xfId="9359"/>
    <cellStyle name="Обычный 18 2 5 5 5 2" xfId="9360"/>
    <cellStyle name="Обычный 18 2 5 5 6" xfId="9361"/>
    <cellStyle name="Обычный 18 2 5 6" xfId="9362"/>
    <cellStyle name="Обычный 18 2 5 6 2" xfId="9363"/>
    <cellStyle name="Обычный 18 2 5 6 2 2" xfId="9364"/>
    <cellStyle name="Обычный 18 2 5 6 3" xfId="9365"/>
    <cellStyle name="Обычный 18 2 5 6 3 2" xfId="9366"/>
    <cellStyle name="Обычный 18 2 5 6 4" xfId="9367"/>
    <cellStyle name="Обычный 18 2 5 6 4 2" xfId="9368"/>
    <cellStyle name="Обычный 18 2 5 6 5" xfId="9369"/>
    <cellStyle name="Обычный 18 2 5 7" xfId="9370"/>
    <cellStyle name="Обычный 18 2 5 7 2" xfId="9371"/>
    <cellStyle name="Обычный 18 2 5 8" xfId="9372"/>
    <cellStyle name="Обычный 18 2 5 8 2" xfId="9373"/>
    <cellStyle name="Обычный 18 2 5 9" xfId="9374"/>
    <cellStyle name="Обычный 18 2 5 9 2" xfId="9375"/>
    <cellStyle name="Обычный 18 2 6" xfId="9376"/>
    <cellStyle name="Обычный 18 2 6 10" xfId="9377"/>
    <cellStyle name="Обычный 18 2 6 10 2" xfId="9378"/>
    <cellStyle name="Обычный 18 2 6 11" xfId="9379"/>
    <cellStyle name="Обычный 18 2 6 11 2" xfId="9380"/>
    <cellStyle name="Обычный 18 2 6 12" xfId="9381"/>
    <cellStyle name="Обычный 18 2 6 12 2" xfId="9382"/>
    <cellStyle name="Обычный 18 2 6 13" xfId="9383"/>
    <cellStyle name="Обычный 18 2 6 14" xfId="9384"/>
    <cellStyle name="Обычный 18 2 6 15" xfId="9385"/>
    <cellStyle name="Обычный 18 2 6 2" xfId="9386"/>
    <cellStyle name="Обычный 18 2 6 2 10" xfId="9387"/>
    <cellStyle name="Обычный 18 2 6 2 10 2" xfId="9388"/>
    <cellStyle name="Обычный 18 2 6 2 11" xfId="9389"/>
    <cellStyle name="Обычный 18 2 6 2 12" xfId="9390"/>
    <cellStyle name="Обычный 18 2 6 2 2" xfId="9391"/>
    <cellStyle name="Обычный 18 2 6 2 2 10" xfId="9392"/>
    <cellStyle name="Обычный 18 2 6 2 2 2" xfId="9393"/>
    <cellStyle name="Обычный 18 2 6 2 2 2 2" xfId="9394"/>
    <cellStyle name="Обычный 18 2 6 2 2 2 2 2" xfId="9395"/>
    <cellStyle name="Обычный 18 2 6 2 2 2 3" xfId="9396"/>
    <cellStyle name="Обычный 18 2 6 2 2 2 3 2" xfId="9397"/>
    <cellStyle name="Обычный 18 2 6 2 2 2 4" xfId="9398"/>
    <cellStyle name="Обычный 18 2 6 2 2 2 4 2" xfId="9399"/>
    <cellStyle name="Обычный 18 2 6 2 2 2 5" xfId="9400"/>
    <cellStyle name="Обычный 18 2 6 2 2 2 5 2" xfId="9401"/>
    <cellStyle name="Обычный 18 2 6 2 2 2 6" xfId="9402"/>
    <cellStyle name="Обычный 18 2 6 2 2 3" xfId="9403"/>
    <cellStyle name="Обычный 18 2 6 2 2 3 2" xfId="9404"/>
    <cellStyle name="Обычный 18 2 6 2 2 3 2 2" xfId="9405"/>
    <cellStyle name="Обычный 18 2 6 2 2 3 3" xfId="9406"/>
    <cellStyle name="Обычный 18 2 6 2 2 3 3 2" xfId="9407"/>
    <cellStyle name="Обычный 18 2 6 2 2 3 4" xfId="9408"/>
    <cellStyle name="Обычный 18 2 6 2 2 3 4 2" xfId="9409"/>
    <cellStyle name="Обычный 18 2 6 2 2 3 5" xfId="9410"/>
    <cellStyle name="Обычный 18 2 6 2 2 4" xfId="9411"/>
    <cellStyle name="Обычный 18 2 6 2 2 4 2" xfId="9412"/>
    <cellStyle name="Обычный 18 2 6 2 2 5" xfId="9413"/>
    <cellStyle name="Обычный 18 2 6 2 2 5 2" xfId="9414"/>
    <cellStyle name="Обычный 18 2 6 2 2 6" xfId="9415"/>
    <cellStyle name="Обычный 18 2 6 2 2 6 2" xfId="9416"/>
    <cellStyle name="Обычный 18 2 6 2 2 7" xfId="9417"/>
    <cellStyle name="Обычный 18 2 6 2 2 7 2" xfId="9418"/>
    <cellStyle name="Обычный 18 2 6 2 2 8" xfId="9419"/>
    <cellStyle name="Обычный 18 2 6 2 2 8 2" xfId="9420"/>
    <cellStyle name="Обычный 18 2 6 2 2 9" xfId="9421"/>
    <cellStyle name="Обычный 18 2 6 2 2 9 2" xfId="9422"/>
    <cellStyle name="Обычный 18 2 6 2 3" xfId="9423"/>
    <cellStyle name="Обычный 18 2 6 2 3 2" xfId="9424"/>
    <cellStyle name="Обычный 18 2 6 2 3 2 2" xfId="9425"/>
    <cellStyle name="Обычный 18 2 6 2 3 3" xfId="9426"/>
    <cellStyle name="Обычный 18 2 6 2 3 3 2" xfId="9427"/>
    <cellStyle name="Обычный 18 2 6 2 3 4" xfId="9428"/>
    <cellStyle name="Обычный 18 2 6 2 3 4 2" xfId="9429"/>
    <cellStyle name="Обычный 18 2 6 2 3 5" xfId="9430"/>
    <cellStyle name="Обычный 18 2 6 2 3 5 2" xfId="9431"/>
    <cellStyle name="Обычный 18 2 6 2 3 6" xfId="9432"/>
    <cellStyle name="Обычный 18 2 6 2 4" xfId="9433"/>
    <cellStyle name="Обычный 18 2 6 2 4 2" xfId="9434"/>
    <cellStyle name="Обычный 18 2 6 2 4 2 2" xfId="9435"/>
    <cellStyle name="Обычный 18 2 6 2 4 3" xfId="9436"/>
    <cellStyle name="Обычный 18 2 6 2 4 3 2" xfId="9437"/>
    <cellStyle name="Обычный 18 2 6 2 4 4" xfId="9438"/>
    <cellStyle name="Обычный 18 2 6 2 4 4 2" xfId="9439"/>
    <cellStyle name="Обычный 18 2 6 2 4 5" xfId="9440"/>
    <cellStyle name="Обычный 18 2 6 2 5" xfId="9441"/>
    <cellStyle name="Обычный 18 2 6 2 5 2" xfId="9442"/>
    <cellStyle name="Обычный 18 2 6 2 6" xfId="9443"/>
    <cellStyle name="Обычный 18 2 6 2 6 2" xfId="9444"/>
    <cellStyle name="Обычный 18 2 6 2 7" xfId="9445"/>
    <cellStyle name="Обычный 18 2 6 2 7 2" xfId="9446"/>
    <cellStyle name="Обычный 18 2 6 2 8" xfId="9447"/>
    <cellStyle name="Обычный 18 2 6 2 8 2" xfId="9448"/>
    <cellStyle name="Обычный 18 2 6 2 9" xfId="9449"/>
    <cellStyle name="Обычный 18 2 6 2 9 2" xfId="9450"/>
    <cellStyle name="Обычный 18 2 6 3" xfId="9451"/>
    <cellStyle name="Обычный 18 2 6 3 10" xfId="9452"/>
    <cellStyle name="Обычный 18 2 6 3 2" xfId="9453"/>
    <cellStyle name="Обычный 18 2 6 3 2 2" xfId="9454"/>
    <cellStyle name="Обычный 18 2 6 3 2 2 2" xfId="9455"/>
    <cellStyle name="Обычный 18 2 6 3 2 3" xfId="9456"/>
    <cellStyle name="Обычный 18 2 6 3 2 3 2" xfId="9457"/>
    <cellStyle name="Обычный 18 2 6 3 2 4" xfId="9458"/>
    <cellStyle name="Обычный 18 2 6 3 2 4 2" xfId="9459"/>
    <cellStyle name="Обычный 18 2 6 3 2 5" xfId="9460"/>
    <cellStyle name="Обычный 18 2 6 3 2 5 2" xfId="9461"/>
    <cellStyle name="Обычный 18 2 6 3 2 6" xfId="9462"/>
    <cellStyle name="Обычный 18 2 6 3 3" xfId="9463"/>
    <cellStyle name="Обычный 18 2 6 3 3 2" xfId="9464"/>
    <cellStyle name="Обычный 18 2 6 3 3 2 2" xfId="9465"/>
    <cellStyle name="Обычный 18 2 6 3 3 3" xfId="9466"/>
    <cellStyle name="Обычный 18 2 6 3 3 3 2" xfId="9467"/>
    <cellStyle name="Обычный 18 2 6 3 3 4" xfId="9468"/>
    <cellStyle name="Обычный 18 2 6 3 3 4 2" xfId="9469"/>
    <cellStyle name="Обычный 18 2 6 3 3 5" xfId="9470"/>
    <cellStyle name="Обычный 18 2 6 3 4" xfId="9471"/>
    <cellStyle name="Обычный 18 2 6 3 4 2" xfId="9472"/>
    <cellStyle name="Обычный 18 2 6 3 5" xfId="9473"/>
    <cellStyle name="Обычный 18 2 6 3 5 2" xfId="9474"/>
    <cellStyle name="Обычный 18 2 6 3 6" xfId="9475"/>
    <cellStyle name="Обычный 18 2 6 3 6 2" xfId="9476"/>
    <cellStyle name="Обычный 18 2 6 3 7" xfId="9477"/>
    <cellStyle name="Обычный 18 2 6 3 7 2" xfId="9478"/>
    <cellStyle name="Обычный 18 2 6 3 8" xfId="9479"/>
    <cellStyle name="Обычный 18 2 6 3 8 2" xfId="9480"/>
    <cellStyle name="Обычный 18 2 6 3 9" xfId="9481"/>
    <cellStyle name="Обычный 18 2 6 3 9 2" xfId="9482"/>
    <cellStyle name="Обычный 18 2 6 4" xfId="9483"/>
    <cellStyle name="Обычный 18 2 6 4 2" xfId="9484"/>
    <cellStyle name="Обычный 18 2 6 4 2 2" xfId="9485"/>
    <cellStyle name="Обычный 18 2 6 4 2 2 2" xfId="9486"/>
    <cellStyle name="Обычный 18 2 6 4 2 3" xfId="9487"/>
    <cellStyle name="Обычный 18 2 6 4 2 3 2" xfId="9488"/>
    <cellStyle name="Обычный 18 2 6 4 2 4" xfId="9489"/>
    <cellStyle name="Обычный 18 2 6 4 2 4 2" xfId="9490"/>
    <cellStyle name="Обычный 18 2 6 4 2 5" xfId="9491"/>
    <cellStyle name="Обычный 18 2 6 4 2 5 2" xfId="9492"/>
    <cellStyle name="Обычный 18 2 6 4 2 6" xfId="9493"/>
    <cellStyle name="Обычный 18 2 6 4 3" xfId="9494"/>
    <cellStyle name="Обычный 18 2 6 4 3 2" xfId="9495"/>
    <cellStyle name="Обычный 18 2 6 4 4" xfId="9496"/>
    <cellStyle name="Обычный 18 2 6 4 4 2" xfId="9497"/>
    <cellStyle name="Обычный 18 2 6 4 5" xfId="9498"/>
    <cellStyle name="Обычный 18 2 6 4 5 2" xfId="9499"/>
    <cellStyle name="Обычный 18 2 6 4 6" xfId="9500"/>
    <cellStyle name="Обычный 18 2 6 4 6 2" xfId="9501"/>
    <cellStyle name="Обычный 18 2 6 4 7" xfId="9502"/>
    <cellStyle name="Обычный 18 2 6 5" xfId="9503"/>
    <cellStyle name="Обычный 18 2 6 5 2" xfId="9504"/>
    <cellStyle name="Обычный 18 2 6 5 2 2" xfId="9505"/>
    <cellStyle name="Обычный 18 2 6 5 3" xfId="9506"/>
    <cellStyle name="Обычный 18 2 6 5 3 2" xfId="9507"/>
    <cellStyle name="Обычный 18 2 6 5 4" xfId="9508"/>
    <cellStyle name="Обычный 18 2 6 5 4 2" xfId="9509"/>
    <cellStyle name="Обычный 18 2 6 5 5" xfId="9510"/>
    <cellStyle name="Обычный 18 2 6 5 5 2" xfId="9511"/>
    <cellStyle name="Обычный 18 2 6 5 6" xfId="9512"/>
    <cellStyle name="Обычный 18 2 6 6" xfId="9513"/>
    <cellStyle name="Обычный 18 2 6 6 2" xfId="9514"/>
    <cellStyle name="Обычный 18 2 6 6 2 2" xfId="9515"/>
    <cellStyle name="Обычный 18 2 6 6 3" xfId="9516"/>
    <cellStyle name="Обычный 18 2 6 6 3 2" xfId="9517"/>
    <cellStyle name="Обычный 18 2 6 6 4" xfId="9518"/>
    <cellStyle name="Обычный 18 2 6 6 4 2" xfId="9519"/>
    <cellStyle name="Обычный 18 2 6 6 5" xfId="9520"/>
    <cellStyle name="Обычный 18 2 6 7" xfId="9521"/>
    <cellStyle name="Обычный 18 2 6 7 2" xfId="9522"/>
    <cellStyle name="Обычный 18 2 6 8" xfId="9523"/>
    <cellStyle name="Обычный 18 2 6 8 2" xfId="9524"/>
    <cellStyle name="Обычный 18 2 6 9" xfId="9525"/>
    <cellStyle name="Обычный 18 2 6 9 2" xfId="9526"/>
    <cellStyle name="Обычный 18 2 7" xfId="9527"/>
    <cellStyle name="Обычный 18 2 7 10" xfId="9528"/>
    <cellStyle name="Обычный 18 2 7 10 2" xfId="9529"/>
    <cellStyle name="Обычный 18 2 7 11" xfId="9530"/>
    <cellStyle name="Обычный 18 2 7 11 2" xfId="9531"/>
    <cellStyle name="Обычный 18 2 7 12" xfId="9532"/>
    <cellStyle name="Обычный 18 2 7 12 2" xfId="9533"/>
    <cellStyle name="Обычный 18 2 7 13" xfId="9534"/>
    <cellStyle name="Обычный 18 2 7 14" xfId="9535"/>
    <cellStyle name="Обычный 18 2 7 2" xfId="9536"/>
    <cellStyle name="Обычный 18 2 7 2 10" xfId="9537"/>
    <cellStyle name="Обычный 18 2 7 2 10 2" xfId="9538"/>
    <cellStyle name="Обычный 18 2 7 2 11" xfId="9539"/>
    <cellStyle name="Обычный 18 2 7 2 12" xfId="9540"/>
    <cellStyle name="Обычный 18 2 7 2 2" xfId="9541"/>
    <cellStyle name="Обычный 18 2 7 2 2 10" xfId="9542"/>
    <cellStyle name="Обычный 18 2 7 2 2 2" xfId="9543"/>
    <cellStyle name="Обычный 18 2 7 2 2 2 2" xfId="9544"/>
    <cellStyle name="Обычный 18 2 7 2 2 2 2 2" xfId="9545"/>
    <cellStyle name="Обычный 18 2 7 2 2 2 3" xfId="9546"/>
    <cellStyle name="Обычный 18 2 7 2 2 2 3 2" xfId="9547"/>
    <cellStyle name="Обычный 18 2 7 2 2 2 4" xfId="9548"/>
    <cellStyle name="Обычный 18 2 7 2 2 2 4 2" xfId="9549"/>
    <cellStyle name="Обычный 18 2 7 2 2 2 5" xfId="9550"/>
    <cellStyle name="Обычный 18 2 7 2 2 2 5 2" xfId="9551"/>
    <cellStyle name="Обычный 18 2 7 2 2 2 6" xfId="9552"/>
    <cellStyle name="Обычный 18 2 7 2 2 3" xfId="9553"/>
    <cellStyle name="Обычный 18 2 7 2 2 3 2" xfId="9554"/>
    <cellStyle name="Обычный 18 2 7 2 2 3 2 2" xfId="9555"/>
    <cellStyle name="Обычный 18 2 7 2 2 3 3" xfId="9556"/>
    <cellStyle name="Обычный 18 2 7 2 2 3 3 2" xfId="9557"/>
    <cellStyle name="Обычный 18 2 7 2 2 3 4" xfId="9558"/>
    <cellStyle name="Обычный 18 2 7 2 2 3 4 2" xfId="9559"/>
    <cellStyle name="Обычный 18 2 7 2 2 3 5" xfId="9560"/>
    <cellStyle name="Обычный 18 2 7 2 2 4" xfId="9561"/>
    <cellStyle name="Обычный 18 2 7 2 2 4 2" xfId="9562"/>
    <cellStyle name="Обычный 18 2 7 2 2 5" xfId="9563"/>
    <cellStyle name="Обычный 18 2 7 2 2 5 2" xfId="9564"/>
    <cellStyle name="Обычный 18 2 7 2 2 6" xfId="9565"/>
    <cellStyle name="Обычный 18 2 7 2 2 6 2" xfId="9566"/>
    <cellStyle name="Обычный 18 2 7 2 2 7" xfId="9567"/>
    <cellStyle name="Обычный 18 2 7 2 2 7 2" xfId="9568"/>
    <cellStyle name="Обычный 18 2 7 2 2 8" xfId="9569"/>
    <cellStyle name="Обычный 18 2 7 2 2 8 2" xfId="9570"/>
    <cellStyle name="Обычный 18 2 7 2 2 9" xfId="9571"/>
    <cellStyle name="Обычный 18 2 7 2 2 9 2" xfId="9572"/>
    <cellStyle name="Обычный 18 2 7 2 3" xfId="9573"/>
    <cellStyle name="Обычный 18 2 7 2 3 2" xfId="9574"/>
    <cellStyle name="Обычный 18 2 7 2 3 2 2" xfId="9575"/>
    <cellStyle name="Обычный 18 2 7 2 3 3" xfId="9576"/>
    <cellStyle name="Обычный 18 2 7 2 3 3 2" xfId="9577"/>
    <cellStyle name="Обычный 18 2 7 2 3 4" xfId="9578"/>
    <cellStyle name="Обычный 18 2 7 2 3 4 2" xfId="9579"/>
    <cellStyle name="Обычный 18 2 7 2 3 5" xfId="9580"/>
    <cellStyle name="Обычный 18 2 7 2 3 5 2" xfId="9581"/>
    <cellStyle name="Обычный 18 2 7 2 3 6" xfId="9582"/>
    <cellStyle name="Обычный 18 2 7 2 4" xfId="9583"/>
    <cellStyle name="Обычный 18 2 7 2 4 2" xfId="9584"/>
    <cellStyle name="Обычный 18 2 7 2 4 2 2" xfId="9585"/>
    <cellStyle name="Обычный 18 2 7 2 4 3" xfId="9586"/>
    <cellStyle name="Обычный 18 2 7 2 4 3 2" xfId="9587"/>
    <cellStyle name="Обычный 18 2 7 2 4 4" xfId="9588"/>
    <cellStyle name="Обычный 18 2 7 2 4 4 2" xfId="9589"/>
    <cellStyle name="Обычный 18 2 7 2 4 5" xfId="9590"/>
    <cellStyle name="Обычный 18 2 7 2 5" xfId="9591"/>
    <cellStyle name="Обычный 18 2 7 2 5 2" xfId="9592"/>
    <cellStyle name="Обычный 18 2 7 2 6" xfId="9593"/>
    <cellStyle name="Обычный 18 2 7 2 6 2" xfId="9594"/>
    <cellStyle name="Обычный 18 2 7 2 7" xfId="9595"/>
    <cellStyle name="Обычный 18 2 7 2 7 2" xfId="9596"/>
    <cellStyle name="Обычный 18 2 7 2 8" xfId="9597"/>
    <cellStyle name="Обычный 18 2 7 2 8 2" xfId="9598"/>
    <cellStyle name="Обычный 18 2 7 2 9" xfId="9599"/>
    <cellStyle name="Обычный 18 2 7 2 9 2" xfId="9600"/>
    <cellStyle name="Обычный 18 2 7 3" xfId="9601"/>
    <cellStyle name="Обычный 18 2 7 3 10" xfId="9602"/>
    <cellStyle name="Обычный 18 2 7 3 2" xfId="9603"/>
    <cellStyle name="Обычный 18 2 7 3 2 2" xfId="9604"/>
    <cellStyle name="Обычный 18 2 7 3 2 2 2" xfId="9605"/>
    <cellStyle name="Обычный 18 2 7 3 2 3" xfId="9606"/>
    <cellStyle name="Обычный 18 2 7 3 2 3 2" xfId="9607"/>
    <cellStyle name="Обычный 18 2 7 3 2 4" xfId="9608"/>
    <cellStyle name="Обычный 18 2 7 3 2 4 2" xfId="9609"/>
    <cellStyle name="Обычный 18 2 7 3 2 5" xfId="9610"/>
    <cellStyle name="Обычный 18 2 7 3 2 5 2" xfId="9611"/>
    <cellStyle name="Обычный 18 2 7 3 2 6" xfId="9612"/>
    <cellStyle name="Обычный 18 2 7 3 3" xfId="9613"/>
    <cellStyle name="Обычный 18 2 7 3 3 2" xfId="9614"/>
    <cellStyle name="Обычный 18 2 7 3 3 2 2" xfId="9615"/>
    <cellStyle name="Обычный 18 2 7 3 3 3" xfId="9616"/>
    <cellStyle name="Обычный 18 2 7 3 3 3 2" xfId="9617"/>
    <cellStyle name="Обычный 18 2 7 3 3 4" xfId="9618"/>
    <cellStyle name="Обычный 18 2 7 3 3 4 2" xfId="9619"/>
    <cellStyle name="Обычный 18 2 7 3 3 5" xfId="9620"/>
    <cellStyle name="Обычный 18 2 7 3 4" xfId="9621"/>
    <cellStyle name="Обычный 18 2 7 3 4 2" xfId="9622"/>
    <cellStyle name="Обычный 18 2 7 3 5" xfId="9623"/>
    <cellStyle name="Обычный 18 2 7 3 5 2" xfId="9624"/>
    <cellStyle name="Обычный 18 2 7 3 6" xfId="9625"/>
    <cellStyle name="Обычный 18 2 7 3 6 2" xfId="9626"/>
    <cellStyle name="Обычный 18 2 7 3 7" xfId="9627"/>
    <cellStyle name="Обычный 18 2 7 3 7 2" xfId="9628"/>
    <cellStyle name="Обычный 18 2 7 3 8" xfId="9629"/>
    <cellStyle name="Обычный 18 2 7 3 8 2" xfId="9630"/>
    <cellStyle name="Обычный 18 2 7 3 9" xfId="9631"/>
    <cellStyle name="Обычный 18 2 7 3 9 2" xfId="9632"/>
    <cellStyle name="Обычный 18 2 7 4" xfId="9633"/>
    <cellStyle name="Обычный 18 2 7 4 2" xfId="9634"/>
    <cellStyle name="Обычный 18 2 7 4 2 2" xfId="9635"/>
    <cellStyle name="Обычный 18 2 7 4 2 2 2" xfId="9636"/>
    <cellStyle name="Обычный 18 2 7 4 2 3" xfId="9637"/>
    <cellStyle name="Обычный 18 2 7 4 2 3 2" xfId="9638"/>
    <cellStyle name="Обычный 18 2 7 4 2 4" xfId="9639"/>
    <cellStyle name="Обычный 18 2 7 4 2 4 2" xfId="9640"/>
    <cellStyle name="Обычный 18 2 7 4 2 5" xfId="9641"/>
    <cellStyle name="Обычный 18 2 7 4 2 5 2" xfId="9642"/>
    <cellStyle name="Обычный 18 2 7 4 2 6" xfId="9643"/>
    <cellStyle name="Обычный 18 2 7 4 3" xfId="9644"/>
    <cellStyle name="Обычный 18 2 7 4 3 2" xfId="9645"/>
    <cellStyle name="Обычный 18 2 7 4 4" xfId="9646"/>
    <cellStyle name="Обычный 18 2 7 4 4 2" xfId="9647"/>
    <cellStyle name="Обычный 18 2 7 4 5" xfId="9648"/>
    <cellStyle name="Обычный 18 2 7 4 5 2" xfId="9649"/>
    <cellStyle name="Обычный 18 2 7 4 6" xfId="9650"/>
    <cellStyle name="Обычный 18 2 7 4 6 2" xfId="9651"/>
    <cellStyle name="Обычный 18 2 7 4 7" xfId="9652"/>
    <cellStyle name="Обычный 18 2 7 5" xfId="9653"/>
    <cellStyle name="Обычный 18 2 7 5 2" xfId="9654"/>
    <cellStyle name="Обычный 18 2 7 5 2 2" xfId="9655"/>
    <cellStyle name="Обычный 18 2 7 5 3" xfId="9656"/>
    <cellStyle name="Обычный 18 2 7 5 3 2" xfId="9657"/>
    <cellStyle name="Обычный 18 2 7 5 4" xfId="9658"/>
    <cellStyle name="Обычный 18 2 7 5 4 2" xfId="9659"/>
    <cellStyle name="Обычный 18 2 7 5 5" xfId="9660"/>
    <cellStyle name="Обычный 18 2 7 5 5 2" xfId="9661"/>
    <cellStyle name="Обычный 18 2 7 5 6" xfId="9662"/>
    <cellStyle name="Обычный 18 2 7 6" xfId="9663"/>
    <cellStyle name="Обычный 18 2 7 6 2" xfId="9664"/>
    <cellStyle name="Обычный 18 2 7 6 2 2" xfId="9665"/>
    <cellStyle name="Обычный 18 2 7 6 3" xfId="9666"/>
    <cellStyle name="Обычный 18 2 7 6 3 2" xfId="9667"/>
    <cellStyle name="Обычный 18 2 7 6 4" xfId="9668"/>
    <cellStyle name="Обычный 18 2 7 6 4 2" xfId="9669"/>
    <cellStyle name="Обычный 18 2 7 6 5" xfId="9670"/>
    <cellStyle name="Обычный 18 2 7 7" xfId="9671"/>
    <cellStyle name="Обычный 18 2 7 7 2" xfId="9672"/>
    <cellStyle name="Обычный 18 2 7 8" xfId="9673"/>
    <cellStyle name="Обычный 18 2 7 8 2" xfId="9674"/>
    <cellStyle name="Обычный 18 2 7 9" xfId="9675"/>
    <cellStyle name="Обычный 18 2 7 9 2" xfId="9676"/>
    <cellStyle name="Обычный 18 2 8" xfId="9677"/>
    <cellStyle name="Обычный 18 2 8 10" xfId="9678"/>
    <cellStyle name="Обычный 18 2 8 10 2" xfId="9679"/>
    <cellStyle name="Обычный 18 2 8 11" xfId="9680"/>
    <cellStyle name="Обычный 18 2 8 11 2" xfId="9681"/>
    <cellStyle name="Обычный 18 2 8 12" xfId="9682"/>
    <cellStyle name="Обычный 18 2 8 13" xfId="9683"/>
    <cellStyle name="Обычный 18 2 8 2" xfId="9684"/>
    <cellStyle name="Обычный 18 2 8 2 10" xfId="9685"/>
    <cellStyle name="Обычный 18 2 8 2 10 2" xfId="9686"/>
    <cellStyle name="Обычный 18 2 8 2 11" xfId="9687"/>
    <cellStyle name="Обычный 18 2 8 2 2" xfId="9688"/>
    <cellStyle name="Обычный 18 2 8 2 2 10" xfId="9689"/>
    <cellStyle name="Обычный 18 2 8 2 2 2" xfId="9690"/>
    <cellStyle name="Обычный 18 2 8 2 2 2 2" xfId="9691"/>
    <cellStyle name="Обычный 18 2 8 2 2 2 2 2" xfId="9692"/>
    <cellStyle name="Обычный 18 2 8 2 2 2 3" xfId="9693"/>
    <cellStyle name="Обычный 18 2 8 2 2 2 3 2" xfId="9694"/>
    <cellStyle name="Обычный 18 2 8 2 2 2 4" xfId="9695"/>
    <cellStyle name="Обычный 18 2 8 2 2 2 4 2" xfId="9696"/>
    <cellStyle name="Обычный 18 2 8 2 2 2 5" xfId="9697"/>
    <cellStyle name="Обычный 18 2 8 2 2 2 5 2" xfId="9698"/>
    <cellStyle name="Обычный 18 2 8 2 2 2 6" xfId="9699"/>
    <cellStyle name="Обычный 18 2 8 2 2 3" xfId="9700"/>
    <cellStyle name="Обычный 18 2 8 2 2 3 2" xfId="9701"/>
    <cellStyle name="Обычный 18 2 8 2 2 3 2 2" xfId="9702"/>
    <cellStyle name="Обычный 18 2 8 2 2 3 3" xfId="9703"/>
    <cellStyle name="Обычный 18 2 8 2 2 3 3 2" xfId="9704"/>
    <cellStyle name="Обычный 18 2 8 2 2 3 4" xfId="9705"/>
    <cellStyle name="Обычный 18 2 8 2 2 3 4 2" xfId="9706"/>
    <cellStyle name="Обычный 18 2 8 2 2 3 5" xfId="9707"/>
    <cellStyle name="Обычный 18 2 8 2 2 4" xfId="9708"/>
    <cellStyle name="Обычный 18 2 8 2 2 4 2" xfId="9709"/>
    <cellStyle name="Обычный 18 2 8 2 2 5" xfId="9710"/>
    <cellStyle name="Обычный 18 2 8 2 2 5 2" xfId="9711"/>
    <cellStyle name="Обычный 18 2 8 2 2 6" xfId="9712"/>
    <cellStyle name="Обычный 18 2 8 2 2 6 2" xfId="9713"/>
    <cellStyle name="Обычный 18 2 8 2 2 7" xfId="9714"/>
    <cellStyle name="Обычный 18 2 8 2 2 7 2" xfId="9715"/>
    <cellStyle name="Обычный 18 2 8 2 2 8" xfId="9716"/>
    <cellStyle name="Обычный 18 2 8 2 2 8 2" xfId="9717"/>
    <cellStyle name="Обычный 18 2 8 2 2 9" xfId="9718"/>
    <cellStyle name="Обычный 18 2 8 2 2 9 2" xfId="9719"/>
    <cellStyle name="Обычный 18 2 8 2 3" xfId="9720"/>
    <cellStyle name="Обычный 18 2 8 2 3 2" xfId="9721"/>
    <cellStyle name="Обычный 18 2 8 2 3 2 2" xfId="9722"/>
    <cellStyle name="Обычный 18 2 8 2 3 3" xfId="9723"/>
    <cellStyle name="Обычный 18 2 8 2 3 3 2" xfId="9724"/>
    <cellStyle name="Обычный 18 2 8 2 3 4" xfId="9725"/>
    <cellStyle name="Обычный 18 2 8 2 3 4 2" xfId="9726"/>
    <cellStyle name="Обычный 18 2 8 2 3 5" xfId="9727"/>
    <cellStyle name="Обычный 18 2 8 2 3 5 2" xfId="9728"/>
    <cellStyle name="Обычный 18 2 8 2 3 6" xfId="9729"/>
    <cellStyle name="Обычный 18 2 8 2 4" xfId="9730"/>
    <cellStyle name="Обычный 18 2 8 2 4 2" xfId="9731"/>
    <cellStyle name="Обычный 18 2 8 2 4 2 2" xfId="9732"/>
    <cellStyle name="Обычный 18 2 8 2 4 3" xfId="9733"/>
    <cellStyle name="Обычный 18 2 8 2 4 3 2" xfId="9734"/>
    <cellStyle name="Обычный 18 2 8 2 4 4" xfId="9735"/>
    <cellStyle name="Обычный 18 2 8 2 4 4 2" xfId="9736"/>
    <cellStyle name="Обычный 18 2 8 2 4 5" xfId="9737"/>
    <cellStyle name="Обычный 18 2 8 2 5" xfId="9738"/>
    <cellStyle name="Обычный 18 2 8 2 5 2" xfId="9739"/>
    <cellStyle name="Обычный 18 2 8 2 6" xfId="9740"/>
    <cellStyle name="Обычный 18 2 8 2 6 2" xfId="9741"/>
    <cellStyle name="Обычный 18 2 8 2 7" xfId="9742"/>
    <cellStyle name="Обычный 18 2 8 2 7 2" xfId="9743"/>
    <cellStyle name="Обычный 18 2 8 2 8" xfId="9744"/>
    <cellStyle name="Обычный 18 2 8 2 8 2" xfId="9745"/>
    <cellStyle name="Обычный 18 2 8 2 9" xfId="9746"/>
    <cellStyle name="Обычный 18 2 8 2 9 2" xfId="9747"/>
    <cellStyle name="Обычный 18 2 8 3" xfId="9748"/>
    <cellStyle name="Обычный 18 2 8 3 10" xfId="9749"/>
    <cellStyle name="Обычный 18 2 8 3 2" xfId="9750"/>
    <cellStyle name="Обычный 18 2 8 3 2 2" xfId="9751"/>
    <cellStyle name="Обычный 18 2 8 3 2 2 2" xfId="9752"/>
    <cellStyle name="Обычный 18 2 8 3 2 3" xfId="9753"/>
    <cellStyle name="Обычный 18 2 8 3 2 3 2" xfId="9754"/>
    <cellStyle name="Обычный 18 2 8 3 2 4" xfId="9755"/>
    <cellStyle name="Обычный 18 2 8 3 2 4 2" xfId="9756"/>
    <cellStyle name="Обычный 18 2 8 3 2 5" xfId="9757"/>
    <cellStyle name="Обычный 18 2 8 3 2 5 2" xfId="9758"/>
    <cellStyle name="Обычный 18 2 8 3 2 6" xfId="9759"/>
    <cellStyle name="Обычный 18 2 8 3 3" xfId="9760"/>
    <cellStyle name="Обычный 18 2 8 3 3 2" xfId="9761"/>
    <cellStyle name="Обычный 18 2 8 3 3 2 2" xfId="9762"/>
    <cellStyle name="Обычный 18 2 8 3 3 3" xfId="9763"/>
    <cellStyle name="Обычный 18 2 8 3 3 3 2" xfId="9764"/>
    <cellStyle name="Обычный 18 2 8 3 3 4" xfId="9765"/>
    <cellStyle name="Обычный 18 2 8 3 3 4 2" xfId="9766"/>
    <cellStyle name="Обычный 18 2 8 3 3 5" xfId="9767"/>
    <cellStyle name="Обычный 18 2 8 3 4" xfId="9768"/>
    <cellStyle name="Обычный 18 2 8 3 4 2" xfId="9769"/>
    <cellStyle name="Обычный 18 2 8 3 5" xfId="9770"/>
    <cellStyle name="Обычный 18 2 8 3 5 2" xfId="9771"/>
    <cellStyle name="Обычный 18 2 8 3 6" xfId="9772"/>
    <cellStyle name="Обычный 18 2 8 3 6 2" xfId="9773"/>
    <cellStyle name="Обычный 18 2 8 3 7" xfId="9774"/>
    <cellStyle name="Обычный 18 2 8 3 7 2" xfId="9775"/>
    <cellStyle name="Обычный 18 2 8 3 8" xfId="9776"/>
    <cellStyle name="Обычный 18 2 8 3 8 2" xfId="9777"/>
    <cellStyle name="Обычный 18 2 8 3 9" xfId="9778"/>
    <cellStyle name="Обычный 18 2 8 3 9 2" xfId="9779"/>
    <cellStyle name="Обычный 18 2 8 4" xfId="9780"/>
    <cellStyle name="Обычный 18 2 8 4 2" xfId="9781"/>
    <cellStyle name="Обычный 18 2 8 4 2 2" xfId="9782"/>
    <cellStyle name="Обычный 18 2 8 4 3" xfId="9783"/>
    <cellStyle name="Обычный 18 2 8 4 3 2" xfId="9784"/>
    <cellStyle name="Обычный 18 2 8 4 4" xfId="9785"/>
    <cellStyle name="Обычный 18 2 8 4 4 2" xfId="9786"/>
    <cellStyle name="Обычный 18 2 8 4 5" xfId="9787"/>
    <cellStyle name="Обычный 18 2 8 4 5 2" xfId="9788"/>
    <cellStyle name="Обычный 18 2 8 4 6" xfId="9789"/>
    <cellStyle name="Обычный 18 2 8 5" xfId="9790"/>
    <cellStyle name="Обычный 18 2 8 5 2" xfId="9791"/>
    <cellStyle name="Обычный 18 2 8 5 2 2" xfId="9792"/>
    <cellStyle name="Обычный 18 2 8 5 3" xfId="9793"/>
    <cellStyle name="Обычный 18 2 8 5 3 2" xfId="9794"/>
    <cellStyle name="Обычный 18 2 8 5 4" xfId="9795"/>
    <cellStyle name="Обычный 18 2 8 5 4 2" xfId="9796"/>
    <cellStyle name="Обычный 18 2 8 5 5" xfId="9797"/>
    <cellStyle name="Обычный 18 2 8 6" xfId="9798"/>
    <cellStyle name="Обычный 18 2 8 6 2" xfId="9799"/>
    <cellStyle name="Обычный 18 2 8 7" xfId="9800"/>
    <cellStyle name="Обычный 18 2 8 7 2" xfId="9801"/>
    <cellStyle name="Обычный 18 2 8 8" xfId="9802"/>
    <cellStyle name="Обычный 18 2 8 8 2" xfId="9803"/>
    <cellStyle name="Обычный 18 2 8 9" xfId="9804"/>
    <cellStyle name="Обычный 18 2 8 9 2" xfId="9805"/>
    <cellStyle name="Обычный 18 2 9" xfId="9806"/>
    <cellStyle name="Обычный 18 2 9 10" xfId="9807"/>
    <cellStyle name="Обычный 18 2 9 10 2" xfId="9808"/>
    <cellStyle name="Обычный 18 2 9 11" xfId="9809"/>
    <cellStyle name="Обычный 18 2 9 11 2" xfId="9810"/>
    <cellStyle name="Обычный 18 2 9 12" xfId="9811"/>
    <cellStyle name="Обычный 18 2 9 2" xfId="9812"/>
    <cellStyle name="Обычный 18 2 9 2 10" xfId="9813"/>
    <cellStyle name="Обычный 18 2 9 2 10 2" xfId="9814"/>
    <cellStyle name="Обычный 18 2 9 2 11" xfId="9815"/>
    <cellStyle name="Обычный 18 2 9 2 2" xfId="9816"/>
    <cellStyle name="Обычный 18 2 9 2 2 10" xfId="9817"/>
    <cellStyle name="Обычный 18 2 9 2 2 2" xfId="9818"/>
    <cellStyle name="Обычный 18 2 9 2 2 2 2" xfId="9819"/>
    <cellStyle name="Обычный 18 2 9 2 2 2 2 2" xfId="9820"/>
    <cellStyle name="Обычный 18 2 9 2 2 2 3" xfId="9821"/>
    <cellStyle name="Обычный 18 2 9 2 2 2 3 2" xfId="9822"/>
    <cellStyle name="Обычный 18 2 9 2 2 2 4" xfId="9823"/>
    <cellStyle name="Обычный 18 2 9 2 2 2 4 2" xfId="9824"/>
    <cellStyle name="Обычный 18 2 9 2 2 2 5" xfId="9825"/>
    <cellStyle name="Обычный 18 2 9 2 2 2 5 2" xfId="9826"/>
    <cellStyle name="Обычный 18 2 9 2 2 2 6" xfId="9827"/>
    <cellStyle name="Обычный 18 2 9 2 2 3" xfId="9828"/>
    <cellStyle name="Обычный 18 2 9 2 2 3 2" xfId="9829"/>
    <cellStyle name="Обычный 18 2 9 2 2 3 2 2" xfId="9830"/>
    <cellStyle name="Обычный 18 2 9 2 2 3 3" xfId="9831"/>
    <cellStyle name="Обычный 18 2 9 2 2 3 3 2" xfId="9832"/>
    <cellStyle name="Обычный 18 2 9 2 2 3 4" xfId="9833"/>
    <cellStyle name="Обычный 18 2 9 2 2 3 4 2" xfId="9834"/>
    <cellStyle name="Обычный 18 2 9 2 2 3 5" xfId="9835"/>
    <cellStyle name="Обычный 18 2 9 2 2 4" xfId="9836"/>
    <cellStyle name="Обычный 18 2 9 2 2 4 2" xfId="9837"/>
    <cellStyle name="Обычный 18 2 9 2 2 5" xfId="9838"/>
    <cellStyle name="Обычный 18 2 9 2 2 5 2" xfId="9839"/>
    <cellStyle name="Обычный 18 2 9 2 2 6" xfId="9840"/>
    <cellStyle name="Обычный 18 2 9 2 2 6 2" xfId="9841"/>
    <cellStyle name="Обычный 18 2 9 2 2 7" xfId="9842"/>
    <cellStyle name="Обычный 18 2 9 2 2 7 2" xfId="9843"/>
    <cellStyle name="Обычный 18 2 9 2 2 8" xfId="9844"/>
    <cellStyle name="Обычный 18 2 9 2 2 8 2" xfId="9845"/>
    <cellStyle name="Обычный 18 2 9 2 2 9" xfId="9846"/>
    <cellStyle name="Обычный 18 2 9 2 2 9 2" xfId="9847"/>
    <cellStyle name="Обычный 18 2 9 2 3" xfId="9848"/>
    <cellStyle name="Обычный 18 2 9 2 3 2" xfId="9849"/>
    <cellStyle name="Обычный 18 2 9 2 3 2 2" xfId="9850"/>
    <cellStyle name="Обычный 18 2 9 2 3 3" xfId="9851"/>
    <cellStyle name="Обычный 18 2 9 2 3 3 2" xfId="9852"/>
    <cellStyle name="Обычный 18 2 9 2 3 4" xfId="9853"/>
    <cellStyle name="Обычный 18 2 9 2 3 4 2" xfId="9854"/>
    <cellStyle name="Обычный 18 2 9 2 3 5" xfId="9855"/>
    <cellStyle name="Обычный 18 2 9 2 3 5 2" xfId="9856"/>
    <cellStyle name="Обычный 18 2 9 2 3 6" xfId="9857"/>
    <cellStyle name="Обычный 18 2 9 2 4" xfId="9858"/>
    <cellStyle name="Обычный 18 2 9 2 4 2" xfId="9859"/>
    <cellStyle name="Обычный 18 2 9 2 4 2 2" xfId="9860"/>
    <cellStyle name="Обычный 18 2 9 2 4 3" xfId="9861"/>
    <cellStyle name="Обычный 18 2 9 2 4 3 2" xfId="9862"/>
    <cellStyle name="Обычный 18 2 9 2 4 4" xfId="9863"/>
    <cellStyle name="Обычный 18 2 9 2 4 4 2" xfId="9864"/>
    <cellStyle name="Обычный 18 2 9 2 4 5" xfId="9865"/>
    <cellStyle name="Обычный 18 2 9 2 5" xfId="9866"/>
    <cellStyle name="Обычный 18 2 9 2 5 2" xfId="9867"/>
    <cellStyle name="Обычный 18 2 9 2 6" xfId="9868"/>
    <cellStyle name="Обычный 18 2 9 2 6 2" xfId="9869"/>
    <cellStyle name="Обычный 18 2 9 2 7" xfId="9870"/>
    <cellStyle name="Обычный 18 2 9 2 7 2" xfId="9871"/>
    <cellStyle name="Обычный 18 2 9 2 8" xfId="9872"/>
    <cellStyle name="Обычный 18 2 9 2 8 2" xfId="9873"/>
    <cellStyle name="Обычный 18 2 9 2 9" xfId="9874"/>
    <cellStyle name="Обычный 18 2 9 2 9 2" xfId="9875"/>
    <cellStyle name="Обычный 18 2 9 3" xfId="9876"/>
    <cellStyle name="Обычный 18 2 9 3 10" xfId="9877"/>
    <cellStyle name="Обычный 18 2 9 3 2" xfId="9878"/>
    <cellStyle name="Обычный 18 2 9 3 2 2" xfId="9879"/>
    <cellStyle name="Обычный 18 2 9 3 2 2 2" xfId="9880"/>
    <cellStyle name="Обычный 18 2 9 3 2 3" xfId="9881"/>
    <cellStyle name="Обычный 18 2 9 3 2 3 2" xfId="9882"/>
    <cellStyle name="Обычный 18 2 9 3 2 4" xfId="9883"/>
    <cellStyle name="Обычный 18 2 9 3 2 4 2" xfId="9884"/>
    <cellStyle name="Обычный 18 2 9 3 2 5" xfId="9885"/>
    <cellStyle name="Обычный 18 2 9 3 2 5 2" xfId="9886"/>
    <cellStyle name="Обычный 18 2 9 3 2 6" xfId="9887"/>
    <cellStyle name="Обычный 18 2 9 3 3" xfId="9888"/>
    <cellStyle name="Обычный 18 2 9 3 3 2" xfId="9889"/>
    <cellStyle name="Обычный 18 2 9 3 3 2 2" xfId="9890"/>
    <cellStyle name="Обычный 18 2 9 3 3 3" xfId="9891"/>
    <cellStyle name="Обычный 18 2 9 3 3 3 2" xfId="9892"/>
    <cellStyle name="Обычный 18 2 9 3 3 4" xfId="9893"/>
    <cellStyle name="Обычный 18 2 9 3 3 4 2" xfId="9894"/>
    <cellStyle name="Обычный 18 2 9 3 3 5" xfId="9895"/>
    <cellStyle name="Обычный 18 2 9 3 4" xfId="9896"/>
    <cellStyle name="Обычный 18 2 9 3 4 2" xfId="9897"/>
    <cellStyle name="Обычный 18 2 9 3 5" xfId="9898"/>
    <cellStyle name="Обычный 18 2 9 3 5 2" xfId="9899"/>
    <cellStyle name="Обычный 18 2 9 3 6" xfId="9900"/>
    <cellStyle name="Обычный 18 2 9 3 6 2" xfId="9901"/>
    <cellStyle name="Обычный 18 2 9 3 7" xfId="9902"/>
    <cellStyle name="Обычный 18 2 9 3 7 2" xfId="9903"/>
    <cellStyle name="Обычный 18 2 9 3 8" xfId="9904"/>
    <cellStyle name="Обычный 18 2 9 3 8 2" xfId="9905"/>
    <cellStyle name="Обычный 18 2 9 3 9" xfId="9906"/>
    <cellStyle name="Обычный 18 2 9 3 9 2" xfId="9907"/>
    <cellStyle name="Обычный 18 2 9 4" xfId="9908"/>
    <cellStyle name="Обычный 18 2 9 4 2" xfId="9909"/>
    <cellStyle name="Обычный 18 2 9 4 2 2" xfId="9910"/>
    <cellStyle name="Обычный 18 2 9 4 3" xfId="9911"/>
    <cellStyle name="Обычный 18 2 9 4 3 2" xfId="9912"/>
    <cellStyle name="Обычный 18 2 9 4 4" xfId="9913"/>
    <cellStyle name="Обычный 18 2 9 4 4 2" xfId="9914"/>
    <cellStyle name="Обычный 18 2 9 4 5" xfId="9915"/>
    <cellStyle name="Обычный 18 2 9 4 5 2" xfId="9916"/>
    <cellStyle name="Обычный 18 2 9 4 6" xfId="9917"/>
    <cellStyle name="Обычный 18 2 9 5" xfId="9918"/>
    <cellStyle name="Обычный 18 2 9 5 2" xfId="9919"/>
    <cellStyle name="Обычный 18 2 9 5 2 2" xfId="9920"/>
    <cellStyle name="Обычный 18 2 9 5 3" xfId="9921"/>
    <cellStyle name="Обычный 18 2 9 5 3 2" xfId="9922"/>
    <cellStyle name="Обычный 18 2 9 5 4" xfId="9923"/>
    <cellStyle name="Обычный 18 2 9 5 4 2" xfId="9924"/>
    <cellStyle name="Обычный 18 2 9 5 5" xfId="9925"/>
    <cellStyle name="Обычный 18 2 9 6" xfId="9926"/>
    <cellStyle name="Обычный 18 2 9 6 2" xfId="9927"/>
    <cellStyle name="Обычный 18 2 9 7" xfId="9928"/>
    <cellStyle name="Обычный 18 2 9 7 2" xfId="9929"/>
    <cellStyle name="Обычный 18 2 9 8" xfId="9930"/>
    <cellStyle name="Обычный 18 2 9 8 2" xfId="9931"/>
    <cellStyle name="Обычный 18 2 9 9" xfId="9932"/>
    <cellStyle name="Обычный 18 2 9 9 2" xfId="9933"/>
    <cellStyle name="Обычный 18 20" xfId="9934"/>
    <cellStyle name="Обычный 18 20 2" xfId="9935"/>
    <cellStyle name="Обычный 18 20 2 2" xfId="9936"/>
    <cellStyle name="Обычный 18 20 3" xfId="9937"/>
    <cellStyle name="Обычный 18 20 3 2" xfId="9938"/>
    <cellStyle name="Обычный 18 20 4" xfId="9939"/>
    <cellStyle name="Обычный 18 20 4 2" xfId="9940"/>
    <cellStyle name="Обычный 18 20 5" xfId="9941"/>
    <cellStyle name="Обычный 18 20 5 2" xfId="9942"/>
    <cellStyle name="Обычный 18 20 6" xfId="9943"/>
    <cellStyle name="Обычный 18 21" xfId="9944"/>
    <cellStyle name="Обычный 18 21 2" xfId="9945"/>
    <cellStyle name="Обычный 18 21 2 2" xfId="9946"/>
    <cellStyle name="Обычный 18 21 3" xfId="9947"/>
    <cellStyle name="Обычный 18 21 3 2" xfId="9948"/>
    <cellStyle name="Обычный 18 21 4" xfId="9949"/>
    <cellStyle name="Обычный 18 21 4 2" xfId="9950"/>
    <cellStyle name="Обычный 18 21 5" xfId="9951"/>
    <cellStyle name="Обычный 18 22" xfId="9952"/>
    <cellStyle name="Обычный 18 22 2" xfId="9953"/>
    <cellStyle name="Обычный 18 23" xfId="9954"/>
    <cellStyle name="Обычный 18 23 2" xfId="9955"/>
    <cellStyle name="Обычный 18 24" xfId="9956"/>
    <cellStyle name="Обычный 18 24 2" xfId="9957"/>
    <cellStyle name="Обычный 18 25" xfId="9958"/>
    <cellStyle name="Обычный 18 25 2" xfId="9959"/>
    <cellStyle name="Обычный 18 26" xfId="9960"/>
    <cellStyle name="Обычный 18 26 2" xfId="9961"/>
    <cellStyle name="Обычный 18 27" xfId="9962"/>
    <cellStyle name="Обычный 18 27 2" xfId="9963"/>
    <cellStyle name="Обычный 18 28" xfId="9964"/>
    <cellStyle name="Обычный 18 29" xfId="9965"/>
    <cellStyle name="Обычный 18 3" xfId="9966"/>
    <cellStyle name="Обычный 18 3 10" xfId="9967"/>
    <cellStyle name="Обычный 18 3 10 10" xfId="9968"/>
    <cellStyle name="Обычный 18 3 10 10 2" xfId="9969"/>
    <cellStyle name="Обычный 18 3 10 11" xfId="9970"/>
    <cellStyle name="Обычный 18 3 10 11 2" xfId="9971"/>
    <cellStyle name="Обычный 18 3 10 12" xfId="9972"/>
    <cellStyle name="Обычный 18 3 10 2" xfId="9973"/>
    <cellStyle name="Обычный 18 3 10 2 10" xfId="9974"/>
    <cellStyle name="Обычный 18 3 10 2 10 2" xfId="9975"/>
    <cellStyle name="Обычный 18 3 10 2 11" xfId="9976"/>
    <cellStyle name="Обычный 18 3 10 2 2" xfId="9977"/>
    <cellStyle name="Обычный 18 3 10 2 2 10" xfId="9978"/>
    <cellStyle name="Обычный 18 3 10 2 2 2" xfId="9979"/>
    <cellStyle name="Обычный 18 3 10 2 2 2 2" xfId="9980"/>
    <cellStyle name="Обычный 18 3 10 2 2 2 2 2" xfId="9981"/>
    <cellStyle name="Обычный 18 3 10 2 2 2 3" xfId="9982"/>
    <cellStyle name="Обычный 18 3 10 2 2 2 3 2" xfId="9983"/>
    <cellStyle name="Обычный 18 3 10 2 2 2 4" xfId="9984"/>
    <cellStyle name="Обычный 18 3 10 2 2 2 4 2" xfId="9985"/>
    <cellStyle name="Обычный 18 3 10 2 2 2 5" xfId="9986"/>
    <cellStyle name="Обычный 18 3 10 2 2 2 5 2" xfId="9987"/>
    <cellStyle name="Обычный 18 3 10 2 2 2 6" xfId="9988"/>
    <cellStyle name="Обычный 18 3 10 2 2 3" xfId="9989"/>
    <cellStyle name="Обычный 18 3 10 2 2 3 2" xfId="9990"/>
    <cellStyle name="Обычный 18 3 10 2 2 3 2 2" xfId="9991"/>
    <cellStyle name="Обычный 18 3 10 2 2 3 3" xfId="9992"/>
    <cellStyle name="Обычный 18 3 10 2 2 3 3 2" xfId="9993"/>
    <cellStyle name="Обычный 18 3 10 2 2 3 4" xfId="9994"/>
    <cellStyle name="Обычный 18 3 10 2 2 3 4 2" xfId="9995"/>
    <cellStyle name="Обычный 18 3 10 2 2 3 5" xfId="9996"/>
    <cellStyle name="Обычный 18 3 10 2 2 4" xfId="9997"/>
    <cellStyle name="Обычный 18 3 10 2 2 4 2" xfId="9998"/>
    <cellStyle name="Обычный 18 3 10 2 2 5" xfId="9999"/>
    <cellStyle name="Обычный 18 3 10 2 2 5 2" xfId="10000"/>
    <cellStyle name="Обычный 18 3 10 2 2 6" xfId="10001"/>
    <cellStyle name="Обычный 18 3 10 2 2 6 2" xfId="10002"/>
    <cellStyle name="Обычный 18 3 10 2 2 7" xfId="10003"/>
    <cellStyle name="Обычный 18 3 10 2 2 7 2" xfId="10004"/>
    <cellStyle name="Обычный 18 3 10 2 2 8" xfId="10005"/>
    <cellStyle name="Обычный 18 3 10 2 2 8 2" xfId="10006"/>
    <cellStyle name="Обычный 18 3 10 2 2 9" xfId="10007"/>
    <cellStyle name="Обычный 18 3 10 2 2 9 2" xfId="10008"/>
    <cellStyle name="Обычный 18 3 10 2 3" xfId="10009"/>
    <cellStyle name="Обычный 18 3 10 2 3 2" xfId="10010"/>
    <cellStyle name="Обычный 18 3 10 2 3 2 2" xfId="10011"/>
    <cellStyle name="Обычный 18 3 10 2 3 3" xfId="10012"/>
    <cellStyle name="Обычный 18 3 10 2 3 3 2" xfId="10013"/>
    <cellStyle name="Обычный 18 3 10 2 3 4" xfId="10014"/>
    <cellStyle name="Обычный 18 3 10 2 3 4 2" xfId="10015"/>
    <cellStyle name="Обычный 18 3 10 2 3 5" xfId="10016"/>
    <cellStyle name="Обычный 18 3 10 2 3 5 2" xfId="10017"/>
    <cellStyle name="Обычный 18 3 10 2 3 6" xfId="10018"/>
    <cellStyle name="Обычный 18 3 10 2 4" xfId="10019"/>
    <cellStyle name="Обычный 18 3 10 2 4 2" xfId="10020"/>
    <cellStyle name="Обычный 18 3 10 2 4 2 2" xfId="10021"/>
    <cellStyle name="Обычный 18 3 10 2 4 3" xfId="10022"/>
    <cellStyle name="Обычный 18 3 10 2 4 3 2" xfId="10023"/>
    <cellStyle name="Обычный 18 3 10 2 4 4" xfId="10024"/>
    <cellStyle name="Обычный 18 3 10 2 4 4 2" xfId="10025"/>
    <cellStyle name="Обычный 18 3 10 2 4 5" xfId="10026"/>
    <cellStyle name="Обычный 18 3 10 2 5" xfId="10027"/>
    <cellStyle name="Обычный 18 3 10 2 5 2" xfId="10028"/>
    <cellStyle name="Обычный 18 3 10 2 6" xfId="10029"/>
    <cellStyle name="Обычный 18 3 10 2 6 2" xfId="10030"/>
    <cellStyle name="Обычный 18 3 10 2 7" xfId="10031"/>
    <cellStyle name="Обычный 18 3 10 2 7 2" xfId="10032"/>
    <cellStyle name="Обычный 18 3 10 2 8" xfId="10033"/>
    <cellStyle name="Обычный 18 3 10 2 8 2" xfId="10034"/>
    <cellStyle name="Обычный 18 3 10 2 9" xfId="10035"/>
    <cellStyle name="Обычный 18 3 10 2 9 2" xfId="10036"/>
    <cellStyle name="Обычный 18 3 10 3" xfId="10037"/>
    <cellStyle name="Обычный 18 3 10 3 10" xfId="10038"/>
    <cellStyle name="Обычный 18 3 10 3 2" xfId="10039"/>
    <cellStyle name="Обычный 18 3 10 3 2 2" xfId="10040"/>
    <cellStyle name="Обычный 18 3 10 3 2 2 2" xfId="10041"/>
    <cellStyle name="Обычный 18 3 10 3 2 3" xfId="10042"/>
    <cellStyle name="Обычный 18 3 10 3 2 3 2" xfId="10043"/>
    <cellStyle name="Обычный 18 3 10 3 2 4" xfId="10044"/>
    <cellStyle name="Обычный 18 3 10 3 2 4 2" xfId="10045"/>
    <cellStyle name="Обычный 18 3 10 3 2 5" xfId="10046"/>
    <cellStyle name="Обычный 18 3 10 3 2 5 2" xfId="10047"/>
    <cellStyle name="Обычный 18 3 10 3 2 6" xfId="10048"/>
    <cellStyle name="Обычный 18 3 10 3 3" xfId="10049"/>
    <cellStyle name="Обычный 18 3 10 3 3 2" xfId="10050"/>
    <cellStyle name="Обычный 18 3 10 3 3 2 2" xfId="10051"/>
    <cellStyle name="Обычный 18 3 10 3 3 3" xfId="10052"/>
    <cellStyle name="Обычный 18 3 10 3 3 3 2" xfId="10053"/>
    <cellStyle name="Обычный 18 3 10 3 3 4" xfId="10054"/>
    <cellStyle name="Обычный 18 3 10 3 3 4 2" xfId="10055"/>
    <cellStyle name="Обычный 18 3 10 3 3 5" xfId="10056"/>
    <cellStyle name="Обычный 18 3 10 3 4" xfId="10057"/>
    <cellStyle name="Обычный 18 3 10 3 4 2" xfId="10058"/>
    <cellStyle name="Обычный 18 3 10 3 5" xfId="10059"/>
    <cellStyle name="Обычный 18 3 10 3 5 2" xfId="10060"/>
    <cellStyle name="Обычный 18 3 10 3 6" xfId="10061"/>
    <cellStyle name="Обычный 18 3 10 3 6 2" xfId="10062"/>
    <cellStyle name="Обычный 18 3 10 3 7" xfId="10063"/>
    <cellStyle name="Обычный 18 3 10 3 7 2" xfId="10064"/>
    <cellStyle name="Обычный 18 3 10 3 8" xfId="10065"/>
    <cellStyle name="Обычный 18 3 10 3 8 2" xfId="10066"/>
    <cellStyle name="Обычный 18 3 10 3 9" xfId="10067"/>
    <cellStyle name="Обычный 18 3 10 3 9 2" xfId="10068"/>
    <cellStyle name="Обычный 18 3 10 4" xfId="10069"/>
    <cellStyle name="Обычный 18 3 10 4 2" xfId="10070"/>
    <cellStyle name="Обычный 18 3 10 4 2 2" xfId="10071"/>
    <cellStyle name="Обычный 18 3 10 4 3" xfId="10072"/>
    <cellStyle name="Обычный 18 3 10 4 3 2" xfId="10073"/>
    <cellStyle name="Обычный 18 3 10 4 4" xfId="10074"/>
    <cellStyle name="Обычный 18 3 10 4 4 2" xfId="10075"/>
    <cellStyle name="Обычный 18 3 10 4 5" xfId="10076"/>
    <cellStyle name="Обычный 18 3 10 4 5 2" xfId="10077"/>
    <cellStyle name="Обычный 18 3 10 4 6" xfId="10078"/>
    <cellStyle name="Обычный 18 3 10 5" xfId="10079"/>
    <cellStyle name="Обычный 18 3 10 5 2" xfId="10080"/>
    <cellStyle name="Обычный 18 3 10 5 2 2" xfId="10081"/>
    <cellStyle name="Обычный 18 3 10 5 3" xfId="10082"/>
    <cellStyle name="Обычный 18 3 10 5 3 2" xfId="10083"/>
    <cellStyle name="Обычный 18 3 10 5 4" xfId="10084"/>
    <cellStyle name="Обычный 18 3 10 5 4 2" xfId="10085"/>
    <cellStyle name="Обычный 18 3 10 5 5" xfId="10086"/>
    <cellStyle name="Обычный 18 3 10 6" xfId="10087"/>
    <cellStyle name="Обычный 18 3 10 6 2" xfId="10088"/>
    <cellStyle name="Обычный 18 3 10 7" xfId="10089"/>
    <cellStyle name="Обычный 18 3 10 7 2" xfId="10090"/>
    <cellStyle name="Обычный 18 3 10 8" xfId="10091"/>
    <cellStyle name="Обычный 18 3 10 8 2" xfId="10092"/>
    <cellStyle name="Обычный 18 3 10 9" xfId="10093"/>
    <cellStyle name="Обычный 18 3 10 9 2" xfId="10094"/>
    <cellStyle name="Обычный 18 3 11" xfId="10095"/>
    <cellStyle name="Обычный 18 3 11 10" xfId="10096"/>
    <cellStyle name="Обычный 18 3 11 10 2" xfId="10097"/>
    <cellStyle name="Обычный 18 3 11 11" xfId="10098"/>
    <cellStyle name="Обычный 18 3 11 11 2" xfId="10099"/>
    <cellStyle name="Обычный 18 3 11 12" xfId="10100"/>
    <cellStyle name="Обычный 18 3 11 2" xfId="10101"/>
    <cellStyle name="Обычный 18 3 11 2 10" xfId="10102"/>
    <cellStyle name="Обычный 18 3 11 2 10 2" xfId="10103"/>
    <cellStyle name="Обычный 18 3 11 2 11" xfId="10104"/>
    <cellStyle name="Обычный 18 3 11 2 2" xfId="10105"/>
    <cellStyle name="Обычный 18 3 11 2 2 10" xfId="10106"/>
    <cellStyle name="Обычный 18 3 11 2 2 2" xfId="10107"/>
    <cellStyle name="Обычный 18 3 11 2 2 2 2" xfId="10108"/>
    <cellStyle name="Обычный 18 3 11 2 2 2 2 2" xfId="10109"/>
    <cellStyle name="Обычный 18 3 11 2 2 2 3" xfId="10110"/>
    <cellStyle name="Обычный 18 3 11 2 2 2 3 2" xfId="10111"/>
    <cellStyle name="Обычный 18 3 11 2 2 2 4" xfId="10112"/>
    <cellStyle name="Обычный 18 3 11 2 2 2 4 2" xfId="10113"/>
    <cellStyle name="Обычный 18 3 11 2 2 2 5" xfId="10114"/>
    <cellStyle name="Обычный 18 3 11 2 2 2 5 2" xfId="10115"/>
    <cellStyle name="Обычный 18 3 11 2 2 2 6" xfId="10116"/>
    <cellStyle name="Обычный 18 3 11 2 2 3" xfId="10117"/>
    <cellStyle name="Обычный 18 3 11 2 2 3 2" xfId="10118"/>
    <cellStyle name="Обычный 18 3 11 2 2 3 2 2" xfId="10119"/>
    <cellStyle name="Обычный 18 3 11 2 2 3 3" xfId="10120"/>
    <cellStyle name="Обычный 18 3 11 2 2 3 3 2" xfId="10121"/>
    <cellStyle name="Обычный 18 3 11 2 2 3 4" xfId="10122"/>
    <cellStyle name="Обычный 18 3 11 2 2 3 4 2" xfId="10123"/>
    <cellStyle name="Обычный 18 3 11 2 2 3 5" xfId="10124"/>
    <cellStyle name="Обычный 18 3 11 2 2 4" xfId="10125"/>
    <cellStyle name="Обычный 18 3 11 2 2 4 2" xfId="10126"/>
    <cellStyle name="Обычный 18 3 11 2 2 5" xfId="10127"/>
    <cellStyle name="Обычный 18 3 11 2 2 5 2" xfId="10128"/>
    <cellStyle name="Обычный 18 3 11 2 2 6" xfId="10129"/>
    <cellStyle name="Обычный 18 3 11 2 2 6 2" xfId="10130"/>
    <cellStyle name="Обычный 18 3 11 2 2 7" xfId="10131"/>
    <cellStyle name="Обычный 18 3 11 2 2 7 2" xfId="10132"/>
    <cellStyle name="Обычный 18 3 11 2 2 8" xfId="10133"/>
    <cellStyle name="Обычный 18 3 11 2 2 8 2" xfId="10134"/>
    <cellStyle name="Обычный 18 3 11 2 2 9" xfId="10135"/>
    <cellStyle name="Обычный 18 3 11 2 2 9 2" xfId="10136"/>
    <cellStyle name="Обычный 18 3 11 2 3" xfId="10137"/>
    <cellStyle name="Обычный 18 3 11 2 3 2" xfId="10138"/>
    <cellStyle name="Обычный 18 3 11 2 3 2 2" xfId="10139"/>
    <cellStyle name="Обычный 18 3 11 2 3 3" xfId="10140"/>
    <cellStyle name="Обычный 18 3 11 2 3 3 2" xfId="10141"/>
    <cellStyle name="Обычный 18 3 11 2 3 4" xfId="10142"/>
    <cellStyle name="Обычный 18 3 11 2 3 4 2" xfId="10143"/>
    <cellStyle name="Обычный 18 3 11 2 3 5" xfId="10144"/>
    <cellStyle name="Обычный 18 3 11 2 3 5 2" xfId="10145"/>
    <cellStyle name="Обычный 18 3 11 2 3 6" xfId="10146"/>
    <cellStyle name="Обычный 18 3 11 2 4" xfId="10147"/>
    <cellStyle name="Обычный 18 3 11 2 4 2" xfId="10148"/>
    <cellStyle name="Обычный 18 3 11 2 4 2 2" xfId="10149"/>
    <cellStyle name="Обычный 18 3 11 2 4 3" xfId="10150"/>
    <cellStyle name="Обычный 18 3 11 2 4 3 2" xfId="10151"/>
    <cellStyle name="Обычный 18 3 11 2 4 4" xfId="10152"/>
    <cellStyle name="Обычный 18 3 11 2 4 4 2" xfId="10153"/>
    <cellStyle name="Обычный 18 3 11 2 4 5" xfId="10154"/>
    <cellStyle name="Обычный 18 3 11 2 5" xfId="10155"/>
    <cellStyle name="Обычный 18 3 11 2 5 2" xfId="10156"/>
    <cellStyle name="Обычный 18 3 11 2 6" xfId="10157"/>
    <cellStyle name="Обычный 18 3 11 2 6 2" xfId="10158"/>
    <cellStyle name="Обычный 18 3 11 2 7" xfId="10159"/>
    <cellStyle name="Обычный 18 3 11 2 7 2" xfId="10160"/>
    <cellStyle name="Обычный 18 3 11 2 8" xfId="10161"/>
    <cellStyle name="Обычный 18 3 11 2 8 2" xfId="10162"/>
    <cellStyle name="Обычный 18 3 11 2 9" xfId="10163"/>
    <cellStyle name="Обычный 18 3 11 2 9 2" xfId="10164"/>
    <cellStyle name="Обычный 18 3 11 3" xfId="10165"/>
    <cellStyle name="Обычный 18 3 11 3 10" xfId="10166"/>
    <cellStyle name="Обычный 18 3 11 3 2" xfId="10167"/>
    <cellStyle name="Обычный 18 3 11 3 2 2" xfId="10168"/>
    <cellStyle name="Обычный 18 3 11 3 2 2 2" xfId="10169"/>
    <cellStyle name="Обычный 18 3 11 3 2 3" xfId="10170"/>
    <cellStyle name="Обычный 18 3 11 3 2 3 2" xfId="10171"/>
    <cellStyle name="Обычный 18 3 11 3 2 4" xfId="10172"/>
    <cellStyle name="Обычный 18 3 11 3 2 4 2" xfId="10173"/>
    <cellStyle name="Обычный 18 3 11 3 2 5" xfId="10174"/>
    <cellStyle name="Обычный 18 3 11 3 2 5 2" xfId="10175"/>
    <cellStyle name="Обычный 18 3 11 3 2 6" xfId="10176"/>
    <cellStyle name="Обычный 18 3 11 3 3" xfId="10177"/>
    <cellStyle name="Обычный 18 3 11 3 3 2" xfId="10178"/>
    <cellStyle name="Обычный 18 3 11 3 3 2 2" xfId="10179"/>
    <cellStyle name="Обычный 18 3 11 3 3 3" xfId="10180"/>
    <cellStyle name="Обычный 18 3 11 3 3 3 2" xfId="10181"/>
    <cellStyle name="Обычный 18 3 11 3 3 4" xfId="10182"/>
    <cellStyle name="Обычный 18 3 11 3 3 4 2" xfId="10183"/>
    <cellStyle name="Обычный 18 3 11 3 3 5" xfId="10184"/>
    <cellStyle name="Обычный 18 3 11 3 4" xfId="10185"/>
    <cellStyle name="Обычный 18 3 11 3 4 2" xfId="10186"/>
    <cellStyle name="Обычный 18 3 11 3 5" xfId="10187"/>
    <cellStyle name="Обычный 18 3 11 3 5 2" xfId="10188"/>
    <cellStyle name="Обычный 18 3 11 3 6" xfId="10189"/>
    <cellStyle name="Обычный 18 3 11 3 6 2" xfId="10190"/>
    <cellStyle name="Обычный 18 3 11 3 7" xfId="10191"/>
    <cellStyle name="Обычный 18 3 11 3 7 2" xfId="10192"/>
    <cellStyle name="Обычный 18 3 11 3 8" xfId="10193"/>
    <cellStyle name="Обычный 18 3 11 3 8 2" xfId="10194"/>
    <cellStyle name="Обычный 18 3 11 3 9" xfId="10195"/>
    <cellStyle name="Обычный 18 3 11 3 9 2" xfId="10196"/>
    <cellStyle name="Обычный 18 3 11 4" xfId="10197"/>
    <cellStyle name="Обычный 18 3 11 4 2" xfId="10198"/>
    <cellStyle name="Обычный 18 3 11 4 2 2" xfId="10199"/>
    <cellStyle name="Обычный 18 3 11 4 3" xfId="10200"/>
    <cellStyle name="Обычный 18 3 11 4 3 2" xfId="10201"/>
    <cellStyle name="Обычный 18 3 11 4 4" xfId="10202"/>
    <cellStyle name="Обычный 18 3 11 4 4 2" xfId="10203"/>
    <cellStyle name="Обычный 18 3 11 4 5" xfId="10204"/>
    <cellStyle name="Обычный 18 3 11 4 5 2" xfId="10205"/>
    <cellStyle name="Обычный 18 3 11 4 6" xfId="10206"/>
    <cellStyle name="Обычный 18 3 11 5" xfId="10207"/>
    <cellStyle name="Обычный 18 3 11 5 2" xfId="10208"/>
    <cellStyle name="Обычный 18 3 11 5 2 2" xfId="10209"/>
    <cellStyle name="Обычный 18 3 11 5 3" xfId="10210"/>
    <cellStyle name="Обычный 18 3 11 5 3 2" xfId="10211"/>
    <cellStyle name="Обычный 18 3 11 5 4" xfId="10212"/>
    <cellStyle name="Обычный 18 3 11 5 4 2" xfId="10213"/>
    <cellStyle name="Обычный 18 3 11 5 5" xfId="10214"/>
    <cellStyle name="Обычный 18 3 11 6" xfId="10215"/>
    <cellStyle name="Обычный 18 3 11 6 2" xfId="10216"/>
    <cellStyle name="Обычный 18 3 11 7" xfId="10217"/>
    <cellStyle name="Обычный 18 3 11 7 2" xfId="10218"/>
    <cellStyle name="Обычный 18 3 11 8" xfId="10219"/>
    <cellStyle name="Обычный 18 3 11 8 2" xfId="10220"/>
    <cellStyle name="Обычный 18 3 11 9" xfId="10221"/>
    <cellStyle name="Обычный 18 3 11 9 2" xfId="10222"/>
    <cellStyle name="Обычный 18 3 12" xfId="10223"/>
    <cellStyle name="Обычный 18 3 12 10" xfId="10224"/>
    <cellStyle name="Обычный 18 3 12 10 2" xfId="10225"/>
    <cellStyle name="Обычный 18 3 12 11" xfId="10226"/>
    <cellStyle name="Обычный 18 3 12 11 2" xfId="10227"/>
    <cellStyle name="Обычный 18 3 12 12" xfId="10228"/>
    <cellStyle name="Обычный 18 3 12 2" xfId="10229"/>
    <cellStyle name="Обычный 18 3 12 2 10" xfId="10230"/>
    <cellStyle name="Обычный 18 3 12 2 10 2" xfId="10231"/>
    <cellStyle name="Обычный 18 3 12 2 11" xfId="10232"/>
    <cellStyle name="Обычный 18 3 12 2 2" xfId="10233"/>
    <cellStyle name="Обычный 18 3 12 2 2 10" xfId="10234"/>
    <cellStyle name="Обычный 18 3 12 2 2 2" xfId="10235"/>
    <cellStyle name="Обычный 18 3 12 2 2 2 2" xfId="10236"/>
    <cellStyle name="Обычный 18 3 12 2 2 2 2 2" xfId="10237"/>
    <cellStyle name="Обычный 18 3 12 2 2 2 3" xfId="10238"/>
    <cellStyle name="Обычный 18 3 12 2 2 2 3 2" xfId="10239"/>
    <cellStyle name="Обычный 18 3 12 2 2 2 4" xfId="10240"/>
    <cellStyle name="Обычный 18 3 12 2 2 2 4 2" xfId="10241"/>
    <cellStyle name="Обычный 18 3 12 2 2 2 5" xfId="10242"/>
    <cellStyle name="Обычный 18 3 12 2 2 2 5 2" xfId="10243"/>
    <cellStyle name="Обычный 18 3 12 2 2 2 6" xfId="10244"/>
    <cellStyle name="Обычный 18 3 12 2 2 3" xfId="10245"/>
    <cellStyle name="Обычный 18 3 12 2 2 3 2" xfId="10246"/>
    <cellStyle name="Обычный 18 3 12 2 2 3 2 2" xfId="10247"/>
    <cellStyle name="Обычный 18 3 12 2 2 3 3" xfId="10248"/>
    <cellStyle name="Обычный 18 3 12 2 2 3 3 2" xfId="10249"/>
    <cellStyle name="Обычный 18 3 12 2 2 3 4" xfId="10250"/>
    <cellStyle name="Обычный 18 3 12 2 2 3 4 2" xfId="10251"/>
    <cellStyle name="Обычный 18 3 12 2 2 3 5" xfId="10252"/>
    <cellStyle name="Обычный 18 3 12 2 2 4" xfId="10253"/>
    <cellStyle name="Обычный 18 3 12 2 2 4 2" xfId="10254"/>
    <cellStyle name="Обычный 18 3 12 2 2 5" xfId="10255"/>
    <cellStyle name="Обычный 18 3 12 2 2 5 2" xfId="10256"/>
    <cellStyle name="Обычный 18 3 12 2 2 6" xfId="10257"/>
    <cellStyle name="Обычный 18 3 12 2 2 6 2" xfId="10258"/>
    <cellStyle name="Обычный 18 3 12 2 2 7" xfId="10259"/>
    <cellStyle name="Обычный 18 3 12 2 2 7 2" xfId="10260"/>
    <cellStyle name="Обычный 18 3 12 2 2 8" xfId="10261"/>
    <cellStyle name="Обычный 18 3 12 2 2 8 2" xfId="10262"/>
    <cellStyle name="Обычный 18 3 12 2 2 9" xfId="10263"/>
    <cellStyle name="Обычный 18 3 12 2 2 9 2" xfId="10264"/>
    <cellStyle name="Обычный 18 3 12 2 3" xfId="10265"/>
    <cellStyle name="Обычный 18 3 12 2 3 2" xfId="10266"/>
    <cellStyle name="Обычный 18 3 12 2 3 2 2" xfId="10267"/>
    <cellStyle name="Обычный 18 3 12 2 3 3" xfId="10268"/>
    <cellStyle name="Обычный 18 3 12 2 3 3 2" xfId="10269"/>
    <cellStyle name="Обычный 18 3 12 2 3 4" xfId="10270"/>
    <cellStyle name="Обычный 18 3 12 2 3 4 2" xfId="10271"/>
    <cellStyle name="Обычный 18 3 12 2 3 5" xfId="10272"/>
    <cellStyle name="Обычный 18 3 12 2 3 5 2" xfId="10273"/>
    <cellStyle name="Обычный 18 3 12 2 3 6" xfId="10274"/>
    <cellStyle name="Обычный 18 3 12 2 4" xfId="10275"/>
    <cellStyle name="Обычный 18 3 12 2 4 2" xfId="10276"/>
    <cellStyle name="Обычный 18 3 12 2 4 2 2" xfId="10277"/>
    <cellStyle name="Обычный 18 3 12 2 4 3" xfId="10278"/>
    <cellStyle name="Обычный 18 3 12 2 4 3 2" xfId="10279"/>
    <cellStyle name="Обычный 18 3 12 2 4 4" xfId="10280"/>
    <cellStyle name="Обычный 18 3 12 2 4 4 2" xfId="10281"/>
    <cellStyle name="Обычный 18 3 12 2 4 5" xfId="10282"/>
    <cellStyle name="Обычный 18 3 12 2 5" xfId="10283"/>
    <cellStyle name="Обычный 18 3 12 2 5 2" xfId="10284"/>
    <cellStyle name="Обычный 18 3 12 2 6" xfId="10285"/>
    <cellStyle name="Обычный 18 3 12 2 6 2" xfId="10286"/>
    <cellStyle name="Обычный 18 3 12 2 7" xfId="10287"/>
    <cellStyle name="Обычный 18 3 12 2 7 2" xfId="10288"/>
    <cellStyle name="Обычный 18 3 12 2 8" xfId="10289"/>
    <cellStyle name="Обычный 18 3 12 2 8 2" xfId="10290"/>
    <cellStyle name="Обычный 18 3 12 2 9" xfId="10291"/>
    <cellStyle name="Обычный 18 3 12 2 9 2" xfId="10292"/>
    <cellStyle name="Обычный 18 3 12 3" xfId="10293"/>
    <cellStyle name="Обычный 18 3 12 3 10" xfId="10294"/>
    <cellStyle name="Обычный 18 3 12 3 2" xfId="10295"/>
    <cellStyle name="Обычный 18 3 12 3 2 2" xfId="10296"/>
    <cellStyle name="Обычный 18 3 12 3 2 2 2" xfId="10297"/>
    <cellStyle name="Обычный 18 3 12 3 2 3" xfId="10298"/>
    <cellStyle name="Обычный 18 3 12 3 2 3 2" xfId="10299"/>
    <cellStyle name="Обычный 18 3 12 3 2 4" xfId="10300"/>
    <cellStyle name="Обычный 18 3 12 3 2 4 2" xfId="10301"/>
    <cellStyle name="Обычный 18 3 12 3 2 5" xfId="10302"/>
    <cellStyle name="Обычный 18 3 12 3 2 5 2" xfId="10303"/>
    <cellStyle name="Обычный 18 3 12 3 2 6" xfId="10304"/>
    <cellStyle name="Обычный 18 3 12 3 3" xfId="10305"/>
    <cellStyle name="Обычный 18 3 12 3 3 2" xfId="10306"/>
    <cellStyle name="Обычный 18 3 12 3 3 2 2" xfId="10307"/>
    <cellStyle name="Обычный 18 3 12 3 3 3" xfId="10308"/>
    <cellStyle name="Обычный 18 3 12 3 3 3 2" xfId="10309"/>
    <cellStyle name="Обычный 18 3 12 3 3 4" xfId="10310"/>
    <cellStyle name="Обычный 18 3 12 3 3 4 2" xfId="10311"/>
    <cellStyle name="Обычный 18 3 12 3 3 5" xfId="10312"/>
    <cellStyle name="Обычный 18 3 12 3 4" xfId="10313"/>
    <cellStyle name="Обычный 18 3 12 3 4 2" xfId="10314"/>
    <cellStyle name="Обычный 18 3 12 3 5" xfId="10315"/>
    <cellStyle name="Обычный 18 3 12 3 5 2" xfId="10316"/>
    <cellStyle name="Обычный 18 3 12 3 6" xfId="10317"/>
    <cellStyle name="Обычный 18 3 12 3 6 2" xfId="10318"/>
    <cellStyle name="Обычный 18 3 12 3 7" xfId="10319"/>
    <cellStyle name="Обычный 18 3 12 3 7 2" xfId="10320"/>
    <cellStyle name="Обычный 18 3 12 3 8" xfId="10321"/>
    <cellStyle name="Обычный 18 3 12 3 8 2" xfId="10322"/>
    <cellStyle name="Обычный 18 3 12 3 9" xfId="10323"/>
    <cellStyle name="Обычный 18 3 12 3 9 2" xfId="10324"/>
    <cellStyle name="Обычный 18 3 12 4" xfId="10325"/>
    <cellStyle name="Обычный 18 3 12 4 2" xfId="10326"/>
    <cellStyle name="Обычный 18 3 12 4 2 2" xfId="10327"/>
    <cellStyle name="Обычный 18 3 12 4 3" xfId="10328"/>
    <cellStyle name="Обычный 18 3 12 4 3 2" xfId="10329"/>
    <cellStyle name="Обычный 18 3 12 4 4" xfId="10330"/>
    <cellStyle name="Обычный 18 3 12 4 4 2" xfId="10331"/>
    <cellStyle name="Обычный 18 3 12 4 5" xfId="10332"/>
    <cellStyle name="Обычный 18 3 12 4 5 2" xfId="10333"/>
    <cellStyle name="Обычный 18 3 12 4 6" xfId="10334"/>
    <cellStyle name="Обычный 18 3 12 5" xfId="10335"/>
    <cellStyle name="Обычный 18 3 12 5 2" xfId="10336"/>
    <cellStyle name="Обычный 18 3 12 5 2 2" xfId="10337"/>
    <cellStyle name="Обычный 18 3 12 5 3" xfId="10338"/>
    <cellStyle name="Обычный 18 3 12 5 3 2" xfId="10339"/>
    <cellStyle name="Обычный 18 3 12 5 4" xfId="10340"/>
    <cellStyle name="Обычный 18 3 12 5 4 2" xfId="10341"/>
    <cellStyle name="Обычный 18 3 12 5 5" xfId="10342"/>
    <cellStyle name="Обычный 18 3 12 6" xfId="10343"/>
    <cellStyle name="Обычный 18 3 12 6 2" xfId="10344"/>
    <cellStyle name="Обычный 18 3 12 7" xfId="10345"/>
    <cellStyle name="Обычный 18 3 12 7 2" xfId="10346"/>
    <cellStyle name="Обычный 18 3 12 8" xfId="10347"/>
    <cellStyle name="Обычный 18 3 12 8 2" xfId="10348"/>
    <cellStyle name="Обычный 18 3 12 9" xfId="10349"/>
    <cellStyle name="Обычный 18 3 12 9 2" xfId="10350"/>
    <cellStyle name="Обычный 18 3 13" xfId="10351"/>
    <cellStyle name="Обычный 18 3 13 10" xfId="10352"/>
    <cellStyle name="Обычный 18 3 13 10 2" xfId="10353"/>
    <cellStyle name="Обычный 18 3 13 11" xfId="10354"/>
    <cellStyle name="Обычный 18 3 13 11 2" xfId="10355"/>
    <cellStyle name="Обычный 18 3 13 12" xfId="10356"/>
    <cellStyle name="Обычный 18 3 13 2" xfId="10357"/>
    <cellStyle name="Обычный 18 3 13 2 10" xfId="10358"/>
    <cellStyle name="Обычный 18 3 13 2 10 2" xfId="10359"/>
    <cellStyle name="Обычный 18 3 13 2 11" xfId="10360"/>
    <cellStyle name="Обычный 18 3 13 2 2" xfId="10361"/>
    <cellStyle name="Обычный 18 3 13 2 2 10" xfId="10362"/>
    <cellStyle name="Обычный 18 3 13 2 2 2" xfId="10363"/>
    <cellStyle name="Обычный 18 3 13 2 2 2 2" xfId="10364"/>
    <cellStyle name="Обычный 18 3 13 2 2 2 2 2" xfId="10365"/>
    <cellStyle name="Обычный 18 3 13 2 2 2 3" xfId="10366"/>
    <cellStyle name="Обычный 18 3 13 2 2 2 3 2" xfId="10367"/>
    <cellStyle name="Обычный 18 3 13 2 2 2 4" xfId="10368"/>
    <cellStyle name="Обычный 18 3 13 2 2 2 4 2" xfId="10369"/>
    <cellStyle name="Обычный 18 3 13 2 2 2 5" xfId="10370"/>
    <cellStyle name="Обычный 18 3 13 2 2 2 5 2" xfId="10371"/>
    <cellStyle name="Обычный 18 3 13 2 2 2 6" xfId="10372"/>
    <cellStyle name="Обычный 18 3 13 2 2 3" xfId="10373"/>
    <cellStyle name="Обычный 18 3 13 2 2 3 2" xfId="10374"/>
    <cellStyle name="Обычный 18 3 13 2 2 3 2 2" xfId="10375"/>
    <cellStyle name="Обычный 18 3 13 2 2 3 3" xfId="10376"/>
    <cellStyle name="Обычный 18 3 13 2 2 3 3 2" xfId="10377"/>
    <cellStyle name="Обычный 18 3 13 2 2 3 4" xfId="10378"/>
    <cellStyle name="Обычный 18 3 13 2 2 3 4 2" xfId="10379"/>
    <cellStyle name="Обычный 18 3 13 2 2 3 5" xfId="10380"/>
    <cellStyle name="Обычный 18 3 13 2 2 4" xfId="10381"/>
    <cellStyle name="Обычный 18 3 13 2 2 4 2" xfId="10382"/>
    <cellStyle name="Обычный 18 3 13 2 2 5" xfId="10383"/>
    <cellStyle name="Обычный 18 3 13 2 2 5 2" xfId="10384"/>
    <cellStyle name="Обычный 18 3 13 2 2 6" xfId="10385"/>
    <cellStyle name="Обычный 18 3 13 2 2 6 2" xfId="10386"/>
    <cellStyle name="Обычный 18 3 13 2 2 7" xfId="10387"/>
    <cellStyle name="Обычный 18 3 13 2 2 7 2" xfId="10388"/>
    <cellStyle name="Обычный 18 3 13 2 2 8" xfId="10389"/>
    <cellStyle name="Обычный 18 3 13 2 2 8 2" xfId="10390"/>
    <cellStyle name="Обычный 18 3 13 2 2 9" xfId="10391"/>
    <cellStyle name="Обычный 18 3 13 2 2 9 2" xfId="10392"/>
    <cellStyle name="Обычный 18 3 13 2 3" xfId="10393"/>
    <cellStyle name="Обычный 18 3 13 2 3 2" xfId="10394"/>
    <cellStyle name="Обычный 18 3 13 2 3 2 2" xfId="10395"/>
    <cellStyle name="Обычный 18 3 13 2 3 3" xfId="10396"/>
    <cellStyle name="Обычный 18 3 13 2 3 3 2" xfId="10397"/>
    <cellStyle name="Обычный 18 3 13 2 3 4" xfId="10398"/>
    <cellStyle name="Обычный 18 3 13 2 3 4 2" xfId="10399"/>
    <cellStyle name="Обычный 18 3 13 2 3 5" xfId="10400"/>
    <cellStyle name="Обычный 18 3 13 2 3 5 2" xfId="10401"/>
    <cellStyle name="Обычный 18 3 13 2 3 6" xfId="10402"/>
    <cellStyle name="Обычный 18 3 13 2 4" xfId="10403"/>
    <cellStyle name="Обычный 18 3 13 2 4 2" xfId="10404"/>
    <cellStyle name="Обычный 18 3 13 2 4 2 2" xfId="10405"/>
    <cellStyle name="Обычный 18 3 13 2 4 3" xfId="10406"/>
    <cellStyle name="Обычный 18 3 13 2 4 3 2" xfId="10407"/>
    <cellStyle name="Обычный 18 3 13 2 4 4" xfId="10408"/>
    <cellStyle name="Обычный 18 3 13 2 4 4 2" xfId="10409"/>
    <cellStyle name="Обычный 18 3 13 2 4 5" xfId="10410"/>
    <cellStyle name="Обычный 18 3 13 2 5" xfId="10411"/>
    <cellStyle name="Обычный 18 3 13 2 5 2" xfId="10412"/>
    <cellStyle name="Обычный 18 3 13 2 6" xfId="10413"/>
    <cellStyle name="Обычный 18 3 13 2 6 2" xfId="10414"/>
    <cellStyle name="Обычный 18 3 13 2 7" xfId="10415"/>
    <cellStyle name="Обычный 18 3 13 2 7 2" xfId="10416"/>
    <cellStyle name="Обычный 18 3 13 2 8" xfId="10417"/>
    <cellStyle name="Обычный 18 3 13 2 8 2" xfId="10418"/>
    <cellStyle name="Обычный 18 3 13 2 9" xfId="10419"/>
    <cellStyle name="Обычный 18 3 13 2 9 2" xfId="10420"/>
    <cellStyle name="Обычный 18 3 13 3" xfId="10421"/>
    <cellStyle name="Обычный 18 3 13 3 10" xfId="10422"/>
    <cellStyle name="Обычный 18 3 13 3 2" xfId="10423"/>
    <cellStyle name="Обычный 18 3 13 3 2 2" xfId="10424"/>
    <cellStyle name="Обычный 18 3 13 3 2 2 2" xfId="10425"/>
    <cellStyle name="Обычный 18 3 13 3 2 3" xfId="10426"/>
    <cellStyle name="Обычный 18 3 13 3 2 3 2" xfId="10427"/>
    <cellStyle name="Обычный 18 3 13 3 2 4" xfId="10428"/>
    <cellStyle name="Обычный 18 3 13 3 2 4 2" xfId="10429"/>
    <cellStyle name="Обычный 18 3 13 3 2 5" xfId="10430"/>
    <cellStyle name="Обычный 18 3 13 3 2 5 2" xfId="10431"/>
    <cellStyle name="Обычный 18 3 13 3 2 6" xfId="10432"/>
    <cellStyle name="Обычный 18 3 13 3 3" xfId="10433"/>
    <cellStyle name="Обычный 18 3 13 3 3 2" xfId="10434"/>
    <cellStyle name="Обычный 18 3 13 3 3 2 2" xfId="10435"/>
    <cellStyle name="Обычный 18 3 13 3 3 3" xfId="10436"/>
    <cellStyle name="Обычный 18 3 13 3 3 3 2" xfId="10437"/>
    <cellStyle name="Обычный 18 3 13 3 3 4" xfId="10438"/>
    <cellStyle name="Обычный 18 3 13 3 3 4 2" xfId="10439"/>
    <cellStyle name="Обычный 18 3 13 3 3 5" xfId="10440"/>
    <cellStyle name="Обычный 18 3 13 3 4" xfId="10441"/>
    <cellStyle name="Обычный 18 3 13 3 4 2" xfId="10442"/>
    <cellStyle name="Обычный 18 3 13 3 5" xfId="10443"/>
    <cellStyle name="Обычный 18 3 13 3 5 2" xfId="10444"/>
    <cellStyle name="Обычный 18 3 13 3 6" xfId="10445"/>
    <cellStyle name="Обычный 18 3 13 3 6 2" xfId="10446"/>
    <cellStyle name="Обычный 18 3 13 3 7" xfId="10447"/>
    <cellStyle name="Обычный 18 3 13 3 7 2" xfId="10448"/>
    <cellStyle name="Обычный 18 3 13 3 8" xfId="10449"/>
    <cellStyle name="Обычный 18 3 13 3 8 2" xfId="10450"/>
    <cellStyle name="Обычный 18 3 13 3 9" xfId="10451"/>
    <cellStyle name="Обычный 18 3 13 3 9 2" xfId="10452"/>
    <cellStyle name="Обычный 18 3 13 4" xfId="10453"/>
    <cellStyle name="Обычный 18 3 13 4 2" xfId="10454"/>
    <cellStyle name="Обычный 18 3 13 4 2 2" xfId="10455"/>
    <cellStyle name="Обычный 18 3 13 4 3" xfId="10456"/>
    <cellStyle name="Обычный 18 3 13 4 3 2" xfId="10457"/>
    <cellStyle name="Обычный 18 3 13 4 4" xfId="10458"/>
    <cellStyle name="Обычный 18 3 13 4 4 2" xfId="10459"/>
    <cellStyle name="Обычный 18 3 13 4 5" xfId="10460"/>
    <cellStyle name="Обычный 18 3 13 4 5 2" xfId="10461"/>
    <cellStyle name="Обычный 18 3 13 4 6" xfId="10462"/>
    <cellStyle name="Обычный 18 3 13 5" xfId="10463"/>
    <cellStyle name="Обычный 18 3 13 5 2" xfId="10464"/>
    <cellStyle name="Обычный 18 3 13 5 2 2" xfId="10465"/>
    <cellStyle name="Обычный 18 3 13 5 3" xfId="10466"/>
    <cellStyle name="Обычный 18 3 13 5 3 2" xfId="10467"/>
    <cellStyle name="Обычный 18 3 13 5 4" xfId="10468"/>
    <cellStyle name="Обычный 18 3 13 5 4 2" xfId="10469"/>
    <cellStyle name="Обычный 18 3 13 5 5" xfId="10470"/>
    <cellStyle name="Обычный 18 3 13 6" xfId="10471"/>
    <cellStyle name="Обычный 18 3 13 6 2" xfId="10472"/>
    <cellStyle name="Обычный 18 3 13 7" xfId="10473"/>
    <cellStyle name="Обычный 18 3 13 7 2" xfId="10474"/>
    <cellStyle name="Обычный 18 3 13 8" xfId="10475"/>
    <cellStyle name="Обычный 18 3 13 8 2" xfId="10476"/>
    <cellStyle name="Обычный 18 3 13 9" xfId="10477"/>
    <cellStyle name="Обычный 18 3 13 9 2" xfId="10478"/>
    <cellStyle name="Обычный 18 3 14" xfId="10479"/>
    <cellStyle name="Обычный 18 3 14 10" xfId="10480"/>
    <cellStyle name="Обычный 18 3 14 10 2" xfId="10481"/>
    <cellStyle name="Обычный 18 3 14 11" xfId="10482"/>
    <cellStyle name="Обычный 18 3 14 2" xfId="10483"/>
    <cellStyle name="Обычный 18 3 14 2 10" xfId="10484"/>
    <cellStyle name="Обычный 18 3 14 2 2" xfId="10485"/>
    <cellStyle name="Обычный 18 3 14 2 2 2" xfId="10486"/>
    <cellStyle name="Обычный 18 3 14 2 2 2 2" xfId="10487"/>
    <cellStyle name="Обычный 18 3 14 2 2 3" xfId="10488"/>
    <cellStyle name="Обычный 18 3 14 2 2 3 2" xfId="10489"/>
    <cellStyle name="Обычный 18 3 14 2 2 4" xfId="10490"/>
    <cellStyle name="Обычный 18 3 14 2 2 4 2" xfId="10491"/>
    <cellStyle name="Обычный 18 3 14 2 2 5" xfId="10492"/>
    <cellStyle name="Обычный 18 3 14 2 2 5 2" xfId="10493"/>
    <cellStyle name="Обычный 18 3 14 2 2 6" xfId="10494"/>
    <cellStyle name="Обычный 18 3 14 2 3" xfId="10495"/>
    <cellStyle name="Обычный 18 3 14 2 3 2" xfId="10496"/>
    <cellStyle name="Обычный 18 3 14 2 3 2 2" xfId="10497"/>
    <cellStyle name="Обычный 18 3 14 2 3 3" xfId="10498"/>
    <cellStyle name="Обычный 18 3 14 2 3 3 2" xfId="10499"/>
    <cellStyle name="Обычный 18 3 14 2 3 4" xfId="10500"/>
    <cellStyle name="Обычный 18 3 14 2 3 4 2" xfId="10501"/>
    <cellStyle name="Обычный 18 3 14 2 3 5" xfId="10502"/>
    <cellStyle name="Обычный 18 3 14 2 4" xfId="10503"/>
    <cellStyle name="Обычный 18 3 14 2 4 2" xfId="10504"/>
    <cellStyle name="Обычный 18 3 14 2 5" xfId="10505"/>
    <cellStyle name="Обычный 18 3 14 2 5 2" xfId="10506"/>
    <cellStyle name="Обычный 18 3 14 2 6" xfId="10507"/>
    <cellStyle name="Обычный 18 3 14 2 6 2" xfId="10508"/>
    <cellStyle name="Обычный 18 3 14 2 7" xfId="10509"/>
    <cellStyle name="Обычный 18 3 14 2 7 2" xfId="10510"/>
    <cellStyle name="Обычный 18 3 14 2 8" xfId="10511"/>
    <cellStyle name="Обычный 18 3 14 2 8 2" xfId="10512"/>
    <cellStyle name="Обычный 18 3 14 2 9" xfId="10513"/>
    <cellStyle name="Обычный 18 3 14 2 9 2" xfId="10514"/>
    <cellStyle name="Обычный 18 3 14 3" xfId="10515"/>
    <cellStyle name="Обычный 18 3 14 3 2" xfId="10516"/>
    <cellStyle name="Обычный 18 3 14 3 2 2" xfId="10517"/>
    <cellStyle name="Обычный 18 3 14 3 3" xfId="10518"/>
    <cellStyle name="Обычный 18 3 14 3 3 2" xfId="10519"/>
    <cellStyle name="Обычный 18 3 14 3 4" xfId="10520"/>
    <cellStyle name="Обычный 18 3 14 3 4 2" xfId="10521"/>
    <cellStyle name="Обычный 18 3 14 3 5" xfId="10522"/>
    <cellStyle name="Обычный 18 3 14 3 5 2" xfId="10523"/>
    <cellStyle name="Обычный 18 3 14 3 6" xfId="10524"/>
    <cellStyle name="Обычный 18 3 14 4" xfId="10525"/>
    <cellStyle name="Обычный 18 3 14 4 2" xfId="10526"/>
    <cellStyle name="Обычный 18 3 14 4 2 2" xfId="10527"/>
    <cellStyle name="Обычный 18 3 14 4 3" xfId="10528"/>
    <cellStyle name="Обычный 18 3 14 4 3 2" xfId="10529"/>
    <cellStyle name="Обычный 18 3 14 4 4" xfId="10530"/>
    <cellStyle name="Обычный 18 3 14 4 4 2" xfId="10531"/>
    <cellStyle name="Обычный 18 3 14 4 5" xfId="10532"/>
    <cellStyle name="Обычный 18 3 14 5" xfId="10533"/>
    <cellStyle name="Обычный 18 3 14 5 2" xfId="10534"/>
    <cellStyle name="Обычный 18 3 14 6" xfId="10535"/>
    <cellStyle name="Обычный 18 3 14 6 2" xfId="10536"/>
    <cellStyle name="Обычный 18 3 14 7" xfId="10537"/>
    <cellStyle name="Обычный 18 3 14 7 2" xfId="10538"/>
    <cellStyle name="Обычный 18 3 14 8" xfId="10539"/>
    <cellStyle name="Обычный 18 3 14 8 2" xfId="10540"/>
    <cellStyle name="Обычный 18 3 14 9" xfId="10541"/>
    <cellStyle name="Обычный 18 3 14 9 2" xfId="10542"/>
    <cellStyle name="Обычный 18 3 15" xfId="10543"/>
    <cellStyle name="Обычный 18 3 15 10" xfId="10544"/>
    <cellStyle name="Обычный 18 3 15 2" xfId="10545"/>
    <cellStyle name="Обычный 18 3 15 2 2" xfId="10546"/>
    <cellStyle name="Обычный 18 3 15 2 2 2" xfId="10547"/>
    <cellStyle name="Обычный 18 3 15 2 3" xfId="10548"/>
    <cellStyle name="Обычный 18 3 15 2 3 2" xfId="10549"/>
    <cellStyle name="Обычный 18 3 15 2 4" xfId="10550"/>
    <cellStyle name="Обычный 18 3 15 2 4 2" xfId="10551"/>
    <cellStyle name="Обычный 18 3 15 2 5" xfId="10552"/>
    <cellStyle name="Обычный 18 3 15 2 5 2" xfId="10553"/>
    <cellStyle name="Обычный 18 3 15 2 6" xfId="10554"/>
    <cellStyle name="Обычный 18 3 15 3" xfId="10555"/>
    <cellStyle name="Обычный 18 3 15 3 2" xfId="10556"/>
    <cellStyle name="Обычный 18 3 15 3 2 2" xfId="10557"/>
    <cellStyle name="Обычный 18 3 15 3 3" xfId="10558"/>
    <cellStyle name="Обычный 18 3 15 3 3 2" xfId="10559"/>
    <cellStyle name="Обычный 18 3 15 3 4" xfId="10560"/>
    <cellStyle name="Обычный 18 3 15 3 4 2" xfId="10561"/>
    <cellStyle name="Обычный 18 3 15 3 5" xfId="10562"/>
    <cellStyle name="Обычный 18 3 15 4" xfId="10563"/>
    <cellStyle name="Обычный 18 3 15 4 2" xfId="10564"/>
    <cellStyle name="Обычный 18 3 15 5" xfId="10565"/>
    <cellStyle name="Обычный 18 3 15 5 2" xfId="10566"/>
    <cellStyle name="Обычный 18 3 15 6" xfId="10567"/>
    <cellStyle name="Обычный 18 3 15 6 2" xfId="10568"/>
    <cellStyle name="Обычный 18 3 15 7" xfId="10569"/>
    <cellStyle name="Обычный 18 3 15 7 2" xfId="10570"/>
    <cellStyle name="Обычный 18 3 15 8" xfId="10571"/>
    <cellStyle name="Обычный 18 3 15 8 2" xfId="10572"/>
    <cellStyle name="Обычный 18 3 15 9" xfId="10573"/>
    <cellStyle name="Обычный 18 3 15 9 2" xfId="10574"/>
    <cellStyle name="Обычный 18 3 16" xfId="10575"/>
    <cellStyle name="Обычный 18 3 16 2" xfId="10576"/>
    <cellStyle name="Обычный 18 3 16 2 2" xfId="10577"/>
    <cellStyle name="Обычный 18 3 16 2 2 2" xfId="10578"/>
    <cellStyle name="Обычный 18 3 16 2 3" xfId="10579"/>
    <cellStyle name="Обычный 18 3 16 2 3 2" xfId="10580"/>
    <cellStyle name="Обычный 18 3 16 2 4" xfId="10581"/>
    <cellStyle name="Обычный 18 3 16 2 4 2" xfId="10582"/>
    <cellStyle name="Обычный 18 3 16 2 5" xfId="10583"/>
    <cellStyle name="Обычный 18 3 16 2 5 2" xfId="10584"/>
    <cellStyle name="Обычный 18 3 16 2 6" xfId="10585"/>
    <cellStyle name="Обычный 18 3 16 3" xfId="10586"/>
    <cellStyle name="Обычный 18 3 16 3 2" xfId="10587"/>
    <cellStyle name="Обычный 18 3 16 4" xfId="10588"/>
    <cellStyle name="Обычный 18 3 16 4 2" xfId="10589"/>
    <cellStyle name="Обычный 18 3 16 5" xfId="10590"/>
    <cellStyle name="Обычный 18 3 16 5 2" xfId="10591"/>
    <cellStyle name="Обычный 18 3 16 6" xfId="10592"/>
    <cellStyle name="Обычный 18 3 16 6 2" xfId="10593"/>
    <cellStyle name="Обычный 18 3 16 7" xfId="10594"/>
    <cellStyle name="Обычный 18 3 17" xfId="10595"/>
    <cellStyle name="Обычный 18 3 17 2" xfId="10596"/>
    <cellStyle name="Обычный 18 3 17 2 2" xfId="10597"/>
    <cellStyle name="Обычный 18 3 17 3" xfId="10598"/>
    <cellStyle name="Обычный 18 3 17 3 2" xfId="10599"/>
    <cellStyle name="Обычный 18 3 17 4" xfId="10600"/>
    <cellStyle name="Обычный 18 3 17 4 2" xfId="10601"/>
    <cellStyle name="Обычный 18 3 17 5" xfId="10602"/>
    <cellStyle name="Обычный 18 3 17 5 2" xfId="10603"/>
    <cellStyle name="Обычный 18 3 17 6" xfId="10604"/>
    <cellStyle name="Обычный 18 3 18" xfId="10605"/>
    <cellStyle name="Обычный 18 3 18 2" xfId="10606"/>
    <cellStyle name="Обычный 18 3 18 2 2" xfId="10607"/>
    <cellStyle name="Обычный 18 3 18 3" xfId="10608"/>
    <cellStyle name="Обычный 18 3 18 3 2" xfId="10609"/>
    <cellStyle name="Обычный 18 3 18 4" xfId="10610"/>
    <cellStyle name="Обычный 18 3 18 4 2" xfId="10611"/>
    <cellStyle name="Обычный 18 3 18 5" xfId="10612"/>
    <cellStyle name="Обычный 18 3 19" xfId="10613"/>
    <cellStyle name="Обычный 18 3 19 2" xfId="10614"/>
    <cellStyle name="Обычный 18 3 2" xfId="10615"/>
    <cellStyle name="Обычный 18 3 2 10" xfId="10616"/>
    <cellStyle name="Обычный 18 3 2 10 10" xfId="10617"/>
    <cellStyle name="Обычный 18 3 2 10 10 2" xfId="10618"/>
    <cellStyle name="Обычный 18 3 2 10 11" xfId="10619"/>
    <cellStyle name="Обычный 18 3 2 10 11 2" xfId="10620"/>
    <cellStyle name="Обычный 18 3 2 10 12" xfId="10621"/>
    <cellStyle name="Обычный 18 3 2 10 2" xfId="10622"/>
    <cellStyle name="Обычный 18 3 2 10 2 10" xfId="10623"/>
    <cellStyle name="Обычный 18 3 2 10 2 10 2" xfId="10624"/>
    <cellStyle name="Обычный 18 3 2 10 2 11" xfId="10625"/>
    <cellStyle name="Обычный 18 3 2 10 2 2" xfId="10626"/>
    <cellStyle name="Обычный 18 3 2 10 2 2 10" xfId="10627"/>
    <cellStyle name="Обычный 18 3 2 10 2 2 2" xfId="10628"/>
    <cellStyle name="Обычный 18 3 2 10 2 2 2 2" xfId="10629"/>
    <cellStyle name="Обычный 18 3 2 10 2 2 2 2 2" xfId="10630"/>
    <cellStyle name="Обычный 18 3 2 10 2 2 2 3" xfId="10631"/>
    <cellStyle name="Обычный 18 3 2 10 2 2 2 3 2" xfId="10632"/>
    <cellStyle name="Обычный 18 3 2 10 2 2 2 4" xfId="10633"/>
    <cellStyle name="Обычный 18 3 2 10 2 2 2 4 2" xfId="10634"/>
    <cellStyle name="Обычный 18 3 2 10 2 2 2 5" xfId="10635"/>
    <cellStyle name="Обычный 18 3 2 10 2 2 2 5 2" xfId="10636"/>
    <cellStyle name="Обычный 18 3 2 10 2 2 2 6" xfId="10637"/>
    <cellStyle name="Обычный 18 3 2 10 2 2 3" xfId="10638"/>
    <cellStyle name="Обычный 18 3 2 10 2 2 3 2" xfId="10639"/>
    <cellStyle name="Обычный 18 3 2 10 2 2 3 2 2" xfId="10640"/>
    <cellStyle name="Обычный 18 3 2 10 2 2 3 3" xfId="10641"/>
    <cellStyle name="Обычный 18 3 2 10 2 2 3 3 2" xfId="10642"/>
    <cellStyle name="Обычный 18 3 2 10 2 2 3 4" xfId="10643"/>
    <cellStyle name="Обычный 18 3 2 10 2 2 3 4 2" xfId="10644"/>
    <cellStyle name="Обычный 18 3 2 10 2 2 3 5" xfId="10645"/>
    <cellStyle name="Обычный 18 3 2 10 2 2 4" xfId="10646"/>
    <cellStyle name="Обычный 18 3 2 10 2 2 4 2" xfId="10647"/>
    <cellStyle name="Обычный 18 3 2 10 2 2 5" xfId="10648"/>
    <cellStyle name="Обычный 18 3 2 10 2 2 5 2" xfId="10649"/>
    <cellStyle name="Обычный 18 3 2 10 2 2 6" xfId="10650"/>
    <cellStyle name="Обычный 18 3 2 10 2 2 6 2" xfId="10651"/>
    <cellStyle name="Обычный 18 3 2 10 2 2 7" xfId="10652"/>
    <cellStyle name="Обычный 18 3 2 10 2 2 7 2" xfId="10653"/>
    <cellStyle name="Обычный 18 3 2 10 2 2 8" xfId="10654"/>
    <cellStyle name="Обычный 18 3 2 10 2 2 8 2" xfId="10655"/>
    <cellStyle name="Обычный 18 3 2 10 2 2 9" xfId="10656"/>
    <cellStyle name="Обычный 18 3 2 10 2 2 9 2" xfId="10657"/>
    <cellStyle name="Обычный 18 3 2 10 2 3" xfId="10658"/>
    <cellStyle name="Обычный 18 3 2 10 2 3 2" xfId="10659"/>
    <cellStyle name="Обычный 18 3 2 10 2 3 2 2" xfId="10660"/>
    <cellStyle name="Обычный 18 3 2 10 2 3 3" xfId="10661"/>
    <cellStyle name="Обычный 18 3 2 10 2 3 3 2" xfId="10662"/>
    <cellStyle name="Обычный 18 3 2 10 2 3 4" xfId="10663"/>
    <cellStyle name="Обычный 18 3 2 10 2 3 4 2" xfId="10664"/>
    <cellStyle name="Обычный 18 3 2 10 2 3 5" xfId="10665"/>
    <cellStyle name="Обычный 18 3 2 10 2 3 5 2" xfId="10666"/>
    <cellStyle name="Обычный 18 3 2 10 2 3 6" xfId="10667"/>
    <cellStyle name="Обычный 18 3 2 10 2 4" xfId="10668"/>
    <cellStyle name="Обычный 18 3 2 10 2 4 2" xfId="10669"/>
    <cellStyle name="Обычный 18 3 2 10 2 4 2 2" xfId="10670"/>
    <cellStyle name="Обычный 18 3 2 10 2 4 3" xfId="10671"/>
    <cellStyle name="Обычный 18 3 2 10 2 4 3 2" xfId="10672"/>
    <cellStyle name="Обычный 18 3 2 10 2 4 4" xfId="10673"/>
    <cellStyle name="Обычный 18 3 2 10 2 4 4 2" xfId="10674"/>
    <cellStyle name="Обычный 18 3 2 10 2 4 5" xfId="10675"/>
    <cellStyle name="Обычный 18 3 2 10 2 5" xfId="10676"/>
    <cellStyle name="Обычный 18 3 2 10 2 5 2" xfId="10677"/>
    <cellStyle name="Обычный 18 3 2 10 2 6" xfId="10678"/>
    <cellStyle name="Обычный 18 3 2 10 2 6 2" xfId="10679"/>
    <cellStyle name="Обычный 18 3 2 10 2 7" xfId="10680"/>
    <cellStyle name="Обычный 18 3 2 10 2 7 2" xfId="10681"/>
    <cellStyle name="Обычный 18 3 2 10 2 8" xfId="10682"/>
    <cellStyle name="Обычный 18 3 2 10 2 8 2" xfId="10683"/>
    <cellStyle name="Обычный 18 3 2 10 2 9" xfId="10684"/>
    <cellStyle name="Обычный 18 3 2 10 2 9 2" xfId="10685"/>
    <cellStyle name="Обычный 18 3 2 10 3" xfId="10686"/>
    <cellStyle name="Обычный 18 3 2 10 3 10" xfId="10687"/>
    <cellStyle name="Обычный 18 3 2 10 3 2" xfId="10688"/>
    <cellStyle name="Обычный 18 3 2 10 3 2 2" xfId="10689"/>
    <cellStyle name="Обычный 18 3 2 10 3 2 2 2" xfId="10690"/>
    <cellStyle name="Обычный 18 3 2 10 3 2 3" xfId="10691"/>
    <cellStyle name="Обычный 18 3 2 10 3 2 3 2" xfId="10692"/>
    <cellStyle name="Обычный 18 3 2 10 3 2 4" xfId="10693"/>
    <cellStyle name="Обычный 18 3 2 10 3 2 4 2" xfId="10694"/>
    <cellStyle name="Обычный 18 3 2 10 3 2 5" xfId="10695"/>
    <cellStyle name="Обычный 18 3 2 10 3 2 5 2" xfId="10696"/>
    <cellStyle name="Обычный 18 3 2 10 3 2 6" xfId="10697"/>
    <cellStyle name="Обычный 18 3 2 10 3 3" xfId="10698"/>
    <cellStyle name="Обычный 18 3 2 10 3 3 2" xfId="10699"/>
    <cellStyle name="Обычный 18 3 2 10 3 3 2 2" xfId="10700"/>
    <cellStyle name="Обычный 18 3 2 10 3 3 3" xfId="10701"/>
    <cellStyle name="Обычный 18 3 2 10 3 3 3 2" xfId="10702"/>
    <cellStyle name="Обычный 18 3 2 10 3 3 4" xfId="10703"/>
    <cellStyle name="Обычный 18 3 2 10 3 3 4 2" xfId="10704"/>
    <cellStyle name="Обычный 18 3 2 10 3 3 5" xfId="10705"/>
    <cellStyle name="Обычный 18 3 2 10 3 4" xfId="10706"/>
    <cellStyle name="Обычный 18 3 2 10 3 4 2" xfId="10707"/>
    <cellStyle name="Обычный 18 3 2 10 3 5" xfId="10708"/>
    <cellStyle name="Обычный 18 3 2 10 3 5 2" xfId="10709"/>
    <cellStyle name="Обычный 18 3 2 10 3 6" xfId="10710"/>
    <cellStyle name="Обычный 18 3 2 10 3 6 2" xfId="10711"/>
    <cellStyle name="Обычный 18 3 2 10 3 7" xfId="10712"/>
    <cellStyle name="Обычный 18 3 2 10 3 7 2" xfId="10713"/>
    <cellStyle name="Обычный 18 3 2 10 3 8" xfId="10714"/>
    <cellStyle name="Обычный 18 3 2 10 3 8 2" xfId="10715"/>
    <cellStyle name="Обычный 18 3 2 10 3 9" xfId="10716"/>
    <cellStyle name="Обычный 18 3 2 10 3 9 2" xfId="10717"/>
    <cellStyle name="Обычный 18 3 2 10 4" xfId="10718"/>
    <cellStyle name="Обычный 18 3 2 10 4 2" xfId="10719"/>
    <cellStyle name="Обычный 18 3 2 10 4 2 2" xfId="10720"/>
    <cellStyle name="Обычный 18 3 2 10 4 3" xfId="10721"/>
    <cellStyle name="Обычный 18 3 2 10 4 3 2" xfId="10722"/>
    <cellStyle name="Обычный 18 3 2 10 4 4" xfId="10723"/>
    <cellStyle name="Обычный 18 3 2 10 4 4 2" xfId="10724"/>
    <cellStyle name="Обычный 18 3 2 10 4 5" xfId="10725"/>
    <cellStyle name="Обычный 18 3 2 10 4 5 2" xfId="10726"/>
    <cellStyle name="Обычный 18 3 2 10 4 6" xfId="10727"/>
    <cellStyle name="Обычный 18 3 2 10 5" xfId="10728"/>
    <cellStyle name="Обычный 18 3 2 10 5 2" xfId="10729"/>
    <cellStyle name="Обычный 18 3 2 10 5 2 2" xfId="10730"/>
    <cellStyle name="Обычный 18 3 2 10 5 3" xfId="10731"/>
    <cellStyle name="Обычный 18 3 2 10 5 3 2" xfId="10732"/>
    <cellStyle name="Обычный 18 3 2 10 5 4" xfId="10733"/>
    <cellStyle name="Обычный 18 3 2 10 5 4 2" xfId="10734"/>
    <cellStyle name="Обычный 18 3 2 10 5 5" xfId="10735"/>
    <cellStyle name="Обычный 18 3 2 10 6" xfId="10736"/>
    <cellStyle name="Обычный 18 3 2 10 6 2" xfId="10737"/>
    <cellStyle name="Обычный 18 3 2 10 7" xfId="10738"/>
    <cellStyle name="Обычный 18 3 2 10 7 2" xfId="10739"/>
    <cellStyle name="Обычный 18 3 2 10 8" xfId="10740"/>
    <cellStyle name="Обычный 18 3 2 10 8 2" xfId="10741"/>
    <cellStyle name="Обычный 18 3 2 10 9" xfId="10742"/>
    <cellStyle name="Обычный 18 3 2 10 9 2" xfId="10743"/>
    <cellStyle name="Обычный 18 3 2 11" xfId="10744"/>
    <cellStyle name="Обычный 18 3 2 11 10" xfId="10745"/>
    <cellStyle name="Обычный 18 3 2 11 10 2" xfId="10746"/>
    <cellStyle name="Обычный 18 3 2 11 11" xfId="10747"/>
    <cellStyle name="Обычный 18 3 2 11 11 2" xfId="10748"/>
    <cellStyle name="Обычный 18 3 2 11 12" xfId="10749"/>
    <cellStyle name="Обычный 18 3 2 11 2" xfId="10750"/>
    <cellStyle name="Обычный 18 3 2 11 2 10" xfId="10751"/>
    <cellStyle name="Обычный 18 3 2 11 2 10 2" xfId="10752"/>
    <cellStyle name="Обычный 18 3 2 11 2 11" xfId="10753"/>
    <cellStyle name="Обычный 18 3 2 11 2 2" xfId="10754"/>
    <cellStyle name="Обычный 18 3 2 11 2 2 10" xfId="10755"/>
    <cellStyle name="Обычный 18 3 2 11 2 2 2" xfId="10756"/>
    <cellStyle name="Обычный 18 3 2 11 2 2 2 2" xfId="10757"/>
    <cellStyle name="Обычный 18 3 2 11 2 2 2 2 2" xfId="10758"/>
    <cellStyle name="Обычный 18 3 2 11 2 2 2 3" xfId="10759"/>
    <cellStyle name="Обычный 18 3 2 11 2 2 2 3 2" xfId="10760"/>
    <cellStyle name="Обычный 18 3 2 11 2 2 2 4" xfId="10761"/>
    <cellStyle name="Обычный 18 3 2 11 2 2 2 4 2" xfId="10762"/>
    <cellStyle name="Обычный 18 3 2 11 2 2 2 5" xfId="10763"/>
    <cellStyle name="Обычный 18 3 2 11 2 2 2 5 2" xfId="10764"/>
    <cellStyle name="Обычный 18 3 2 11 2 2 2 6" xfId="10765"/>
    <cellStyle name="Обычный 18 3 2 11 2 2 3" xfId="10766"/>
    <cellStyle name="Обычный 18 3 2 11 2 2 3 2" xfId="10767"/>
    <cellStyle name="Обычный 18 3 2 11 2 2 3 2 2" xfId="10768"/>
    <cellStyle name="Обычный 18 3 2 11 2 2 3 3" xfId="10769"/>
    <cellStyle name="Обычный 18 3 2 11 2 2 3 3 2" xfId="10770"/>
    <cellStyle name="Обычный 18 3 2 11 2 2 3 4" xfId="10771"/>
    <cellStyle name="Обычный 18 3 2 11 2 2 3 4 2" xfId="10772"/>
    <cellStyle name="Обычный 18 3 2 11 2 2 3 5" xfId="10773"/>
    <cellStyle name="Обычный 18 3 2 11 2 2 4" xfId="10774"/>
    <cellStyle name="Обычный 18 3 2 11 2 2 4 2" xfId="10775"/>
    <cellStyle name="Обычный 18 3 2 11 2 2 5" xfId="10776"/>
    <cellStyle name="Обычный 18 3 2 11 2 2 5 2" xfId="10777"/>
    <cellStyle name="Обычный 18 3 2 11 2 2 6" xfId="10778"/>
    <cellStyle name="Обычный 18 3 2 11 2 2 6 2" xfId="10779"/>
    <cellStyle name="Обычный 18 3 2 11 2 2 7" xfId="10780"/>
    <cellStyle name="Обычный 18 3 2 11 2 2 7 2" xfId="10781"/>
    <cellStyle name="Обычный 18 3 2 11 2 2 8" xfId="10782"/>
    <cellStyle name="Обычный 18 3 2 11 2 2 8 2" xfId="10783"/>
    <cellStyle name="Обычный 18 3 2 11 2 2 9" xfId="10784"/>
    <cellStyle name="Обычный 18 3 2 11 2 2 9 2" xfId="10785"/>
    <cellStyle name="Обычный 18 3 2 11 2 3" xfId="10786"/>
    <cellStyle name="Обычный 18 3 2 11 2 3 2" xfId="10787"/>
    <cellStyle name="Обычный 18 3 2 11 2 3 2 2" xfId="10788"/>
    <cellStyle name="Обычный 18 3 2 11 2 3 3" xfId="10789"/>
    <cellStyle name="Обычный 18 3 2 11 2 3 3 2" xfId="10790"/>
    <cellStyle name="Обычный 18 3 2 11 2 3 4" xfId="10791"/>
    <cellStyle name="Обычный 18 3 2 11 2 3 4 2" xfId="10792"/>
    <cellStyle name="Обычный 18 3 2 11 2 3 5" xfId="10793"/>
    <cellStyle name="Обычный 18 3 2 11 2 3 5 2" xfId="10794"/>
    <cellStyle name="Обычный 18 3 2 11 2 3 6" xfId="10795"/>
    <cellStyle name="Обычный 18 3 2 11 2 4" xfId="10796"/>
    <cellStyle name="Обычный 18 3 2 11 2 4 2" xfId="10797"/>
    <cellStyle name="Обычный 18 3 2 11 2 4 2 2" xfId="10798"/>
    <cellStyle name="Обычный 18 3 2 11 2 4 3" xfId="10799"/>
    <cellStyle name="Обычный 18 3 2 11 2 4 3 2" xfId="10800"/>
    <cellStyle name="Обычный 18 3 2 11 2 4 4" xfId="10801"/>
    <cellStyle name="Обычный 18 3 2 11 2 4 4 2" xfId="10802"/>
    <cellStyle name="Обычный 18 3 2 11 2 4 5" xfId="10803"/>
    <cellStyle name="Обычный 18 3 2 11 2 5" xfId="10804"/>
    <cellStyle name="Обычный 18 3 2 11 2 5 2" xfId="10805"/>
    <cellStyle name="Обычный 18 3 2 11 2 6" xfId="10806"/>
    <cellStyle name="Обычный 18 3 2 11 2 6 2" xfId="10807"/>
    <cellStyle name="Обычный 18 3 2 11 2 7" xfId="10808"/>
    <cellStyle name="Обычный 18 3 2 11 2 7 2" xfId="10809"/>
    <cellStyle name="Обычный 18 3 2 11 2 8" xfId="10810"/>
    <cellStyle name="Обычный 18 3 2 11 2 8 2" xfId="10811"/>
    <cellStyle name="Обычный 18 3 2 11 2 9" xfId="10812"/>
    <cellStyle name="Обычный 18 3 2 11 2 9 2" xfId="10813"/>
    <cellStyle name="Обычный 18 3 2 11 3" xfId="10814"/>
    <cellStyle name="Обычный 18 3 2 11 3 10" xfId="10815"/>
    <cellStyle name="Обычный 18 3 2 11 3 2" xfId="10816"/>
    <cellStyle name="Обычный 18 3 2 11 3 2 2" xfId="10817"/>
    <cellStyle name="Обычный 18 3 2 11 3 2 2 2" xfId="10818"/>
    <cellStyle name="Обычный 18 3 2 11 3 2 3" xfId="10819"/>
    <cellStyle name="Обычный 18 3 2 11 3 2 3 2" xfId="10820"/>
    <cellStyle name="Обычный 18 3 2 11 3 2 4" xfId="10821"/>
    <cellStyle name="Обычный 18 3 2 11 3 2 4 2" xfId="10822"/>
    <cellStyle name="Обычный 18 3 2 11 3 2 5" xfId="10823"/>
    <cellStyle name="Обычный 18 3 2 11 3 2 5 2" xfId="10824"/>
    <cellStyle name="Обычный 18 3 2 11 3 2 6" xfId="10825"/>
    <cellStyle name="Обычный 18 3 2 11 3 3" xfId="10826"/>
    <cellStyle name="Обычный 18 3 2 11 3 3 2" xfId="10827"/>
    <cellStyle name="Обычный 18 3 2 11 3 3 2 2" xfId="10828"/>
    <cellStyle name="Обычный 18 3 2 11 3 3 3" xfId="10829"/>
    <cellStyle name="Обычный 18 3 2 11 3 3 3 2" xfId="10830"/>
    <cellStyle name="Обычный 18 3 2 11 3 3 4" xfId="10831"/>
    <cellStyle name="Обычный 18 3 2 11 3 3 4 2" xfId="10832"/>
    <cellStyle name="Обычный 18 3 2 11 3 3 5" xfId="10833"/>
    <cellStyle name="Обычный 18 3 2 11 3 4" xfId="10834"/>
    <cellStyle name="Обычный 18 3 2 11 3 4 2" xfId="10835"/>
    <cellStyle name="Обычный 18 3 2 11 3 5" xfId="10836"/>
    <cellStyle name="Обычный 18 3 2 11 3 5 2" xfId="10837"/>
    <cellStyle name="Обычный 18 3 2 11 3 6" xfId="10838"/>
    <cellStyle name="Обычный 18 3 2 11 3 6 2" xfId="10839"/>
    <cellStyle name="Обычный 18 3 2 11 3 7" xfId="10840"/>
    <cellStyle name="Обычный 18 3 2 11 3 7 2" xfId="10841"/>
    <cellStyle name="Обычный 18 3 2 11 3 8" xfId="10842"/>
    <cellStyle name="Обычный 18 3 2 11 3 8 2" xfId="10843"/>
    <cellStyle name="Обычный 18 3 2 11 3 9" xfId="10844"/>
    <cellStyle name="Обычный 18 3 2 11 3 9 2" xfId="10845"/>
    <cellStyle name="Обычный 18 3 2 11 4" xfId="10846"/>
    <cellStyle name="Обычный 18 3 2 11 4 2" xfId="10847"/>
    <cellStyle name="Обычный 18 3 2 11 4 2 2" xfId="10848"/>
    <cellStyle name="Обычный 18 3 2 11 4 3" xfId="10849"/>
    <cellStyle name="Обычный 18 3 2 11 4 3 2" xfId="10850"/>
    <cellStyle name="Обычный 18 3 2 11 4 4" xfId="10851"/>
    <cellStyle name="Обычный 18 3 2 11 4 4 2" xfId="10852"/>
    <cellStyle name="Обычный 18 3 2 11 4 5" xfId="10853"/>
    <cellStyle name="Обычный 18 3 2 11 4 5 2" xfId="10854"/>
    <cellStyle name="Обычный 18 3 2 11 4 6" xfId="10855"/>
    <cellStyle name="Обычный 18 3 2 11 5" xfId="10856"/>
    <cellStyle name="Обычный 18 3 2 11 5 2" xfId="10857"/>
    <cellStyle name="Обычный 18 3 2 11 5 2 2" xfId="10858"/>
    <cellStyle name="Обычный 18 3 2 11 5 3" xfId="10859"/>
    <cellStyle name="Обычный 18 3 2 11 5 3 2" xfId="10860"/>
    <cellStyle name="Обычный 18 3 2 11 5 4" xfId="10861"/>
    <cellStyle name="Обычный 18 3 2 11 5 4 2" xfId="10862"/>
    <cellStyle name="Обычный 18 3 2 11 5 5" xfId="10863"/>
    <cellStyle name="Обычный 18 3 2 11 6" xfId="10864"/>
    <cellStyle name="Обычный 18 3 2 11 6 2" xfId="10865"/>
    <cellStyle name="Обычный 18 3 2 11 7" xfId="10866"/>
    <cellStyle name="Обычный 18 3 2 11 7 2" xfId="10867"/>
    <cellStyle name="Обычный 18 3 2 11 8" xfId="10868"/>
    <cellStyle name="Обычный 18 3 2 11 8 2" xfId="10869"/>
    <cellStyle name="Обычный 18 3 2 11 9" xfId="10870"/>
    <cellStyle name="Обычный 18 3 2 11 9 2" xfId="10871"/>
    <cellStyle name="Обычный 18 3 2 12" xfId="10872"/>
    <cellStyle name="Обычный 18 3 2 12 10" xfId="10873"/>
    <cellStyle name="Обычный 18 3 2 12 10 2" xfId="10874"/>
    <cellStyle name="Обычный 18 3 2 12 11" xfId="10875"/>
    <cellStyle name="Обычный 18 3 2 12 11 2" xfId="10876"/>
    <cellStyle name="Обычный 18 3 2 12 12" xfId="10877"/>
    <cellStyle name="Обычный 18 3 2 12 2" xfId="10878"/>
    <cellStyle name="Обычный 18 3 2 12 2 10" xfId="10879"/>
    <cellStyle name="Обычный 18 3 2 12 2 10 2" xfId="10880"/>
    <cellStyle name="Обычный 18 3 2 12 2 11" xfId="10881"/>
    <cellStyle name="Обычный 18 3 2 12 2 2" xfId="10882"/>
    <cellStyle name="Обычный 18 3 2 12 2 2 10" xfId="10883"/>
    <cellStyle name="Обычный 18 3 2 12 2 2 2" xfId="10884"/>
    <cellStyle name="Обычный 18 3 2 12 2 2 2 2" xfId="10885"/>
    <cellStyle name="Обычный 18 3 2 12 2 2 2 2 2" xfId="10886"/>
    <cellStyle name="Обычный 18 3 2 12 2 2 2 3" xfId="10887"/>
    <cellStyle name="Обычный 18 3 2 12 2 2 2 3 2" xfId="10888"/>
    <cellStyle name="Обычный 18 3 2 12 2 2 2 4" xfId="10889"/>
    <cellStyle name="Обычный 18 3 2 12 2 2 2 4 2" xfId="10890"/>
    <cellStyle name="Обычный 18 3 2 12 2 2 2 5" xfId="10891"/>
    <cellStyle name="Обычный 18 3 2 12 2 2 2 5 2" xfId="10892"/>
    <cellStyle name="Обычный 18 3 2 12 2 2 2 6" xfId="10893"/>
    <cellStyle name="Обычный 18 3 2 12 2 2 3" xfId="10894"/>
    <cellStyle name="Обычный 18 3 2 12 2 2 3 2" xfId="10895"/>
    <cellStyle name="Обычный 18 3 2 12 2 2 3 2 2" xfId="10896"/>
    <cellStyle name="Обычный 18 3 2 12 2 2 3 3" xfId="10897"/>
    <cellStyle name="Обычный 18 3 2 12 2 2 3 3 2" xfId="10898"/>
    <cellStyle name="Обычный 18 3 2 12 2 2 3 4" xfId="10899"/>
    <cellStyle name="Обычный 18 3 2 12 2 2 3 4 2" xfId="10900"/>
    <cellStyle name="Обычный 18 3 2 12 2 2 3 5" xfId="10901"/>
    <cellStyle name="Обычный 18 3 2 12 2 2 4" xfId="10902"/>
    <cellStyle name="Обычный 18 3 2 12 2 2 4 2" xfId="10903"/>
    <cellStyle name="Обычный 18 3 2 12 2 2 5" xfId="10904"/>
    <cellStyle name="Обычный 18 3 2 12 2 2 5 2" xfId="10905"/>
    <cellStyle name="Обычный 18 3 2 12 2 2 6" xfId="10906"/>
    <cellStyle name="Обычный 18 3 2 12 2 2 6 2" xfId="10907"/>
    <cellStyle name="Обычный 18 3 2 12 2 2 7" xfId="10908"/>
    <cellStyle name="Обычный 18 3 2 12 2 2 7 2" xfId="10909"/>
    <cellStyle name="Обычный 18 3 2 12 2 2 8" xfId="10910"/>
    <cellStyle name="Обычный 18 3 2 12 2 2 8 2" xfId="10911"/>
    <cellStyle name="Обычный 18 3 2 12 2 2 9" xfId="10912"/>
    <cellStyle name="Обычный 18 3 2 12 2 2 9 2" xfId="10913"/>
    <cellStyle name="Обычный 18 3 2 12 2 3" xfId="10914"/>
    <cellStyle name="Обычный 18 3 2 12 2 3 2" xfId="10915"/>
    <cellStyle name="Обычный 18 3 2 12 2 3 2 2" xfId="10916"/>
    <cellStyle name="Обычный 18 3 2 12 2 3 3" xfId="10917"/>
    <cellStyle name="Обычный 18 3 2 12 2 3 3 2" xfId="10918"/>
    <cellStyle name="Обычный 18 3 2 12 2 3 4" xfId="10919"/>
    <cellStyle name="Обычный 18 3 2 12 2 3 4 2" xfId="10920"/>
    <cellStyle name="Обычный 18 3 2 12 2 3 5" xfId="10921"/>
    <cellStyle name="Обычный 18 3 2 12 2 3 5 2" xfId="10922"/>
    <cellStyle name="Обычный 18 3 2 12 2 3 6" xfId="10923"/>
    <cellStyle name="Обычный 18 3 2 12 2 4" xfId="10924"/>
    <cellStyle name="Обычный 18 3 2 12 2 4 2" xfId="10925"/>
    <cellStyle name="Обычный 18 3 2 12 2 4 2 2" xfId="10926"/>
    <cellStyle name="Обычный 18 3 2 12 2 4 3" xfId="10927"/>
    <cellStyle name="Обычный 18 3 2 12 2 4 3 2" xfId="10928"/>
    <cellStyle name="Обычный 18 3 2 12 2 4 4" xfId="10929"/>
    <cellStyle name="Обычный 18 3 2 12 2 4 4 2" xfId="10930"/>
    <cellStyle name="Обычный 18 3 2 12 2 4 5" xfId="10931"/>
    <cellStyle name="Обычный 18 3 2 12 2 5" xfId="10932"/>
    <cellStyle name="Обычный 18 3 2 12 2 5 2" xfId="10933"/>
    <cellStyle name="Обычный 18 3 2 12 2 6" xfId="10934"/>
    <cellStyle name="Обычный 18 3 2 12 2 6 2" xfId="10935"/>
    <cellStyle name="Обычный 18 3 2 12 2 7" xfId="10936"/>
    <cellStyle name="Обычный 18 3 2 12 2 7 2" xfId="10937"/>
    <cellStyle name="Обычный 18 3 2 12 2 8" xfId="10938"/>
    <cellStyle name="Обычный 18 3 2 12 2 8 2" xfId="10939"/>
    <cellStyle name="Обычный 18 3 2 12 2 9" xfId="10940"/>
    <cellStyle name="Обычный 18 3 2 12 2 9 2" xfId="10941"/>
    <cellStyle name="Обычный 18 3 2 12 3" xfId="10942"/>
    <cellStyle name="Обычный 18 3 2 12 3 10" xfId="10943"/>
    <cellStyle name="Обычный 18 3 2 12 3 2" xfId="10944"/>
    <cellStyle name="Обычный 18 3 2 12 3 2 2" xfId="10945"/>
    <cellStyle name="Обычный 18 3 2 12 3 2 2 2" xfId="10946"/>
    <cellStyle name="Обычный 18 3 2 12 3 2 3" xfId="10947"/>
    <cellStyle name="Обычный 18 3 2 12 3 2 3 2" xfId="10948"/>
    <cellStyle name="Обычный 18 3 2 12 3 2 4" xfId="10949"/>
    <cellStyle name="Обычный 18 3 2 12 3 2 4 2" xfId="10950"/>
    <cellStyle name="Обычный 18 3 2 12 3 2 5" xfId="10951"/>
    <cellStyle name="Обычный 18 3 2 12 3 2 5 2" xfId="10952"/>
    <cellStyle name="Обычный 18 3 2 12 3 2 6" xfId="10953"/>
    <cellStyle name="Обычный 18 3 2 12 3 3" xfId="10954"/>
    <cellStyle name="Обычный 18 3 2 12 3 3 2" xfId="10955"/>
    <cellStyle name="Обычный 18 3 2 12 3 3 2 2" xfId="10956"/>
    <cellStyle name="Обычный 18 3 2 12 3 3 3" xfId="10957"/>
    <cellStyle name="Обычный 18 3 2 12 3 3 3 2" xfId="10958"/>
    <cellStyle name="Обычный 18 3 2 12 3 3 4" xfId="10959"/>
    <cellStyle name="Обычный 18 3 2 12 3 3 4 2" xfId="10960"/>
    <cellStyle name="Обычный 18 3 2 12 3 3 5" xfId="10961"/>
    <cellStyle name="Обычный 18 3 2 12 3 4" xfId="10962"/>
    <cellStyle name="Обычный 18 3 2 12 3 4 2" xfId="10963"/>
    <cellStyle name="Обычный 18 3 2 12 3 5" xfId="10964"/>
    <cellStyle name="Обычный 18 3 2 12 3 5 2" xfId="10965"/>
    <cellStyle name="Обычный 18 3 2 12 3 6" xfId="10966"/>
    <cellStyle name="Обычный 18 3 2 12 3 6 2" xfId="10967"/>
    <cellStyle name="Обычный 18 3 2 12 3 7" xfId="10968"/>
    <cellStyle name="Обычный 18 3 2 12 3 7 2" xfId="10969"/>
    <cellStyle name="Обычный 18 3 2 12 3 8" xfId="10970"/>
    <cellStyle name="Обычный 18 3 2 12 3 8 2" xfId="10971"/>
    <cellStyle name="Обычный 18 3 2 12 3 9" xfId="10972"/>
    <cellStyle name="Обычный 18 3 2 12 3 9 2" xfId="10973"/>
    <cellStyle name="Обычный 18 3 2 12 4" xfId="10974"/>
    <cellStyle name="Обычный 18 3 2 12 4 2" xfId="10975"/>
    <cellStyle name="Обычный 18 3 2 12 4 2 2" xfId="10976"/>
    <cellStyle name="Обычный 18 3 2 12 4 3" xfId="10977"/>
    <cellStyle name="Обычный 18 3 2 12 4 3 2" xfId="10978"/>
    <cellStyle name="Обычный 18 3 2 12 4 4" xfId="10979"/>
    <cellStyle name="Обычный 18 3 2 12 4 4 2" xfId="10980"/>
    <cellStyle name="Обычный 18 3 2 12 4 5" xfId="10981"/>
    <cellStyle name="Обычный 18 3 2 12 4 5 2" xfId="10982"/>
    <cellStyle name="Обычный 18 3 2 12 4 6" xfId="10983"/>
    <cellStyle name="Обычный 18 3 2 12 5" xfId="10984"/>
    <cellStyle name="Обычный 18 3 2 12 5 2" xfId="10985"/>
    <cellStyle name="Обычный 18 3 2 12 5 2 2" xfId="10986"/>
    <cellStyle name="Обычный 18 3 2 12 5 3" xfId="10987"/>
    <cellStyle name="Обычный 18 3 2 12 5 3 2" xfId="10988"/>
    <cellStyle name="Обычный 18 3 2 12 5 4" xfId="10989"/>
    <cellStyle name="Обычный 18 3 2 12 5 4 2" xfId="10990"/>
    <cellStyle name="Обычный 18 3 2 12 5 5" xfId="10991"/>
    <cellStyle name="Обычный 18 3 2 12 6" xfId="10992"/>
    <cellStyle name="Обычный 18 3 2 12 6 2" xfId="10993"/>
    <cellStyle name="Обычный 18 3 2 12 7" xfId="10994"/>
    <cellStyle name="Обычный 18 3 2 12 7 2" xfId="10995"/>
    <cellStyle name="Обычный 18 3 2 12 8" xfId="10996"/>
    <cellStyle name="Обычный 18 3 2 12 8 2" xfId="10997"/>
    <cellStyle name="Обычный 18 3 2 12 9" xfId="10998"/>
    <cellStyle name="Обычный 18 3 2 12 9 2" xfId="10999"/>
    <cellStyle name="Обычный 18 3 2 13" xfId="11000"/>
    <cellStyle name="Обычный 18 3 2 13 10" xfId="11001"/>
    <cellStyle name="Обычный 18 3 2 13 10 2" xfId="11002"/>
    <cellStyle name="Обычный 18 3 2 13 11" xfId="11003"/>
    <cellStyle name="Обычный 18 3 2 13 2" xfId="11004"/>
    <cellStyle name="Обычный 18 3 2 13 2 10" xfId="11005"/>
    <cellStyle name="Обычный 18 3 2 13 2 2" xfId="11006"/>
    <cellStyle name="Обычный 18 3 2 13 2 2 2" xfId="11007"/>
    <cellStyle name="Обычный 18 3 2 13 2 2 2 2" xfId="11008"/>
    <cellStyle name="Обычный 18 3 2 13 2 2 3" xfId="11009"/>
    <cellStyle name="Обычный 18 3 2 13 2 2 3 2" xfId="11010"/>
    <cellStyle name="Обычный 18 3 2 13 2 2 4" xfId="11011"/>
    <cellStyle name="Обычный 18 3 2 13 2 2 4 2" xfId="11012"/>
    <cellStyle name="Обычный 18 3 2 13 2 2 5" xfId="11013"/>
    <cellStyle name="Обычный 18 3 2 13 2 2 5 2" xfId="11014"/>
    <cellStyle name="Обычный 18 3 2 13 2 2 6" xfId="11015"/>
    <cellStyle name="Обычный 18 3 2 13 2 3" xfId="11016"/>
    <cellStyle name="Обычный 18 3 2 13 2 3 2" xfId="11017"/>
    <cellStyle name="Обычный 18 3 2 13 2 3 2 2" xfId="11018"/>
    <cellStyle name="Обычный 18 3 2 13 2 3 3" xfId="11019"/>
    <cellStyle name="Обычный 18 3 2 13 2 3 3 2" xfId="11020"/>
    <cellStyle name="Обычный 18 3 2 13 2 3 4" xfId="11021"/>
    <cellStyle name="Обычный 18 3 2 13 2 3 4 2" xfId="11022"/>
    <cellStyle name="Обычный 18 3 2 13 2 3 5" xfId="11023"/>
    <cellStyle name="Обычный 18 3 2 13 2 4" xfId="11024"/>
    <cellStyle name="Обычный 18 3 2 13 2 4 2" xfId="11025"/>
    <cellStyle name="Обычный 18 3 2 13 2 5" xfId="11026"/>
    <cellStyle name="Обычный 18 3 2 13 2 5 2" xfId="11027"/>
    <cellStyle name="Обычный 18 3 2 13 2 6" xfId="11028"/>
    <cellStyle name="Обычный 18 3 2 13 2 6 2" xfId="11029"/>
    <cellStyle name="Обычный 18 3 2 13 2 7" xfId="11030"/>
    <cellStyle name="Обычный 18 3 2 13 2 7 2" xfId="11031"/>
    <cellStyle name="Обычный 18 3 2 13 2 8" xfId="11032"/>
    <cellStyle name="Обычный 18 3 2 13 2 8 2" xfId="11033"/>
    <cellStyle name="Обычный 18 3 2 13 2 9" xfId="11034"/>
    <cellStyle name="Обычный 18 3 2 13 2 9 2" xfId="11035"/>
    <cellStyle name="Обычный 18 3 2 13 3" xfId="11036"/>
    <cellStyle name="Обычный 18 3 2 13 3 2" xfId="11037"/>
    <cellStyle name="Обычный 18 3 2 13 3 2 2" xfId="11038"/>
    <cellStyle name="Обычный 18 3 2 13 3 3" xfId="11039"/>
    <cellStyle name="Обычный 18 3 2 13 3 3 2" xfId="11040"/>
    <cellStyle name="Обычный 18 3 2 13 3 4" xfId="11041"/>
    <cellStyle name="Обычный 18 3 2 13 3 4 2" xfId="11042"/>
    <cellStyle name="Обычный 18 3 2 13 3 5" xfId="11043"/>
    <cellStyle name="Обычный 18 3 2 13 3 5 2" xfId="11044"/>
    <cellStyle name="Обычный 18 3 2 13 3 6" xfId="11045"/>
    <cellStyle name="Обычный 18 3 2 13 4" xfId="11046"/>
    <cellStyle name="Обычный 18 3 2 13 4 2" xfId="11047"/>
    <cellStyle name="Обычный 18 3 2 13 4 2 2" xfId="11048"/>
    <cellStyle name="Обычный 18 3 2 13 4 3" xfId="11049"/>
    <cellStyle name="Обычный 18 3 2 13 4 3 2" xfId="11050"/>
    <cellStyle name="Обычный 18 3 2 13 4 4" xfId="11051"/>
    <cellStyle name="Обычный 18 3 2 13 4 4 2" xfId="11052"/>
    <cellStyle name="Обычный 18 3 2 13 4 5" xfId="11053"/>
    <cellStyle name="Обычный 18 3 2 13 5" xfId="11054"/>
    <cellStyle name="Обычный 18 3 2 13 5 2" xfId="11055"/>
    <cellStyle name="Обычный 18 3 2 13 6" xfId="11056"/>
    <cellStyle name="Обычный 18 3 2 13 6 2" xfId="11057"/>
    <cellStyle name="Обычный 18 3 2 13 7" xfId="11058"/>
    <cellStyle name="Обычный 18 3 2 13 7 2" xfId="11059"/>
    <cellStyle name="Обычный 18 3 2 13 8" xfId="11060"/>
    <cellStyle name="Обычный 18 3 2 13 8 2" xfId="11061"/>
    <cellStyle name="Обычный 18 3 2 13 9" xfId="11062"/>
    <cellStyle name="Обычный 18 3 2 13 9 2" xfId="11063"/>
    <cellStyle name="Обычный 18 3 2 14" xfId="11064"/>
    <cellStyle name="Обычный 18 3 2 14 10" xfId="11065"/>
    <cellStyle name="Обычный 18 3 2 14 2" xfId="11066"/>
    <cellStyle name="Обычный 18 3 2 14 2 2" xfId="11067"/>
    <cellStyle name="Обычный 18 3 2 14 2 2 2" xfId="11068"/>
    <cellStyle name="Обычный 18 3 2 14 2 3" xfId="11069"/>
    <cellStyle name="Обычный 18 3 2 14 2 3 2" xfId="11070"/>
    <cellStyle name="Обычный 18 3 2 14 2 4" xfId="11071"/>
    <cellStyle name="Обычный 18 3 2 14 2 4 2" xfId="11072"/>
    <cellStyle name="Обычный 18 3 2 14 2 5" xfId="11073"/>
    <cellStyle name="Обычный 18 3 2 14 2 5 2" xfId="11074"/>
    <cellStyle name="Обычный 18 3 2 14 2 6" xfId="11075"/>
    <cellStyle name="Обычный 18 3 2 14 3" xfId="11076"/>
    <cellStyle name="Обычный 18 3 2 14 3 2" xfId="11077"/>
    <cellStyle name="Обычный 18 3 2 14 3 2 2" xfId="11078"/>
    <cellStyle name="Обычный 18 3 2 14 3 3" xfId="11079"/>
    <cellStyle name="Обычный 18 3 2 14 3 3 2" xfId="11080"/>
    <cellStyle name="Обычный 18 3 2 14 3 4" xfId="11081"/>
    <cellStyle name="Обычный 18 3 2 14 3 4 2" xfId="11082"/>
    <cellStyle name="Обычный 18 3 2 14 3 5" xfId="11083"/>
    <cellStyle name="Обычный 18 3 2 14 4" xfId="11084"/>
    <cellStyle name="Обычный 18 3 2 14 4 2" xfId="11085"/>
    <cellStyle name="Обычный 18 3 2 14 5" xfId="11086"/>
    <cellStyle name="Обычный 18 3 2 14 5 2" xfId="11087"/>
    <cellStyle name="Обычный 18 3 2 14 6" xfId="11088"/>
    <cellStyle name="Обычный 18 3 2 14 6 2" xfId="11089"/>
    <cellStyle name="Обычный 18 3 2 14 7" xfId="11090"/>
    <cellStyle name="Обычный 18 3 2 14 7 2" xfId="11091"/>
    <cellStyle name="Обычный 18 3 2 14 8" xfId="11092"/>
    <cellStyle name="Обычный 18 3 2 14 8 2" xfId="11093"/>
    <cellStyle name="Обычный 18 3 2 14 9" xfId="11094"/>
    <cellStyle name="Обычный 18 3 2 14 9 2" xfId="11095"/>
    <cellStyle name="Обычный 18 3 2 15" xfId="11096"/>
    <cellStyle name="Обычный 18 3 2 15 2" xfId="11097"/>
    <cellStyle name="Обычный 18 3 2 15 2 2" xfId="11098"/>
    <cellStyle name="Обычный 18 3 2 15 2 2 2" xfId="11099"/>
    <cellStyle name="Обычный 18 3 2 15 2 3" xfId="11100"/>
    <cellStyle name="Обычный 18 3 2 15 2 3 2" xfId="11101"/>
    <cellStyle name="Обычный 18 3 2 15 2 4" xfId="11102"/>
    <cellStyle name="Обычный 18 3 2 15 2 4 2" xfId="11103"/>
    <cellStyle name="Обычный 18 3 2 15 2 5" xfId="11104"/>
    <cellStyle name="Обычный 18 3 2 15 2 5 2" xfId="11105"/>
    <cellStyle name="Обычный 18 3 2 15 2 6" xfId="11106"/>
    <cellStyle name="Обычный 18 3 2 15 3" xfId="11107"/>
    <cellStyle name="Обычный 18 3 2 15 3 2" xfId="11108"/>
    <cellStyle name="Обычный 18 3 2 15 4" xfId="11109"/>
    <cellStyle name="Обычный 18 3 2 15 4 2" xfId="11110"/>
    <cellStyle name="Обычный 18 3 2 15 5" xfId="11111"/>
    <cellStyle name="Обычный 18 3 2 15 5 2" xfId="11112"/>
    <cellStyle name="Обычный 18 3 2 15 6" xfId="11113"/>
    <cellStyle name="Обычный 18 3 2 15 6 2" xfId="11114"/>
    <cellStyle name="Обычный 18 3 2 15 7" xfId="11115"/>
    <cellStyle name="Обычный 18 3 2 16" xfId="11116"/>
    <cellStyle name="Обычный 18 3 2 16 2" xfId="11117"/>
    <cellStyle name="Обычный 18 3 2 16 2 2" xfId="11118"/>
    <cellStyle name="Обычный 18 3 2 16 3" xfId="11119"/>
    <cellStyle name="Обычный 18 3 2 16 3 2" xfId="11120"/>
    <cellStyle name="Обычный 18 3 2 16 4" xfId="11121"/>
    <cellStyle name="Обычный 18 3 2 16 4 2" xfId="11122"/>
    <cellStyle name="Обычный 18 3 2 16 5" xfId="11123"/>
    <cellStyle name="Обычный 18 3 2 16 5 2" xfId="11124"/>
    <cellStyle name="Обычный 18 3 2 16 6" xfId="11125"/>
    <cellStyle name="Обычный 18 3 2 17" xfId="11126"/>
    <cellStyle name="Обычный 18 3 2 17 2" xfId="11127"/>
    <cellStyle name="Обычный 18 3 2 17 2 2" xfId="11128"/>
    <cellStyle name="Обычный 18 3 2 17 3" xfId="11129"/>
    <cellStyle name="Обычный 18 3 2 17 3 2" xfId="11130"/>
    <cellStyle name="Обычный 18 3 2 17 4" xfId="11131"/>
    <cellStyle name="Обычный 18 3 2 17 4 2" xfId="11132"/>
    <cellStyle name="Обычный 18 3 2 17 5" xfId="11133"/>
    <cellStyle name="Обычный 18 3 2 18" xfId="11134"/>
    <cellStyle name="Обычный 18 3 2 18 2" xfId="11135"/>
    <cellStyle name="Обычный 18 3 2 19" xfId="11136"/>
    <cellStyle name="Обычный 18 3 2 19 2" xfId="11137"/>
    <cellStyle name="Обычный 18 3 2 2" xfId="11138"/>
    <cellStyle name="Обычный 18 3 2 2 10" xfId="11139"/>
    <cellStyle name="Обычный 18 3 2 2 10 2" xfId="11140"/>
    <cellStyle name="Обычный 18 3 2 2 11" xfId="11141"/>
    <cellStyle name="Обычный 18 3 2 2 11 2" xfId="11142"/>
    <cellStyle name="Обычный 18 3 2 2 12" xfId="11143"/>
    <cellStyle name="Обычный 18 3 2 2 12 2" xfId="11144"/>
    <cellStyle name="Обычный 18 3 2 2 13" xfId="11145"/>
    <cellStyle name="Обычный 18 3 2 2 13 2" xfId="11146"/>
    <cellStyle name="Обычный 18 3 2 2 14" xfId="11147"/>
    <cellStyle name="Обычный 18 3 2 2 15" xfId="11148"/>
    <cellStyle name="Обычный 18 3 2 2 16" xfId="11149"/>
    <cellStyle name="Обычный 18 3 2 2 2" xfId="11150"/>
    <cellStyle name="Обычный 18 3 2 2 2 10" xfId="11151"/>
    <cellStyle name="Обычный 18 3 2 2 2 10 2" xfId="11152"/>
    <cellStyle name="Обычный 18 3 2 2 2 11" xfId="11153"/>
    <cellStyle name="Обычный 18 3 2 2 2 11 2" xfId="11154"/>
    <cellStyle name="Обычный 18 3 2 2 2 12" xfId="11155"/>
    <cellStyle name="Обычный 18 3 2 2 2 12 2" xfId="11156"/>
    <cellStyle name="Обычный 18 3 2 2 2 13" xfId="11157"/>
    <cellStyle name="Обычный 18 3 2 2 2 14" xfId="11158"/>
    <cellStyle name="Обычный 18 3 2 2 2 15" xfId="11159"/>
    <cellStyle name="Обычный 18 3 2 2 2 2" xfId="11160"/>
    <cellStyle name="Обычный 18 3 2 2 2 2 10" xfId="11161"/>
    <cellStyle name="Обычный 18 3 2 2 2 2 10 2" xfId="11162"/>
    <cellStyle name="Обычный 18 3 2 2 2 2 11" xfId="11163"/>
    <cellStyle name="Обычный 18 3 2 2 2 2 12" xfId="11164"/>
    <cellStyle name="Обычный 18 3 2 2 2 2 13" xfId="11165"/>
    <cellStyle name="Обычный 18 3 2 2 2 2 2" xfId="11166"/>
    <cellStyle name="Обычный 18 3 2 2 2 2 2 10" xfId="11167"/>
    <cellStyle name="Обычный 18 3 2 2 2 2 2 11" xfId="11168"/>
    <cellStyle name="Обычный 18 3 2 2 2 2 2 2" xfId="11169"/>
    <cellStyle name="Обычный 18 3 2 2 2 2 2 2 2" xfId="11170"/>
    <cellStyle name="Обычный 18 3 2 2 2 2 2 2 2 2" xfId="11171"/>
    <cellStyle name="Обычный 18 3 2 2 2 2 2 2 3" xfId="11172"/>
    <cellStyle name="Обычный 18 3 2 2 2 2 2 2 3 2" xfId="11173"/>
    <cellStyle name="Обычный 18 3 2 2 2 2 2 2 4" xfId="11174"/>
    <cellStyle name="Обычный 18 3 2 2 2 2 2 2 4 2" xfId="11175"/>
    <cellStyle name="Обычный 18 3 2 2 2 2 2 2 5" xfId="11176"/>
    <cellStyle name="Обычный 18 3 2 2 2 2 2 2 5 2" xfId="11177"/>
    <cellStyle name="Обычный 18 3 2 2 2 2 2 2 6" xfId="11178"/>
    <cellStyle name="Обычный 18 3 2 2 2 2 2 3" xfId="11179"/>
    <cellStyle name="Обычный 18 3 2 2 2 2 2 3 2" xfId="11180"/>
    <cellStyle name="Обычный 18 3 2 2 2 2 2 3 2 2" xfId="11181"/>
    <cellStyle name="Обычный 18 3 2 2 2 2 2 3 3" xfId="11182"/>
    <cellStyle name="Обычный 18 3 2 2 2 2 2 3 3 2" xfId="11183"/>
    <cellStyle name="Обычный 18 3 2 2 2 2 2 3 4" xfId="11184"/>
    <cellStyle name="Обычный 18 3 2 2 2 2 2 3 4 2" xfId="11185"/>
    <cellStyle name="Обычный 18 3 2 2 2 2 2 3 5" xfId="11186"/>
    <cellStyle name="Обычный 18 3 2 2 2 2 2 4" xfId="11187"/>
    <cellStyle name="Обычный 18 3 2 2 2 2 2 4 2" xfId="11188"/>
    <cellStyle name="Обычный 18 3 2 2 2 2 2 5" xfId="11189"/>
    <cellStyle name="Обычный 18 3 2 2 2 2 2 5 2" xfId="11190"/>
    <cellStyle name="Обычный 18 3 2 2 2 2 2 6" xfId="11191"/>
    <cellStyle name="Обычный 18 3 2 2 2 2 2 6 2" xfId="11192"/>
    <cellStyle name="Обычный 18 3 2 2 2 2 2 7" xfId="11193"/>
    <cellStyle name="Обычный 18 3 2 2 2 2 2 7 2" xfId="11194"/>
    <cellStyle name="Обычный 18 3 2 2 2 2 2 8" xfId="11195"/>
    <cellStyle name="Обычный 18 3 2 2 2 2 2 8 2" xfId="11196"/>
    <cellStyle name="Обычный 18 3 2 2 2 2 2 9" xfId="11197"/>
    <cellStyle name="Обычный 18 3 2 2 2 2 2 9 2" xfId="11198"/>
    <cellStyle name="Обычный 18 3 2 2 2 2 3" xfId="11199"/>
    <cellStyle name="Обычный 18 3 2 2 2 2 3 2" xfId="11200"/>
    <cellStyle name="Обычный 18 3 2 2 2 2 3 2 2" xfId="11201"/>
    <cellStyle name="Обычный 18 3 2 2 2 2 3 3" xfId="11202"/>
    <cellStyle name="Обычный 18 3 2 2 2 2 3 3 2" xfId="11203"/>
    <cellStyle name="Обычный 18 3 2 2 2 2 3 4" xfId="11204"/>
    <cellStyle name="Обычный 18 3 2 2 2 2 3 4 2" xfId="11205"/>
    <cellStyle name="Обычный 18 3 2 2 2 2 3 5" xfId="11206"/>
    <cellStyle name="Обычный 18 3 2 2 2 2 3 5 2" xfId="11207"/>
    <cellStyle name="Обычный 18 3 2 2 2 2 3 6" xfId="11208"/>
    <cellStyle name="Обычный 18 3 2 2 2 2 4" xfId="11209"/>
    <cellStyle name="Обычный 18 3 2 2 2 2 4 2" xfId="11210"/>
    <cellStyle name="Обычный 18 3 2 2 2 2 4 2 2" xfId="11211"/>
    <cellStyle name="Обычный 18 3 2 2 2 2 4 3" xfId="11212"/>
    <cellStyle name="Обычный 18 3 2 2 2 2 4 3 2" xfId="11213"/>
    <cellStyle name="Обычный 18 3 2 2 2 2 4 4" xfId="11214"/>
    <cellStyle name="Обычный 18 3 2 2 2 2 4 4 2" xfId="11215"/>
    <cellStyle name="Обычный 18 3 2 2 2 2 4 5" xfId="11216"/>
    <cellStyle name="Обычный 18 3 2 2 2 2 5" xfId="11217"/>
    <cellStyle name="Обычный 18 3 2 2 2 2 5 2" xfId="11218"/>
    <cellStyle name="Обычный 18 3 2 2 2 2 6" xfId="11219"/>
    <cellStyle name="Обычный 18 3 2 2 2 2 6 2" xfId="11220"/>
    <cellStyle name="Обычный 18 3 2 2 2 2 7" xfId="11221"/>
    <cellStyle name="Обычный 18 3 2 2 2 2 7 2" xfId="11222"/>
    <cellStyle name="Обычный 18 3 2 2 2 2 8" xfId="11223"/>
    <cellStyle name="Обычный 18 3 2 2 2 2 8 2" xfId="11224"/>
    <cellStyle name="Обычный 18 3 2 2 2 2 9" xfId="11225"/>
    <cellStyle name="Обычный 18 3 2 2 2 2 9 2" xfId="11226"/>
    <cellStyle name="Обычный 18 3 2 2 2 3" xfId="11227"/>
    <cellStyle name="Обычный 18 3 2 2 2 3 10" xfId="11228"/>
    <cellStyle name="Обычный 18 3 2 2 2 3 11" xfId="11229"/>
    <cellStyle name="Обычный 18 3 2 2 2 3 2" xfId="11230"/>
    <cellStyle name="Обычный 18 3 2 2 2 3 2 2" xfId="11231"/>
    <cellStyle name="Обычный 18 3 2 2 2 3 2 2 2" xfId="11232"/>
    <cellStyle name="Обычный 18 3 2 2 2 3 2 3" xfId="11233"/>
    <cellStyle name="Обычный 18 3 2 2 2 3 2 3 2" xfId="11234"/>
    <cellStyle name="Обычный 18 3 2 2 2 3 2 4" xfId="11235"/>
    <cellStyle name="Обычный 18 3 2 2 2 3 2 4 2" xfId="11236"/>
    <cellStyle name="Обычный 18 3 2 2 2 3 2 5" xfId="11237"/>
    <cellStyle name="Обычный 18 3 2 2 2 3 2 5 2" xfId="11238"/>
    <cellStyle name="Обычный 18 3 2 2 2 3 2 6" xfId="11239"/>
    <cellStyle name="Обычный 18 3 2 2 2 3 2 7" xfId="11240"/>
    <cellStyle name="Обычный 18 3 2 2 2 3 3" xfId="11241"/>
    <cellStyle name="Обычный 18 3 2 2 2 3 3 2" xfId="11242"/>
    <cellStyle name="Обычный 18 3 2 2 2 3 3 2 2" xfId="11243"/>
    <cellStyle name="Обычный 18 3 2 2 2 3 3 3" xfId="11244"/>
    <cellStyle name="Обычный 18 3 2 2 2 3 3 3 2" xfId="11245"/>
    <cellStyle name="Обычный 18 3 2 2 2 3 3 4" xfId="11246"/>
    <cellStyle name="Обычный 18 3 2 2 2 3 3 4 2" xfId="11247"/>
    <cellStyle name="Обычный 18 3 2 2 2 3 3 5" xfId="11248"/>
    <cellStyle name="Обычный 18 3 2 2 2 3 4" xfId="11249"/>
    <cellStyle name="Обычный 18 3 2 2 2 3 4 2" xfId="11250"/>
    <cellStyle name="Обычный 18 3 2 2 2 3 5" xfId="11251"/>
    <cellStyle name="Обычный 18 3 2 2 2 3 5 2" xfId="11252"/>
    <cellStyle name="Обычный 18 3 2 2 2 3 6" xfId="11253"/>
    <cellStyle name="Обычный 18 3 2 2 2 3 6 2" xfId="11254"/>
    <cellStyle name="Обычный 18 3 2 2 2 3 7" xfId="11255"/>
    <cellStyle name="Обычный 18 3 2 2 2 3 7 2" xfId="11256"/>
    <cellStyle name="Обычный 18 3 2 2 2 3 8" xfId="11257"/>
    <cellStyle name="Обычный 18 3 2 2 2 3 8 2" xfId="11258"/>
    <cellStyle name="Обычный 18 3 2 2 2 3 9" xfId="11259"/>
    <cellStyle name="Обычный 18 3 2 2 2 3 9 2" xfId="11260"/>
    <cellStyle name="Обычный 18 3 2 2 2 4" xfId="11261"/>
    <cellStyle name="Обычный 18 3 2 2 2 4 2" xfId="11262"/>
    <cellStyle name="Обычный 18 3 2 2 2 4 2 2" xfId="11263"/>
    <cellStyle name="Обычный 18 3 2 2 2 4 2 2 2" xfId="11264"/>
    <cellStyle name="Обычный 18 3 2 2 2 4 2 3" xfId="11265"/>
    <cellStyle name="Обычный 18 3 2 2 2 4 2 3 2" xfId="11266"/>
    <cellStyle name="Обычный 18 3 2 2 2 4 2 4" xfId="11267"/>
    <cellStyle name="Обычный 18 3 2 2 2 4 2 4 2" xfId="11268"/>
    <cellStyle name="Обычный 18 3 2 2 2 4 2 5" xfId="11269"/>
    <cellStyle name="Обычный 18 3 2 2 2 4 2 5 2" xfId="11270"/>
    <cellStyle name="Обычный 18 3 2 2 2 4 2 6" xfId="11271"/>
    <cellStyle name="Обычный 18 3 2 2 2 4 3" xfId="11272"/>
    <cellStyle name="Обычный 18 3 2 2 2 4 3 2" xfId="11273"/>
    <cellStyle name="Обычный 18 3 2 2 2 4 4" xfId="11274"/>
    <cellStyle name="Обычный 18 3 2 2 2 4 4 2" xfId="11275"/>
    <cellStyle name="Обычный 18 3 2 2 2 4 5" xfId="11276"/>
    <cellStyle name="Обычный 18 3 2 2 2 4 5 2" xfId="11277"/>
    <cellStyle name="Обычный 18 3 2 2 2 4 6" xfId="11278"/>
    <cellStyle name="Обычный 18 3 2 2 2 4 6 2" xfId="11279"/>
    <cellStyle name="Обычный 18 3 2 2 2 4 7" xfId="11280"/>
    <cellStyle name="Обычный 18 3 2 2 2 4 8" xfId="11281"/>
    <cellStyle name="Обычный 18 3 2 2 2 5" xfId="11282"/>
    <cellStyle name="Обычный 18 3 2 2 2 5 2" xfId="11283"/>
    <cellStyle name="Обычный 18 3 2 2 2 5 2 2" xfId="11284"/>
    <cellStyle name="Обычный 18 3 2 2 2 5 3" xfId="11285"/>
    <cellStyle name="Обычный 18 3 2 2 2 5 3 2" xfId="11286"/>
    <cellStyle name="Обычный 18 3 2 2 2 5 4" xfId="11287"/>
    <cellStyle name="Обычный 18 3 2 2 2 5 4 2" xfId="11288"/>
    <cellStyle name="Обычный 18 3 2 2 2 5 5" xfId="11289"/>
    <cellStyle name="Обычный 18 3 2 2 2 5 5 2" xfId="11290"/>
    <cellStyle name="Обычный 18 3 2 2 2 5 6" xfId="11291"/>
    <cellStyle name="Обычный 18 3 2 2 2 6" xfId="11292"/>
    <cellStyle name="Обычный 18 3 2 2 2 6 2" xfId="11293"/>
    <cellStyle name="Обычный 18 3 2 2 2 6 2 2" xfId="11294"/>
    <cellStyle name="Обычный 18 3 2 2 2 6 3" xfId="11295"/>
    <cellStyle name="Обычный 18 3 2 2 2 6 3 2" xfId="11296"/>
    <cellStyle name="Обычный 18 3 2 2 2 6 4" xfId="11297"/>
    <cellStyle name="Обычный 18 3 2 2 2 6 4 2" xfId="11298"/>
    <cellStyle name="Обычный 18 3 2 2 2 6 5" xfId="11299"/>
    <cellStyle name="Обычный 18 3 2 2 2 7" xfId="11300"/>
    <cellStyle name="Обычный 18 3 2 2 2 7 2" xfId="11301"/>
    <cellStyle name="Обычный 18 3 2 2 2 8" xfId="11302"/>
    <cellStyle name="Обычный 18 3 2 2 2 8 2" xfId="11303"/>
    <cellStyle name="Обычный 18 3 2 2 2 9" xfId="11304"/>
    <cellStyle name="Обычный 18 3 2 2 2 9 2" xfId="11305"/>
    <cellStyle name="Обычный 18 3 2 2 3" xfId="11306"/>
    <cellStyle name="Обычный 18 3 2 2 3 10" xfId="11307"/>
    <cellStyle name="Обычный 18 3 2 2 3 10 2" xfId="11308"/>
    <cellStyle name="Обычный 18 3 2 2 3 11" xfId="11309"/>
    <cellStyle name="Обычный 18 3 2 2 3 12" xfId="11310"/>
    <cellStyle name="Обычный 18 3 2 2 3 13" xfId="11311"/>
    <cellStyle name="Обычный 18 3 2 2 3 2" xfId="11312"/>
    <cellStyle name="Обычный 18 3 2 2 3 2 10" xfId="11313"/>
    <cellStyle name="Обычный 18 3 2 2 3 2 11" xfId="11314"/>
    <cellStyle name="Обычный 18 3 2 2 3 2 2" xfId="11315"/>
    <cellStyle name="Обычный 18 3 2 2 3 2 2 2" xfId="11316"/>
    <cellStyle name="Обычный 18 3 2 2 3 2 2 2 2" xfId="11317"/>
    <cellStyle name="Обычный 18 3 2 2 3 2 2 3" xfId="11318"/>
    <cellStyle name="Обычный 18 3 2 2 3 2 2 3 2" xfId="11319"/>
    <cellStyle name="Обычный 18 3 2 2 3 2 2 4" xfId="11320"/>
    <cellStyle name="Обычный 18 3 2 2 3 2 2 4 2" xfId="11321"/>
    <cellStyle name="Обычный 18 3 2 2 3 2 2 5" xfId="11322"/>
    <cellStyle name="Обычный 18 3 2 2 3 2 2 5 2" xfId="11323"/>
    <cellStyle name="Обычный 18 3 2 2 3 2 2 6" xfId="11324"/>
    <cellStyle name="Обычный 18 3 2 2 3 2 3" xfId="11325"/>
    <cellStyle name="Обычный 18 3 2 2 3 2 3 2" xfId="11326"/>
    <cellStyle name="Обычный 18 3 2 2 3 2 3 2 2" xfId="11327"/>
    <cellStyle name="Обычный 18 3 2 2 3 2 3 3" xfId="11328"/>
    <cellStyle name="Обычный 18 3 2 2 3 2 3 3 2" xfId="11329"/>
    <cellStyle name="Обычный 18 3 2 2 3 2 3 4" xfId="11330"/>
    <cellStyle name="Обычный 18 3 2 2 3 2 3 4 2" xfId="11331"/>
    <cellStyle name="Обычный 18 3 2 2 3 2 3 5" xfId="11332"/>
    <cellStyle name="Обычный 18 3 2 2 3 2 4" xfId="11333"/>
    <cellStyle name="Обычный 18 3 2 2 3 2 4 2" xfId="11334"/>
    <cellStyle name="Обычный 18 3 2 2 3 2 5" xfId="11335"/>
    <cellStyle name="Обычный 18 3 2 2 3 2 5 2" xfId="11336"/>
    <cellStyle name="Обычный 18 3 2 2 3 2 6" xfId="11337"/>
    <cellStyle name="Обычный 18 3 2 2 3 2 6 2" xfId="11338"/>
    <cellStyle name="Обычный 18 3 2 2 3 2 7" xfId="11339"/>
    <cellStyle name="Обычный 18 3 2 2 3 2 7 2" xfId="11340"/>
    <cellStyle name="Обычный 18 3 2 2 3 2 8" xfId="11341"/>
    <cellStyle name="Обычный 18 3 2 2 3 2 8 2" xfId="11342"/>
    <cellStyle name="Обычный 18 3 2 2 3 2 9" xfId="11343"/>
    <cellStyle name="Обычный 18 3 2 2 3 2 9 2" xfId="11344"/>
    <cellStyle name="Обычный 18 3 2 2 3 3" xfId="11345"/>
    <cellStyle name="Обычный 18 3 2 2 3 3 2" xfId="11346"/>
    <cellStyle name="Обычный 18 3 2 2 3 3 2 2" xfId="11347"/>
    <cellStyle name="Обычный 18 3 2 2 3 3 3" xfId="11348"/>
    <cellStyle name="Обычный 18 3 2 2 3 3 3 2" xfId="11349"/>
    <cellStyle name="Обычный 18 3 2 2 3 3 4" xfId="11350"/>
    <cellStyle name="Обычный 18 3 2 2 3 3 4 2" xfId="11351"/>
    <cellStyle name="Обычный 18 3 2 2 3 3 5" xfId="11352"/>
    <cellStyle name="Обычный 18 3 2 2 3 3 5 2" xfId="11353"/>
    <cellStyle name="Обычный 18 3 2 2 3 3 6" xfId="11354"/>
    <cellStyle name="Обычный 18 3 2 2 3 4" xfId="11355"/>
    <cellStyle name="Обычный 18 3 2 2 3 4 2" xfId="11356"/>
    <cellStyle name="Обычный 18 3 2 2 3 4 2 2" xfId="11357"/>
    <cellStyle name="Обычный 18 3 2 2 3 4 3" xfId="11358"/>
    <cellStyle name="Обычный 18 3 2 2 3 4 3 2" xfId="11359"/>
    <cellStyle name="Обычный 18 3 2 2 3 4 4" xfId="11360"/>
    <cellStyle name="Обычный 18 3 2 2 3 4 4 2" xfId="11361"/>
    <cellStyle name="Обычный 18 3 2 2 3 4 5" xfId="11362"/>
    <cellStyle name="Обычный 18 3 2 2 3 5" xfId="11363"/>
    <cellStyle name="Обычный 18 3 2 2 3 5 2" xfId="11364"/>
    <cellStyle name="Обычный 18 3 2 2 3 6" xfId="11365"/>
    <cellStyle name="Обычный 18 3 2 2 3 6 2" xfId="11366"/>
    <cellStyle name="Обычный 18 3 2 2 3 7" xfId="11367"/>
    <cellStyle name="Обычный 18 3 2 2 3 7 2" xfId="11368"/>
    <cellStyle name="Обычный 18 3 2 2 3 8" xfId="11369"/>
    <cellStyle name="Обычный 18 3 2 2 3 8 2" xfId="11370"/>
    <cellStyle name="Обычный 18 3 2 2 3 9" xfId="11371"/>
    <cellStyle name="Обычный 18 3 2 2 3 9 2" xfId="11372"/>
    <cellStyle name="Обычный 18 3 2 2 4" xfId="11373"/>
    <cellStyle name="Обычный 18 3 2 2 4 10" xfId="11374"/>
    <cellStyle name="Обычный 18 3 2 2 4 11" xfId="11375"/>
    <cellStyle name="Обычный 18 3 2 2 4 2" xfId="11376"/>
    <cellStyle name="Обычный 18 3 2 2 4 2 2" xfId="11377"/>
    <cellStyle name="Обычный 18 3 2 2 4 2 2 2" xfId="11378"/>
    <cellStyle name="Обычный 18 3 2 2 4 2 3" xfId="11379"/>
    <cellStyle name="Обычный 18 3 2 2 4 2 3 2" xfId="11380"/>
    <cellStyle name="Обычный 18 3 2 2 4 2 4" xfId="11381"/>
    <cellStyle name="Обычный 18 3 2 2 4 2 4 2" xfId="11382"/>
    <cellStyle name="Обычный 18 3 2 2 4 2 5" xfId="11383"/>
    <cellStyle name="Обычный 18 3 2 2 4 2 5 2" xfId="11384"/>
    <cellStyle name="Обычный 18 3 2 2 4 2 6" xfId="11385"/>
    <cellStyle name="Обычный 18 3 2 2 4 2 7" xfId="11386"/>
    <cellStyle name="Обычный 18 3 2 2 4 3" xfId="11387"/>
    <cellStyle name="Обычный 18 3 2 2 4 3 2" xfId="11388"/>
    <cellStyle name="Обычный 18 3 2 2 4 3 2 2" xfId="11389"/>
    <cellStyle name="Обычный 18 3 2 2 4 3 3" xfId="11390"/>
    <cellStyle name="Обычный 18 3 2 2 4 3 3 2" xfId="11391"/>
    <cellStyle name="Обычный 18 3 2 2 4 3 4" xfId="11392"/>
    <cellStyle name="Обычный 18 3 2 2 4 3 4 2" xfId="11393"/>
    <cellStyle name="Обычный 18 3 2 2 4 3 5" xfId="11394"/>
    <cellStyle name="Обычный 18 3 2 2 4 4" xfId="11395"/>
    <cellStyle name="Обычный 18 3 2 2 4 4 2" xfId="11396"/>
    <cellStyle name="Обычный 18 3 2 2 4 5" xfId="11397"/>
    <cellStyle name="Обычный 18 3 2 2 4 5 2" xfId="11398"/>
    <cellStyle name="Обычный 18 3 2 2 4 6" xfId="11399"/>
    <cellStyle name="Обычный 18 3 2 2 4 6 2" xfId="11400"/>
    <cellStyle name="Обычный 18 3 2 2 4 7" xfId="11401"/>
    <cellStyle name="Обычный 18 3 2 2 4 7 2" xfId="11402"/>
    <cellStyle name="Обычный 18 3 2 2 4 8" xfId="11403"/>
    <cellStyle name="Обычный 18 3 2 2 4 8 2" xfId="11404"/>
    <cellStyle name="Обычный 18 3 2 2 4 9" xfId="11405"/>
    <cellStyle name="Обычный 18 3 2 2 4 9 2" xfId="11406"/>
    <cellStyle name="Обычный 18 3 2 2 5" xfId="11407"/>
    <cellStyle name="Обычный 18 3 2 2 5 2" xfId="11408"/>
    <cellStyle name="Обычный 18 3 2 2 5 2 2" xfId="11409"/>
    <cellStyle name="Обычный 18 3 2 2 5 2 2 2" xfId="11410"/>
    <cellStyle name="Обычный 18 3 2 2 5 2 3" xfId="11411"/>
    <cellStyle name="Обычный 18 3 2 2 5 2 3 2" xfId="11412"/>
    <cellStyle name="Обычный 18 3 2 2 5 2 4" xfId="11413"/>
    <cellStyle name="Обычный 18 3 2 2 5 2 4 2" xfId="11414"/>
    <cellStyle name="Обычный 18 3 2 2 5 2 5" xfId="11415"/>
    <cellStyle name="Обычный 18 3 2 2 5 2 5 2" xfId="11416"/>
    <cellStyle name="Обычный 18 3 2 2 5 2 6" xfId="11417"/>
    <cellStyle name="Обычный 18 3 2 2 5 3" xfId="11418"/>
    <cellStyle name="Обычный 18 3 2 2 5 3 2" xfId="11419"/>
    <cellStyle name="Обычный 18 3 2 2 5 4" xfId="11420"/>
    <cellStyle name="Обычный 18 3 2 2 5 4 2" xfId="11421"/>
    <cellStyle name="Обычный 18 3 2 2 5 5" xfId="11422"/>
    <cellStyle name="Обычный 18 3 2 2 5 5 2" xfId="11423"/>
    <cellStyle name="Обычный 18 3 2 2 5 6" xfId="11424"/>
    <cellStyle name="Обычный 18 3 2 2 5 6 2" xfId="11425"/>
    <cellStyle name="Обычный 18 3 2 2 5 7" xfId="11426"/>
    <cellStyle name="Обычный 18 3 2 2 5 8" xfId="11427"/>
    <cellStyle name="Обычный 18 3 2 2 6" xfId="11428"/>
    <cellStyle name="Обычный 18 3 2 2 6 2" xfId="11429"/>
    <cellStyle name="Обычный 18 3 2 2 6 2 2" xfId="11430"/>
    <cellStyle name="Обычный 18 3 2 2 6 3" xfId="11431"/>
    <cellStyle name="Обычный 18 3 2 2 6 3 2" xfId="11432"/>
    <cellStyle name="Обычный 18 3 2 2 6 4" xfId="11433"/>
    <cellStyle name="Обычный 18 3 2 2 6 4 2" xfId="11434"/>
    <cellStyle name="Обычный 18 3 2 2 6 5" xfId="11435"/>
    <cellStyle name="Обычный 18 3 2 2 6 5 2" xfId="11436"/>
    <cellStyle name="Обычный 18 3 2 2 6 6" xfId="11437"/>
    <cellStyle name="Обычный 18 3 2 2 7" xfId="11438"/>
    <cellStyle name="Обычный 18 3 2 2 7 2" xfId="11439"/>
    <cellStyle name="Обычный 18 3 2 2 7 2 2" xfId="11440"/>
    <cellStyle name="Обычный 18 3 2 2 7 3" xfId="11441"/>
    <cellStyle name="Обычный 18 3 2 2 7 3 2" xfId="11442"/>
    <cellStyle name="Обычный 18 3 2 2 7 4" xfId="11443"/>
    <cellStyle name="Обычный 18 3 2 2 7 4 2" xfId="11444"/>
    <cellStyle name="Обычный 18 3 2 2 7 5" xfId="11445"/>
    <cellStyle name="Обычный 18 3 2 2 8" xfId="11446"/>
    <cellStyle name="Обычный 18 3 2 2 8 2" xfId="11447"/>
    <cellStyle name="Обычный 18 3 2 2 9" xfId="11448"/>
    <cellStyle name="Обычный 18 3 2 2 9 2" xfId="11449"/>
    <cellStyle name="Обычный 18 3 2 20" xfId="11450"/>
    <cellStyle name="Обычный 18 3 2 20 2" xfId="11451"/>
    <cellStyle name="Обычный 18 3 2 21" xfId="11452"/>
    <cellStyle name="Обычный 18 3 2 21 2" xfId="11453"/>
    <cellStyle name="Обычный 18 3 2 22" xfId="11454"/>
    <cellStyle name="Обычный 18 3 2 22 2" xfId="11455"/>
    <cellStyle name="Обычный 18 3 2 23" xfId="11456"/>
    <cellStyle name="Обычный 18 3 2 23 2" xfId="11457"/>
    <cellStyle name="Обычный 18 3 2 24" xfId="11458"/>
    <cellStyle name="Обычный 18 3 2 25" xfId="11459"/>
    <cellStyle name="Обычный 18 3 2 26" xfId="11460"/>
    <cellStyle name="Обычный 18 3 2 3" xfId="11461"/>
    <cellStyle name="Обычный 18 3 2 3 10" xfId="11462"/>
    <cellStyle name="Обычный 18 3 2 3 10 2" xfId="11463"/>
    <cellStyle name="Обычный 18 3 2 3 11" xfId="11464"/>
    <cellStyle name="Обычный 18 3 2 3 11 2" xfId="11465"/>
    <cellStyle name="Обычный 18 3 2 3 12" xfId="11466"/>
    <cellStyle name="Обычный 18 3 2 3 12 2" xfId="11467"/>
    <cellStyle name="Обычный 18 3 2 3 13" xfId="11468"/>
    <cellStyle name="Обычный 18 3 2 3 14" xfId="11469"/>
    <cellStyle name="Обычный 18 3 2 3 15" xfId="11470"/>
    <cellStyle name="Обычный 18 3 2 3 2" xfId="11471"/>
    <cellStyle name="Обычный 18 3 2 3 2 10" xfId="11472"/>
    <cellStyle name="Обычный 18 3 2 3 2 10 2" xfId="11473"/>
    <cellStyle name="Обычный 18 3 2 3 2 11" xfId="11474"/>
    <cellStyle name="Обычный 18 3 2 3 2 12" xfId="11475"/>
    <cellStyle name="Обычный 18 3 2 3 2 13" xfId="11476"/>
    <cellStyle name="Обычный 18 3 2 3 2 2" xfId="11477"/>
    <cellStyle name="Обычный 18 3 2 3 2 2 10" xfId="11478"/>
    <cellStyle name="Обычный 18 3 2 3 2 2 11" xfId="11479"/>
    <cellStyle name="Обычный 18 3 2 3 2 2 2" xfId="11480"/>
    <cellStyle name="Обычный 18 3 2 3 2 2 2 2" xfId="11481"/>
    <cellStyle name="Обычный 18 3 2 3 2 2 2 2 2" xfId="11482"/>
    <cellStyle name="Обычный 18 3 2 3 2 2 2 3" xfId="11483"/>
    <cellStyle name="Обычный 18 3 2 3 2 2 2 3 2" xfId="11484"/>
    <cellStyle name="Обычный 18 3 2 3 2 2 2 4" xfId="11485"/>
    <cellStyle name="Обычный 18 3 2 3 2 2 2 4 2" xfId="11486"/>
    <cellStyle name="Обычный 18 3 2 3 2 2 2 5" xfId="11487"/>
    <cellStyle name="Обычный 18 3 2 3 2 2 2 5 2" xfId="11488"/>
    <cellStyle name="Обычный 18 3 2 3 2 2 2 6" xfId="11489"/>
    <cellStyle name="Обычный 18 3 2 3 2 2 3" xfId="11490"/>
    <cellStyle name="Обычный 18 3 2 3 2 2 3 2" xfId="11491"/>
    <cellStyle name="Обычный 18 3 2 3 2 2 3 2 2" xfId="11492"/>
    <cellStyle name="Обычный 18 3 2 3 2 2 3 3" xfId="11493"/>
    <cellStyle name="Обычный 18 3 2 3 2 2 3 3 2" xfId="11494"/>
    <cellStyle name="Обычный 18 3 2 3 2 2 3 4" xfId="11495"/>
    <cellStyle name="Обычный 18 3 2 3 2 2 3 4 2" xfId="11496"/>
    <cellStyle name="Обычный 18 3 2 3 2 2 3 5" xfId="11497"/>
    <cellStyle name="Обычный 18 3 2 3 2 2 4" xfId="11498"/>
    <cellStyle name="Обычный 18 3 2 3 2 2 4 2" xfId="11499"/>
    <cellStyle name="Обычный 18 3 2 3 2 2 5" xfId="11500"/>
    <cellStyle name="Обычный 18 3 2 3 2 2 5 2" xfId="11501"/>
    <cellStyle name="Обычный 18 3 2 3 2 2 6" xfId="11502"/>
    <cellStyle name="Обычный 18 3 2 3 2 2 6 2" xfId="11503"/>
    <cellStyle name="Обычный 18 3 2 3 2 2 7" xfId="11504"/>
    <cellStyle name="Обычный 18 3 2 3 2 2 7 2" xfId="11505"/>
    <cellStyle name="Обычный 18 3 2 3 2 2 8" xfId="11506"/>
    <cellStyle name="Обычный 18 3 2 3 2 2 8 2" xfId="11507"/>
    <cellStyle name="Обычный 18 3 2 3 2 2 9" xfId="11508"/>
    <cellStyle name="Обычный 18 3 2 3 2 2 9 2" xfId="11509"/>
    <cellStyle name="Обычный 18 3 2 3 2 3" xfId="11510"/>
    <cellStyle name="Обычный 18 3 2 3 2 3 2" xfId="11511"/>
    <cellStyle name="Обычный 18 3 2 3 2 3 2 2" xfId="11512"/>
    <cellStyle name="Обычный 18 3 2 3 2 3 3" xfId="11513"/>
    <cellStyle name="Обычный 18 3 2 3 2 3 3 2" xfId="11514"/>
    <cellStyle name="Обычный 18 3 2 3 2 3 4" xfId="11515"/>
    <cellStyle name="Обычный 18 3 2 3 2 3 4 2" xfId="11516"/>
    <cellStyle name="Обычный 18 3 2 3 2 3 5" xfId="11517"/>
    <cellStyle name="Обычный 18 3 2 3 2 3 5 2" xfId="11518"/>
    <cellStyle name="Обычный 18 3 2 3 2 3 6" xfId="11519"/>
    <cellStyle name="Обычный 18 3 2 3 2 4" xfId="11520"/>
    <cellStyle name="Обычный 18 3 2 3 2 4 2" xfId="11521"/>
    <cellStyle name="Обычный 18 3 2 3 2 4 2 2" xfId="11522"/>
    <cellStyle name="Обычный 18 3 2 3 2 4 3" xfId="11523"/>
    <cellStyle name="Обычный 18 3 2 3 2 4 3 2" xfId="11524"/>
    <cellStyle name="Обычный 18 3 2 3 2 4 4" xfId="11525"/>
    <cellStyle name="Обычный 18 3 2 3 2 4 4 2" xfId="11526"/>
    <cellStyle name="Обычный 18 3 2 3 2 4 5" xfId="11527"/>
    <cellStyle name="Обычный 18 3 2 3 2 5" xfId="11528"/>
    <cellStyle name="Обычный 18 3 2 3 2 5 2" xfId="11529"/>
    <cellStyle name="Обычный 18 3 2 3 2 6" xfId="11530"/>
    <cellStyle name="Обычный 18 3 2 3 2 6 2" xfId="11531"/>
    <cellStyle name="Обычный 18 3 2 3 2 7" xfId="11532"/>
    <cellStyle name="Обычный 18 3 2 3 2 7 2" xfId="11533"/>
    <cellStyle name="Обычный 18 3 2 3 2 8" xfId="11534"/>
    <cellStyle name="Обычный 18 3 2 3 2 8 2" xfId="11535"/>
    <cellStyle name="Обычный 18 3 2 3 2 9" xfId="11536"/>
    <cellStyle name="Обычный 18 3 2 3 2 9 2" xfId="11537"/>
    <cellStyle name="Обычный 18 3 2 3 3" xfId="11538"/>
    <cellStyle name="Обычный 18 3 2 3 3 10" xfId="11539"/>
    <cellStyle name="Обычный 18 3 2 3 3 11" xfId="11540"/>
    <cellStyle name="Обычный 18 3 2 3 3 2" xfId="11541"/>
    <cellStyle name="Обычный 18 3 2 3 3 2 2" xfId="11542"/>
    <cellStyle name="Обычный 18 3 2 3 3 2 2 2" xfId="11543"/>
    <cellStyle name="Обычный 18 3 2 3 3 2 3" xfId="11544"/>
    <cellStyle name="Обычный 18 3 2 3 3 2 3 2" xfId="11545"/>
    <cellStyle name="Обычный 18 3 2 3 3 2 4" xfId="11546"/>
    <cellStyle name="Обычный 18 3 2 3 3 2 4 2" xfId="11547"/>
    <cellStyle name="Обычный 18 3 2 3 3 2 5" xfId="11548"/>
    <cellStyle name="Обычный 18 3 2 3 3 2 5 2" xfId="11549"/>
    <cellStyle name="Обычный 18 3 2 3 3 2 6" xfId="11550"/>
    <cellStyle name="Обычный 18 3 2 3 3 2 7" xfId="11551"/>
    <cellStyle name="Обычный 18 3 2 3 3 3" xfId="11552"/>
    <cellStyle name="Обычный 18 3 2 3 3 3 2" xfId="11553"/>
    <cellStyle name="Обычный 18 3 2 3 3 3 2 2" xfId="11554"/>
    <cellStyle name="Обычный 18 3 2 3 3 3 3" xfId="11555"/>
    <cellStyle name="Обычный 18 3 2 3 3 3 3 2" xfId="11556"/>
    <cellStyle name="Обычный 18 3 2 3 3 3 4" xfId="11557"/>
    <cellStyle name="Обычный 18 3 2 3 3 3 4 2" xfId="11558"/>
    <cellStyle name="Обычный 18 3 2 3 3 3 5" xfId="11559"/>
    <cellStyle name="Обычный 18 3 2 3 3 4" xfId="11560"/>
    <cellStyle name="Обычный 18 3 2 3 3 4 2" xfId="11561"/>
    <cellStyle name="Обычный 18 3 2 3 3 5" xfId="11562"/>
    <cellStyle name="Обычный 18 3 2 3 3 5 2" xfId="11563"/>
    <cellStyle name="Обычный 18 3 2 3 3 6" xfId="11564"/>
    <cellStyle name="Обычный 18 3 2 3 3 6 2" xfId="11565"/>
    <cellStyle name="Обычный 18 3 2 3 3 7" xfId="11566"/>
    <cellStyle name="Обычный 18 3 2 3 3 7 2" xfId="11567"/>
    <cellStyle name="Обычный 18 3 2 3 3 8" xfId="11568"/>
    <cellStyle name="Обычный 18 3 2 3 3 8 2" xfId="11569"/>
    <cellStyle name="Обычный 18 3 2 3 3 9" xfId="11570"/>
    <cellStyle name="Обычный 18 3 2 3 3 9 2" xfId="11571"/>
    <cellStyle name="Обычный 18 3 2 3 4" xfId="11572"/>
    <cellStyle name="Обычный 18 3 2 3 4 2" xfId="11573"/>
    <cellStyle name="Обычный 18 3 2 3 4 2 2" xfId="11574"/>
    <cellStyle name="Обычный 18 3 2 3 4 2 2 2" xfId="11575"/>
    <cellStyle name="Обычный 18 3 2 3 4 2 3" xfId="11576"/>
    <cellStyle name="Обычный 18 3 2 3 4 2 3 2" xfId="11577"/>
    <cellStyle name="Обычный 18 3 2 3 4 2 4" xfId="11578"/>
    <cellStyle name="Обычный 18 3 2 3 4 2 4 2" xfId="11579"/>
    <cellStyle name="Обычный 18 3 2 3 4 2 5" xfId="11580"/>
    <cellStyle name="Обычный 18 3 2 3 4 2 5 2" xfId="11581"/>
    <cellStyle name="Обычный 18 3 2 3 4 2 6" xfId="11582"/>
    <cellStyle name="Обычный 18 3 2 3 4 3" xfId="11583"/>
    <cellStyle name="Обычный 18 3 2 3 4 3 2" xfId="11584"/>
    <cellStyle name="Обычный 18 3 2 3 4 4" xfId="11585"/>
    <cellStyle name="Обычный 18 3 2 3 4 4 2" xfId="11586"/>
    <cellStyle name="Обычный 18 3 2 3 4 5" xfId="11587"/>
    <cellStyle name="Обычный 18 3 2 3 4 5 2" xfId="11588"/>
    <cellStyle name="Обычный 18 3 2 3 4 6" xfId="11589"/>
    <cellStyle name="Обычный 18 3 2 3 4 6 2" xfId="11590"/>
    <cellStyle name="Обычный 18 3 2 3 4 7" xfId="11591"/>
    <cellStyle name="Обычный 18 3 2 3 4 8" xfId="11592"/>
    <cellStyle name="Обычный 18 3 2 3 5" xfId="11593"/>
    <cellStyle name="Обычный 18 3 2 3 5 2" xfId="11594"/>
    <cellStyle name="Обычный 18 3 2 3 5 2 2" xfId="11595"/>
    <cellStyle name="Обычный 18 3 2 3 5 3" xfId="11596"/>
    <cellStyle name="Обычный 18 3 2 3 5 3 2" xfId="11597"/>
    <cellStyle name="Обычный 18 3 2 3 5 4" xfId="11598"/>
    <cellStyle name="Обычный 18 3 2 3 5 4 2" xfId="11599"/>
    <cellStyle name="Обычный 18 3 2 3 5 5" xfId="11600"/>
    <cellStyle name="Обычный 18 3 2 3 5 5 2" xfId="11601"/>
    <cellStyle name="Обычный 18 3 2 3 5 6" xfId="11602"/>
    <cellStyle name="Обычный 18 3 2 3 6" xfId="11603"/>
    <cellStyle name="Обычный 18 3 2 3 6 2" xfId="11604"/>
    <cellStyle name="Обычный 18 3 2 3 6 2 2" xfId="11605"/>
    <cellStyle name="Обычный 18 3 2 3 6 3" xfId="11606"/>
    <cellStyle name="Обычный 18 3 2 3 6 3 2" xfId="11607"/>
    <cellStyle name="Обычный 18 3 2 3 6 4" xfId="11608"/>
    <cellStyle name="Обычный 18 3 2 3 6 4 2" xfId="11609"/>
    <cellStyle name="Обычный 18 3 2 3 6 5" xfId="11610"/>
    <cellStyle name="Обычный 18 3 2 3 7" xfId="11611"/>
    <cellStyle name="Обычный 18 3 2 3 7 2" xfId="11612"/>
    <cellStyle name="Обычный 18 3 2 3 8" xfId="11613"/>
    <cellStyle name="Обычный 18 3 2 3 8 2" xfId="11614"/>
    <cellStyle name="Обычный 18 3 2 3 9" xfId="11615"/>
    <cellStyle name="Обычный 18 3 2 3 9 2" xfId="11616"/>
    <cellStyle name="Обычный 18 3 2 4" xfId="11617"/>
    <cellStyle name="Обычный 18 3 2 4 10" xfId="11618"/>
    <cellStyle name="Обычный 18 3 2 4 10 2" xfId="11619"/>
    <cellStyle name="Обычный 18 3 2 4 11" xfId="11620"/>
    <cellStyle name="Обычный 18 3 2 4 11 2" xfId="11621"/>
    <cellStyle name="Обычный 18 3 2 4 12" xfId="11622"/>
    <cellStyle name="Обычный 18 3 2 4 12 2" xfId="11623"/>
    <cellStyle name="Обычный 18 3 2 4 13" xfId="11624"/>
    <cellStyle name="Обычный 18 3 2 4 14" xfId="11625"/>
    <cellStyle name="Обычный 18 3 2 4 15" xfId="11626"/>
    <cellStyle name="Обычный 18 3 2 4 2" xfId="11627"/>
    <cellStyle name="Обычный 18 3 2 4 2 10" xfId="11628"/>
    <cellStyle name="Обычный 18 3 2 4 2 10 2" xfId="11629"/>
    <cellStyle name="Обычный 18 3 2 4 2 11" xfId="11630"/>
    <cellStyle name="Обычный 18 3 2 4 2 12" xfId="11631"/>
    <cellStyle name="Обычный 18 3 2 4 2 2" xfId="11632"/>
    <cellStyle name="Обычный 18 3 2 4 2 2 10" xfId="11633"/>
    <cellStyle name="Обычный 18 3 2 4 2 2 2" xfId="11634"/>
    <cellStyle name="Обычный 18 3 2 4 2 2 2 2" xfId="11635"/>
    <cellStyle name="Обычный 18 3 2 4 2 2 2 2 2" xfId="11636"/>
    <cellStyle name="Обычный 18 3 2 4 2 2 2 3" xfId="11637"/>
    <cellStyle name="Обычный 18 3 2 4 2 2 2 3 2" xfId="11638"/>
    <cellStyle name="Обычный 18 3 2 4 2 2 2 4" xfId="11639"/>
    <cellStyle name="Обычный 18 3 2 4 2 2 2 4 2" xfId="11640"/>
    <cellStyle name="Обычный 18 3 2 4 2 2 2 5" xfId="11641"/>
    <cellStyle name="Обычный 18 3 2 4 2 2 2 5 2" xfId="11642"/>
    <cellStyle name="Обычный 18 3 2 4 2 2 2 6" xfId="11643"/>
    <cellStyle name="Обычный 18 3 2 4 2 2 3" xfId="11644"/>
    <cellStyle name="Обычный 18 3 2 4 2 2 3 2" xfId="11645"/>
    <cellStyle name="Обычный 18 3 2 4 2 2 3 2 2" xfId="11646"/>
    <cellStyle name="Обычный 18 3 2 4 2 2 3 3" xfId="11647"/>
    <cellStyle name="Обычный 18 3 2 4 2 2 3 3 2" xfId="11648"/>
    <cellStyle name="Обычный 18 3 2 4 2 2 3 4" xfId="11649"/>
    <cellStyle name="Обычный 18 3 2 4 2 2 3 4 2" xfId="11650"/>
    <cellStyle name="Обычный 18 3 2 4 2 2 3 5" xfId="11651"/>
    <cellStyle name="Обычный 18 3 2 4 2 2 4" xfId="11652"/>
    <cellStyle name="Обычный 18 3 2 4 2 2 4 2" xfId="11653"/>
    <cellStyle name="Обычный 18 3 2 4 2 2 5" xfId="11654"/>
    <cellStyle name="Обычный 18 3 2 4 2 2 5 2" xfId="11655"/>
    <cellStyle name="Обычный 18 3 2 4 2 2 6" xfId="11656"/>
    <cellStyle name="Обычный 18 3 2 4 2 2 6 2" xfId="11657"/>
    <cellStyle name="Обычный 18 3 2 4 2 2 7" xfId="11658"/>
    <cellStyle name="Обычный 18 3 2 4 2 2 7 2" xfId="11659"/>
    <cellStyle name="Обычный 18 3 2 4 2 2 8" xfId="11660"/>
    <cellStyle name="Обычный 18 3 2 4 2 2 8 2" xfId="11661"/>
    <cellStyle name="Обычный 18 3 2 4 2 2 9" xfId="11662"/>
    <cellStyle name="Обычный 18 3 2 4 2 2 9 2" xfId="11663"/>
    <cellStyle name="Обычный 18 3 2 4 2 3" xfId="11664"/>
    <cellStyle name="Обычный 18 3 2 4 2 3 2" xfId="11665"/>
    <cellStyle name="Обычный 18 3 2 4 2 3 2 2" xfId="11666"/>
    <cellStyle name="Обычный 18 3 2 4 2 3 3" xfId="11667"/>
    <cellStyle name="Обычный 18 3 2 4 2 3 3 2" xfId="11668"/>
    <cellStyle name="Обычный 18 3 2 4 2 3 4" xfId="11669"/>
    <cellStyle name="Обычный 18 3 2 4 2 3 4 2" xfId="11670"/>
    <cellStyle name="Обычный 18 3 2 4 2 3 5" xfId="11671"/>
    <cellStyle name="Обычный 18 3 2 4 2 3 5 2" xfId="11672"/>
    <cellStyle name="Обычный 18 3 2 4 2 3 6" xfId="11673"/>
    <cellStyle name="Обычный 18 3 2 4 2 4" xfId="11674"/>
    <cellStyle name="Обычный 18 3 2 4 2 4 2" xfId="11675"/>
    <cellStyle name="Обычный 18 3 2 4 2 4 2 2" xfId="11676"/>
    <cellStyle name="Обычный 18 3 2 4 2 4 3" xfId="11677"/>
    <cellStyle name="Обычный 18 3 2 4 2 4 3 2" xfId="11678"/>
    <cellStyle name="Обычный 18 3 2 4 2 4 4" xfId="11679"/>
    <cellStyle name="Обычный 18 3 2 4 2 4 4 2" xfId="11680"/>
    <cellStyle name="Обычный 18 3 2 4 2 4 5" xfId="11681"/>
    <cellStyle name="Обычный 18 3 2 4 2 5" xfId="11682"/>
    <cellStyle name="Обычный 18 3 2 4 2 5 2" xfId="11683"/>
    <cellStyle name="Обычный 18 3 2 4 2 6" xfId="11684"/>
    <cellStyle name="Обычный 18 3 2 4 2 6 2" xfId="11685"/>
    <cellStyle name="Обычный 18 3 2 4 2 7" xfId="11686"/>
    <cellStyle name="Обычный 18 3 2 4 2 7 2" xfId="11687"/>
    <cellStyle name="Обычный 18 3 2 4 2 8" xfId="11688"/>
    <cellStyle name="Обычный 18 3 2 4 2 8 2" xfId="11689"/>
    <cellStyle name="Обычный 18 3 2 4 2 9" xfId="11690"/>
    <cellStyle name="Обычный 18 3 2 4 2 9 2" xfId="11691"/>
    <cellStyle name="Обычный 18 3 2 4 3" xfId="11692"/>
    <cellStyle name="Обычный 18 3 2 4 3 10" xfId="11693"/>
    <cellStyle name="Обычный 18 3 2 4 3 2" xfId="11694"/>
    <cellStyle name="Обычный 18 3 2 4 3 2 2" xfId="11695"/>
    <cellStyle name="Обычный 18 3 2 4 3 2 2 2" xfId="11696"/>
    <cellStyle name="Обычный 18 3 2 4 3 2 3" xfId="11697"/>
    <cellStyle name="Обычный 18 3 2 4 3 2 3 2" xfId="11698"/>
    <cellStyle name="Обычный 18 3 2 4 3 2 4" xfId="11699"/>
    <cellStyle name="Обычный 18 3 2 4 3 2 4 2" xfId="11700"/>
    <cellStyle name="Обычный 18 3 2 4 3 2 5" xfId="11701"/>
    <cellStyle name="Обычный 18 3 2 4 3 2 5 2" xfId="11702"/>
    <cellStyle name="Обычный 18 3 2 4 3 2 6" xfId="11703"/>
    <cellStyle name="Обычный 18 3 2 4 3 3" xfId="11704"/>
    <cellStyle name="Обычный 18 3 2 4 3 3 2" xfId="11705"/>
    <cellStyle name="Обычный 18 3 2 4 3 3 2 2" xfId="11706"/>
    <cellStyle name="Обычный 18 3 2 4 3 3 3" xfId="11707"/>
    <cellStyle name="Обычный 18 3 2 4 3 3 3 2" xfId="11708"/>
    <cellStyle name="Обычный 18 3 2 4 3 3 4" xfId="11709"/>
    <cellStyle name="Обычный 18 3 2 4 3 3 4 2" xfId="11710"/>
    <cellStyle name="Обычный 18 3 2 4 3 3 5" xfId="11711"/>
    <cellStyle name="Обычный 18 3 2 4 3 4" xfId="11712"/>
    <cellStyle name="Обычный 18 3 2 4 3 4 2" xfId="11713"/>
    <cellStyle name="Обычный 18 3 2 4 3 5" xfId="11714"/>
    <cellStyle name="Обычный 18 3 2 4 3 5 2" xfId="11715"/>
    <cellStyle name="Обычный 18 3 2 4 3 6" xfId="11716"/>
    <cellStyle name="Обычный 18 3 2 4 3 6 2" xfId="11717"/>
    <cellStyle name="Обычный 18 3 2 4 3 7" xfId="11718"/>
    <cellStyle name="Обычный 18 3 2 4 3 7 2" xfId="11719"/>
    <cellStyle name="Обычный 18 3 2 4 3 8" xfId="11720"/>
    <cellStyle name="Обычный 18 3 2 4 3 8 2" xfId="11721"/>
    <cellStyle name="Обычный 18 3 2 4 3 9" xfId="11722"/>
    <cellStyle name="Обычный 18 3 2 4 3 9 2" xfId="11723"/>
    <cellStyle name="Обычный 18 3 2 4 4" xfId="11724"/>
    <cellStyle name="Обычный 18 3 2 4 4 2" xfId="11725"/>
    <cellStyle name="Обычный 18 3 2 4 4 2 2" xfId="11726"/>
    <cellStyle name="Обычный 18 3 2 4 4 2 2 2" xfId="11727"/>
    <cellStyle name="Обычный 18 3 2 4 4 2 3" xfId="11728"/>
    <cellStyle name="Обычный 18 3 2 4 4 2 3 2" xfId="11729"/>
    <cellStyle name="Обычный 18 3 2 4 4 2 4" xfId="11730"/>
    <cellStyle name="Обычный 18 3 2 4 4 2 4 2" xfId="11731"/>
    <cellStyle name="Обычный 18 3 2 4 4 2 5" xfId="11732"/>
    <cellStyle name="Обычный 18 3 2 4 4 2 5 2" xfId="11733"/>
    <cellStyle name="Обычный 18 3 2 4 4 2 6" xfId="11734"/>
    <cellStyle name="Обычный 18 3 2 4 4 3" xfId="11735"/>
    <cellStyle name="Обычный 18 3 2 4 4 3 2" xfId="11736"/>
    <cellStyle name="Обычный 18 3 2 4 4 4" xfId="11737"/>
    <cellStyle name="Обычный 18 3 2 4 4 4 2" xfId="11738"/>
    <cellStyle name="Обычный 18 3 2 4 4 5" xfId="11739"/>
    <cellStyle name="Обычный 18 3 2 4 4 5 2" xfId="11740"/>
    <cellStyle name="Обычный 18 3 2 4 4 6" xfId="11741"/>
    <cellStyle name="Обычный 18 3 2 4 4 6 2" xfId="11742"/>
    <cellStyle name="Обычный 18 3 2 4 4 7" xfId="11743"/>
    <cellStyle name="Обычный 18 3 2 4 5" xfId="11744"/>
    <cellStyle name="Обычный 18 3 2 4 5 2" xfId="11745"/>
    <cellStyle name="Обычный 18 3 2 4 5 2 2" xfId="11746"/>
    <cellStyle name="Обычный 18 3 2 4 5 3" xfId="11747"/>
    <cellStyle name="Обычный 18 3 2 4 5 3 2" xfId="11748"/>
    <cellStyle name="Обычный 18 3 2 4 5 4" xfId="11749"/>
    <cellStyle name="Обычный 18 3 2 4 5 4 2" xfId="11750"/>
    <cellStyle name="Обычный 18 3 2 4 5 5" xfId="11751"/>
    <cellStyle name="Обычный 18 3 2 4 5 5 2" xfId="11752"/>
    <cellStyle name="Обычный 18 3 2 4 5 6" xfId="11753"/>
    <cellStyle name="Обычный 18 3 2 4 6" xfId="11754"/>
    <cellStyle name="Обычный 18 3 2 4 6 2" xfId="11755"/>
    <cellStyle name="Обычный 18 3 2 4 6 2 2" xfId="11756"/>
    <cellStyle name="Обычный 18 3 2 4 6 3" xfId="11757"/>
    <cellStyle name="Обычный 18 3 2 4 6 3 2" xfId="11758"/>
    <cellStyle name="Обычный 18 3 2 4 6 4" xfId="11759"/>
    <cellStyle name="Обычный 18 3 2 4 6 4 2" xfId="11760"/>
    <cellStyle name="Обычный 18 3 2 4 6 5" xfId="11761"/>
    <cellStyle name="Обычный 18 3 2 4 7" xfId="11762"/>
    <cellStyle name="Обычный 18 3 2 4 7 2" xfId="11763"/>
    <cellStyle name="Обычный 18 3 2 4 8" xfId="11764"/>
    <cellStyle name="Обычный 18 3 2 4 8 2" xfId="11765"/>
    <cellStyle name="Обычный 18 3 2 4 9" xfId="11766"/>
    <cellStyle name="Обычный 18 3 2 4 9 2" xfId="11767"/>
    <cellStyle name="Обычный 18 3 2 5" xfId="11768"/>
    <cellStyle name="Обычный 18 3 2 5 10" xfId="11769"/>
    <cellStyle name="Обычный 18 3 2 5 10 2" xfId="11770"/>
    <cellStyle name="Обычный 18 3 2 5 11" xfId="11771"/>
    <cellStyle name="Обычный 18 3 2 5 11 2" xfId="11772"/>
    <cellStyle name="Обычный 18 3 2 5 12" xfId="11773"/>
    <cellStyle name="Обычный 18 3 2 5 13" xfId="11774"/>
    <cellStyle name="Обычный 18 3 2 5 2" xfId="11775"/>
    <cellStyle name="Обычный 18 3 2 5 2 10" xfId="11776"/>
    <cellStyle name="Обычный 18 3 2 5 2 10 2" xfId="11777"/>
    <cellStyle name="Обычный 18 3 2 5 2 11" xfId="11778"/>
    <cellStyle name="Обычный 18 3 2 5 2 12" xfId="11779"/>
    <cellStyle name="Обычный 18 3 2 5 2 2" xfId="11780"/>
    <cellStyle name="Обычный 18 3 2 5 2 2 10" xfId="11781"/>
    <cellStyle name="Обычный 18 3 2 5 2 2 2" xfId="11782"/>
    <cellStyle name="Обычный 18 3 2 5 2 2 2 2" xfId="11783"/>
    <cellStyle name="Обычный 18 3 2 5 2 2 2 2 2" xfId="11784"/>
    <cellStyle name="Обычный 18 3 2 5 2 2 2 3" xfId="11785"/>
    <cellStyle name="Обычный 18 3 2 5 2 2 2 3 2" xfId="11786"/>
    <cellStyle name="Обычный 18 3 2 5 2 2 2 4" xfId="11787"/>
    <cellStyle name="Обычный 18 3 2 5 2 2 2 4 2" xfId="11788"/>
    <cellStyle name="Обычный 18 3 2 5 2 2 2 5" xfId="11789"/>
    <cellStyle name="Обычный 18 3 2 5 2 2 2 5 2" xfId="11790"/>
    <cellStyle name="Обычный 18 3 2 5 2 2 2 6" xfId="11791"/>
    <cellStyle name="Обычный 18 3 2 5 2 2 3" xfId="11792"/>
    <cellStyle name="Обычный 18 3 2 5 2 2 3 2" xfId="11793"/>
    <cellStyle name="Обычный 18 3 2 5 2 2 3 2 2" xfId="11794"/>
    <cellStyle name="Обычный 18 3 2 5 2 2 3 3" xfId="11795"/>
    <cellStyle name="Обычный 18 3 2 5 2 2 3 3 2" xfId="11796"/>
    <cellStyle name="Обычный 18 3 2 5 2 2 3 4" xfId="11797"/>
    <cellStyle name="Обычный 18 3 2 5 2 2 3 4 2" xfId="11798"/>
    <cellStyle name="Обычный 18 3 2 5 2 2 3 5" xfId="11799"/>
    <cellStyle name="Обычный 18 3 2 5 2 2 4" xfId="11800"/>
    <cellStyle name="Обычный 18 3 2 5 2 2 4 2" xfId="11801"/>
    <cellStyle name="Обычный 18 3 2 5 2 2 5" xfId="11802"/>
    <cellStyle name="Обычный 18 3 2 5 2 2 5 2" xfId="11803"/>
    <cellStyle name="Обычный 18 3 2 5 2 2 6" xfId="11804"/>
    <cellStyle name="Обычный 18 3 2 5 2 2 6 2" xfId="11805"/>
    <cellStyle name="Обычный 18 3 2 5 2 2 7" xfId="11806"/>
    <cellStyle name="Обычный 18 3 2 5 2 2 7 2" xfId="11807"/>
    <cellStyle name="Обычный 18 3 2 5 2 2 8" xfId="11808"/>
    <cellStyle name="Обычный 18 3 2 5 2 2 8 2" xfId="11809"/>
    <cellStyle name="Обычный 18 3 2 5 2 2 9" xfId="11810"/>
    <cellStyle name="Обычный 18 3 2 5 2 2 9 2" xfId="11811"/>
    <cellStyle name="Обычный 18 3 2 5 2 3" xfId="11812"/>
    <cellStyle name="Обычный 18 3 2 5 2 3 2" xfId="11813"/>
    <cellStyle name="Обычный 18 3 2 5 2 3 2 2" xfId="11814"/>
    <cellStyle name="Обычный 18 3 2 5 2 3 3" xfId="11815"/>
    <cellStyle name="Обычный 18 3 2 5 2 3 3 2" xfId="11816"/>
    <cellStyle name="Обычный 18 3 2 5 2 3 4" xfId="11817"/>
    <cellStyle name="Обычный 18 3 2 5 2 3 4 2" xfId="11818"/>
    <cellStyle name="Обычный 18 3 2 5 2 3 5" xfId="11819"/>
    <cellStyle name="Обычный 18 3 2 5 2 3 5 2" xfId="11820"/>
    <cellStyle name="Обычный 18 3 2 5 2 3 6" xfId="11821"/>
    <cellStyle name="Обычный 18 3 2 5 2 4" xfId="11822"/>
    <cellStyle name="Обычный 18 3 2 5 2 4 2" xfId="11823"/>
    <cellStyle name="Обычный 18 3 2 5 2 4 2 2" xfId="11824"/>
    <cellStyle name="Обычный 18 3 2 5 2 4 3" xfId="11825"/>
    <cellStyle name="Обычный 18 3 2 5 2 4 3 2" xfId="11826"/>
    <cellStyle name="Обычный 18 3 2 5 2 4 4" xfId="11827"/>
    <cellStyle name="Обычный 18 3 2 5 2 4 4 2" xfId="11828"/>
    <cellStyle name="Обычный 18 3 2 5 2 4 5" xfId="11829"/>
    <cellStyle name="Обычный 18 3 2 5 2 5" xfId="11830"/>
    <cellStyle name="Обычный 18 3 2 5 2 5 2" xfId="11831"/>
    <cellStyle name="Обычный 18 3 2 5 2 6" xfId="11832"/>
    <cellStyle name="Обычный 18 3 2 5 2 6 2" xfId="11833"/>
    <cellStyle name="Обычный 18 3 2 5 2 7" xfId="11834"/>
    <cellStyle name="Обычный 18 3 2 5 2 7 2" xfId="11835"/>
    <cellStyle name="Обычный 18 3 2 5 2 8" xfId="11836"/>
    <cellStyle name="Обычный 18 3 2 5 2 8 2" xfId="11837"/>
    <cellStyle name="Обычный 18 3 2 5 2 9" xfId="11838"/>
    <cellStyle name="Обычный 18 3 2 5 2 9 2" xfId="11839"/>
    <cellStyle name="Обычный 18 3 2 5 3" xfId="11840"/>
    <cellStyle name="Обычный 18 3 2 5 3 10" xfId="11841"/>
    <cellStyle name="Обычный 18 3 2 5 3 2" xfId="11842"/>
    <cellStyle name="Обычный 18 3 2 5 3 2 2" xfId="11843"/>
    <cellStyle name="Обычный 18 3 2 5 3 2 2 2" xfId="11844"/>
    <cellStyle name="Обычный 18 3 2 5 3 2 3" xfId="11845"/>
    <cellStyle name="Обычный 18 3 2 5 3 2 3 2" xfId="11846"/>
    <cellStyle name="Обычный 18 3 2 5 3 2 4" xfId="11847"/>
    <cellStyle name="Обычный 18 3 2 5 3 2 4 2" xfId="11848"/>
    <cellStyle name="Обычный 18 3 2 5 3 2 5" xfId="11849"/>
    <cellStyle name="Обычный 18 3 2 5 3 2 5 2" xfId="11850"/>
    <cellStyle name="Обычный 18 3 2 5 3 2 6" xfId="11851"/>
    <cellStyle name="Обычный 18 3 2 5 3 3" xfId="11852"/>
    <cellStyle name="Обычный 18 3 2 5 3 3 2" xfId="11853"/>
    <cellStyle name="Обычный 18 3 2 5 3 3 2 2" xfId="11854"/>
    <cellStyle name="Обычный 18 3 2 5 3 3 3" xfId="11855"/>
    <cellStyle name="Обычный 18 3 2 5 3 3 3 2" xfId="11856"/>
    <cellStyle name="Обычный 18 3 2 5 3 3 4" xfId="11857"/>
    <cellStyle name="Обычный 18 3 2 5 3 3 4 2" xfId="11858"/>
    <cellStyle name="Обычный 18 3 2 5 3 3 5" xfId="11859"/>
    <cellStyle name="Обычный 18 3 2 5 3 4" xfId="11860"/>
    <cellStyle name="Обычный 18 3 2 5 3 4 2" xfId="11861"/>
    <cellStyle name="Обычный 18 3 2 5 3 5" xfId="11862"/>
    <cellStyle name="Обычный 18 3 2 5 3 5 2" xfId="11863"/>
    <cellStyle name="Обычный 18 3 2 5 3 6" xfId="11864"/>
    <cellStyle name="Обычный 18 3 2 5 3 6 2" xfId="11865"/>
    <cellStyle name="Обычный 18 3 2 5 3 7" xfId="11866"/>
    <cellStyle name="Обычный 18 3 2 5 3 7 2" xfId="11867"/>
    <cellStyle name="Обычный 18 3 2 5 3 8" xfId="11868"/>
    <cellStyle name="Обычный 18 3 2 5 3 8 2" xfId="11869"/>
    <cellStyle name="Обычный 18 3 2 5 3 9" xfId="11870"/>
    <cellStyle name="Обычный 18 3 2 5 3 9 2" xfId="11871"/>
    <cellStyle name="Обычный 18 3 2 5 4" xfId="11872"/>
    <cellStyle name="Обычный 18 3 2 5 4 2" xfId="11873"/>
    <cellStyle name="Обычный 18 3 2 5 4 2 2" xfId="11874"/>
    <cellStyle name="Обычный 18 3 2 5 4 3" xfId="11875"/>
    <cellStyle name="Обычный 18 3 2 5 4 3 2" xfId="11876"/>
    <cellStyle name="Обычный 18 3 2 5 4 4" xfId="11877"/>
    <cellStyle name="Обычный 18 3 2 5 4 4 2" xfId="11878"/>
    <cellStyle name="Обычный 18 3 2 5 4 5" xfId="11879"/>
    <cellStyle name="Обычный 18 3 2 5 4 5 2" xfId="11880"/>
    <cellStyle name="Обычный 18 3 2 5 4 6" xfId="11881"/>
    <cellStyle name="Обычный 18 3 2 5 5" xfId="11882"/>
    <cellStyle name="Обычный 18 3 2 5 5 2" xfId="11883"/>
    <cellStyle name="Обычный 18 3 2 5 5 2 2" xfId="11884"/>
    <cellStyle name="Обычный 18 3 2 5 5 3" xfId="11885"/>
    <cellStyle name="Обычный 18 3 2 5 5 3 2" xfId="11886"/>
    <cellStyle name="Обычный 18 3 2 5 5 4" xfId="11887"/>
    <cellStyle name="Обычный 18 3 2 5 5 4 2" xfId="11888"/>
    <cellStyle name="Обычный 18 3 2 5 5 5" xfId="11889"/>
    <cellStyle name="Обычный 18 3 2 5 6" xfId="11890"/>
    <cellStyle name="Обычный 18 3 2 5 6 2" xfId="11891"/>
    <cellStyle name="Обычный 18 3 2 5 7" xfId="11892"/>
    <cellStyle name="Обычный 18 3 2 5 7 2" xfId="11893"/>
    <cellStyle name="Обычный 18 3 2 5 8" xfId="11894"/>
    <cellStyle name="Обычный 18 3 2 5 8 2" xfId="11895"/>
    <cellStyle name="Обычный 18 3 2 5 9" xfId="11896"/>
    <cellStyle name="Обычный 18 3 2 5 9 2" xfId="11897"/>
    <cellStyle name="Обычный 18 3 2 6" xfId="11898"/>
    <cellStyle name="Обычный 18 3 2 6 10" xfId="11899"/>
    <cellStyle name="Обычный 18 3 2 6 10 2" xfId="11900"/>
    <cellStyle name="Обычный 18 3 2 6 11" xfId="11901"/>
    <cellStyle name="Обычный 18 3 2 6 11 2" xfId="11902"/>
    <cellStyle name="Обычный 18 3 2 6 12" xfId="11903"/>
    <cellStyle name="Обычный 18 3 2 6 13" xfId="11904"/>
    <cellStyle name="Обычный 18 3 2 6 2" xfId="11905"/>
    <cellStyle name="Обычный 18 3 2 6 2 10" xfId="11906"/>
    <cellStyle name="Обычный 18 3 2 6 2 10 2" xfId="11907"/>
    <cellStyle name="Обычный 18 3 2 6 2 11" xfId="11908"/>
    <cellStyle name="Обычный 18 3 2 6 2 2" xfId="11909"/>
    <cellStyle name="Обычный 18 3 2 6 2 2 10" xfId="11910"/>
    <cellStyle name="Обычный 18 3 2 6 2 2 2" xfId="11911"/>
    <cellStyle name="Обычный 18 3 2 6 2 2 2 2" xfId="11912"/>
    <cellStyle name="Обычный 18 3 2 6 2 2 2 2 2" xfId="11913"/>
    <cellStyle name="Обычный 18 3 2 6 2 2 2 3" xfId="11914"/>
    <cellStyle name="Обычный 18 3 2 6 2 2 2 3 2" xfId="11915"/>
    <cellStyle name="Обычный 18 3 2 6 2 2 2 4" xfId="11916"/>
    <cellStyle name="Обычный 18 3 2 6 2 2 2 4 2" xfId="11917"/>
    <cellStyle name="Обычный 18 3 2 6 2 2 2 5" xfId="11918"/>
    <cellStyle name="Обычный 18 3 2 6 2 2 2 5 2" xfId="11919"/>
    <cellStyle name="Обычный 18 3 2 6 2 2 2 6" xfId="11920"/>
    <cellStyle name="Обычный 18 3 2 6 2 2 3" xfId="11921"/>
    <cellStyle name="Обычный 18 3 2 6 2 2 3 2" xfId="11922"/>
    <cellStyle name="Обычный 18 3 2 6 2 2 3 2 2" xfId="11923"/>
    <cellStyle name="Обычный 18 3 2 6 2 2 3 3" xfId="11924"/>
    <cellStyle name="Обычный 18 3 2 6 2 2 3 3 2" xfId="11925"/>
    <cellStyle name="Обычный 18 3 2 6 2 2 3 4" xfId="11926"/>
    <cellStyle name="Обычный 18 3 2 6 2 2 3 4 2" xfId="11927"/>
    <cellStyle name="Обычный 18 3 2 6 2 2 3 5" xfId="11928"/>
    <cellStyle name="Обычный 18 3 2 6 2 2 4" xfId="11929"/>
    <cellStyle name="Обычный 18 3 2 6 2 2 4 2" xfId="11930"/>
    <cellStyle name="Обычный 18 3 2 6 2 2 5" xfId="11931"/>
    <cellStyle name="Обычный 18 3 2 6 2 2 5 2" xfId="11932"/>
    <cellStyle name="Обычный 18 3 2 6 2 2 6" xfId="11933"/>
    <cellStyle name="Обычный 18 3 2 6 2 2 6 2" xfId="11934"/>
    <cellStyle name="Обычный 18 3 2 6 2 2 7" xfId="11935"/>
    <cellStyle name="Обычный 18 3 2 6 2 2 7 2" xfId="11936"/>
    <cellStyle name="Обычный 18 3 2 6 2 2 8" xfId="11937"/>
    <cellStyle name="Обычный 18 3 2 6 2 2 8 2" xfId="11938"/>
    <cellStyle name="Обычный 18 3 2 6 2 2 9" xfId="11939"/>
    <cellStyle name="Обычный 18 3 2 6 2 2 9 2" xfId="11940"/>
    <cellStyle name="Обычный 18 3 2 6 2 3" xfId="11941"/>
    <cellStyle name="Обычный 18 3 2 6 2 3 2" xfId="11942"/>
    <cellStyle name="Обычный 18 3 2 6 2 3 2 2" xfId="11943"/>
    <cellStyle name="Обычный 18 3 2 6 2 3 3" xfId="11944"/>
    <cellStyle name="Обычный 18 3 2 6 2 3 3 2" xfId="11945"/>
    <cellStyle name="Обычный 18 3 2 6 2 3 4" xfId="11946"/>
    <cellStyle name="Обычный 18 3 2 6 2 3 4 2" xfId="11947"/>
    <cellStyle name="Обычный 18 3 2 6 2 3 5" xfId="11948"/>
    <cellStyle name="Обычный 18 3 2 6 2 3 5 2" xfId="11949"/>
    <cellStyle name="Обычный 18 3 2 6 2 3 6" xfId="11950"/>
    <cellStyle name="Обычный 18 3 2 6 2 4" xfId="11951"/>
    <cellStyle name="Обычный 18 3 2 6 2 4 2" xfId="11952"/>
    <cellStyle name="Обычный 18 3 2 6 2 4 2 2" xfId="11953"/>
    <cellStyle name="Обычный 18 3 2 6 2 4 3" xfId="11954"/>
    <cellStyle name="Обычный 18 3 2 6 2 4 3 2" xfId="11955"/>
    <cellStyle name="Обычный 18 3 2 6 2 4 4" xfId="11956"/>
    <cellStyle name="Обычный 18 3 2 6 2 4 4 2" xfId="11957"/>
    <cellStyle name="Обычный 18 3 2 6 2 4 5" xfId="11958"/>
    <cellStyle name="Обычный 18 3 2 6 2 5" xfId="11959"/>
    <cellStyle name="Обычный 18 3 2 6 2 5 2" xfId="11960"/>
    <cellStyle name="Обычный 18 3 2 6 2 6" xfId="11961"/>
    <cellStyle name="Обычный 18 3 2 6 2 6 2" xfId="11962"/>
    <cellStyle name="Обычный 18 3 2 6 2 7" xfId="11963"/>
    <cellStyle name="Обычный 18 3 2 6 2 7 2" xfId="11964"/>
    <cellStyle name="Обычный 18 3 2 6 2 8" xfId="11965"/>
    <cellStyle name="Обычный 18 3 2 6 2 8 2" xfId="11966"/>
    <cellStyle name="Обычный 18 3 2 6 2 9" xfId="11967"/>
    <cellStyle name="Обычный 18 3 2 6 2 9 2" xfId="11968"/>
    <cellStyle name="Обычный 18 3 2 6 3" xfId="11969"/>
    <cellStyle name="Обычный 18 3 2 6 3 10" xfId="11970"/>
    <cellStyle name="Обычный 18 3 2 6 3 2" xfId="11971"/>
    <cellStyle name="Обычный 18 3 2 6 3 2 2" xfId="11972"/>
    <cellStyle name="Обычный 18 3 2 6 3 2 2 2" xfId="11973"/>
    <cellStyle name="Обычный 18 3 2 6 3 2 3" xfId="11974"/>
    <cellStyle name="Обычный 18 3 2 6 3 2 3 2" xfId="11975"/>
    <cellStyle name="Обычный 18 3 2 6 3 2 4" xfId="11976"/>
    <cellStyle name="Обычный 18 3 2 6 3 2 4 2" xfId="11977"/>
    <cellStyle name="Обычный 18 3 2 6 3 2 5" xfId="11978"/>
    <cellStyle name="Обычный 18 3 2 6 3 2 5 2" xfId="11979"/>
    <cellStyle name="Обычный 18 3 2 6 3 2 6" xfId="11980"/>
    <cellStyle name="Обычный 18 3 2 6 3 3" xfId="11981"/>
    <cellStyle name="Обычный 18 3 2 6 3 3 2" xfId="11982"/>
    <cellStyle name="Обычный 18 3 2 6 3 3 2 2" xfId="11983"/>
    <cellStyle name="Обычный 18 3 2 6 3 3 3" xfId="11984"/>
    <cellStyle name="Обычный 18 3 2 6 3 3 3 2" xfId="11985"/>
    <cellStyle name="Обычный 18 3 2 6 3 3 4" xfId="11986"/>
    <cellStyle name="Обычный 18 3 2 6 3 3 4 2" xfId="11987"/>
    <cellStyle name="Обычный 18 3 2 6 3 3 5" xfId="11988"/>
    <cellStyle name="Обычный 18 3 2 6 3 4" xfId="11989"/>
    <cellStyle name="Обычный 18 3 2 6 3 4 2" xfId="11990"/>
    <cellStyle name="Обычный 18 3 2 6 3 5" xfId="11991"/>
    <cellStyle name="Обычный 18 3 2 6 3 5 2" xfId="11992"/>
    <cellStyle name="Обычный 18 3 2 6 3 6" xfId="11993"/>
    <cellStyle name="Обычный 18 3 2 6 3 6 2" xfId="11994"/>
    <cellStyle name="Обычный 18 3 2 6 3 7" xfId="11995"/>
    <cellStyle name="Обычный 18 3 2 6 3 7 2" xfId="11996"/>
    <cellStyle name="Обычный 18 3 2 6 3 8" xfId="11997"/>
    <cellStyle name="Обычный 18 3 2 6 3 8 2" xfId="11998"/>
    <cellStyle name="Обычный 18 3 2 6 3 9" xfId="11999"/>
    <cellStyle name="Обычный 18 3 2 6 3 9 2" xfId="12000"/>
    <cellStyle name="Обычный 18 3 2 6 4" xfId="12001"/>
    <cellStyle name="Обычный 18 3 2 6 4 2" xfId="12002"/>
    <cellStyle name="Обычный 18 3 2 6 4 2 2" xfId="12003"/>
    <cellStyle name="Обычный 18 3 2 6 4 3" xfId="12004"/>
    <cellStyle name="Обычный 18 3 2 6 4 3 2" xfId="12005"/>
    <cellStyle name="Обычный 18 3 2 6 4 4" xfId="12006"/>
    <cellStyle name="Обычный 18 3 2 6 4 4 2" xfId="12007"/>
    <cellStyle name="Обычный 18 3 2 6 4 5" xfId="12008"/>
    <cellStyle name="Обычный 18 3 2 6 4 5 2" xfId="12009"/>
    <cellStyle name="Обычный 18 3 2 6 4 6" xfId="12010"/>
    <cellStyle name="Обычный 18 3 2 6 5" xfId="12011"/>
    <cellStyle name="Обычный 18 3 2 6 5 2" xfId="12012"/>
    <cellStyle name="Обычный 18 3 2 6 5 2 2" xfId="12013"/>
    <cellStyle name="Обычный 18 3 2 6 5 3" xfId="12014"/>
    <cellStyle name="Обычный 18 3 2 6 5 3 2" xfId="12015"/>
    <cellStyle name="Обычный 18 3 2 6 5 4" xfId="12016"/>
    <cellStyle name="Обычный 18 3 2 6 5 4 2" xfId="12017"/>
    <cellStyle name="Обычный 18 3 2 6 5 5" xfId="12018"/>
    <cellStyle name="Обычный 18 3 2 6 6" xfId="12019"/>
    <cellStyle name="Обычный 18 3 2 6 6 2" xfId="12020"/>
    <cellStyle name="Обычный 18 3 2 6 7" xfId="12021"/>
    <cellStyle name="Обычный 18 3 2 6 7 2" xfId="12022"/>
    <cellStyle name="Обычный 18 3 2 6 8" xfId="12023"/>
    <cellStyle name="Обычный 18 3 2 6 8 2" xfId="12024"/>
    <cellStyle name="Обычный 18 3 2 6 9" xfId="12025"/>
    <cellStyle name="Обычный 18 3 2 6 9 2" xfId="12026"/>
    <cellStyle name="Обычный 18 3 2 7" xfId="12027"/>
    <cellStyle name="Обычный 18 3 2 7 10" xfId="12028"/>
    <cellStyle name="Обычный 18 3 2 7 10 2" xfId="12029"/>
    <cellStyle name="Обычный 18 3 2 7 11" xfId="12030"/>
    <cellStyle name="Обычный 18 3 2 7 11 2" xfId="12031"/>
    <cellStyle name="Обычный 18 3 2 7 12" xfId="12032"/>
    <cellStyle name="Обычный 18 3 2 7 2" xfId="12033"/>
    <cellStyle name="Обычный 18 3 2 7 2 10" xfId="12034"/>
    <cellStyle name="Обычный 18 3 2 7 2 10 2" xfId="12035"/>
    <cellStyle name="Обычный 18 3 2 7 2 11" xfId="12036"/>
    <cellStyle name="Обычный 18 3 2 7 2 2" xfId="12037"/>
    <cellStyle name="Обычный 18 3 2 7 2 2 10" xfId="12038"/>
    <cellStyle name="Обычный 18 3 2 7 2 2 2" xfId="12039"/>
    <cellStyle name="Обычный 18 3 2 7 2 2 2 2" xfId="12040"/>
    <cellStyle name="Обычный 18 3 2 7 2 2 2 2 2" xfId="12041"/>
    <cellStyle name="Обычный 18 3 2 7 2 2 2 3" xfId="12042"/>
    <cellStyle name="Обычный 18 3 2 7 2 2 2 3 2" xfId="12043"/>
    <cellStyle name="Обычный 18 3 2 7 2 2 2 4" xfId="12044"/>
    <cellStyle name="Обычный 18 3 2 7 2 2 2 4 2" xfId="12045"/>
    <cellStyle name="Обычный 18 3 2 7 2 2 2 5" xfId="12046"/>
    <cellStyle name="Обычный 18 3 2 7 2 2 2 5 2" xfId="12047"/>
    <cellStyle name="Обычный 18 3 2 7 2 2 2 6" xfId="12048"/>
    <cellStyle name="Обычный 18 3 2 7 2 2 3" xfId="12049"/>
    <cellStyle name="Обычный 18 3 2 7 2 2 3 2" xfId="12050"/>
    <cellStyle name="Обычный 18 3 2 7 2 2 3 2 2" xfId="12051"/>
    <cellStyle name="Обычный 18 3 2 7 2 2 3 3" xfId="12052"/>
    <cellStyle name="Обычный 18 3 2 7 2 2 3 3 2" xfId="12053"/>
    <cellStyle name="Обычный 18 3 2 7 2 2 3 4" xfId="12054"/>
    <cellStyle name="Обычный 18 3 2 7 2 2 3 4 2" xfId="12055"/>
    <cellStyle name="Обычный 18 3 2 7 2 2 3 5" xfId="12056"/>
    <cellStyle name="Обычный 18 3 2 7 2 2 4" xfId="12057"/>
    <cellStyle name="Обычный 18 3 2 7 2 2 4 2" xfId="12058"/>
    <cellStyle name="Обычный 18 3 2 7 2 2 5" xfId="12059"/>
    <cellStyle name="Обычный 18 3 2 7 2 2 5 2" xfId="12060"/>
    <cellStyle name="Обычный 18 3 2 7 2 2 6" xfId="12061"/>
    <cellStyle name="Обычный 18 3 2 7 2 2 6 2" xfId="12062"/>
    <cellStyle name="Обычный 18 3 2 7 2 2 7" xfId="12063"/>
    <cellStyle name="Обычный 18 3 2 7 2 2 7 2" xfId="12064"/>
    <cellStyle name="Обычный 18 3 2 7 2 2 8" xfId="12065"/>
    <cellStyle name="Обычный 18 3 2 7 2 2 8 2" xfId="12066"/>
    <cellStyle name="Обычный 18 3 2 7 2 2 9" xfId="12067"/>
    <cellStyle name="Обычный 18 3 2 7 2 2 9 2" xfId="12068"/>
    <cellStyle name="Обычный 18 3 2 7 2 3" xfId="12069"/>
    <cellStyle name="Обычный 18 3 2 7 2 3 2" xfId="12070"/>
    <cellStyle name="Обычный 18 3 2 7 2 3 2 2" xfId="12071"/>
    <cellStyle name="Обычный 18 3 2 7 2 3 3" xfId="12072"/>
    <cellStyle name="Обычный 18 3 2 7 2 3 3 2" xfId="12073"/>
    <cellStyle name="Обычный 18 3 2 7 2 3 4" xfId="12074"/>
    <cellStyle name="Обычный 18 3 2 7 2 3 4 2" xfId="12075"/>
    <cellStyle name="Обычный 18 3 2 7 2 3 5" xfId="12076"/>
    <cellStyle name="Обычный 18 3 2 7 2 3 5 2" xfId="12077"/>
    <cellStyle name="Обычный 18 3 2 7 2 3 6" xfId="12078"/>
    <cellStyle name="Обычный 18 3 2 7 2 4" xfId="12079"/>
    <cellStyle name="Обычный 18 3 2 7 2 4 2" xfId="12080"/>
    <cellStyle name="Обычный 18 3 2 7 2 4 2 2" xfId="12081"/>
    <cellStyle name="Обычный 18 3 2 7 2 4 3" xfId="12082"/>
    <cellStyle name="Обычный 18 3 2 7 2 4 3 2" xfId="12083"/>
    <cellStyle name="Обычный 18 3 2 7 2 4 4" xfId="12084"/>
    <cellStyle name="Обычный 18 3 2 7 2 4 4 2" xfId="12085"/>
    <cellStyle name="Обычный 18 3 2 7 2 4 5" xfId="12086"/>
    <cellStyle name="Обычный 18 3 2 7 2 5" xfId="12087"/>
    <cellStyle name="Обычный 18 3 2 7 2 5 2" xfId="12088"/>
    <cellStyle name="Обычный 18 3 2 7 2 6" xfId="12089"/>
    <cellStyle name="Обычный 18 3 2 7 2 6 2" xfId="12090"/>
    <cellStyle name="Обычный 18 3 2 7 2 7" xfId="12091"/>
    <cellStyle name="Обычный 18 3 2 7 2 7 2" xfId="12092"/>
    <cellStyle name="Обычный 18 3 2 7 2 8" xfId="12093"/>
    <cellStyle name="Обычный 18 3 2 7 2 8 2" xfId="12094"/>
    <cellStyle name="Обычный 18 3 2 7 2 9" xfId="12095"/>
    <cellStyle name="Обычный 18 3 2 7 2 9 2" xfId="12096"/>
    <cellStyle name="Обычный 18 3 2 7 3" xfId="12097"/>
    <cellStyle name="Обычный 18 3 2 7 3 10" xfId="12098"/>
    <cellStyle name="Обычный 18 3 2 7 3 2" xfId="12099"/>
    <cellStyle name="Обычный 18 3 2 7 3 2 2" xfId="12100"/>
    <cellStyle name="Обычный 18 3 2 7 3 2 2 2" xfId="12101"/>
    <cellStyle name="Обычный 18 3 2 7 3 2 3" xfId="12102"/>
    <cellStyle name="Обычный 18 3 2 7 3 2 3 2" xfId="12103"/>
    <cellStyle name="Обычный 18 3 2 7 3 2 4" xfId="12104"/>
    <cellStyle name="Обычный 18 3 2 7 3 2 4 2" xfId="12105"/>
    <cellStyle name="Обычный 18 3 2 7 3 2 5" xfId="12106"/>
    <cellStyle name="Обычный 18 3 2 7 3 2 5 2" xfId="12107"/>
    <cellStyle name="Обычный 18 3 2 7 3 2 6" xfId="12108"/>
    <cellStyle name="Обычный 18 3 2 7 3 3" xfId="12109"/>
    <cellStyle name="Обычный 18 3 2 7 3 3 2" xfId="12110"/>
    <cellStyle name="Обычный 18 3 2 7 3 3 2 2" xfId="12111"/>
    <cellStyle name="Обычный 18 3 2 7 3 3 3" xfId="12112"/>
    <cellStyle name="Обычный 18 3 2 7 3 3 3 2" xfId="12113"/>
    <cellStyle name="Обычный 18 3 2 7 3 3 4" xfId="12114"/>
    <cellStyle name="Обычный 18 3 2 7 3 3 4 2" xfId="12115"/>
    <cellStyle name="Обычный 18 3 2 7 3 3 5" xfId="12116"/>
    <cellStyle name="Обычный 18 3 2 7 3 4" xfId="12117"/>
    <cellStyle name="Обычный 18 3 2 7 3 4 2" xfId="12118"/>
    <cellStyle name="Обычный 18 3 2 7 3 5" xfId="12119"/>
    <cellStyle name="Обычный 18 3 2 7 3 5 2" xfId="12120"/>
    <cellStyle name="Обычный 18 3 2 7 3 6" xfId="12121"/>
    <cellStyle name="Обычный 18 3 2 7 3 6 2" xfId="12122"/>
    <cellStyle name="Обычный 18 3 2 7 3 7" xfId="12123"/>
    <cellStyle name="Обычный 18 3 2 7 3 7 2" xfId="12124"/>
    <cellStyle name="Обычный 18 3 2 7 3 8" xfId="12125"/>
    <cellStyle name="Обычный 18 3 2 7 3 8 2" xfId="12126"/>
    <cellStyle name="Обычный 18 3 2 7 3 9" xfId="12127"/>
    <cellStyle name="Обычный 18 3 2 7 3 9 2" xfId="12128"/>
    <cellStyle name="Обычный 18 3 2 7 4" xfId="12129"/>
    <cellStyle name="Обычный 18 3 2 7 4 2" xfId="12130"/>
    <cellStyle name="Обычный 18 3 2 7 4 2 2" xfId="12131"/>
    <cellStyle name="Обычный 18 3 2 7 4 3" xfId="12132"/>
    <cellStyle name="Обычный 18 3 2 7 4 3 2" xfId="12133"/>
    <cellStyle name="Обычный 18 3 2 7 4 4" xfId="12134"/>
    <cellStyle name="Обычный 18 3 2 7 4 4 2" xfId="12135"/>
    <cellStyle name="Обычный 18 3 2 7 4 5" xfId="12136"/>
    <cellStyle name="Обычный 18 3 2 7 4 5 2" xfId="12137"/>
    <cellStyle name="Обычный 18 3 2 7 4 6" xfId="12138"/>
    <cellStyle name="Обычный 18 3 2 7 5" xfId="12139"/>
    <cellStyle name="Обычный 18 3 2 7 5 2" xfId="12140"/>
    <cellStyle name="Обычный 18 3 2 7 5 2 2" xfId="12141"/>
    <cellStyle name="Обычный 18 3 2 7 5 3" xfId="12142"/>
    <cellStyle name="Обычный 18 3 2 7 5 3 2" xfId="12143"/>
    <cellStyle name="Обычный 18 3 2 7 5 4" xfId="12144"/>
    <cellStyle name="Обычный 18 3 2 7 5 4 2" xfId="12145"/>
    <cellStyle name="Обычный 18 3 2 7 5 5" xfId="12146"/>
    <cellStyle name="Обычный 18 3 2 7 6" xfId="12147"/>
    <cellStyle name="Обычный 18 3 2 7 6 2" xfId="12148"/>
    <cellStyle name="Обычный 18 3 2 7 7" xfId="12149"/>
    <cellStyle name="Обычный 18 3 2 7 7 2" xfId="12150"/>
    <cellStyle name="Обычный 18 3 2 7 8" xfId="12151"/>
    <cellStyle name="Обычный 18 3 2 7 8 2" xfId="12152"/>
    <cellStyle name="Обычный 18 3 2 7 9" xfId="12153"/>
    <cellStyle name="Обычный 18 3 2 7 9 2" xfId="12154"/>
    <cellStyle name="Обычный 18 3 2 8" xfId="12155"/>
    <cellStyle name="Обычный 18 3 2 8 10" xfId="12156"/>
    <cellStyle name="Обычный 18 3 2 8 10 2" xfId="12157"/>
    <cellStyle name="Обычный 18 3 2 8 11" xfId="12158"/>
    <cellStyle name="Обычный 18 3 2 8 11 2" xfId="12159"/>
    <cellStyle name="Обычный 18 3 2 8 12" xfId="12160"/>
    <cellStyle name="Обычный 18 3 2 8 2" xfId="12161"/>
    <cellStyle name="Обычный 18 3 2 8 2 10" xfId="12162"/>
    <cellStyle name="Обычный 18 3 2 8 2 10 2" xfId="12163"/>
    <cellStyle name="Обычный 18 3 2 8 2 11" xfId="12164"/>
    <cellStyle name="Обычный 18 3 2 8 2 2" xfId="12165"/>
    <cellStyle name="Обычный 18 3 2 8 2 2 10" xfId="12166"/>
    <cellStyle name="Обычный 18 3 2 8 2 2 2" xfId="12167"/>
    <cellStyle name="Обычный 18 3 2 8 2 2 2 2" xfId="12168"/>
    <cellStyle name="Обычный 18 3 2 8 2 2 2 2 2" xfId="12169"/>
    <cellStyle name="Обычный 18 3 2 8 2 2 2 3" xfId="12170"/>
    <cellStyle name="Обычный 18 3 2 8 2 2 2 3 2" xfId="12171"/>
    <cellStyle name="Обычный 18 3 2 8 2 2 2 4" xfId="12172"/>
    <cellStyle name="Обычный 18 3 2 8 2 2 2 4 2" xfId="12173"/>
    <cellStyle name="Обычный 18 3 2 8 2 2 2 5" xfId="12174"/>
    <cellStyle name="Обычный 18 3 2 8 2 2 2 5 2" xfId="12175"/>
    <cellStyle name="Обычный 18 3 2 8 2 2 2 6" xfId="12176"/>
    <cellStyle name="Обычный 18 3 2 8 2 2 3" xfId="12177"/>
    <cellStyle name="Обычный 18 3 2 8 2 2 3 2" xfId="12178"/>
    <cellStyle name="Обычный 18 3 2 8 2 2 3 2 2" xfId="12179"/>
    <cellStyle name="Обычный 18 3 2 8 2 2 3 3" xfId="12180"/>
    <cellStyle name="Обычный 18 3 2 8 2 2 3 3 2" xfId="12181"/>
    <cellStyle name="Обычный 18 3 2 8 2 2 3 4" xfId="12182"/>
    <cellStyle name="Обычный 18 3 2 8 2 2 3 4 2" xfId="12183"/>
    <cellStyle name="Обычный 18 3 2 8 2 2 3 5" xfId="12184"/>
    <cellStyle name="Обычный 18 3 2 8 2 2 4" xfId="12185"/>
    <cellStyle name="Обычный 18 3 2 8 2 2 4 2" xfId="12186"/>
    <cellStyle name="Обычный 18 3 2 8 2 2 5" xfId="12187"/>
    <cellStyle name="Обычный 18 3 2 8 2 2 5 2" xfId="12188"/>
    <cellStyle name="Обычный 18 3 2 8 2 2 6" xfId="12189"/>
    <cellStyle name="Обычный 18 3 2 8 2 2 6 2" xfId="12190"/>
    <cellStyle name="Обычный 18 3 2 8 2 2 7" xfId="12191"/>
    <cellStyle name="Обычный 18 3 2 8 2 2 7 2" xfId="12192"/>
    <cellStyle name="Обычный 18 3 2 8 2 2 8" xfId="12193"/>
    <cellStyle name="Обычный 18 3 2 8 2 2 8 2" xfId="12194"/>
    <cellStyle name="Обычный 18 3 2 8 2 2 9" xfId="12195"/>
    <cellStyle name="Обычный 18 3 2 8 2 2 9 2" xfId="12196"/>
    <cellStyle name="Обычный 18 3 2 8 2 3" xfId="12197"/>
    <cellStyle name="Обычный 18 3 2 8 2 3 2" xfId="12198"/>
    <cellStyle name="Обычный 18 3 2 8 2 3 2 2" xfId="12199"/>
    <cellStyle name="Обычный 18 3 2 8 2 3 3" xfId="12200"/>
    <cellStyle name="Обычный 18 3 2 8 2 3 3 2" xfId="12201"/>
    <cellStyle name="Обычный 18 3 2 8 2 3 4" xfId="12202"/>
    <cellStyle name="Обычный 18 3 2 8 2 3 4 2" xfId="12203"/>
    <cellStyle name="Обычный 18 3 2 8 2 3 5" xfId="12204"/>
    <cellStyle name="Обычный 18 3 2 8 2 3 5 2" xfId="12205"/>
    <cellStyle name="Обычный 18 3 2 8 2 3 6" xfId="12206"/>
    <cellStyle name="Обычный 18 3 2 8 2 4" xfId="12207"/>
    <cellStyle name="Обычный 18 3 2 8 2 4 2" xfId="12208"/>
    <cellStyle name="Обычный 18 3 2 8 2 4 2 2" xfId="12209"/>
    <cellStyle name="Обычный 18 3 2 8 2 4 3" xfId="12210"/>
    <cellStyle name="Обычный 18 3 2 8 2 4 3 2" xfId="12211"/>
    <cellStyle name="Обычный 18 3 2 8 2 4 4" xfId="12212"/>
    <cellStyle name="Обычный 18 3 2 8 2 4 4 2" xfId="12213"/>
    <cellStyle name="Обычный 18 3 2 8 2 4 5" xfId="12214"/>
    <cellStyle name="Обычный 18 3 2 8 2 5" xfId="12215"/>
    <cellStyle name="Обычный 18 3 2 8 2 5 2" xfId="12216"/>
    <cellStyle name="Обычный 18 3 2 8 2 6" xfId="12217"/>
    <cellStyle name="Обычный 18 3 2 8 2 6 2" xfId="12218"/>
    <cellStyle name="Обычный 18 3 2 8 2 7" xfId="12219"/>
    <cellStyle name="Обычный 18 3 2 8 2 7 2" xfId="12220"/>
    <cellStyle name="Обычный 18 3 2 8 2 8" xfId="12221"/>
    <cellStyle name="Обычный 18 3 2 8 2 8 2" xfId="12222"/>
    <cellStyle name="Обычный 18 3 2 8 2 9" xfId="12223"/>
    <cellStyle name="Обычный 18 3 2 8 2 9 2" xfId="12224"/>
    <cellStyle name="Обычный 18 3 2 8 3" xfId="12225"/>
    <cellStyle name="Обычный 18 3 2 8 3 10" xfId="12226"/>
    <cellStyle name="Обычный 18 3 2 8 3 2" xfId="12227"/>
    <cellStyle name="Обычный 18 3 2 8 3 2 2" xfId="12228"/>
    <cellStyle name="Обычный 18 3 2 8 3 2 2 2" xfId="12229"/>
    <cellStyle name="Обычный 18 3 2 8 3 2 3" xfId="12230"/>
    <cellStyle name="Обычный 18 3 2 8 3 2 3 2" xfId="12231"/>
    <cellStyle name="Обычный 18 3 2 8 3 2 4" xfId="12232"/>
    <cellStyle name="Обычный 18 3 2 8 3 2 4 2" xfId="12233"/>
    <cellStyle name="Обычный 18 3 2 8 3 2 5" xfId="12234"/>
    <cellStyle name="Обычный 18 3 2 8 3 2 5 2" xfId="12235"/>
    <cellStyle name="Обычный 18 3 2 8 3 2 6" xfId="12236"/>
    <cellStyle name="Обычный 18 3 2 8 3 3" xfId="12237"/>
    <cellStyle name="Обычный 18 3 2 8 3 3 2" xfId="12238"/>
    <cellStyle name="Обычный 18 3 2 8 3 3 2 2" xfId="12239"/>
    <cellStyle name="Обычный 18 3 2 8 3 3 3" xfId="12240"/>
    <cellStyle name="Обычный 18 3 2 8 3 3 3 2" xfId="12241"/>
    <cellStyle name="Обычный 18 3 2 8 3 3 4" xfId="12242"/>
    <cellStyle name="Обычный 18 3 2 8 3 3 4 2" xfId="12243"/>
    <cellStyle name="Обычный 18 3 2 8 3 3 5" xfId="12244"/>
    <cellStyle name="Обычный 18 3 2 8 3 4" xfId="12245"/>
    <cellStyle name="Обычный 18 3 2 8 3 4 2" xfId="12246"/>
    <cellStyle name="Обычный 18 3 2 8 3 5" xfId="12247"/>
    <cellStyle name="Обычный 18 3 2 8 3 5 2" xfId="12248"/>
    <cellStyle name="Обычный 18 3 2 8 3 6" xfId="12249"/>
    <cellStyle name="Обычный 18 3 2 8 3 6 2" xfId="12250"/>
    <cellStyle name="Обычный 18 3 2 8 3 7" xfId="12251"/>
    <cellStyle name="Обычный 18 3 2 8 3 7 2" xfId="12252"/>
    <cellStyle name="Обычный 18 3 2 8 3 8" xfId="12253"/>
    <cellStyle name="Обычный 18 3 2 8 3 8 2" xfId="12254"/>
    <cellStyle name="Обычный 18 3 2 8 3 9" xfId="12255"/>
    <cellStyle name="Обычный 18 3 2 8 3 9 2" xfId="12256"/>
    <cellStyle name="Обычный 18 3 2 8 4" xfId="12257"/>
    <cellStyle name="Обычный 18 3 2 8 4 2" xfId="12258"/>
    <cellStyle name="Обычный 18 3 2 8 4 2 2" xfId="12259"/>
    <cellStyle name="Обычный 18 3 2 8 4 3" xfId="12260"/>
    <cellStyle name="Обычный 18 3 2 8 4 3 2" xfId="12261"/>
    <cellStyle name="Обычный 18 3 2 8 4 4" xfId="12262"/>
    <cellStyle name="Обычный 18 3 2 8 4 4 2" xfId="12263"/>
    <cellStyle name="Обычный 18 3 2 8 4 5" xfId="12264"/>
    <cellStyle name="Обычный 18 3 2 8 4 5 2" xfId="12265"/>
    <cellStyle name="Обычный 18 3 2 8 4 6" xfId="12266"/>
    <cellStyle name="Обычный 18 3 2 8 5" xfId="12267"/>
    <cellStyle name="Обычный 18 3 2 8 5 2" xfId="12268"/>
    <cellStyle name="Обычный 18 3 2 8 5 2 2" xfId="12269"/>
    <cellStyle name="Обычный 18 3 2 8 5 3" xfId="12270"/>
    <cellStyle name="Обычный 18 3 2 8 5 3 2" xfId="12271"/>
    <cellStyle name="Обычный 18 3 2 8 5 4" xfId="12272"/>
    <cellStyle name="Обычный 18 3 2 8 5 4 2" xfId="12273"/>
    <cellStyle name="Обычный 18 3 2 8 5 5" xfId="12274"/>
    <cellStyle name="Обычный 18 3 2 8 6" xfId="12275"/>
    <cellStyle name="Обычный 18 3 2 8 6 2" xfId="12276"/>
    <cellStyle name="Обычный 18 3 2 8 7" xfId="12277"/>
    <cellStyle name="Обычный 18 3 2 8 7 2" xfId="12278"/>
    <cellStyle name="Обычный 18 3 2 8 8" xfId="12279"/>
    <cellStyle name="Обычный 18 3 2 8 8 2" xfId="12280"/>
    <cellStyle name="Обычный 18 3 2 8 9" xfId="12281"/>
    <cellStyle name="Обычный 18 3 2 8 9 2" xfId="12282"/>
    <cellStyle name="Обычный 18 3 2 9" xfId="12283"/>
    <cellStyle name="Обычный 18 3 2 9 10" xfId="12284"/>
    <cellStyle name="Обычный 18 3 2 9 10 2" xfId="12285"/>
    <cellStyle name="Обычный 18 3 2 9 11" xfId="12286"/>
    <cellStyle name="Обычный 18 3 2 9 11 2" xfId="12287"/>
    <cellStyle name="Обычный 18 3 2 9 12" xfId="12288"/>
    <cellStyle name="Обычный 18 3 2 9 2" xfId="12289"/>
    <cellStyle name="Обычный 18 3 2 9 2 10" xfId="12290"/>
    <cellStyle name="Обычный 18 3 2 9 2 10 2" xfId="12291"/>
    <cellStyle name="Обычный 18 3 2 9 2 11" xfId="12292"/>
    <cellStyle name="Обычный 18 3 2 9 2 2" xfId="12293"/>
    <cellStyle name="Обычный 18 3 2 9 2 2 10" xfId="12294"/>
    <cellStyle name="Обычный 18 3 2 9 2 2 2" xfId="12295"/>
    <cellStyle name="Обычный 18 3 2 9 2 2 2 2" xfId="12296"/>
    <cellStyle name="Обычный 18 3 2 9 2 2 2 2 2" xfId="12297"/>
    <cellStyle name="Обычный 18 3 2 9 2 2 2 3" xfId="12298"/>
    <cellStyle name="Обычный 18 3 2 9 2 2 2 3 2" xfId="12299"/>
    <cellStyle name="Обычный 18 3 2 9 2 2 2 4" xfId="12300"/>
    <cellStyle name="Обычный 18 3 2 9 2 2 2 4 2" xfId="12301"/>
    <cellStyle name="Обычный 18 3 2 9 2 2 2 5" xfId="12302"/>
    <cellStyle name="Обычный 18 3 2 9 2 2 2 5 2" xfId="12303"/>
    <cellStyle name="Обычный 18 3 2 9 2 2 2 6" xfId="12304"/>
    <cellStyle name="Обычный 18 3 2 9 2 2 3" xfId="12305"/>
    <cellStyle name="Обычный 18 3 2 9 2 2 3 2" xfId="12306"/>
    <cellStyle name="Обычный 18 3 2 9 2 2 3 2 2" xfId="12307"/>
    <cellStyle name="Обычный 18 3 2 9 2 2 3 3" xfId="12308"/>
    <cellStyle name="Обычный 18 3 2 9 2 2 3 3 2" xfId="12309"/>
    <cellStyle name="Обычный 18 3 2 9 2 2 3 4" xfId="12310"/>
    <cellStyle name="Обычный 18 3 2 9 2 2 3 4 2" xfId="12311"/>
    <cellStyle name="Обычный 18 3 2 9 2 2 3 5" xfId="12312"/>
    <cellStyle name="Обычный 18 3 2 9 2 2 4" xfId="12313"/>
    <cellStyle name="Обычный 18 3 2 9 2 2 4 2" xfId="12314"/>
    <cellStyle name="Обычный 18 3 2 9 2 2 5" xfId="12315"/>
    <cellStyle name="Обычный 18 3 2 9 2 2 5 2" xfId="12316"/>
    <cellStyle name="Обычный 18 3 2 9 2 2 6" xfId="12317"/>
    <cellStyle name="Обычный 18 3 2 9 2 2 6 2" xfId="12318"/>
    <cellStyle name="Обычный 18 3 2 9 2 2 7" xfId="12319"/>
    <cellStyle name="Обычный 18 3 2 9 2 2 7 2" xfId="12320"/>
    <cellStyle name="Обычный 18 3 2 9 2 2 8" xfId="12321"/>
    <cellStyle name="Обычный 18 3 2 9 2 2 8 2" xfId="12322"/>
    <cellStyle name="Обычный 18 3 2 9 2 2 9" xfId="12323"/>
    <cellStyle name="Обычный 18 3 2 9 2 2 9 2" xfId="12324"/>
    <cellStyle name="Обычный 18 3 2 9 2 3" xfId="12325"/>
    <cellStyle name="Обычный 18 3 2 9 2 3 2" xfId="12326"/>
    <cellStyle name="Обычный 18 3 2 9 2 3 2 2" xfId="12327"/>
    <cellStyle name="Обычный 18 3 2 9 2 3 3" xfId="12328"/>
    <cellStyle name="Обычный 18 3 2 9 2 3 3 2" xfId="12329"/>
    <cellStyle name="Обычный 18 3 2 9 2 3 4" xfId="12330"/>
    <cellStyle name="Обычный 18 3 2 9 2 3 4 2" xfId="12331"/>
    <cellStyle name="Обычный 18 3 2 9 2 3 5" xfId="12332"/>
    <cellStyle name="Обычный 18 3 2 9 2 3 5 2" xfId="12333"/>
    <cellStyle name="Обычный 18 3 2 9 2 3 6" xfId="12334"/>
    <cellStyle name="Обычный 18 3 2 9 2 4" xfId="12335"/>
    <cellStyle name="Обычный 18 3 2 9 2 4 2" xfId="12336"/>
    <cellStyle name="Обычный 18 3 2 9 2 4 2 2" xfId="12337"/>
    <cellStyle name="Обычный 18 3 2 9 2 4 3" xfId="12338"/>
    <cellStyle name="Обычный 18 3 2 9 2 4 3 2" xfId="12339"/>
    <cellStyle name="Обычный 18 3 2 9 2 4 4" xfId="12340"/>
    <cellStyle name="Обычный 18 3 2 9 2 4 4 2" xfId="12341"/>
    <cellStyle name="Обычный 18 3 2 9 2 4 5" xfId="12342"/>
    <cellStyle name="Обычный 18 3 2 9 2 5" xfId="12343"/>
    <cellStyle name="Обычный 18 3 2 9 2 5 2" xfId="12344"/>
    <cellStyle name="Обычный 18 3 2 9 2 6" xfId="12345"/>
    <cellStyle name="Обычный 18 3 2 9 2 6 2" xfId="12346"/>
    <cellStyle name="Обычный 18 3 2 9 2 7" xfId="12347"/>
    <cellStyle name="Обычный 18 3 2 9 2 7 2" xfId="12348"/>
    <cellStyle name="Обычный 18 3 2 9 2 8" xfId="12349"/>
    <cellStyle name="Обычный 18 3 2 9 2 8 2" xfId="12350"/>
    <cellStyle name="Обычный 18 3 2 9 2 9" xfId="12351"/>
    <cellStyle name="Обычный 18 3 2 9 2 9 2" xfId="12352"/>
    <cellStyle name="Обычный 18 3 2 9 3" xfId="12353"/>
    <cellStyle name="Обычный 18 3 2 9 3 10" xfId="12354"/>
    <cellStyle name="Обычный 18 3 2 9 3 2" xfId="12355"/>
    <cellStyle name="Обычный 18 3 2 9 3 2 2" xfId="12356"/>
    <cellStyle name="Обычный 18 3 2 9 3 2 2 2" xfId="12357"/>
    <cellStyle name="Обычный 18 3 2 9 3 2 3" xfId="12358"/>
    <cellStyle name="Обычный 18 3 2 9 3 2 3 2" xfId="12359"/>
    <cellStyle name="Обычный 18 3 2 9 3 2 4" xfId="12360"/>
    <cellStyle name="Обычный 18 3 2 9 3 2 4 2" xfId="12361"/>
    <cellStyle name="Обычный 18 3 2 9 3 2 5" xfId="12362"/>
    <cellStyle name="Обычный 18 3 2 9 3 2 5 2" xfId="12363"/>
    <cellStyle name="Обычный 18 3 2 9 3 2 6" xfId="12364"/>
    <cellStyle name="Обычный 18 3 2 9 3 3" xfId="12365"/>
    <cellStyle name="Обычный 18 3 2 9 3 3 2" xfId="12366"/>
    <cellStyle name="Обычный 18 3 2 9 3 3 2 2" xfId="12367"/>
    <cellStyle name="Обычный 18 3 2 9 3 3 3" xfId="12368"/>
    <cellStyle name="Обычный 18 3 2 9 3 3 3 2" xfId="12369"/>
    <cellStyle name="Обычный 18 3 2 9 3 3 4" xfId="12370"/>
    <cellStyle name="Обычный 18 3 2 9 3 3 4 2" xfId="12371"/>
    <cellStyle name="Обычный 18 3 2 9 3 3 5" xfId="12372"/>
    <cellStyle name="Обычный 18 3 2 9 3 4" xfId="12373"/>
    <cellStyle name="Обычный 18 3 2 9 3 4 2" xfId="12374"/>
    <cellStyle name="Обычный 18 3 2 9 3 5" xfId="12375"/>
    <cellStyle name="Обычный 18 3 2 9 3 5 2" xfId="12376"/>
    <cellStyle name="Обычный 18 3 2 9 3 6" xfId="12377"/>
    <cellStyle name="Обычный 18 3 2 9 3 6 2" xfId="12378"/>
    <cellStyle name="Обычный 18 3 2 9 3 7" xfId="12379"/>
    <cellStyle name="Обычный 18 3 2 9 3 7 2" xfId="12380"/>
    <cellStyle name="Обычный 18 3 2 9 3 8" xfId="12381"/>
    <cellStyle name="Обычный 18 3 2 9 3 8 2" xfId="12382"/>
    <cellStyle name="Обычный 18 3 2 9 3 9" xfId="12383"/>
    <cellStyle name="Обычный 18 3 2 9 3 9 2" xfId="12384"/>
    <cellStyle name="Обычный 18 3 2 9 4" xfId="12385"/>
    <cellStyle name="Обычный 18 3 2 9 4 2" xfId="12386"/>
    <cellStyle name="Обычный 18 3 2 9 4 2 2" xfId="12387"/>
    <cellStyle name="Обычный 18 3 2 9 4 3" xfId="12388"/>
    <cellStyle name="Обычный 18 3 2 9 4 3 2" xfId="12389"/>
    <cellStyle name="Обычный 18 3 2 9 4 4" xfId="12390"/>
    <cellStyle name="Обычный 18 3 2 9 4 4 2" xfId="12391"/>
    <cellStyle name="Обычный 18 3 2 9 4 5" xfId="12392"/>
    <cellStyle name="Обычный 18 3 2 9 4 5 2" xfId="12393"/>
    <cellStyle name="Обычный 18 3 2 9 4 6" xfId="12394"/>
    <cellStyle name="Обычный 18 3 2 9 5" xfId="12395"/>
    <cellStyle name="Обычный 18 3 2 9 5 2" xfId="12396"/>
    <cellStyle name="Обычный 18 3 2 9 5 2 2" xfId="12397"/>
    <cellStyle name="Обычный 18 3 2 9 5 3" xfId="12398"/>
    <cellStyle name="Обычный 18 3 2 9 5 3 2" xfId="12399"/>
    <cellStyle name="Обычный 18 3 2 9 5 4" xfId="12400"/>
    <cellStyle name="Обычный 18 3 2 9 5 4 2" xfId="12401"/>
    <cellStyle name="Обычный 18 3 2 9 5 5" xfId="12402"/>
    <cellStyle name="Обычный 18 3 2 9 6" xfId="12403"/>
    <cellStyle name="Обычный 18 3 2 9 6 2" xfId="12404"/>
    <cellStyle name="Обычный 18 3 2 9 7" xfId="12405"/>
    <cellStyle name="Обычный 18 3 2 9 7 2" xfId="12406"/>
    <cellStyle name="Обычный 18 3 2 9 8" xfId="12407"/>
    <cellStyle name="Обычный 18 3 2 9 8 2" xfId="12408"/>
    <cellStyle name="Обычный 18 3 2 9 9" xfId="12409"/>
    <cellStyle name="Обычный 18 3 2 9 9 2" xfId="12410"/>
    <cellStyle name="Обычный 18 3 20" xfId="12411"/>
    <cellStyle name="Обычный 18 3 20 2" xfId="12412"/>
    <cellStyle name="Обычный 18 3 21" xfId="12413"/>
    <cellStyle name="Обычный 18 3 21 2" xfId="12414"/>
    <cellStyle name="Обычный 18 3 22" xfId="12415"/>
    <cellStyle name="Обычный 18 3 22 2" xfId="12416"/>
    <cellStyle name="Обычный 18 3 23" xfId="12417"/>
    <cellStyle name="Обычный 18 3 23 2" xfId="12418"/>
    <cellStyle name="Обычный 18 3 24" xfId="12419"/>
    <cellStyle name="Обычный 18 3 24 2" xfId="12420"/>
    <cellStyle name="Обычный 18 3 25" xfId="12421"/>
    <cellStyle name="Обычный 18 3 26" xfId="12422"/>
    <cellStyle name="Обычный 18 3 27" xfId="12423"/>
    <cellStyle name="Обычный 18 3 3" xfId="12424"/>
    <cellStyle name="Обычный 18 3 3 10" xfId="12425"/>
    <cellStyle name="Обычный 18 3 3 10 2" xfId="12426"/>
    <cellStyle name="Обычный 18 3 3 11" xfId="12427"/>
    <cellStyle name="Обычный 18 3 3 11 2" xfId="12428"/>
    <cellStyle name="Обычный 18 3 3 12" xfId="12429"/>
    <cellStyle name="Обычный 18 3 3 12 2" xfId="12430"/>
    <cellStyle name="Обычный 18 3 3 13" xfId="12431"/>
    <cellStyle name="Обычный 18 3 3 13 2" xfId="12432"/>
    <cellStyle name="Обычный 18 3 3 14" xfId="12433"/>
    <cellStyle name="Обычный 18 3 3 15" xfId="12434"/>
    <cellStyle name="Обычный 18 3 3 16" xfId="12435"/>
    <cellStyle name="Обычный 18 3 3 2" xfId="12436"/>
    <cellStyle name="Обычный 18 3 3 2 10" xfId="12437"/>
    <cellStyle name="Обычный 18 3 3 2 10 2" xfId="12438"/>
    <cellStyle name="Обычный 18 3 3 2 11" xfId="12439"/>
    <cellStyle name="Обычный 18 3 3 2 11 2" xfId="12440"/>
    <cellStyle name="Обычный 18 3 3 2 12" xfId="12441"/>
    <cellStyle name="Обычный 18 3 3 2 12 2" xfId="12442"/>
    <cellStyle name="Обычный 18 3 3 2 13" xfId="12443"/>
    <cellStyle name="Обычный 18 3 3 2 14" xfId="12444"/>
    <cellStyle name="Обычный 18 3 3 2 15" xfId="12445"/>
    <cellStyle name="Обычный 18 3 3 2 2" xfId="12446"/>
    <cellStyle name="Обычный 18 3 3 2 2 10" xfId="12447"/>
    <cellStyle name="Обычный 18 3 3 2 2 10 2" xfId="12448"/>
    <cellStyle name="Обычный 18 3 3 2 2 11" xfId="12449"/>
    <cellStyle name="Обычный 18 3 3 2 2 12" xfId="12450"/>
    <cellStyle name="Обычный 18 3 3 2 2 13" xfId="12451"/>
    <cellStyle name="Обычный 18 3 3 2 2 2" xfId="12452"/>
    <cellStyle name="Обычный 18 3 3 2 2 2 10" xfId="12453"/>
    <cellStyle name="Обычный 18 3 3 2 2 2 11" xfId="12454"/>
    <cellStyle name="Обычный 18 3 3 2 2 2 2" xfId="12455"/>
    <cellStyle name="Обычный 18 3 3 2 2 2 2 2" xfId="12456"/>
    <cellStyle name="Обычный 18 3 3 2 2 2 2 2 2" xfId="12457"/>
    <cellStyle name="Обычный 18 3 3 2 2 2 2 3" xfId="12458"/>
    <cellStyle name="Обычный 18 3 3 2 2 2 2 3 2" xfId="12459"/>
    <cellStyle name="Обычный 18 3 3 2 2 2 2 4" xfId="12460"/>
    <cellStyle name="Обычный 18 3 3 2 2 2 2 4 2" xfId="12461"/>
    <cellStyle name="Обычный 18 3 3 2 2 2 2 5" xfId="12462"/>
    <cellStyle name="Обычный 18 3 3 2 2 2 2 5 2" xfId="12463"/>
    <cellStyle name="Обычный 18 3 3 2 2 2 2 6" xfId="12464"/>
    <cellStyle name="Обычный 18 3 3 2 2 2 3" xfId="12465"/>
    <cellStyle name="Обычный 18 3 3 2 2 2 3 2" xfId="12466"/>
    <cellStyle name="Обычный 18 3 3 2 2 2 3 2 2" xfId="12467"/>
    <cellStyle name="Обычный 18 3 3 2 2 2 3 3" xfId="12468"/>
    <cellStyle name="Обычный 18 3 3 2 2 2 3 3 2" xfId="12469"/>
    <cellStyle name="Обычный 18 3 3 2 2 2 3 4" xfId="12470"/>
    <cellStyle name="Обычный 18 3 3 2 2 2 3 4 2" xfId="12471"/>
    <cellStyle name="Обычный 18 3 3 2 2 2 3 5" xfId="12472"/>
    <cellStyle name="Обычный 18 3 3 2 2 2 4" xfId="12473"/>
    <cellStyle name="Обычный 18 3 3 2 2 2 4 2" xfId="12474"/>
    <cellStyle name="Обычный 18 3 3 2 2 2 5" xfId="12475"/>
    <cellStyle name="Обычный 18 3 3 2 2 2 5 2" xfId="12476"/>
    <cellStyle name="Обычный 18 3 3 2 2 2 6" xfId="12477"/>
    <cellStyle name="Обычный 18 3 3 2 2 2 6 2" xfId="12478"/>
    <cellStyle name="Обычный 18 3 3 2 2 2 7" xfId="12479"/>
    <cellStyle name="Обычный 18 3 3 2 2 2 7 2" xfId="12480"/>
    <cellStyle name="Обычный 18 3 3 2 2 2 8" xfId="12481"/>
    <cellStyle name="Обычный 18 3 3 2 2 2 8 2" xfId="12482"/>
    <cellStyle name="Обычный 18 3 3 2 2 2 9" xfId="12483"/>
    <cellStyle name="Обычный 18 3 3 2 2 2 9 2" xfId="12484"/>
    <cellStyle name="Обычный 18 3 3 2 2 3" xfId="12485"/>
    <cellStyle name="Обычный 18 3 3 2 2 3 2" xfId="12486"/>
    <cellStyle name="Обычный 18 3 3 2 2 3 2 2" xfId="12487"/>
    <cellStyle name="Обычный 18 3 3 2 2 3 3" xfId="12488"/>
    <cellStyle name="Обычный 18 3 3 2 2 3 3 2" xfId="12489"/>
    <cellStyle name="Обычный 18 3 3 2 2 3 4" xfId="12490"/>
    <cellStyle name="Обычный 18 3 3 2 2 3 4 2" xfId="12491"/>
    <cellStyle name="Обычный 18 3 3 2 2 3 5" xfId="12492"/>
    <cellStyle name="Обычный 18 3 3 2 2 3 5 2" xfId="12493"/>
    <cellStyle name="Обычный 18 3 3 2 2 3 6" xfId="12494"/>
    <cellStyle name="Обычный 18 3 3 2 2 4" xfId="12495"/>
    <cellStyle name="Обычный 18 3 3 2 2 4 2" xfId="12496"/>
    <cellStyle name="Обычный 18 3 3 2 2 4 2 2" xfId="12497"/>
    <cellStyle name="Обычный 18 3 3 2 2 4 3" xfId="12498"/>
    <cellStyle name="Обычный 18 3 3 2 2 4 3 2" xfId="12499"/>
    <cellStyle name="Обычный 18 3 3 2 2 4 4" xfId="12500"/>
    <cellStyle name="Обычный 18 3 3 2 2 4 4 2" xfId="12501"/>
    <cellStyle name="Обычный 18 3 3 2 2 4 5" xfId="12502"/>
    <cellStyle name="Обычный 18 3 3 2 2 5" xfId="12503"/>
    <cellStyle name="Обычный 18 3 3 2 2 5 2" xfId="12504"/>
    <cellStyle name="Обычный 18 3 3 2 2 6" xfId="12505"/>
    <cellStyle name="Обычный 18 3 3 2 2 6 2" xfId="12506"/>
    <cellStyle name="Обычный 18 3 3 2 2 7" xfId="12507"/>
    <cellStyle name="Обычный 18 3 3 2 2 7 2" xfId="12508"/>
    <cellStyle name="Обычный 18 3 3 2 2 8" xfId="12509"/>
    <cellStyle name="Обычный 18 3 3 2 2 8 2" xfId="12510"/>
    <cellStyle name="Обычный 18 3 3 2 2 9" xfId="12511"/>
    <cellStyle name="Обычный 18 3 3 2 2 9 2" xfId="12512"/>
    <cellStyle name="Обычный 18 3 3 2 3" xfId="12513"/>
    <cellStyle name="Обычный 18 3 3 2 3 10" xfId="12514"/>
    <cellStyle name="Обычный 18 3 3 2 3 11" xfId="12515"/>
    <cellStyle name="Обычный 18 3 3 2 3 2" xfId="12516"/>
    <cellStyle name="Обычный 18 3 3 2 3 2 2" xfId="12517"/>
    <cellStyle name="Обычный 18 3 3 2 3 2 2 2" xfId="12518"/>
    <cellStyle name="Обычный 18 3 3 2 3 2 3" xfId="12519"/>
    <cellStyle name="Обычный 18 3 3 2 3 2 3 2" xfId="12520"/>
    <cellStyle name="Обычный 18 3 3 2 3 2 4" xfId="12521"/>
    <cellStyle name="Обычный 18 3 3 2 3 2 4 2" xfId="12522"/>
    <cellStyle name="Обычный 18 3 3 2 3 2 5" xfId="12523"/>
    <cellStyle name="Обычный 18 3 3 2 3 2 5 2" xfId="12524"/>
    <cellStyle name="Обычный 18 3 3 2 3 2 6" xfId="12525"/>
    <cellStyle name="Обычный 18 3 3 2 3 2 7" xfId="12526"/>
    <cellStyle name="Обычный 18 3 3 2 3 3" xfId="12527"/>
    <cellStyle name="Обычный 18 3 3 2 3 3 2" xfId="12528"/>
    <cellStyle name="Обычный 18 3 3 2 3 3 2 2" xfId="12529"/>
    <cellStyle name="Обычный 18 3 3 2 3 3 3" xfId="12530"/>
    <cellStyle name="Обычный 18 3 3 2 3 3 3 2" xfId="12531"/>
    <cellStyle name="Обычный 18 3 3 2 3 3 4" xfId="12532"/>
    <cellStyle name="Обычный 18 3 3 2 3 3 4 2" xfId="12533"/>
    <cellStyle name="Обычный 18 3 3 2 3 3 5" xfId="12534"/>
    <cellStyle name="Обычный 18 3 3 2 3 4" xfId="12535"/>
    <cellStyle name="Обычный 18 3 3 2 3 4 2" xfId="12536"/>
    <cellStyle name="Обычный 18 3 3 2 3 5" xfId="12537"/>
    <cellStyle name="Обычный 18 3 3 2 3 5 2" xfId="12538"/>
    <cellStyle name="Обычный 18 3 3 2 3 6" xfId="12539"/>
    <cellStyle name="Обычный 18 3 3 2 3 6 2" xfId="12540"/>
    <cellStyle name="Обычный 18 3 3 2 3 7" xfId="12541"/>
    <cellStyle name="Обычный 18 3 3 2 3 7 2" xfId="12542"/>
    <cellStyle name="Обычный 18 3 3 2 3 8" xfId="12543"/>
    <cellStyle name="Обычный 18 3 3 2 3 8 2" xfId="12544"/>
    <cellStyle name="Обычный 18 3 3 2 3 9" xfId="12545"/>
    <cellStyle name="Обычный 18 3 3 2 3 9 2" xfId="12546"/>
    <cellStyle name="Обычный 18 3 3 2 4" xfId="12547"/>
    <cellStyle name="Обычный 18 3 3 2 4 2" xfId="12548"/>
    <cellStyle name="Обычный 18 3 3 2 4 2 2" xfId="12549"/>
    <cellStyle name="Обычный 18 3 3 2 4 2 2 2" xfId="12550"/>
    <cellStyle name="Обычный 18 3 3 2 4 2 3" xfId="12551"/>
    <cellStyle name="Обычный 18 3 3 2 4 2 3 2" xfId="12552"/>
    <cellStyle name="Обычный 18 3 3 2 4 2 4" xfId="12553"/>
    <cellStyle name="Обычный 18 3 3 2 4 2 4 2" xfId="12554"/>
    <cellStyle name="Обычный 18 3 3 2 4 2 5" xfId="12555"/>
    <cellStyle name="Обычный 18 3 3 2 4 2 5 2" xfId="12556"/>
    <cellStyle name="Обычный 18 3 3 2 4 2 6" xfId="12557"/>
    <cellStyle name="Обычный 18 3 3 2 4 3" xfId="12558"/>
    <cellStyle name="Обычный 18 3 3 2 4 3 2" xfId="12559"/>
    <cellStyle name="Обычный 18 3 3 2 4 4" xfId="12560"/>
    <cellStyle name="Обычный 18 3 3 2 4 4 2" xfId="12561"/>
    <cellStyle name="Обычный 18 3 3 2 4 5" xfId="12562"/>
    <cellStyle name="Обычный 18 3 3 2 4 5 2" xfId="12563"/>
    <cellStyle name="Обычный 18 3 3 2 4 6" xfId="12564"/>
    <cellStyle name="Обычный 18 3 3 2 4 6 2" xfId="12565"/>
    <cellStyle name="Обычный 18 3 3 2 4 7" xfId="12566"/>
    <cellStyle name="Обычный 18 3 3 2 4 8" xfId="12567"/>
    <cellStyle name="Обычный 18 3 3 2 5" xfId="12568"/>
    <cellStyle name="Обычный 18 3 3 2 5 2" xfId="12569"/>
    <cellStyle name="Обычный 18 3 3 2 5 2 2" xfId="12570"/>
    <cellStyle name="Обычный 18 3 3 2 5 3" xfId="12571"/>
    <cellStyle name="Обычный 18 3 3 2 5 3 2" xfId="12572"/>
    <cellStyle name="Обычный 18 3 3 2 5 4" xfId="12573"/>
    <cellStyle name="Обычный 18 3 3 2 5 4 2" xfId="12574"/>
    <cellStyle name="Обычный 18 3 3 2 5 5" xfId="12575"/>
    <cellStyle name="Обычный 18 3 3 2 5 5 2" xfId="12576"/>
    <cellStyle name="Обычный 18 3 3 2 5 6" xfId="12577"/>
    <cellStyle name="Обычный 18 3 3 2 6" xfId="12578"/>
    <cellStyle name="Обычный 18 3 3 2 6 2" xfId="12579"/>
    <cellStyle name="Обычный 18 3 3 2 6 2 2" xfId="12580"/>
    <cellStyle name="Обычный 18 3 3 2 6 3" xfId="12581"/>
    <cellStyle name="Обычный 18 3 3 2 6 3 2" xfId="12582"/>
    <cellStyle name="Обычный 18 3 3 2 6 4" xfId="12583"/>
    <cellStyle name="Обычный 18 3 3 2 6 4 2" xfId="12584"/>
    <cellStyle name="Обычный 18 3 3 2 6 5" xfId="12585"/>
    <cellStyle name="Обычный 18 3 3 2 7" xfId="12586"/>
    <cellStyle name="Обычный 18 3 3 2 7 2" xfId="12587"/>
    <cellStyle name="Обычный 18 3 3 2 8" xfId="12588"/>
    <cellStyle name="Обычный 18 3 3 2 8 2" xfId="12589"/>
    <cellStyle name="Обычный 18 3 3 2 9" xfId="12590"/>
    <cellStyle name="Обычный 18 3 3 2 9 2" xfId="12591"/>
    <cellStyle name="Обычный 18 3 3 3" xfId="12592"/>
    <cellStyle name="Обычный 18 3 3 3 10" xfId="12593"/>
    <cellStyle name="Обычный 18 3 3 3 10 2" xfId="12594"/>
    <cellStyle name="Обычный 18 3 3 3 11" xfId="12595"/>
    <cellStyle name="Обычный 18 3 3 3 11 2" xfId="12596"/>
    <cellStyle name="Обычный 18 3 3 3 12" xfId="12597"/>
    <cellStyle name="Обычный 18 3 3 3 13" xfId="12598"/>
    <cellStyle name="Обычный 18 3 3 3 14" xfId="12599"/>
    <cellStyle name="Обычный 18 3 3 3 2" xfId="12600"/>
    <cellStyle name="Обычный 18 3 3 3 2 10" xfId="12601"/>
    <cellStyle name="Обычный 18 3 3 3 2 11" xfId="12602"/>
    <cellStyle name="Обычный 18 3 3 3 2 2" xfId="12603"/>
    <cellStyle name="Обычный 18 3 3 3 2 2 2" xfId="12604"/>
    <cellStyle name="Обычный 18 3 3 3 2 2 2 2" xfId="12605"/>
    <cellStyle name="Обычный 18 3 3 3 2 2 3" xfId="12606"/>
    <cellStyle name="Обычный 18 3 3 3 2 2 3 2" xfId="12607"/>
    <cellStyle name="Обычный 18 3 3 3 2 2 4" xfId="12608"/>
    <cellStyle name="Обычный 18 3 3 3 2 2 4 2" xfId="12609"/>
    <cellStyle name="Обычный 18 3 3 3 2 2 5" xfId="12610"/>
    <cellStyle name="Обычный 18 3 3 3 2 2 5 2" xfId="12611"/>
    <cellStyle name="Обычный 18 3 3 3 2 2 6" xfId="12612"/>
    <cellStyle name="Обычный 18 3 3 3 2 3" xfId="12613"/>
    <cellStyle name="Обычный 18 3 3 3 2 3 2" xfId="12614"/>
    <cellStyle name="Обычный 18 3 3 3 2 3 2 2" xfId="12615"/>
    <cellStyle name="Обычный 18 3 3 3 2 3 3" xfId="12616"/>
    <cellStyle name="Обычный 18 3 3 3 2 3 3 2" xfId="12617"/>
    <cellStyle name="Обычный 18 3 3 3 2 3 4" xfId="12618"/>
    <cellStyle name="Обычный 18 3 3 3 2 3 4 2" xfId="12619"/>
    <cellStyle name="Обычный 18 3 3 3 2 3 5" xfId="12620"/>
    <cellStyle name="Обычный 18 3 3 3 2 4" xfId="12621"/>
    <cellStyle name="Обычный 18 3 3 3 2 4 2" xfId="12622"/>
    <cellStyle name="Обычный 18 3 3 3 2 5" xfId="12623"/>
    <cellStyle name="Обычный 18 3 3 3 2 5 2" xfId="12624"/>
    <cellStyle name="Обычный 18 3 3 3 2 6" xfId="12625"/>
    <cellStyle name="Обычный 18 3 3 3 2 6 2" xfId="12626"/>
    <cellStyle name="Обычный 18 3 3 3 2 7" xfId="12627"/>
    <cellStyle name="Обычный 18 3 3 3 2 7 2" xfId="12628"/>
    <cellStyle name="Обычный 18 3 3 3 2 8" xfId="12629"/>
    <cellStyle name="Обычный 18 3 3 3 2 8 2" xfId="12630"/>
    <cellStyle name="Обычный 18 3 3 3 2 9" xfId="12631"/>
    <cellStyle name="Обычный 18 3 3 3 2 9 2" xfId="12632"/>
    <cellStyle name="Обычный 18 3 3 3 3" xfId="12633"/>
    <cellStyle name="Обычный 18 3 3 3 3 2" xfId="12634"/>
    <cellStyle name="Обычный 18 3 3 3 3 2 2" xfId="12635"/>
    <cellStyle name="Обычный 18 3 3 3 3 2 2 2" xfId="12636"/>
    <cellStyle name="Обычный 18 3 3 3 3 2 3" xfId="12637"/>
    <cellStyle name="Обычный 18 3 3 3 3 2 3 2" xfId="12638"/>
    <cellStyle name="Обычный 18 3 3 3 3 2 4" xfId="12639"/>
    <cellStyle name="Обычный 18 3 3 3 3 2 4 2" xfId="12640"/>
    <cellStyle name="Обычный 18 3 3 3 3 2 5" xfId="12641"/>
    <cellStyle name="Обычный 18 3 3 3 3 2 5 2" xfId="12642"/>
    <cellStyle name="Обычный 18 3 3 3 3 2 6" xfId="12643"/>
    <cellStyle name="Обычный 18 3 3 3 3 3" xfId="12644"/>
    <cellStyle name="Обычный 18 3 3 3 3 3 2" xfId="12645"/>
    <cellStyle name="Обычный 18 3 3 3 3 4" xfId="12646"/>
    <cellStyle name="Обычный 18 3 3 3 3 4 2" xfId="12647"/>
    <cellStyle name="Обычный 18 3 3 3 3 5" xfId="12648"/>
    <cellStyle name="Обычный 18 3 3 3 3 5 2" xfId="12649"/>
    <cellStyle name="Обычный 18 3 3 3 3 6" xfId="12650"/>
    <cellStyle name="Обычный 18 3 3 3 3 6 2" xfId="12651"/>
    <cellStyle name="Обычный 18 3 3 3 3 7" xfId="12652"/>
    <cellStyle name="Обычный 18 3 3 3 4" xfId="12653"/>
    <cellStyle name="Обычный 18 3 3 3 4 2" xfId="12654"/>
    <cellStyle name="Обычный 18 3 3 3 4 2 2" xfId="12655"/>
    <cellStyle name="Обычный 18 3 3 3 4 3" xfId="12656"/>
    <cellStyle name="Обычный 18 3 3 3 4 3 2" xfId="12657"/>
    <cellStyle name="Обычный 18 3 3 3 4 4" xfId="12658"/>
    <cellStyle name="Обычный 18 3 3 3 4 4 2" xfId="12659"/>
    <cellStyle name="Обычный 18 3 3 3 4 5" xfId="12660"/>
    <cellStyle name="Обычный 18 3 3 3 4 5 2" xfId="12661"/>
    <cellStyle name="Обычный 18 3 3 3 4 6" xfId="12662"/>
    <cellStyle name="Обычный 18 3 3 3 5" xfId="12663"/>
    <cellStyle name="Обычный 18 3 3 3 5 2" xfId="12664"/>
    <cellStyle name="Обычный 18 3 3 3 5 2 2" xfId="12665"/>
    <cellStyle name="Обычный 18 3 3 3 5 3" xfId="12666"/>
    <cellStyle name="Обычный 18 3 3 3 5 3 2" xfId="12667"/>
    <cellStyle name="Обычный 18 3 3 3 5 4" xfId="12668"/>
    <cellStyle name="Обычный 18 3 3 3 5 4 2" xfId="12669"/>
    <cellStyle name="Обычный 18 3 3 3 5 5" xfId="12670"/>
    <cellStyle name="Обычный 18 3 3 3 6" xfId="12671"/>
    <cellStyle name="Обычный 18 3 3 3 6 2" xfId="12672"/>
    <cellStyle name="Обычный 18 3 3 3 7" xfId="12673"/>
    <cellStyle name="Обычный 18 3 3 3 7 2" xfId="12674"/>
    <cellStyle name="Обычный 18 3 3 3 8" xfId="12675"/>
    <cellStyle name="Обычный 18 3 3 3 8 2" xfId="12676"/>
    <cellStyle name="Обычный 18 3 3 3 9" xfId="12677"/>
    <cellStyle name="Обычный 18 3 3 3 9 2" xfId="12678"/>
    <cellStyle name="Обычный 18 3 3 4" xfId="12679"/>
    <cellStyle name="Обычный 18 3 3 4 10" xfId="12680"/>
    <cellStyle name="Обычный 18 3 3 4 11" xfId="12681"/>
    <cellStyle name="Обычный 18 3 3 4 2" xfId="12682"/>
    <cellStyle name="Обычный 18 3 3 4 2 2" xfId="12683"/>
    <cellStyle name="Обычный 18 3 3 4 2 2 2" xfId="12684"/>
    <cellStyle name="Обычный 18 3 3 4 2 3" xfId="12685"/>
    <cellStyle name="Обычный 18 3 3 4 2 3 2" xfId="12686"/>
    <cellStyle name="Обычный 18 3 3 4 2 4" xfId="12687"/>
    <cellStyle name="Обычный 18 3 3 4 2 4 2" xfId="12688"/>
    <cellStyle name="Обычный 18 3 3 4 2 5" xfId="12689"/>
    <cellStyle name="Обычный 18 3 3 4 2 5 2" xfId="12690"/>
    <cellStyle name="Обычный 18 3 3 4 2 6" xfId="12691"/>
    <cellStyle name="Обычный 18 3 3 4 2 7" xfId="12692"/>
    <cellStyle name="Обычный 18 3 3 4 3" xfId="12693"/>
    <cellStyle name="Обычный 18 3 3 4 3 2" xfId="12694"/>
    <cellStyle name="Обычный 18 3 3 4 3 2 2" xfId="12695"/>
    <cellStyle name="Обычный 18 3 3 4 3 3" xfId="12696"/>
    <cellStyle name="Обычный 18 3 3 4 3 3 2" xfId="12697"/>
    <cellStyle name="Обычный 18 3 3 4 3 4" xfId="12698"/>
    <cellStyle name="Обычный 18 3 3 4 3 4 2" xfId="12699"/>
    <cellStyle name="Обычный 18 3 3 4 3 5" xfId="12700"/>
    <cellStyle name="Обычный 18 3 3 4 4" xfId="12701"/>
    <cellStyle name="Обычный 18 3 3 4 4 2" xfId="12702"/>
    <cellStyle name="Обычный 18 3 3 4 5" xfId="12703"/>
    <cellStyle name="Обычный 18 3 3 4 5 2" xfId="12704"/>
    <cellStyle name="Обычный 18 3 3 4 6" xfId="12705"/>
    <cellStyle name="Обычный 18 3 3 4 6 2" xfId="12706"/>
    <cellStyle name="Обычный 18 3 3 4 7" xfId="12707"/>
    <cellStyle name="Обычный 18 3 3 4 7 2" xfId="12708"/>
    <cellStyle name="Обычный 18 3 3 4 8" xfId="12709"/>
    <cellStyle name="Обычный 18 3 3 4 8 2" xfId="12710"/>
    <cellStyle name="Обычный 18 3 3 4 9" xfId="12711"/>
    <cellStyle name="Обычный 18 3 3 4 9 2" xfId="12712"/>
    <cellStyle name="Обычный 18 3 3 5" xfId="12713"/>
    <cellStyle name="Обычный 18 3 3 5 2" xfId="12714"/>
    <cellStyle name="Обычный 18 3 3 5 2 2" xfId="12715"/>
    <cellStyle name="Обычный 18 3 3 5 2 2 2" xfId="12716"/>
    <cellStyle name="Обычный 18 3 3 5 2 3" xfId="12717"/>
    <cellStyle name="Обычный 18 3 3 5 2 3 2" xfId="12718"/>
    <cellStyle name="Обычный 18 3 3 5 2 4" xfId="12719"/>
    <cellStyle name="Обычный 18 3 3 5 2 4 2" xfId="12720"/>
    <cellStyle name="Обычный 18 3 3 5 2 5" xfId="12721"/>
    <cellStyle name="Обычный 18 3 3 5 2 5 2" xfId="12722"/>
    <cellStyle name="Обычный 18 3 3 5 2 6" xfId="12723"/>
    <cellStyle name="Обычный 18 3 3 5 3" xfId="12724"/>
    <cellStyle name="Обычный 18 3 3 5 3 2" xfId="12725"/>
    <cellStyle name="Обычный 18 3 3 5 4" xfId="12726"/>
    <cellStyle name="Обычный 18 3 3 5 4 2" xfId="12727"/>
    <cellStyle name="Обычный 18 3 3 5 5" xfId="12728"/>
    <cellStyle name="Обычный 18 3 3 5 5 2" xfId="12729"/>
    <cellStyle name="Обычный 18 3 3 5 6" xfId="12730"/>
    <cellStyle name="Обычный 18 3 3 5 6 2" xfId="12731"/>
    <cellStyle name="Обычный 18 3 3 5 7" xfId="12732"/>
    <cellStyle name="Обычный 18 3 3 5 8" xfId="12733"/>
    <cellStyle name="Обычный 18 3 3 6" xfId="12734"/>
    <cellStyle name="Обычный 18 3 3 6 2" xfId="12735"/>
    <cellStyle name="Обычный 18 3 3 6 2 2" xfId="12736"/>
    <cellStyle name="Обычный 18 3 3 6 3" xfId="12737"/>
    <cellStyle name="Обычный 18 3 3 6 3 2" xfId="12738"/>
    <cellStyle name="Обычный 18 3 3 6 4" xfId="12739"/>
    <cellStyle name="Обычный 18 3 3 6 4 2" xfId="12740"/>
    <cellStyle name="Обычный 18 3 3 6 5" xfId="12741"/>
    <cellStyle name="Обычный 18 3 3 6 5 2" xfId="12742"/>
    <cellStyle name="Обычный 18 3 3 6 6" xfId="12743"/>
    <cellStyle name="Обычный 18 3 3 7" xfId="12744"/>
    <cellStyle name="Обычный 18 3 3 7 2" xfId="12745"/>
    <cellStyle name="Обычный 18 3 3 7 2 2" xfId="12746"/>
    <cellStyle name="Обычный 18 3 3 7 3" xfId="12747"/>
    <cellStyle name="Обычный 18 3 3 7 3 2" xfId="12748"/>
    <cellStyle name="Обычный 18 3 3 7 4" xfId="12749"/>
    <cellStyle name="Обычный 18 3 3 7 4 2" xfId="12750"/>
    <cellStyle name="Обычный 18 3 3 7 5" xfId="12751"/>
    <cellStyle name="Обычный 18 3 3 8" xfId="12752"/>
    <cellStyle name="Обычный 18 3 3 8 2" xfId="12753"/>
    <cellStyle name="Обычный 18 3 3 9" xfId="12754"/>
    <cellStyle name="Обычный 18 3 3 9 2" xfId="12755"/>
    <cellStyle name="Обычный 18 3 4" xfId="12756"/>
    <cellStyle name="Обычный 18 3 4 10" xfId="12757"/>
    <cellStyle name="Обычный 18 3 4 10 2" xfId="12758"/>
    <cellStyle name="Обычный 18 3 4 11" xfId="12759"/>
    <cellStyle name="Обычный 18 3 4 11 2" xfId="12760"/>
    <cellStyle name="Обычный 18 3 4 12" xfId="12761"/>
    <cellStyle name="Обычный 18 3 4 12 2" xfId="12762"/>
    <cellStyle name="Обычный 18 3 4 13" xfId="12763"/>
    <cellStyle name="Обычный 18 3 4 14" xfId="12764"/>
    <cellStyle name="Обычный 18 3 4 15" xfId="12765"/>
    <cellStyle name="Обычный 18 3 4 2" xfId="12766"/>
    <cellStyle name="Обычный 18 3 4 2 10" xfId="12767"/>
    <cellStyle name="Обычный 18 3 4 2 10 2" xfId="12768"/>
    <cellStyle name="Обычный 18 3 4 2 11" xfId="12769"/>
    <cellStyle name="Обычный 18 3 4 2 12" xfId="12770"/>
    <cellStyle name="Обычный 18 3 4 2 13" xfId="12771"/>
    <cellStyle name="Обычный 18 3 4 2 2" xfId="12772"/>
    <cellStyle name="Обычный 18 3 4 2 2 10" xfId="12773"/>
    <cellStyle name="Обычный 18 3 4 2 2 11" xfId="12774"/>
    <cellStyle name="Обычный 18 3 4 2 2 2" xfId="12775"/>
    <cellStyle name="Обычный 18 3 4 2 2 2 2" xfId="12776"/>
    <cellStyle name="Обычный 18 3 4 2 2 2 2 2" xfId="12777"/>
    <cellStyle name="Обычный 18 3 4 2 2 2 3" xfId="12778"/>
    <cellStyle name="Обычный 18 3 4 2 2 2 3 2" xfId="12779"/>
    <cellStyle name="Обычный 18 3 4 2 2 2 4" xfId="12780"/>
    <cellStyle name="Обычный 18 3 4 2 2 2 4 2" xfId="12781"/>
    <cellStyle name="Обычный 18 3 4 2 2 2 5" xfId="12782"/>
    <cellStyle name="Обычный 18 3 4 2 2 2 5 2" xfId="12783"/>
    <cellStyle name="Обычный 18 3 4 2 2 2 6" xfId="12784"/>
    <cellStyle name="Обычный 18 3 4 2 2 3" xfId="12785"/>
    <cellStyle name="Обычный 18 3 4 2 2 3 2" xfId="12786"/>
    <cellStyle name="Обычный 18 3 4 2 2 3 2 2" xfId="12787"/>
    <cellStyle name="Обычный 18 3 4 2 2 3 3" xfId="12788"/>
    <cellStyle name="Обычный 18 3 4 2 2 3 3 2" xfId="12789"/>
    <cellStyle name="Обычный 18 3 4 2 2 3 4" xfId="12790"/>
    <cellStyle name="Обычный 18 3 4 2 2 3 4 2" xfId="12791"/>
    <cellStyle name="Обычный 18 3 4 2 2 3 5" xfId="12792"/>
    <cellStyle name="Обычный 18 3 4 2 2 4" xfId="12793"/>
    <cellStyle name="Обычный 18 3 4 2 2 4 2" xfId="12794"/>
    <cellStyle name="Обычный 18 3 4 2 2 5" xfId="12795"/>
    <cellStyle name="Обычный 18 3 4 2 2 5 2" xfId="12796"/>
    <cellStyle name="Обычный 18 3 4 2 2 6" xfId="12797"/>
    <cellStyle name="Обычный 18 3 4 2 2 6 2" xfId="12798"/>
    <cellStyle name="Обычный 18 3 4 2 2 7" xfId="12799"/>
    <cellStyle name="Обычный 18 3 4 2 2 7 2" xfId="12800"/>
    <cellStyle name="Обычный 18 3 4 2 2 8" xfId="12801"/>
    <cellStyle name="Обычный 18 3 4 2 2 8 2" xfId="12802"/>
    <cellStyle name="Обычный 18 3 4 2 2 9" xfId="12803"/>
    <cellStyle name="Обычный 18 3 4 2 2 9 2" xfId="12804"/>
    <cellStyle name="Обычный 18 3 4 2 3" xfId="12805"/>
    <cellStyle name="Обычный 18 3 4 2 3 2" xfId="12806"/>
    <cellStyle name="Обычный 18 3 4 2 3 2 2" xfId="12807"/>
    <cellStyle name="Обычный 18 3 4 2 3 3" xfId="12808"/>
    <cellStyle name="Обычный 18 3 4 2 3 3 2" xfId="12809"/>
    <cellStyle name="Обычный 18 3 4 2 3 4" xfId="12810"/>
    <cellStyle name="Обычный 18 3 4 2 3 4 2" xfId="12811"/>
    <cellStyle name="Обычный 18 3 4 2 3 5" xfId="12812"/>
    <cellStyle name="Обычный 18 3 4 2 3 5 2" xfId="12813"/>
    <cellStyle name="Обычный 18 3 4 2 3 6" xfId="12814"/>
    <cellStyle name="Обычный 18 3 4 2 4" xfId="12815"/>
    <cellStyle name="Обычный 18 3 4 2 4 2" xfId="12816"/>
    <cellStyle name="Обычный 18 3 4 2 4 2 2" xfId="12817"/>
    <cellStyle name="Обычный 18 3 4 2 4 3" xfId="12818"/>
    <cellStyle name="Обычный 18 3 4 2 4 3 2" xfId="12819"/>
    <cellStyle name="Обычный 18 3 4 2 4 4" xfId="12820"/>
    <cellStyle name="Обычный 18 3 4 2 4 4 2" xfId="12821"/>
    <cellStyle name="Обычный 18 3 4 2 4 5" xfId="12822"/>
    <cellStyle name="Обычный 18 3 4 2 5" xfId="12823"/>
    <cellStyle name="Обычный 18 3 4 2 5 2" xfId="12824"/>
    <cellStyle name="Обычный 18 3 4 2 6" xfId="12825"/>
    <cellStyle name="Обычный 18 3 4 2 6 2" xfId="12826"/>
    <cellStyle name="Обычный 18 3 4 2 7" xfId="12827"/>
    <cellStyle name="Обычный 18 3 4 2 7 2" xfId="12828"/>
    <cellStyle name="Обычный 18 3 4 2 8" xfId="12829"/>
    <cellStyle name="Обычный 18 3 4 2 8 2" xfId="12830"/>
    <cellStyle name="Обычный 18 3 4 2 9" xfId="12831"/>
    <cellStyle name="Обычный 18 3 4 2 9 2" xfId="12832"/>
    <cellStyle name="Обычный 18 3 4 3" xfId="12833"/>
    <cellStyle name="Обычный 18 3 4 3 10" xfId="12834"/>
    <cellStyle name="Обычный 18 3 4 3 11" xfId="12835"/>
    <cellStyle name="Обычный 18 3 4 3 2" xfId="12836"/>
    <cellStyle name="Обычный 18 3 4 3 2 2" xfId="12837"/>
    <cellStyle name="Обычный 18 3 4 3 2 2 2" xfId="12838"/>
    <cellStyle name="Обычный 18 3 4 3 2 3" xfId="12839"/>
    <cellStyle name="Обычный 18 3 4 3 2 3 2" xfId="12840"/>
    <cellStyle name="Обычный 18 3 4 3 2 4" xfId="12841"/>
    <cellStyle name="Обычный 18 3 4 3 2 4 2" xfId="12842"/>
    <cellStyle name="Обычный 18 3 4 3 2 5" xfId="12843"/>
    <cellStyle name="Обычный 18 3 4 3 2 5 2" xfId="12844"/>
    <cellStyle name="Обычный 18 3 4 3 2 6" xfId="12845"/>
    <cellStyle name="Обычный 18 3 4 3 2 7" xfId="12846"/>
    <cellStyle name="Обычный 18 3 4 3 3" xfId="12847"/>
    <cellStyle name="Обычный 18 3 4 3 3 2" xfId="12848"/>
    <cellStyle name="Обычный 18 3 4 3 3 2 2" xfId="12849"/>
    <cellStyle name="Обычный 18 3 4 3 3 3" xfId="12850"/>
    <cellStyle name="Обычный 18 3 4 3 3 3 2" xfId="12851"/>
    <cellStyle name="Обычный 18 3 4 3 3 4" xfId="12852"/>
    <cellStyle name="Обычный 18 3 4 3 3 4 2" xfId="12853"/>
    <cellStyle name="Обычный 18 3 4 3 3 5" xfId="12854"/>
    <cellStyle name="Обычный 18 3 4 3 4" xfId="12855"/>
    <cellStyle name="Обычный 18 3 4 3 4 2" xfId="12856"/>
    <cellStyle name="Обычный 18 3 4 3 5" xfId="12857"/>
    <cellStyle name="Обычный 18 3 4 3 5 2" xfId="12858"/>
    <cellStyle name="Обычный 18 3 4 3 6" xfId="12859"/>
    <cellStyle name="Обычный 18 3 4 3 6 2" xfId="12860"/>
    <cellStyle name="Обычный 18 3 4 3 7" xfId="12861"/>
    <cellStyle name="Обычный 18 3 4 3 7 2" xfId="12862"/>
    <cellStyle name="Обычный 18 3 4 3 8" xfId="12863"/>
    <cellStyle name="Обычный 18 3 4 3 8 2" xfId="12864"/>
    <cellStyle name="Обычный 18 3 4 3 9" xfId="12865"/>
    <cellStyle name="Обычный 18 3 4 3 9 2" xfId="12866"/>
    <cellStyle name="Обычный 18 3 4 4" xfId="12867"/>
    <cellStyle name="Обычный 18 3 4 4 2" xfId="12868"/>
    <cellStyle name="Обычный 18 3 4 4 2 2" xfId="12869"/>
    <cellStyle name="Обычный 18 3 4 4 2 2 2" xfId="12870"/>
    <cellStyle name="Обычный 18 3 4 4 2 3" xfId="12871"/>
    <cellStyle name="Обычный 18 3 4 4 2 3 2" xfId="12872"/>
    <cellStyle name="Обычный 18 3 4 4 2 4" xfId="12873"/>
    <cellStyle name="Обычный 18 3 4 4 2 4 2" xfId="12874"/>
    <cellStyle name="Обычный 18 3 4 4 2 5" xfId="12875"/>
    <cellStyle name="Обычный 18 3 4 4 2 5 2" xfId="12876"/>
    <cellStyle name="Обычный 18 3 4 4 2 6" xfId="12877"/>
    <cellStyle name="Обычный 18 3 4 4 3" xfId="12878"/>
    <cellStyle name="Обычный 18 3 4 4 3 2" xfId="12879"/>
    <cellStyle name="Обычный 18 3 4 4 4" xfId="12880"/>
    <cellStyle name="Обычный 18 3 4 4 4 2" xfId="12881"/>
    <cellStyle name="Обычный 18 3 4 4 5" xfId="12882"/>
    <cellStyle name="Обычный 18 3 4 4 5 2" xfId="12883"/>
    <cellStyle name="Обычный 18 3 4 4 6" xfId="12884"/>
    <cellStyle name="Обычный 18 3 4 4 6 2" xfId="12885"/>
    <cellStyle name="Обычный 18 3 4 4 7" xfId="12886"/>
    <cellStyle name="Обычный 18 3 4 4 8" xfId="12887"/>
    <cellStyle name="Обычный 18 3 4 5" xfId="12888"/>
    <cellStyle name="Обычный 18 3 4 5 2" xfId="12889"/>
    <cellStyle name="Обычный 18 3 4 5 2 2" xfId="12890"/>
    <cellStyle name="Обычный 18 3 4 5 3" xfId="12891"/>
    <cellStyle name="Обычный 18 3 4 5 3 2" xfId="12892"/>
    <cellStyle name="Обычный 18 3 4 5 4" xfId="12893"/>
    <cellStyle name="Обычный 18 3 4 5 4 2" xfId="12894"/>
    <cellStyle name="Обычный 18 3 4 5 5" xfId="12895"/>
    <cellStyle name="Обычный 18 3 4 5 5 2" xfId="12896"/>
    <cellStyle name="Обычный 18 3 4 5 6" xfId="12897"/>
    <cellStyle name="Обычный 18 3 4 6" xfId="12898"/>
    <cellStyle name="Обычный 18 3 4 6 2" xfId="12899"/>
    <cellStyle name="Обычный 18 3 4 6 2 2" xfId="12900"/>
    <cellStyle name="Обычный 18 3 4 6 3" xfId="12901"/>
    <cellStyle name="Обычный 18 3 4 6 3 2" xfId="12902"/>
    <cellStyle name="Обычный 18 3 4 6 4" xfId="12903"/>
    <cellStyle name="Обычный 18 3 4 6 4 2" xfId="12904"/>
    <cellStyle name="Обычный 18 3 4 6 5" xfId="12905"/>
    <cellStyle name="Обычный 18 3 4 7" xfId="12906"/>
    <cellStyle name="Обычный 18 3 4 7 2" xfId="12907"/>
    <cellStyle name="Обычный 18 3 4 8" xfId="12908"/>
    <cellStyle name="Обычный 18 3 4 8 2" xfId="12909"/>
    <cellStyle name="Обычный 18 3 4 9" xfId="12910"/>
    <cellStyle name="Обычный 18 3 4 9 2" xfId="12911"/>
    <cellStyle name="Обычный 18 3 5" xfId="12912"/>
    <cellStyle name="Обычный 18 3 5 10" xfId="12913"/>
    <cellStyle name="Обычный 18 3 5 10 2" xfId="12914"/>
    <cellStyle name="Обычный 18 3 5 11" xfId="12915"/>
    <cellStyle name="Обычный 18 3 5 11 2" xfId="12916"/>
    <cellStyle name="Обычный 18 3 5 12" xfId="12917"/>
    <cellStyle name="Обычный 18 3 5 12 2" xfId="12918"/>
    <cellStyle name="Обычный 18 3 5 13" xfId="12919"/>
    <cellStyle name="Обычный 18 3 5 14" xfId="12920"/>
    <cellStyle name="Обычный 18 3 5 15" xfId="12921"/>
    <cellStyle name="Обычный 18 3 5 2" xfId="12922"/>
    <cellStyle name="Обычный 18 3 5 2 10" xfId="12923"/>
    <cellStyle name="Обычный 18 3 5 2 10 2" xfId="12924"/>
    <cellStyle name="Обычный 18 3 5 2 11" xfId="12925"/>
    <cellStyle name="Обычный 18 3 5 2 12" xfId="12926"/>
    <cellStyle name="Обычный 18 3 5 2 2" xfId="12927"/>
    <cellStyle name="Обычный 18 3 5 2 2 10" xfId="12928"/>
    <cellStyle name="Обычный 18 3 5 2 2 2" xfId="12929"/>
    <cellStyle name="Обычный 18 3 5 2 2 2 2" xfId="12930"/>
    <cellStyle name="Обычный 18 3 5 2 2 2 2 2" xfId="12931"/>
    <cellStyle name="Обычный 18 3 5 2 2 2 3" xfId="12932"/>
    <cellStyle name="Обычный 18 3 5 2 2 2 3 2" xfId="12933"/>
    <cellStyle name="Обычный 18 3 5 2 2 2 4" xfId="12934"/>
    <cellStyle name="Обычный 18 3 5 2 2 2 4 2" xfId="12935"/>
    <cellStyle name="Обычный 18 3 5 2 2 2 5" xfId="12936"/>
    <cellStyle name="Обычный 18 3 5 2 2 2 5 2" xfId="12937"/>
    <cellStyle name="Обычный 18 3 5 2 2 2 6" xfId="12938"/>
    <cellStyle name="Обычный 18 3 5 2 2 3" xfId="12939"/>
    <cellStyle name="Обычный 18 3 5 2 2 3 2" xfId="12940"/>
    <cellStyle name="Обычный 18 3 5 2 2 3 2 2" xfId="12941"/>
    <cellStyle name="Обычный 18 3 5 2 2 3 3" xfId="12942"/>
    <cellStyle name="Обычный 18 3 5 2 2 3 3 2" xfId="12943"/>
    <cellStyle name="Обычный 18 3 5 2 2 3 4" xfId="12944"/>
    <cellStyle name="Обычный 18 3 5 2 2 3 4 2" xfId="12945"/>
    <cellStyle name="Обычный 18 3 5 2 2 3 5" xfId="12946"/>
    <cellStyle name="Обычный 18 3 5 2 2 4" xfId="12947"/>
    <cellStyle name="Обычный 18 3 5 2 2 4 2" xfId="12948"/>
    <cellStyle name="Обычный 18 3 5 2 2 5" xfId="12949"/>
    <cellStyle name="Обычный 18 3 5 2 2 5 2" xfId="12950"/>
    <cellStyle name="Обычный 18 3 5 2 2 6" xfId="12951"/>
    <cellStyle name="Обычный 18 3 5 2 2 6 2" xfId="12952"/>
    <cellStyle name="Обычный 18 3 5 2 2 7" xfId="12953"/>
    <cellStyle name="Обычный 18 3 5 2 2 7 2" xfId="12954"/>
    <cellStyle name="Обычный 18 3 5 2 2 8" xfId="12955"/>
    <cellStyle name="Обычный 18 3 5 2 2 8 2" xfId="12956"/>
    <cellStyle name="Обычный 18 3 5 2 2 9" xfId="12957"/>
    <cellStyle name="Обычный 18 3 5 2 2 9 2" xfId="12958"/>
    <cellStyle name="Обычный 18 3 5 2 3" xfId="12959"/>
    <cellStyle name="Обычный 18 3 5 2 3 2" xfId="12960"/>
    <cellStyle name="Обычный 18 3 5 2 3 2 2" xfId="12961"/>
    <cellStyle name="Обычный 18 3 5 2 3 3" xfId="12962"/>
    <cellStyle name="Обычный 18 3 5 2 3 3 2" xfId="12963"/>
    <cellStyle name="Обычный 18 3 5 2 3 4" xfId="12964"/>
    <cellStyle name="Обычный 18 3 5 2 3 4 2" xfId="12965"/>
    <cellStyle name="Обычный 18 3 5 2 3 5" xfId="12966"/>
    <cellStyle name="Обычный 18 3 5 2 3 5 2" xfId="12967"/>
    <cellStyle name="Обычный 18 3 5 2 3 6" xfId="12968"/>
    <cellStyle name="Обычный 18 3 5 2 4" xfId="12969"/>
    <cellStyle name="Обычный 18 3 5 2 4 2" xfId="12970"/>
    <cellStyle name="Обычный 18 3 5 2 4 2 2" xfId="12971"/>
    <cellStyle name="Обычный 18 3 5 2 4 3" xfId="12972"/>
    <cellStyle name="Обычный 18 3 5 2 4 3 2" xfId="12973"/>
    <cellStyle name="Обычный 18 3 5 2 4 4" xfId="12974"/>
    <cellStyle name="Обычный 18 3 5 2 4 4 2" xfId="12975"/>
    <cellStyle name="Обычный 18 3 5 2 4 5" xfId="12976"/>
    <cellStyle name="Обычный 18 3 5 2 5" xfId="12977"/>
    <cellStyle name="Обычный 18 3 5 2 5 2" xfId="12978"/>
    <cellStyle name="Обычный 18 3 5 2 6" xfId="12979"/>
    <cellStyle name="Обычный 18 3 5 2 6 2" xfId="12980"/>
    <cellStyle name="Обычный 18 3 5 2 7" xfId="12981"/>
    <cellStyle name="Обычный 18 3 5 2 7 2" xfId="12982"/>
    <cellStyle name="Обычный 18 3 5 2 8" xfId="12983"/>
    <cellStyle name="Обычный 18 3 5 2 8 2" xfId="12984"/>
    <cellStyle name="Обычный 18 3 5 2 9" xfId="12985"/>
    <cellStyle name="Обычный 18 3 5 2 9 2" xfId="12986"/>
    <cellStyle name="Обычный 18 3 5 3" xfId="12987"/>
    <cellStyle name="Обычный 18 3 5 3 10" xfId="12988"/>
    <cellStyle name="Обычный 18 3 5 3 2" xfId="12989"/>
    <cellStyle name="Обычный 18 3 5 3 2 2" xfId="12990"/>
    <cellStyle name="Обычный 18 3 5 3 2 2 2" xfId="12991"/>
    <cellStyle name="Обычный 18 3 5 3 2 3" xfId="12992"/>
    <cellStyle name="Обычный 18 3 5 3 2 3 2" xfId="12993"/>
    <cellStyle name="Обычный 18 3 5 3 2 4" xfId="12994"/>
    <cellStyle name="Обычный 18 3 5 3 2 4 2" xfId="12995"/>
    <cellStyle name="Обычный 18 3 5 3 2 5" xfId="12996"/>
    <cellStyle name="Обычный 18 3 5 3 2 5 2" xfId="12997"/>
    <cellStyle name="Обычный 18 3 5 3 2 6" xfId="12998"/>
    <cellStyle name="Обычный 18 3 5 3 3" xfId="12999"/>
    <cellStyle name="Обычный 18 3 5 3 3 2" xfId="13000"/>
    <cellStyle name="Обычный 18 3 5 3 3 2 2" xfId="13001"/>
    <cellStyle name="Обычный 18 3 5 3 3 3" xfId="13002"/>
    <cellStyle name="Обычный 18 3 5 3 3 3 2" xfId="13003"/>
    <cellStyle name="Обычный 18 3 5 3 3 4" xfId="13004"/>
    <cellStyle name="Обычный 18 3 5 3 3 4 2" xfId="13005"/>
    <cellStyle name="Обычный 18 3 5 3 3 5" xfId="13006"/>
    <cellStyle name="Обычный 18 3 5 3 4" xfId="13007"/>
    <cellStyle name="Обычный 18 3 5 3 4 2" xfId="13008"/>
    <cellStyle name="Обычный 18 3 5 3 5" xfId="13009"/>
    <cellStyle name="Обычный 18 3 5 3 5 2" xfId="13010"/>
    <cellStyle name="Обычный 18 3 5 3 6" xfId="13011"/>
    <cellStyle name="Обычный 18 3 5 3 6 2" xfId="13012"/>
    <cellStyle name="Обычный 18 3 5 3 7" xfId="13013"/>
    <cellStyle name="Обычный 18 3 5 3 7 2" xfId="13014"/>
    <cellStyle name="Обычный 18 3 5 3 8" xfId="13015"/>
    <cellStyle name="Обычный 18 3 5 3 8 2" xfId="13016"/>
    <cellStyle name="Обычный 18 3 5 3 9" xfId="13017"/>
    <cellStyle name="Обычный 18 3 5 3 9 2" xfId="13018"/>
    <cellStyle name="Обычный 18 3 5 4" xfId="13019"/>
    <cellStyle name="Обычный 18 3 5 4 2" xfId="13020"/>
    <cellStyle name="Обычный 18 3 5 4 2 2" xfId="13021"/>
    <cellStyle name="Обычный 18 3 5 4 2 2 2" xfId="13022"/>
    <cellStyle name="Обычный 18 3 5 4 2 3" xfId="13023"/>
    <cellStyle name="Обычный 18 3 5 4 2 3 2" xfId="13024"/>
    <cellStyle name="Обычный 18 3 5 4 2 4" xfId="13025"/>
    <cellStyle name="Обычный 18 3 5 4 2 4 2" xfId="13026"/>
    <cellStyle name="Обычный 18 3 5 4 2 5" xfId="13027"/>
    <cellStyle name="Обычный 18 3 5 4 2 5 2" xfId="13028"/>
    <cellStyle name="Обычный 18 3 5 4 2 6" xfId="13029"/>
    <cellStyle name="Обычный 18 3 5 4 3" xfId="13030"/>
    <cellStyle name="Обычный 18 3 5 4 3 2" xfId="13031"/>
    <cellStyle name="Обычный 18 3 5 4 4" xfId="13032"/>
    <cellStyle name="Обычный 18 3 5 4 4 2" xfId="13033"/>
    <cellStyle name="Обычный 18 3 5 4 5" xfId="13034"/>
    <cellStyle name="Обычный 18 3 5 4 5 2" xfId="13035"/>
    <cellStyle name="Обычный 18 3 5 4 6" xfId="13036"/>
    <cellStyle name="Обычный 18 3 5 4 6 2" xfId="13037"/>
    <cellStyle name="Обычный 18 3 5 4 7" xfId="13038"/>
    <cellStyle name="Обычный 18 3 5 5" xfId="13039"/>
    <cellStyle name="Обычный 18 3 5 5 2" xfId="13040"/>
    <cellStyle name="Обычный 18 3 5 5 2 2" xfId="13041"/>
    <cellStyle name="Обычный 18 3 5 5 3" xfId="13042"/>
    <cellStyle name="Обычный 18 3 5 5 3 2" xfId="13043"/>
    <cellStyle name="Обычный 18 3 5 5 4" xfId="13044"/>
    <cellStyle name="Обычный 18 3 5 5 4 2" xfId="13045"/>
    <cellStyle name="Обычный 18 3 5 5 5" xfId="13046"/>
    <cellStyle name="Обычный 18 3 5 5 5 2" xfId="13047"/>
    <cellStyle name="Обычный 18 3 5 5 6" xfId="13048"/>
    <cellStyle name="Обычный 18 3 5 6" xfId="13049"/>
    <cellStyle name="Обычный 18 3 5 6 2" xfId="13050"/>
    <cellStyle name="Обычный 18 3 5 6 2 2" xfId="13051"/>
    <cellStyle name="Обычный 18 3 5 6 3" xfId="13052"/>
    <cellStyle name="Обычный 18 3 5 6 3 2" xfId="13053"/>
    <cellStyle name="Обычный 18 3 5 6 4" xfId="13054"/>
    <cellStyle name="Обычный 18 3 5 6 4 2" xfId="13055"/>
    <cellStyle name="Обычный 18 3 5 6 5" xfId="13056"/>
    <cellStyle name="Обычный 18 3 5 7" xfId="13057"/>
    <cellStyle name="Обычный 18 3 5 7 2" xfId="13058"/>
    <cellStyle name="Обычный 18 3 5 8" xfId="13059"/>
    <cellStyle name="Обычный 18 3 5 8 2" xfId="13060"/>
    <cellStyle name="Обычный 18 3 5 9" xfId="13061"/>
    <cellStyle name="Обычный 18 3 5 9 2" xfId="13062"/>
    <cellStyle name="Обычный 18 3 6" xfId="13063"/>
    <cellStyle name="Обычный 18 3 6 10" xfId="13064"/>
    <cellStyle name="Обычный 18 3 6 10 2" xfId="13065"/>
    <cellStyle name="Обычный 18 3 6 11" xfId="13066"/>
    <cellStyle name="Обычный 18 3 6 11 2" xfId="13067"/>
    <cellStyle name="Обычный 18 3 6 12" xfId="13068"/>
    <cellStyle name="Обычный 18 3 6 12 2" xfId="13069"/>
    <cellStyle name="Обычный 18 3 6 13" xfId="13070"/>
    <cellStyle name="Обычный 18 3 6 14" xfId="13071"/>
    <cellStyle name="Обычный 18 3 6 2" xfId="13072"/>
    <cellStyle name="Обычный 18 3 6 2 10" xfId="13073"/>
    <cellStyle name="Обычный 18 3 6 2 10 2" xfId="13074"/>
    <cellStyle name="Обычный 18 3 6 2 11" xfId="13075"/>
    <cellStyle name="Обычный 18 3 6 2 12" xfId="13076"/>
    <cellStyle name="Обычный 18 3 6 2 2" xfId="13077"/>
    <cellStyle name="Обычный 18 3 6 2 2 10" xfId="13078"/>
    <cellStyle name="Обычный 18 3 6 2 2 2" xfId="13079"/>
    <cellStyle name="Обычный 18 3 6 2 2 2 2" xfId="13080"/>
    <cellStyle name="Обычный 18 3 6 2 2 2 2 2" xfId="13081"/>
    <cellStyle name="Обычный 18 3 6 2 2 2 3" xfId="13082"/>
    <cellStyle name="Обычный 18 3 6 2 2 2 3 2" xfId="13083"/>
    <cellStyle name="Обычный 18 3 6 2 2 2 4" xfId="13084"/>
    <cellStyle name="Обычный 18 3 6 2 2 2 4 2" xfId="13085"/>
    <cellStyle name="Обычный 18 3 6 2 2 2 5" xfId="13086"/>
    <cellStyle name="Обычный 18 3 6 2 2 2 5 2" xfId="13087"/>
    <cellStyle name="Обычный 18 3 6 2 2 2 6" xfId="13088"/>
    <cellStyle name="Обычный 18 3 6 2 2 3" xfId="13089"/>
    <cellStyle name="Обычный 18 3 6 2 2 3 2" xfId="13090"/>
    <cellStyle name="Обычный 18 3 6 2 2 3 2 2" xfId="13091"/>
    <cellStyle name="Обычный 18 3 6 2 2 3 3" xfId="13092"/>
    <cellStyle name="Обычный 18 3 6 2 2 3 3 2" xfId="13093"/>
    <cellStyle name="Обычный 18 3 6 2 2 3 4" xfId="13094"/>
    <cellStyle name="Обычный 18 3 6 2 2 3 4 2" xfId="13095"/>
    <cellStyle name="Обычный 18 3 6 2 2 3 5" xfId="13096"/>
    <cellStyle name="Обычный 18 3 6 2 2 4" xfId="13097"/>
    <cellStyle name="Обычный 18 3 6 2 2 4 2" xfId="13098"/>
    <cellStyle name="Обычный 18 3 6 2 2 5" xfId="13099"/>
    <cellStyle name="Обычный 18 3 6 2 2 5 2" xfId="13100"/>
    <cellStyle name="Обычный 18 3 6 2 2 6" xfId="13101"/>
    <cellStyle name="Обычный 18 3 6 2 2 6 2" xfId="13102"/>
    <cellStyle name="Обычный 18 3 6 2 2 7" xfId="13103"/>
    <cellStyle name="Обычный 18 3 6 2 2 7 2" xfId="13104"/>
    <cellStyle name="Обычный 18 3 6 2 2 8" xfId="13105"/>
    <cellStyle name="Обычный 18 3 6 2 2 8 2" xfId="13106"/>
    <cellStyle name="Обычный 18 3 6 2 2 9" xfId="13107"/>
    <cellStyle name="Обычный 18 3 6 2 2 9 2" xfId="13108"/>
    <cellStyle name="Обычный 18 3 6 2 3" xfId="13109"/>
    <cellStyle name="Обычный 18 3 6 2 3 2" xfId="13110"/>
    <cellStyle name="Обычный 18 3 6 2 3 2 2" xfId="13111"/>
    <cellStyle name="Обычный 18 3 6 2 3 3" xfId="13112"/>
    <cellStyle name="Обычный 18 3 6 2 3 3 2" xfId="13113"/>
    <cellStyle name="Обычный 18 3 6 2 3 4" xfId="13114"/>
    <cellStyle name="Обычный 18 3 6 2 3 4 2" xfId="13115"/>
    <cellStyle name="Обычный 18 3 6 2 3 5" xfId="13116"/>
    <cellStyle name="Обычный 18 3 6 2 3 5 2" xfId="13117"/>
    <cellStyle name="Обычный 18 3 6 2 3 6" xfId="13118"/>
    <cellStyle name="Обычный 18 3 6 2 4" xfId="13119"/>
    <cellStyle name="Обычный 18 3 6 2 4 2" xfId="13120"/>
    <cellStyle name="Обычный 18 3 6 2 4 2 2" xfId="13121"/>
    <cellStyle name="Обычный 18 3 6 2 4 3" xfId="13122"/>
    <cellStyle name="Обычный 18 3 6 2 4 3 2" xfId="13123"/>
    <cellStyle name="Обычный 18 3 6 2 4 4" xfId="13124"/>
    <cellStyle name="Обычный 18 3 6 2 4 4 2" xfId="13125"/>
    <cellStyle name="Обычный 18 3 6 2 4 5" xfId="13126"/>
    <cellStyle name="Обычный 18 3 6 2 5" xfId="13127"/>
    <cellStyle name="Обычный 18 3 6 2 5 2" xfId="13128"/>
    <cellStyle name="Обычный 18 3 6 2 6" xfId="13129"/>
    <cellStyle name="Обычный 18 3 6 2 6 2" xfId="13130"/>
    <cellStyle name="Обычный 18 3 6 2 7" xfId="13131"/>
    <cellStyle name="Обычный 18 3 6 2 7 2" xfId="13132"/>
    <cellStyle name="Обычный 18 3 6 2 8" xfId="13133"/>
    <cellStyle name="Обычный 18 3 6 2 8 2" xfId="13134"/>
    <cellStyle name="Обычный 18 3 6 2 9" xfId="13135"/>
    <cellStyle name="Обычный 18 3 6 2 9 2" xfId="13136"/>
    <cellStyle name="Обычный 18 3 6 3" xfId="13137"/>
    <cellStyle name="Обычный 18 3 6 3 10" xfId="13138"/>
    <cellStyle name="Обычный 18 3 6 3 2" xfId="13139"/>
    <cellStyle name="Обычный 18 3 6 3 2 2" xfId="13140"/>
    <cellStyle name="Обычный 18 3 6 3 2 2 2" xfId="13141"/>
    <cellStyle name="Обычный 18 3 6 3 2 3" xfId="13142"/>
    <cellStyle name="Обычный 18 3 6 3 2 3 2" xfId="13143"/>
    <cellStyle name="Обычный 18 3 6 3 2 4" xfId="13144"/>
    <cellStyle name="Обычный 18 3 6 3 2 4 2" xfId="13145"/>
    <cellStyle name="Обычный 18 3 6 3 2 5" xfId="13146"/>
    <cellStyle name="Обычный 18 3 6 3 2 5 2" xfId="13147"/>
    <cellStyle name="Обычный 18 3 6 3 2 6" xfId="13148"/>
    <cellStyle name="Обычный 18 3 6 3 3" xfId="13149"/>
    <cellStyle name="Обычный 18 3 6 3 3 2" xfId="13150"/>
    <cellStyle name="Обычный 18 3 6 3 3 2 2" xfId="13151"/>
    <cellStyle name="Обычный 18 3 6 3 3 3" xfId="13152"/>
    <cellStyle name="Обычный 18 3 6 3 3 3 2" xfId="13153"/>
    <cellStyle name="Обычный 18 3 6 3 3 4" xfId="13154"/>
    <cellStyle name="Обычный 18 3 6 3 3 4 2" xfId="13155"/>
    <cellStyle name="Обычный 18 3 6 3 3 5" xfId="13156"/>
    <cellStyle name="Обычный 18 3 6 3 4" xfId="13157"/>
    <cellStyle name="Обычный 18 3 6 3 4 2" xfId="13158"/>
    <cellStyle name="Обычный 18 3 6 3 5" xfId="13159"/>
    <cellStyle name="Обычный 18 3 6 3 5 2" xfId="13160"/>
    <cellStyle name="Обычный 18 3 6 3 6" xfId="13161"/>
    <cellStyle name="Обычный 18 3 6 3 6 2" xfId="13162"/>
    <cellStyle name="Обычный 18 3 6 3 7" xfId="13163"/>
    <cellStyle name="Обычный 18 3 6 3 7 2" xfId="13164"/>
    <cellStyle name="Обычный 18 3 6 3 8" xfId="13165"/>
    <cellStyle name="Обычный 18 3 6 3 8 2" xfId="13166"/>
    <cellStyle name="Обычный 18 3 6 3 9" xfId="13167"/>
    <cellStyle name="Обычный 18 3 6 3 9 2" xfId="13168"/>
    <cellStyle name="Обычный 18 3 6 4" xfId="13169"/>
    <cellStyle name="Обычный 18 3 6 4 2" xfId="13170"/>
    <cellStyle name="Обычный 18 3 6 4 2 2" xfId="13171"/>
    <cellStyle name="Обычный 18 3 6 4 2 2 2" xfId="13172"/>
    <cellStyle name="Обычный 18 3 6 4 2 3" xfId="13173"/>
    <cellStyle name="Обычный 18 3 6 4 2 3 2" xfId="13174"/>
    <cellStyle name="Обычный 18 3 6 4 2 4" xfId="13175"/>
    <cellStyle name="Обычный 18 3 6 4 2 4 2" xfId="13176"/>
    <cellStyle name="Обычный 18 3 6 4 2 5" xfId="13177"/>
    <cellStyle name="Обычный 18 3 6 4 2 5 2" xfId="13178"/>
    <cellStyle name="Обычный 18 3 6 4 2 6" xfId="13179"/>
    <cellStyle name="Обычный 18 3 6 4 3" xfId="13180"/>
    <cellStyle name="Обычный 18 3 6 4 3 2" xfId="13181"/>
    <cellStyle name="Обычный 18 3 6 4 4" xfId="13182"/>
    <cellStyle name="Обычный 18 3 6 4 4 2" xfId="13183"/>
    <cellStyle name="Обычный 18 3 6 4 5" xfId="13184"/>
    <cellStyle name="Обычный 18 3 6 4 5 2" xfId="13185"/>
    <cellStyle name="Обычный 18 3 6 4 6" xfId="13186"/>
    <cellStyle name="Обычный 18 3 6 4 6 2" xfId="13187"/>
    <cellStyle name="Обычный 18 3 6 4 7" xfId="13188"/>
    <cellStyle name="Обычный 18 3 6 5" xfId="13189"/>
    <cellStyle name="Обычный 18 3 6 5 2" xfId="13190"/>
    <cellStyle name="Обычный 18 3 6 5 2 2" xfId="13191"/>
    <cellStyle name="Обычный 18 3 6 5 3" xfId="13192"/>
    <cellStyle name="Обычный 18 3 6 5 3 2" xfId="13193"/>
    <cellStyle name="Обычный 18 3 6 5 4" xfId="13194"/>
    <cellStyle name="Обычный 18 3 6 5 4 2" xfId="13195"/>
    <cellStyle name="Обычный 18 3 6 5 5" xfId="13196"/>
    <cellStyle name="Обычный 18 3 6 5 5 2" xfId="13197"/>
    <cellStyle name="Обычный 18 3 6 5 6" xfId="13198"/>
    <cellStyle name="Обычный 18 3 6 6" xfId="13199"/>
    <cellStyle name="Обычный 18 3 6 6 2" xfId="13200"/>
    <cellStyle name="Обычный 18 3 6 6 2 2" xfId="13201"/>
    <cellStyle name="Обычный 18 3 6 6 3" xfId="13202"/>
    <cellStyle name="Обычный 18 3 6 6 3 2" xfId="13203"/>
    <cellStyle name="Обычный 18 3 6 6 4" xfId="13204"/>
    <cellStyle name="Обычный 18 3 6 6 4 2" xfId="13205"/>
    <cellStyle name="Обычный 18 3 6 6 5" xfId="13206"/>
    <cellStyle name="Обычный 18 3 6 7" xfId="13207"/>
    <cellStyle name="Обычный 18 3 6 7 2" xfId="13208"/>
    <cellStyle name="Обычный 18 3 6 8" xfId="13209"/>
    <cellStyle name="Обычный 18 3 6 8 2" xfId="13210"/>
    <cellStyle name="Обычный 18 3 6 9" xfId="13211"/>
    <cellStyle name="Обычный 18 3 6 9 2" xfId="13212"/>
    <cellStyle name="Обычный 18 3 7" xfId="13213"/>
    <cellStyle name="Обычный 18 3 7 10" xfId="13214"/>
    <cellStyle name="Обычный 18 3 7 10 2" xfId="13215"/>
    <cellStyle name="Обычный 18 3 7 11" xfId="13216"/>
    <cellStyle name="Обычный 18 3 7 11 2" xfId="13217"/>
    <cellStyle name="Обычный 18 3 7 12" xfId="13218"/>
    <cellStyle name="Обычный 18 3 7 13" xfId="13219"/>
    <cellStyle name="Обычный 18 3 7 2" xfId="13220"/>
    <cellStyle name="Обычный 18 3 7 2 10" xfId="13221"/>
    <cellStyle name="Обычный 18 3 7 2 10 2" xfId="13222"/>
    <cellStyle name="Обычный 18 3 7 2 11" xfId="13223"/>
    <cellStyle name="Обычный 18 3 7 2 2" xfId="13224"/>
    <cellStyle name="Обычный 18 3 7 2 2 10" xfId="13225"/>
    <cellStyle name="Обычный 18 3 7 2 2 2" xfId="13226"/>
    <cellStyle name="Обычный 18 3 7 2 2 2 2" xfId="13227"/>
    <cellStyle name="Обычный 18 3 7 2 2 2 2 2" xfId="13228"/>
    <cellStyle name="Обычный 18 3 7 2 2 2 3" xfId="13229"/>
    <cellStyle name="Обычный 18 3 7 2 2 2 3 2" xfId="13230"/>
    <cellStyle name="Обычный 18 3 7 2 2 2 4" xfId="13231"/>
    <cellStyle name="Обычный 18 3 7 2 2 2 4 2" xfId="13232"/>
    <cellStyle name="Обычный 18 3 7 2 2 2 5" xfId="13233"/>
    <cellStyle name="Обычный 18 3 7 2 2 2 5 2" xfId="13234"/>
    <cellStyle name="Обычный 18 3 7 2 2 2 6" xfId="13235"/>
    <cellStyle name="Обычный 18 3 7 2 2 3" xfId="13236"/>
    <cellStyle name="Обычный 18 3 7 2 2 3 2" xfId="13237"/>
    <cellStyle name="Обычный 18 3 7 2 2 3 2 2" xfId="13238"/>
    <cellStyle name="Обычный 18 3 7 2 2 3 3" xfId="13239"/>
    <cellStyle name="Обычный 18 3 7 2 2 3 3 2" xfId="13240"/>
    <cellStyle name="Обычный 18 3 7 2 2 3 4" xfId="13241"/>
    <cellStyle name="Обычный 18 3 7 2 2 3 4 2" xfId="13242"/>
    <cellStyle name="Обычный 18 3 7 2 2 3 5" xfId="13243"/>
    <cellStyle name="Обычный 18 3 7 2 2 4" xfId="13244"/>
    <cellStyle name="Обычный 18 3 7 2 2 4 2" xfId="13245"/>
    <cellStyle name="Обычный 18 3 7 2 2 5" xfId="13246"/>
    <cellStyle name="Обычный 18 3 7 2 2 5 2" xfId="13247"/>
    <cellStyle name="Обычный 18 3 7 2 2 6" xfId="13248"/>
    <cellStyle name="Обычный 18 3 7 2 2 6 2" xfId="13249"/>
    <cellStyle name="Обычный 18 3 7 2 2 7" xfId="13250"/>
    <cellStyle name="Обычный 18 3 7 2 2 7 2" xfId="13251"/>
    <cellStyle name="Обычный 18 3 7 2 2 8" xfId="13252"/>
    <cellStyle name="Обычный 18 3 7 2 2 8 2" xfId="13253"/>
    <cellStyle name="Обычный 18 3 7 2 2 9" xfId="13254"/>
    <cellStyle name="Обычный 18 3 7 2 2 9 2" xfId="13255"/>
    <cellStyle name="Обычный 18 3 7 2 3" xfId="13256"/>
    <cellStyle name="Обычный 18 3 7 2 3 2" xfId="13257"/>
    <cellStyle name="Обычный 18 3 7 2 3 2 2" xfId="13258"/>
    <cellStyle name="Обычный 18 3 7 2 3 3" xfId="13259"/>
    <cellStyle name="Обычный 18 3 7 2 3 3 2" xfId="13260"/>
    <cellStyle name="Обычный 18 3 7 2 3 4" xfId="13261"/>
    <cellStyle name="Обычный 18 3 7 2 3 4 2" xfId="13262"/>
    <cellStyle name="Обычный 18 3 7 2 3 5" xfId="13263"/>
    <cellStyle name="Обычный 18 3 7 2 3 5 2" xfId="13264"/>
    <cellStyle name="Обычный 18 3 7 2 3 6" xfId="13265"/>
    <cellStyle name="Обычный 18 3 7 2 4" xfId="13266"/>
    <cellStyle name="Обычный 18 3 7 2 4 2" xfId="13267"/>
    <cellStyle name="Обычный 18 3 7 2 4 2 2" xfId="13268"/>
    <cellStyle name="Обычный 18 3 7 2 4 3" xfId="13269"/>
    <cellStyle name="Обычный 18 3 7 2 4 3 2" xfId="13270"/>
    <cellStyle name="Обычный 18 3 7 2 4 4" xfId="13271"/>
    <cellStyle name="Обычный 18 3 7 2 4 4 2" xfId="13272"/>
    <cellStyle name="Обычный 18 3 7 2 4 5" xfId="13273"/>
    <cellStyle name="Обычный 18 3 7 2 5" xfId="13274"/>
    <cellStyle name="Обычный 18 3 7 2 5 2" xfId="13275"/>
    <cellStyle name="Обычный 18 3 7 2 6" xfId="13276"/>
    <cellStyle name="Обычный 18 3 7 2 6 2" xfId="13277"/>
    <cellStyle name="Обычный 18 3 7 2 7" xfId="13278"/>
    <cellStyle name="Обычный 18 3 7 2 7 2" xfId="13279"/>
    <cellStyle name="Обычный 18 3 7 2 8" xfId="13280"/>
    <cellStyle name="Обычный 18 3 7 2 8 2" xfId="13281"/>
    <cellStyle name="Обычный 18 3 7 2 9" xfId="13282"/>
    <cellStyle name="Обычный 18 3 7 2 9 2" xfId="13283"/>
    <cellStyle name="Обычный 18 3 7 3" xfId="13284"/>
    <cellStyle name="Обычный 18 3 7 3 10" xfId="13285"/>
    <cellStyle name="Обычный 18 3 7 3 2" xfId="13286"/>
    <cellStyle name="Обычный 18 3 7 3 2 2" xfId="13287"/>
    <cellStyle name="Обычный 18 3 7 3 2 2 2" xfId="13288"/>
    <cellStyle name="Обычный 18 3 7 3 2 3" xfId="13289"/>
    <cellStyle name="Обычный 18 3 7 3 2 3 2" xfId="13290"/>
    <cellStyle name="Обычный 18 3 7 3 2 4" xfId="13291"/>
    <cellStyle name="Обычный 18 3 7 3 2 4 2" xfId="13292"/>
    <cellStyle name="Обычный 18 3 7 3 2 5" xfId="13293"/>
    <cellStyle name="Обычный 18 3 7 3 2 5 2" xfId="13294"/>
    <cellStyle name="Обычный 18 3 7 3 2 6" xfId="13295"/>
    <cellStyle name="Обычный 18 3 7 3 3" xfId="13296"/>
    <cellStyle name="Обычный 18 3 7 3 3 2" xfId="13297"/>
    <cellStyle name="Обычный 18 3 7 3 3 2 2" xfId="13298"/>
    <cellStyle name="Обычный 18 3 7 3 3 3" xfId="13299"/>
    <cellStyle name="Обычный 18 3 7 3 3 3 2" xfId="13300"/>
    <cellStyle name="Обычный 18 3 7 3 3 4" xfId="13301"/>
    <cellStyle name="Обычный 18 3 7 3 3 4 2" xfId="13302"/>
    <cellStyle name="Обычный 18 3 7 3 3 5" xfId="13303"/>
    <cellStyle name="Обычный 18 3 7 3 4" xfId="13304"/>
    <cellStyle name="Обычный 18 3 7 3 4 2" xfId="13305"/>
    <cellStyle name="Обычный 18 3 7 3 5" xfId="13306"/>
    <cellStyle name="Обычный 18 3 7 3 5 2" xfId="13307"/>
    <cellStyle name="Обычный 18 3 7 3 6" xfId="13308"/>
    <cellStyle name="Обычный 18 3 7 3 6 2" xfId="13309"/>
    <cellStyle name="Обычный 18 3 7 3 7" xfId="13310"/>
    <cellStyle name="Обычный 18 3 7 3 7 2" xfId="13311"/>
    <cellStyle name="Обычный 18 3 7 3 8" xfId="13312"/>
    <cellStyle name="Обычный 18 3 7 3 8 2" xfId="13313"/>
    <cellStyle name="Обычный 18 3 7 3 9" xfId="13314"/>
    <cellStyle name="Обычный 18 3 7 3 9 2" xfId="13315"/>
    <cellStyle name="Обычный 18 3 7 4" xfId="13316"/>
    <cellStyle name="Обычный 18 3 7 4 2" xfId="13317"/>
    <cellStyle name="Обычный 18 3 7 4 2 2" xfId="13318"/>
    <cellStyle name="Обычный 18 3 7 4 3" xfId="13319"/>
    <cellStyle name="Обычный 18 3 7 4 3 2" xfId="13320"/>
    <cellStyle name="Обычный 18 3 7 4 4" xfId="13321"/>
    <cellStyle name="Обычный 18 3 7 4 4 2" xfId="13322"/>
    <cellStyle name="Обычный 18 3 7 4 5" xfId="13323"/>
    <cellStyle name="Обычный 18 3 7 4 5 2" xfId="13324"/>
    <cellStyle name="Обычный 18 3 7 4 6" xfId="13325"/>
    <cellStyle name="Обычный 18 3 7 5" xfId="13326"/>
    <cellStyle name="Обычный 18 3 7 5 2" xfId="13327"/>
    <cellStyle name="Обычный 18 3 7 5 2 2" xfId="13328"/>
    <cellStyle name="Обычный 18 3 7 5 3" xfId="13329"/>
    <cellStyle name="Обычный 18 3 7 5 3 2" xfId="13330"/>
    <cellStyle name="Обычный 18 3 7 5 4" xfId="13331"/>
    <cellStyle name="Обычный 18 3 7 5 4 2" xfId="13332"/>
    <cellStyle name="Обычный 18 3 7 5 5" xfId="13333"/>
    <cellStyle name="Обычный 18 3 7 6" xfId="13334"/>
    <cellStyle name="Обычный 18 3 7 6 2" xfId="13335"/>
    <cellStyle name="Обычный 18 3 7 7" xfId="13336"/>
    <cellStyle name="Обычный 18 3 7 7 2" xfId="13337"/>
    <cellStyle name="Обычный 18 3 7 8" xfId="13338"/>
    <cellStyle name="Обычный 18 3 7 8 2" xfId="13339"/>
    <cellStyle name="Обычный 18 3 7 9" xfId="13340"/>
    <cellStyle name="Обычный 18 3 7 9 2" xfId="13341"/>
    <cellStyle name="Обычный 18 3 8" xfId="13342"/>
    <cellStyle name="Обычный 18 3 8 10" xfId="13343"/>
    <cellStyle name="Обычный 18 3 8 10 2" xfId="13344"/>
    <cellStyle name="Обычный 18 3 8 11" xfId="13345"/>
    <cellStyle name="Обычный 18 3 8 11 2" xfId="13346"/>
    <cellStyle name="Обычный 18 3 8 12" xfId="13347"/>
    <cellStyle name="Обычный 18 3 8 2" xfId="13348"/>
    <cellStyle name="Обычный 18 3 8 2 10" xfId="13349"/>
    <cellStyle name="Обычный 18 3 8 2 10 2" xfId="13350"/>
    <cellStyle name="Обычный 18 3 8 2 11" xfId="13351"/>
    <cellStyle name="Обычный 18 3 8 2 2" xfId="13352"/>
    <cellStyle name="Обычный 18 3 8 2 2 10" xfId="13353"/>
    <cellStyle name="Обычный 18 3 8 2 2 2" xfId="13354"/>
    <cellStyle name="Обычный 18 3 8 2 2 2 2" xfId="13355"/>
    <cellStyle name="Обычный 18 3 8 2 2 2 2 2" xfId="13356"/>
    <cellStyle name="Обычный 18 3 8 2 2 2 3" xfId="13357"/>
    <cellStyle name="Обычный 18 3 8 2 2 2 3 2" xfId="13358"/>
    <cellStyle name="Обычный 18 3 8 2 2 2 4" xfId="13359"/>
    <cellStyle name="Обычный 18 3 8 2 2 2 4 2" xfId="13360"/>
    <cellStyle name="Обычный 18 3 8 2 2 2 5" xfId="13361"/>
    <cellStyle name="Обычный 18 3 8 2 2 2 5 2" xfId="13362"/>
    <cellStyle name="Обычный 18 3 8 2 2 2 6" xfId="13363"/>
    <cellStyle name="Обычный 18 3 8 2 2 3" xfId="13364"/>
    <cellStyle name="Обычный 18 3 8 2 2 3 2" xfId="13365"/>
    <cellStyle name="Обычный 18 3 8 2 2 3 2 2" xfId="13366"/>
    <cellStyle name="Обычный 18 3 8 2 2 3 3" xfId="13367"/>
    <cellStyle name="Обычный 18 3 8 2 2 3 3 2" xfId="13368"/>
    <cellStyle name="Обычный 18 3 8 2 2 3 4" xfId="13369"/>
    <cellStyle name="Обычный 18 3 8 2 2 3 4 2" xfId="13370"/>
    <cellStyle name="Обычный 18 3 8 2 2 3 5" xfId="13371"/>
    <cellStyle name="Обычный 18 3 8 2 2 4" xfId="13372"/>
    <cellStyle name="Обычный 18 3 8 2 2 4 2" xfId="13373"/>
    <cellStyle name="Обычный 18 3 8 2 2 5" xfId="13374"/>
    <cellStyle name="Обычный 18 3 8 2 2 5 2" xfId="13375"/>
    <cellStyle name="Обычный 18 3 8 2 2 6" xfId="13376"/>
    <cellStyle name="Обычный 18 3 8 2 2 6 2" xfId="13377"/>
    <cellStyle name="Обычный 18 3 8 2 2 7" xfId="13378"/>
    <cellStyle name="Обычный 18 3 8 2 2 7 2" xfId="13379"/>
    <cellStyle name="Обычный 18 3 8 2 2 8" xfId="13380"/>
    <cellStyle name="Обычный 18 3 8 2 2 8 2" xfId="13381"/>
    <cellStyle name="Обычный 18 3 8 2 2 9" xfId="13382"/>
    <cellStyle name="Обычный 18 3 8 2 2 9 2" xfId="13383"/>
    <cellStyle name="Обычный 18 3 8 2 3" xfId="13384"/>
    <cellStyle name="Обычный 18 3 8 2 3 2" xfId="13385"/>
    <cellStyle name="Обычный 18 3 8 2 3 2 2" xfId="13386"/>
    <cellStyle name="Обычный 18 3 8 2 3 3" xfId="13387"/>
    <cellStyle name="Обычный 18 3 8 2 3 3 2" xfId="13388"/>
    <cellStyle name="Обычный 18 3 8 2 3 4" xfId="13389"/>
    <cellStyle name="Обычный 18 3 8 2 3 4 2" xfId="13390"/>
    <cellStyle name="Обычный 18 3 8 2 3 5" xfId="13391"/>
    <cellStyle name="Обычный 18 3 8 2 3 5 2" xfId="13392"/>
    <cellStyle name="Обычный 18 3 8 2 3 6" xfId="13393"/>
    <cellStyle name="Обычный 18 3 8 2 4" xfId="13394"/>
    <cellStyle name="Обычный 18 3 8 2 4 2" xfId="13395"/>
    <cellStyle name="Обычный 18 3 8 2 4 2 2" xfId="13396"/>
    <cellStyle name="Обычный 18 3 8 2 4 3" xfId="13397"/>
    <cellStyle name="Обычный 18 3 8 2 4 3 2" xfId="13398"/>
    <cellStyle name="Обычный 18 3 8 2 4 4" xfId="13399"/>
    <cellStyle name="Обычный 18 3 8 2 4 4 2" xfId="13400"/>
    <cellStyle name="Обычный 18 3 8 2 4 5" xfId="13401"/>
    <cellStyle name="Обычный 18 3 8 2 5" xfId="13402"/>
    <cellStyle name="Обычный 18 3 8 2 5 2" xfId="13403"/>
    <cellStyle name="Обычный 18 3 8 2 6" xfId="13404"/>
    <cellStyle name="Обычный 18 3 8 2 6 2" xfId="13405"/>
    <cellStyle name="Обычный 18 3 8 2 7" xfId="13406"/>
    <cellStyle name="Обычный 18 3 8 2 7 2" xfId="13407"/>
    <cellStyle name="Обычный 18 3 8 2 8" xfId="13408"/>
    <cellStyle name="Обычный 18 3 8 2 8 2" xfId="13409"/>
    <cellStyle name="Обычный 18 3 8 2 9" xfId="13410"/>
    <cellStyle name="Обычный 18 3 8 2 9 2" xfId="13411"/>
    <cellStyle name="Обычный 18 3 8 3" xfId="13412"/>
    <cellStyle name="Обычный 18 3 8 3 10" xfId="13413"/>
    <cellStyle name="Обычный 18 3 8 3 2" xfId="13414"/>
    <cellStyle name="Обычный 18 3 8 3 2 2" xfId="13415"/>
    <cellStyle name="Обычный 18 3 8 3 2 2 2" xfId="13416"/>
    <cellStyle name="Обычный 18 3 8 3 2 3" xfId="13417"/>
    <cellStyle name="Обычный 18 3 8 3 2 3 2" xfId="13418"/>
    <cellStyle name="Обычный 18 3 8 3 2 4" xfId="13419"/>
    <cellStyle name="Обычный 18 3 8 3 2 4 2" xfId="13420"/>
    <cellStyle name="Обычный 18 3 8 3 2 5" xfId="13421"/>
    <cellStyle name="Обычный 18 3 8 3 2 5 2" xfId="13422"/>
    <cellStyle name="Обычный 18 3 8 3 2 6" xfId="13423"/>
    <cellStyle name="Обычный 18 3 8 3 3" xfId="13424"/>
    <cellStyle name="Обычный 18 3 8 3 3 2" xfId="13425"/>
    <cellStyle name="Обычный 18 3 8 3 3 2 2" xfId="13426"/>
    <cellStyle name="Обычный 18 3 8 3 3 3" xfId="13427"/>
    <cellStyle name="Обычный 18 3 8 3 3 3 2" xfId="13428"/>
    <cellStyle name="Обычный 18 3 8 3 3 4" xfId="13429"/>
    <cellStyle name="Обычный 18 3 8 3 3 4 2" xfId="13430"/>
    <cellStyle name="Обычный 18 3 8 3 3 5" xfId="13431"/>
    <cellStyle name="Обычный 18 3 8 3 4" xfId="13432"/>
    <cellStyle name="Обычный 18 3 8 3 4 2" xfId="13433"/>
    <cellStyle name="Обычный 18 3 8 3 5" xfId="13434"/>
    <cellStyle name="Обычный 18 3 8 3 5 2" xfId="13435"/>
    <cellStyle name="Обычный 18 3 8 3 6" xfId="13436"/>
    <cellStyle name="Обычный 18 3 8 3 6 2" xfId="13437"/>
    <cellStyle name="Обычный 18 3 8 3 7" xfId="13438"/>
    <cellStyle name="Обычный 18 3 8 3 7 2" xfId="13439"/>
    <cellStyle name="Обычный 18 3 8 3 8" xfId="13440"/>
    <cellStyle name="Обычный 18 3 8 3 8 2" xfId="13441"/>
    <cellStyle name="Обычный 18 3 8 3 9" xfId="13442"/>
    <cellStyle name="Обычный 18 3 8 3 9 2" xfId="13443"/>
    <cellStyle name="Обычный 18 3 8 4" xfId="13444"/>
    <cellStyle name="Обычный 18 3 8 4 2" xfId="13445"/>
    <cellStyle name="Обычный 18 3 8 4 2 2" xfId="13446"/>
    <cellStyle name="Обычный 18 3 8 4 3" xfId="13447"/>
    <cellStyle name="Обычный 18 3 8 4 3 2" xfId="13448"/>
    <cellStyle name="Обычный 18 3 8 4 4" xfId="13449"/>
    <cellStyle name="Обычный 18 3 8 4 4 2" xfId="13450"/>
    <cellStyle name="Обычный 18 3 8 4 5" xfId="13451"/>
    <cellStyle name="Обычный 18 3 8 4 5 2" xfId="13452"/>
    <cellStyle name="Обычный 18 3 8 4 6" xfId="13453"/>
    <cellStyle name="Обычный 18 3 8 5" xfId="13454"/>
    <cellStyle name="Обычный 18 3 8 5 2" xfId="13455"/>
    <cellStyle name="Обычный 18 3 8 5 2 2" xfId="13456"/>
    <cellStyle name="Обычный 18 3 8 5 3" xfId="13457"/>
    <cellStyle name="Обычный 18 3 8 5 3 2" xfId="13458"/>
    <cellStyle name="Обычный 18 3 8 5 4" xfId="13459"/>
    <cellStyle name="Обычный 18 3 8 5 4 2" xfId="13460"/>
    <cellStyle name="Обычный 18 3 8 5 5" xfId="13461"/>
    <cellStyle name="Обычный 18 3 8 6" xfId="13462"/>
    <cellStyle name="Обычный 18 3 8 6 2" xfId="13463"/>
    <cellStyle name="Обычный 18 3 8 7" xfId="13464"/>
    <cellStyle name="Обычный 18 3 8 7 2" xfId="13465"/>
    <cellStyle name="Обычный 18 3 8 8" xfId="13466"/>
    <cellStyle name="Обычный 18 3 8 8 2" xfId="13467"/>
    <cellStyle name="Обычный 18 3 8 9" xfId="13468"/>
    <cellStyle name="Обычный 18 3 8 9 2" xfId="13469"/>
    <cellStyle name="Обычный 18 3 9" xfId="13470"/>
    <cellStyle name="Обычный 18 3 9 10" xfId="13471"/>
    <cellStyle name="Обычный 18 3 9 10 2" xfId="13472"/>
    <cellStyle name="Обычный 18 3 9 11" xfId="13473"/>
    <cellStyle name="Обычный 18 3 9 11 2" xfId="13474"/>
    <cellStyle name="Обычный 18 3 9 12" xfId="13475"/>
    <cellStyle name="Обычный 18 3 9 2" xfId="13476"/>
    <cellStyle name="Обычный 18 3 9 2 10" xfId="13477"/>
    <cellStyle name="Обычный 18 3 9 2 10 2" xfId="13478"/>
    <cellStyle name="Обычный 18 3 9 2 11" xfId="13479"/>
    <cellStyle name="Обычный 18 3 9 2 2" xfId="13480"/>
    <cellStyle name="Обычный 18 3 9 2 2 10" xfId="13481"/>
    <cellStyle name="Обычный 18 3 9 2 2 2" xfId="13482"/>
    <cellStyle name="Обычный 18 3 9 2 2 2 2" xfId="13483"/>
    <cellStyle name="Обычный 18 3 9 2 2 2 2 2" xfId="13484"/>
    <cellStyle name="Обычный 18 3 9 2 2 2 3" xfId="13485"/>
    <cellStyle name="Обычный 18 3 9 2 2 2 3 2" xfId="13486"/>
    <cellStyle name="Обычный 18 3 9 2 2 2 4" xfId="13487"/>
    <cellStyle name="Обычный 18 3 9 2 2 2 4 2" xfId="13488"/>
    <cellStyle name="Обычный 18 3 9 2 2 2 5" xfId="13489"/>
    <cellStyle name="Обычный 18 3 9 2 2 2 5 2" xfId="13490"/>
    <cellStyle name="Обычный 18 3 9 2 2 2 6" xfId="13491"/>
    <cellStyle name="Обычный 18 3 9 2 2 3" xfId="13492"/>
    <cellStyle name="Обычный 18 3 9 2 2 3 2" xfId="13493"/>
    <cellStyle name="Обычный 18 3 9 2 2 3 2 2" xfId="13494"/>
    <cellStyle name="Обычный 18 3 9 2 2 3 3" xfId="13495"/>
    <cellStyle name="Обычный 18 3 9 2 2 3 3 2" xfId="13496"/>
    <cellStyle name="Обычный 18 3 9 2 2 3 4" xfId="13497"/>
    <cellStyle name="Обычный 18 3 9 2 2 3 4 2" xfId="13498"/>
    <cellStyle name="Обычный 18 3 9 2 2 3 5" xfId="13499"/>
    <cellStyle name="Обычный 18 3 9 2 2 4" xfId="13500"/>
    <cellStyle name="Обычный 18 3 9 2 2 4 2" xfId="13501"/>
    <cellStyle name="Обычный 18 3 9 2 2 5" xfId="13502"/>
    <cellStyle name="Обычный 18 3 9 2 2 5 2" xfId="13503"/>
    <cellStyle name="Обычный 18 3 9 2 2 6" xfId="13504"/>
    <cellStyle name="Обычный 18 3 9 2 2 6 2" xfId="13505"/>
    <cellStyle name="Обычный 18 3 9 2 2 7" xfId="13506"/>
    <cellStyle name="Обычный 18 3 9 2 2 7 2" xfId="13507"/>
    <cellStyle name="Обычный 18 3 9 2 2 8" xfId="13508"/>
    <cellStyle name="Обычный 18 3 9 2 2 8 2" xfId="13509"/>
    <cellStyle name="Обычный 18 3 9 2 2 9" xfId="13510"/>
    <cellStyle name="Обычный 18 3 9 2 2 9 2" xfId="13511"/>
    <cellStyle name="Обычный 18 3 9 2 3" xfId="13512"/>
    <cellStyle name="Обычный 18 3 9 2 3 2" xfId="13513"/>
    <cellStyle name="Обычный 18 3 9 2 3 2 2" xfId="13514"/>
    <cellStyle name="Обычный 18 3 9 2 3 3" xfId="13515"/>
    <cellStyle name="Обычный 18 3 9 2 3 3 2" xfId="13516"/>
    <cellStyle name="Обычный 18 3 9 2 3 4" xfId="13517"/>
    <cellStyle name="Обычный 18 3 9 2 3 4 2" xfId="13518"/>
    <cellStyle name="Обычный 18 3 9 2 3 5" xfId="13519"/>
    <cellStyle name="Обычный 18 3 9 2 3 5 2" xfId="13520"/>
    <cellStyle name="Обычный 18 3 9 2 3 6" xfId="13521"/>
    <cellStyle name="Обычный 18 3 9 2 4" xfId="13522"/>
    <cellStyle name="Обычный 18 3 9 2 4 2" xfId="13523"/>
    <cellStyle name="Обычный 18 3 9 2 4 2 2" xfId="13524"/>
    <cellStyle name="Обычный 18 3 9 2 4 3" xfId="13525"/>
    <cellStyle name="Обычный 18 3 9 2 4 3 2" xfId="13526"/>
    <cellStyle name="Обычный 18 3 9 2 4 4" xfId="13527"/>
    <cellStyle name="Обычный 18 3 9 2 4 4 2" xfId="13528"/>
    <cellStyle name="Обычный 18 3 9 2 4 5" xfId="13529"/>
    <cellStyle name="Обычный 18 3 9 2 5" xfId="13530"/>
    <cellStyle name="Обычный 18 3 9 2 5 2" xfId="13531"/>
    <cellStyle name="Обычный 18 3 9 2 6" xfId="13532"/>
    <cellStyle name="Обычный 18 3 9 2 6 2" xfId="13533"/>
    <cellStyle name="Обычный 18 3 9 2 7" xfId="13534"/>
    <cellStyle name="Обычный 18 3 9 2 7 2" xfId="13535"/>
    <cellStyle name="Обычный 18 3 9 2 8" xfId="13536"/>
    <cellStyle name="Обычный 18 3 9 2 8 2" xfId="13537"/>
    <cellStyle name="Обычный 18 3 9 2 9" xfId="13538"/>
    <cellStyle name="Обычный 18 3 9 2 9 2" xfId="13539"/>
    <cellStyle name="Обычный 18 3 9 3" xfId="13540"/>
    <cellStyle name="Обычный 18 3 9 3 10" xfId="13541"/>
    <cellStyle name="Обычный 18 3 9 3 2" xfId="13542"/>
    <cellStyle name="Обычный 18 3 9 3 2 2" xfId="13543"/>
    <cellStyle name="Обычный 18 3 9 3 2 2 2" xfId="13544"/>
    <cellStyle name="Обычный 18 3 9 3 2 3" xfId="13545"/>
    <cellStyle name="Обычный 18 3 9 3 2 3 2" xfId="13546"/>
    <cellStyle name="Обычный 18 3 9 3 2 4" xfId="13547"/>
    <cellStyle name="Обычный 18 3 9 3 2 4 2" xfId="13548"/>
    <cellStyle name="Обычный 18 3 9 3 2 5" xfId="13549"/>
    <cellStyle name="Обычный 18 3 9 3 2 5 2" xfId="13550"/>
    <cellStyle name="Обычный 18 3 9 3 2 6" xfId="13551"/>
    <cellStyle name="Обычный 18 3 9 3 3" xfId="13552"/>
    <cellStyle name="Обычный 18 3 9 3 3 2" xfId="13553"/>
    <cellStyle name="Обычный 18 3 9 3 3 2 2" xfId="13554"/>
    <cellStyle name="Обычный 18 3 9 3 3 3" xfId="13555"/>
    <cellStyle name="Обычный 18 3 9 3 3 3 2" xfId="13556"/>
    <cellStyle name="Обычный 18 3 9 3 3 4" xfId="13557"/>
    <cellStyle name="Обычный 18 3 9 3 3 4 2" xfId="13558"/>
    <cellStyle name="Обычный 18 3 9 3 3 5" xfId="13559"/>
    <cellStyle name="Обычный 18 3 9 3 4" xfId="13560"/>
    <cellStyle name="Обычный 18 3 9 3 4 2" xfId="13561"/>
    <cellStyle name="Обычный 18 3 9 3 5" xfId="13562"/>
    <cellStyle name="Обычный 18 3 9 3 5 2" xfId="13563"/>
    <cellStyle name="Обычный 18 3 9 3 6" xfId="13564"/>
    <cellStyle name="Обычный 18 3 9 3 6 2" xfId="13565"/>
    <cellStyle name="Обычный 18 3 9 3 7" xfId="13566"/>
    <cellStyle name="Обычный 18 3 9 3 7 2" xfId="13567"/>
    <cellStyle name="Обычный 18 3 9 3 8" xfId="13568"/>
    <cellStyle name="Обычный 18 3 9 3 8 2" xfId="13569"/>
    <cellStyle name="Обычный 18 3 9 3 9" xfId="13570"/>
    <cellStyle name="Обычный 18 3 9 3 9 2" xfId="13571"/>
    <cellStyle name="Обычный 18 3 9 4" xfId="13572"/>
    <cellStyle name="Обычный 18 3 9 4 2" xfId="13573"/>
    <cellStyle name="Обычный 18 3 9 4 2 2" xfId="13574"/>
    <cellStyle name="Обычный 18 3 9 4 3" xfId="13575"/>
    <cellStyle name="Обычный 18 3 9 4 3 2" xfId="13576"/>
    <cellStyle name="Обычный 18 3 9 4 4" xfId="13577"/>
    <cellStyle name="Обычный 18 3 9 4 4 2" xfId="13578"/>
    <cellStyle name="Обычный 18 3 9 4 5" xfId="13579"/>
    <cellStyle name="Обычный 18 3 9 4 5 2" xfId="13580"/>
    <cellStyle name="Обычный 18 3 9 4 6" xfId="13581"/>
    <cellStyle name="Обычный 18 3 9 5" xfId="13582"/>
    <cellStyle name="Обычный 18 3 9 5 2" xfId="13583"/>
    <cellStyle name="Обычный 18 3 9 5 2 2" xfId="13584"/>
    <cellStyle name="Обычный 18 3 9 5 3" xfId="13585"/>
    <cellStyle name="Обычный 18 3 9 5 3 2" xfId="13586"/>
    <cellStyle name="Обычный 18 3 9 5 4" xfId="13587"/>
    <cellStyle name="Обычный 18 3 9 5 4 2" xfId="13588"/>
    <cellStyle name="Обычный 18 3 9 5 5" xfId="13589"/>
    <cellStyle name="Обычный 18 3 9 6" xfId="13590"/>
    <cellStyle name="Обычный 18 3 9 6 2" xfId="13591"/>
    <cellStyle name="Обычный 18 3 9 7" xfId="13592"/>
    <cellStyle name="Обычный 18 3 9 7 2" xfId="13593"/>
    <cellStyle name="Обычный 18 3 9 8" xfId="13594"/>
    <cellStyle name="Обычный 18 3 9 8 2" xfId="13595"/>
    <cellStyle name="Обычный 18 3 9 9" xfId="13596"/>
    <cellStyle name="Обычный 18 3 9 9 2" xfId="13597"/>
    <cellStyle name="Обычный 18 30" xfId="13598"/>
    <cellStyle name="Обычный 18 4" xfId="13599"/>
    <cellStyle name="Обычный 18 4 10" xfId="13600"/>
    <cellStyle name="Обычный 18 4 10 10" xfId="13601"/>
    <cellStyle name="Обычный 18 4 10 10 2" xfId="13602"/>
    <cellStyle name="Обычный 18 4 10 11" xfId="13603"/>
    <cellStyle name="Обычный 18 4 10 11 2" xfId="13604"/>
    <cellStyle name="Обычный 18 4 10 12" xfId="13605"/>
    <cellStyle name="Обычный 18 4 10 2" xfId="13606"/>
    <cellStyle name="Обычный 18 4 10 2 10" xfId="13607"/>
    <cellStyle name="Обычный 18 4 10 2 10 2" xfId="13608"/>
    <cellStyle name="Обычный 18 4 10 2 11" xfId="13609"/>
    <cellStyle name="Обычный 18 4 10 2 2" xfId="13610"/>
    <cellStyle name="Обычный 18 4 10 2 2 10" xfId="13611"/>
    <cellStyle name="Обычный 18 4 10 2 2 2" xfId="13612"/>
    <cellStyle name="Обычный 18 4 10 2 2 2 2" xfId="13613"/>
    <cellStyle name="Обычный 18 4 10 2 2 2 2 2" xfId="13614"/>
    <cellStyle name="Обычный 18 4 10 2 2 2 3" xfId="13615"/>
    <cellStyle name="Обычный 18 4 10 2 2 2 3 2" xfId="13616"/>
    <cellStyle name="Обычный 18 4 10 2 2 2 4" xfId="13617"/>
    <cellStyle name="Обычный 18 4 10 2 2 2 4 2" xfId="13618"/>
    <cellStyle name="Обычный 18 4 10 2 2 2 5" xfId="13619"/>
    <cellStyle name="Обычный 18 4 10 2 2 2 5 2" xfId="13620"/>
    <cellStyle name="Обычный 18 4 10 2 2 2 6" xfId="13621"/>
    <cellStyle name="Обычный 18 4 10 2 2 3" xfId="13622"/>
    <cellStyle name="Обычный 18 4 10 2 2 3 2" xfId="13623"/>
    <cellStyle name="Обычный 18 4 10 2 2 3 2 2" xfId="13624"/>
    <cellStyle name="Обычный 18 4 10 2 2 3 3" xfId="13625"/>
    <cellStyle name="Обычный 18 4 10 2 2 3 3 2" xfId="13626"/>
    <cellStyle name="Обычный 18 4 10 2 2 3 4" xfId="13627"/>
    <cellStyle name="Обычный 18 4 10 2 2 3 4 2" xfId="13628"/>
    <cellStyle name="Обычный 18 4 10 2 2 3 5" xfId="13629"/>
    <cellStyle name="Обычный 18 4 10 2 2 4" xfId="13630"/>
    <cellStyle name="Обычный 18 4 10 2 2 4 2" xfId="13631"/>
    <cellStyle name="Обычный 18 4 10 2 2 5" xfId="13632"/>
    <cellStyle name="Обычный 18 4 10 2 2 5 2" xfId="13633"/>
    <cellStyle name="Обычный 18 4 10 2 2 6" xfId="13634"/>
    <cellStyle name="Обычный 18 4 10 2 2 6 2" xfId="13635"/>
    <cellStyle name="Обычный 18 4 10 2 2 7" xfId="13636"/>
    <cellStyle name="Обычный 18 4 10 2 2 7 2" xfId="13637"/>
    <cellStyle name="Обычный 18 4 10 2 2 8" xfId="13638"/>
    <cellStyle name="Обычный 18 4 10 2 2 8 2" xfId="13639"/>
    <cellStyle name="Обычный 18 4 10 2 2 9" xfId="13640"/>
    <cellStyle name="Обычный 18 4 10 2 2 9 2" xfId="13641"/>
    <cellStyle name="Обычный 18 4 10 2 3" xfId="13642"/>
    <cellStyle name="Обычный 18 4 10 2 3 2" xfId="13643"/>
    <cellStyle name="Обычный 18 4 10 2 3 2 2" xfId="13644"/>
    <cellStyle name="Обычный 18 4 10 2 3 3" xfId="13645"/>
    <cellStyle name="Обычный 18 4 10 2 3 3 2" xfId="13646"/>
    <cellStyle name="Обычный 18 4 10 2 3 4" xfId="13647"/>
    <cellStyle name="Обычный 18 4 10 2 3 4 2" xfId="13648"/>
    <cellStyle name="Обычный 18 4 10 2 3 5" xfId="13649"/>
    <cellStyle name="Обычный 18 4 10 2 3 5 2" xfId="13650"/>
    <cellStyle name="Обычный 18 4 10 2 3 6" xfId="13651"/>
    <cellStyle name="Обычный 18 4 10 2 4" xfId="13652"/>
    <cellStyle name="Обычный 18 4 10 2 4 2" xfId="13653"/>
    <cellStyle name="Обычный 18 4 10 2 4 2 2" xfId="13654"/>
    <cellStyle name="Обычный 18 4 10 2 4 3" xfId="13655"/>
    <cellStyle name="Обычный 18 4 10 2 4 3 2" xfId="13656"/>
    <cellStyle name="Обычный 18 4 10 2 4 4" xfId="13657"/>
    <cellStyle name="Обычный 18 4 10 2 4 4 2" xfId="13658"/>
    <cellStyle name="Обычный 18 4 10 2 4 5" xfId="13659"/>
    <cellStyle name="Обычный 18 4 10 2 5" xfId="13660"/>
    <cellStyle name="Обычный 18 4 10 2 5 2" xfId="13661"/>
    <cellStyle name="Обычный 18 4 10 2 6" xfId="13662"/>
    <cellStyle name="Обычный 18 4 10 2 6 2" xfId="13663"/>
    <cellStyle name="Обычный 18 4 10 2 7" xfId="13664"/>
    <cellStyle name="Обычный 18 4 10 2 7 2" xfId="13665"/>
    <cellStyle name="Обычный 18 4 10 2 8" xfId="13666"/>
    <cellStyle name="Обычный 18 4 10 2 8 2" xfId="13667"/>
    <cellStyle name="Обычный 18 4 10 2 9" xfId="13668"/>
    <cellStyle name="Обычный 18 4 10 2 9 2" xfId="13669"/>
    <cellStyle name="Обычный 18 4 10 3" xfId="13670"/>
    <cellStyle name="Обычный 18 4 10 3 10" xfId="13671"/>
    <cellStyle name="Обычный 18 4 10 3 2" xfId="13672"/>
    <cellStyle name="Обычный 18 4 10 3 2 2" xfId="13673"/>
    <cellStyle name="Обычный 18 4 10 3 2 2 2" xfId="13674"/>
    <cellStyle name="Обычный 18 4 10 3 2 3" xfId="13675"/>
    <cellStyle name="Обычный 18 4 10 3 2 3 2" xfId="13676"/>
    <cellStyle name="Обычный 18 4 10 3 2 4" xfId="13677"/>
    <cellStyle name="Обычный 18 4 10 3 2 4 2" xfId="13678"/>
    <cellStyle name="Обычный 18 4 10 3 2 5" xfId="13679"/>
    <cellStyle name="Обычный 18 4 10 3 2 5 2" xfId="13680"/>
    <cellStyle name="Обычный 18 4 10 3 2 6" xfId="13681"/>
    <cellStyle name="Обычный 18 4 10 3 3" xfId="13682"/>
    <cellStyle name="Обычный 18 4 10 3 3 2" xfId="13683"/>
    <cellStyle name="Обычный 18 4 10 3 3 2 2" xfId="13684"/>
    <cellStyle name="Обычный 18 4 10 3 3 3" xfId="13685"/>
    <cellStyle name="Обычный 18 4 10 3 3 3 2" xfId="13686"/>
    <cellStyle name="Обычный 18 4 10 3 3 4" xfId="13687"/>
    <cellStyle name="Обычный 18 4 10 3 3 4 2" xfId="13688"/>
    <cellStyle name="Обычный 18 4 10 3 3 5" xfId="13689"/>
    <cellStyle name="Обычный 18 4 10 3 4" xfId="13690"/>
    <cellStyle name="Обычный 18 4 10 3 4 2" xfId="13691"/>
    <cellStyle name="Обычный 18 4 10 3 5" xfId="13692"/>
    <cellStyle name="Обычный 18 4 10 3 5 2" xfId="13693"/>
    <cellStyle name="Обычный 18 4 10 3 6" xfId="13694"/>
    <cellStyle name="Обычный 18 4 10 3 6 2" xfId="13695"/>
    <cellStyle name="Обычный 18 4 10 3 7" xfId="13696"/>
    <cellStyle name="Обычный 18 4 10 3 7 2" xfId="13697"/>
    <cellStyle name="Обычный 18 4 10 3 8" xfId="13698"/>
    <cellStyle name="Обычный 18 4 10 3 8 2" xfId="13699"/>
    <cellStyle name="Обычный 18 4 10 3 9" xfId="13700"/>
    <cellStyle name="Обычный 18 4 10 3 9 2" xfId="13701"/>
    <cellStyle name="Обычный 18 4 10 4" xfId="13702"/>
    <cellStyle name="Обычный 18 4 10 4 2" xfId="13703"/>
    <cellStyle name="Обычный 18 4 10 4 2 2" xfId="13704"/>
    <cellStyle name="Обычный 18 4 10 4 3" xfId="13705"/>
    <cellStyle name="Обычный 18 4 10 4 3 2" xfId="13706"/>
    <cellStyle name="Обычный 18 4 10 4 4" xfId="13707"/>
    <cellStyle name="Обычный 18 4 10 4 4 2" xfId="13708"/>
    <cellStyle name="Обычный 18 4 10 4 5" xfId="13709"/>
    <cellStyle name="Обычный 18 4 10 4 5 2" xfId="13710"/>
    <cellStyle name="Обычный 18 4 10 4 6" xfId="13711"/>
    <cellStyle name="Обычный 18 4 10 5" xfId="13712"/>
    <cellStyle name="Обычный 18 4 10 5 2" xfId="13713"/>
    <cellStyle name="Обычный 18 4 10 5 2 2" xfId="13714"/>
    <cellStyle name="Обычный 18 4 10 5 3" xfId="13715"/>
    <cellStyle name="Обычный 18 4 10 5 3 2" xfId="13716"/>
    <cellStyle name="Обычный 18 4 10 5 4" xfId="13717"/>
    <cellStyle name="Обычный 18 4 10 5 4 2" xfId="13718"/>
    <cellStyle name="Обычный 18 4 10 5 5" xfId="13719"/>
    <cellStyle name="Обычный 18 4 10 6" xfId="13720"/>
    <cellStyle name="Обычный 18 4 10 6 2" xfId="13721"/>
    <cellStyle name="Обычный 18 4 10 7" xfId="13722"/>
    <cellStyle name="Обычный 18 4 10 7 2" xfId="13723"/>
    <cellStyle name="Обычный 18 4 10 8" xfId="13724"/>
    <cellStyle name="Обычный 18 4 10 8 2" xfId="13725"/>
    <cellStyle name="Обычный 18 4 10 9" xfId="13726"/>
    <cellStyle name="Обычный 18 4 10 9 2" xfId="13727"/>
    <cellStyle name="Обычный 18 4 11" xfId="13728"/>
    <cellStyle name="Обычный 18 4 11 10" xfId="13729"/>
    <cellStyle name="Обычный 18 4 11 10 2" xfId="13730"/>
    <cellStyle name="Обычный 18 4 11 11" xfId="13731"/>
    <cellStyle name="Обычный 18 4 11 11 2" xfId="13732"/>
    <cellStyle name="Обычный 18 4 11 12" xfId="13733"/>
    <cellStyle name="Обычный 18 4 11 2" xfId="13734"/>
    <cellStyle name="Обычный 18 4 11 2 10" xfId="13735"/>
    <cellStyle name="Обычный 18 4 11 2 10 2" xfId="13736"/>
    <cellStyle name="Обычный 18 4 11 2 11" xfId="13737"/>
    <cellStyle name="Обычный 18 4 11 2 2" xfId="13738"/>
    <cellStyle name="Обычный 18 4 11 2 2 10" xfId="13739"/>
    <cellStyle name="Обычный 18 4 11 2 2 2" xfId="13740"/>
    <cellStyle name="Обычный 18 4 11 2 2 2 2" xfId="13741"/>
    <cellStyle name="Обычный 18 4 11 2 2 2 2 2" xfId="13742"/>
    <cellStyle name="Обычный 18 4 11 2 2 2 3" xfId="13743"/>
    <cellStyle name="Обычный 18 4 11 2 2 2 3 2" xfId="13744"/>
    <cellStyle name="Обычный 18 4 11 2 2 2 4" xfId="13745"/>
    <cellStyle name="Обычный 18 4 11 2 2 2 4 2" xfId="13746"/>
    <cellStyle name="Обычный 18 4 11 2 2 2 5" xfId="13747"/>
    <cellStyle name="Обычный 18 4 11 2 2 2 5 2" xfId="13748"/>
    <cellStyle name="Обычный 18 4 11 2 2 2 6" xfId="13749"/>
    <cellStyle name="Обычный 18 4 11 2 2 3" xfId="13750"/>
    <cellStyle name="Обычный 18 4 11 2 2 3 2" xfId="13751"/>
    <cellStyle name="Обычный 18 4 11 2 2 3 2 2" xfId="13752"/>
    <cellStyle name="Обычный 18 4 11 2 2 3 3" xfId="13753"/>
    <cellStyle name="Обычный 18 4 11 2 2 3 3 2" xfId="13754"/>
    <cellStyle name="Обычный 18 4 11 2 2 3 4" xfId="13755"/>
    <cellStyle name="Обычный 18 4 11 2 2 3 4 2" xfId="13756"/>
    <cellStyle name="Обычный 18 4 11 2 2 3 5" xfId="13757"/>
    <cellStyle name="Обычный 18 4 11 2 2 4" xfId="13758"/>
    <cellStyle name="Обычный 18 4 11 2 2 4 2" xfId="13759"/>
    <cellStyle name="Обычный 18 4 11 2 2 5" xfId="13760"/>
    <cellStyle name="Обычный 18 4 11 2 2 5 2" xfId="13761"/>
    <cellStyle name="Обычный 18 4 11 2 2 6" xfId="13762"/>
    <cellStyle name="Обычный 18 4 11 2 2 6 2" xfId="13763"/>
    <cellStyle name="Обычный 18 4 11 2 2 7" xfId="13764"/>
    <cellStyle name="Обычный 18 4 11 2 2 7 2" xfId="13765"/>
    <cellStyle name="Обычный 18 4 11 2 2 8" xfId="13766"/>
    <cellStyle name="Обычный 18 4 11 2 2 8 2" xfId="13767"/>
    <cellStyle name="Обычный 18 4 11 2 2 9" xfId="13768"/>
    <cellStyle name="Обычный 18 4 11 2 2 9 2" xfId="13769"/>
    <cellStyle name="Обычный 18 4 11 2 3" xfId="13770"/>
    <cellStyle name="Обычный 18 4 11 2 3 2" xfId="13771"/>
    <cellStyle name="Обычный 18 4 11 2 3 2 2" xfId="13772"/>
    <cellStyle name="Обычный 18 4 11 2 3 3" xfId="13773"/>
    <cellStyle name="Обычный 18 4 11 2 3 3 2" xfId="13774"/>
    <cellStyle name="Обычный 18 4 11 2 3 4" xfId="13775"/>
    <cellStyle name="Обычный 18 4 11 2 3 4 2" xfId="13776"/>
    <cellStyle name="Обычный 18 4 11 2 3 5" xfId="13777"/>
    <cellStyle name="Обычный 18 4 11 2 3 5 2" xfId="13778"/>
    <cellStyle name="Обычный 18 4 11 2 3 6" xfId="13779"/>
    <cellStyle name="Обычный 18 4 11 2 4" xfId="13780"/>
    <cellStyle name="Обычный 18 4 11 2 4 2" xfId="13781"/>
    <cellStyle name="Обычный 18 4 11 2 4 2 2" xfId="13782"/>
    <cellStyle name="Обычный 18 4 11 2 4 3" xfId="13783"/>
    <cellStyle name="Обычный 18 4 11 2 4 3 2" xfId="13784"/>
    <cellStyle name="Обычный 18 4 11 2 4 4" xfId="13785"/>
    <cellStyle name="Обычный 18 4 11 2 4 4 2" xfId="13786"/>
    <cellStyle name="Обычный 18 4 11 2 4 5" xfId="13787"/>
    <cellStyle name="Обычный 18 4 11 2 5" xfId="13788"/>
    <cellStyle name="Обычный 18 4 11 2 5 2" xfId="13789"/>
    <cellStyle name="Обычный 18 4 11 2 6" xfId="13790"/>
    <cellStyle name="Обычный 18 4 11 2 6 2" xfId="13791"/>
    <cellStyle name="Обычный 18 4 11 2 7" xfId="13792"/>
    <cellStyle name="Обычный 18 4 11 2 7 2" xfId="13793"/>
    <cellStyle name="Обычный 18 4 11 2 8" xfId="13794"/>
    <cellStyle name="Обычный 18 4 11 2 8 2" xfId="13795"/>
    <cellStyle name="Обычный 18 4 11 2 9" xfId="13796"/>
    <cellStyle name="Обычный 18 4 11 2 9 2" xfId="13797"/>
    <cellStyle name="Обычный 18 4 11 3" xfId="13798"/>
    <cellStyle name="Обычный 18 4 11 3 10" xfId="13799"/>
    <cellStyle name="Обычный 18 4 11 3 2" xfId="13800"/>
    <cellStyle name="Обычный 18 4 11 3 2 2" xfId="13801"/>
    <cellStyle name="Обычный 18 4 11 3 2 2 2" xfId="13802"/>
    <cellStyle name="Обычный 18 4 11 3 2 3" xfId="13803"/>
    <cellStyle name="Обычный 18 4 11 3 2 3 2" xfId="13804"/>
    <cellStyle name="Обычный 18 4 11 3 2 4" xfId="13805"/>
    <cellStyle name="Обычный 18 4 11 3 2 4 2" xfId="13806"/>
    <cellStyle name="Обычный 18 4 11 3 2 5" xfId="13807"/>
    <cellStyle name="Обычный 18 4 11 3 2 5 2" xfId="13808"/>
    <cellStyle name="Обычный 18 4 11 3 2 6" xfId="13809"/>
    <cellStyle name="Обычный 18 4 11 3 3" xfId="13810"/>
    <cellStyle name="Обычный 18 4 11 3 3 2" xfId="13811"/>
    <cellStyle name="Обычный 18 4 11 3 3 2 2" xfId="13812"/>
    <cellStyle name="Обычный 18 4 11 3 3 3" xfId="13813"/>
    <cellStyle name="Обычный 18 4 11 3 3 3 2" xfId="13814"/>
    <cellStyle name="Обычный 18 4 11 3 3 4" xfId="13815"/>
    <cellStyle name="Обычный 18 4 11 3 3 4 2" xfId="13816"/>
    <cellStyle name="Обычный 18 4 11 3 3 5" xfId="13817"/>
    <cellStyle name="Обычный 18 4 11 3 4" xfId="13818"/>
    <cellStyle name="Обычный 18 4 11 3 4 2" xfId="13819"/>
    <cellStyle name="Обычный 18 4 11 3 5" xfId="13820"/>
    <cellStyle name="Обычный 18 4 11 3 5 2" xfId="13821"/>
    <cellStyle name="Обычный 18 4 11 3 6" xfId="13822"/>
    <cellStyle name="Обычный 18 4 11 3 6 2" xfId="13823"/>
    <cellStyle name="Обычный 18 4 11 3 7" xfId="13824"/>
    <cellStyle name="Обычный 18 4 11 3 7 2" xfId="13825"/>
    <cellStyle name="Обычный 18 4 11 3 8" xfId="13826"/>
    <cellStyle name="Обычный 18 4 11 3 8 2" xfId="13827"/>
    <cellStyle name="Обычный 18 4 11 3 9" xfId="13828"/>
    <cellStyle name="Обычный 18 4 11 3 9 2" xfId="13829"/>
    <cellStyle name="Обычный 18 4 11 4" xfId="13830"/>
    <cellStyle name="Обычный 18 4 11 4 2" xfId="13831"/>
    <cellStyle name="Обычный 18 4 11 4 2 2" xfId="13832"/>
    <cellStyle name="Обычный 18 4 11 4 3" xfId="13833"/>
    <cellStyle name="Обычный 18 4 11 4 3 2" xfId="13834"/>
    <cellStyle name="Обычный 18 4 11 4 4" xfId="13835"/>
    <cellStyle name="Обычный 18 4 11 4 4 2" xfId="13836"/>
    <cellStyle name="Обычный 18 4 11 4 5" xfId="13837"/>
    <cellStyle name="Обычный 18 4 11 4 5 2" xfId="13838"/>
    <cellStyle name="Обычный 18 4 11 4 6" xfId="13839"/>
    <cellStyle name="Обычный 18 4 11 5" xfId="13840"/>
    <cellStyle name="Обычный 18 4 11 5 2" xfId="13841"/>
    <cellStyle name="Обычный 18 4 11 5 2 2" xfId="13842"/>
    <cellStyle name="Обычный 18 4 11 5 3" xfId="13843"/>
    <cellStyle name="Обычный 18 4 11 5 3 2" xfId="13844"/>
    <cellStyle name="Обычный 18 4 11 5 4" xfId="13845"/>
    <cellStyle name="Обычный 18 4 11 5 4 2" xfId="13846"/>
    <cellStyle name="Обычный 18 4 11 5 5" xfId="13847"/>
    <cellStyle name="Обычный 18 4 11 6" xfId="13848"/>
    <cellStyle name="Обычный 18 4 11 6 2" xfId="13849"/>
    <cellStyle name="Обычный 18 4 11 7" xfId="13850"/>
    <cellStyle name="Обычный 18 4 11 7 2" xfId="13851"/>
    <cellStyle name="Обычный 18 4 11 8" xfId="13852"/>
    <cellStyle name="Обычный 18 4 11 8 2" xfId="13853"/>
    <cellStyle name="Обычный 18 4 11 9" xfId="13854"/>
    <cellStyle name="Обычный 18 4 11 9 2" xfId="13855"/>
    <cellStyle name="Обычный 18 4 12" xfId="13856"/>
    <cellStyle name="Обычный 18 4 12 10" xfId="13857"/>
    <cellStyle name="Обычный 18 4 12 10 2" xfId="13858"/>
    <cellStyle name="Обычный 18 4 12 11" xfId="13859"/>
    <cellStyle name="Обычный 18 4 12 11 2" xfId="13860"/>
    <cellStyle name="Обычный 18 4 12 12" xfId="13861"/>
    <cellStyle name="Обычный 18 4 12 2" xfId="13862"/>
    <cellStyle name="Обычный 18 4 12 2 10" xfId="13863"/>
    <cellStyle name="Обычный 18 4 12 2 10 2" xfId="13864"/>
    <cellStyle name="Обычный 18 4 12 2 11" xfId="13865"/>
    <cellStyle name="Обычный 18 4 12 2 2" xfId="13866"/>
    <cellStyle name="Обычный 18 4 12 2 2 10" xfId="13867"/>
    <cellStyle name="Обычный 18 4 12 2 2 2" xfId="13868"/>
    <cellStyle name="Обычный 18 4 12 2 2 2 2" xfId="13869"/>
    <cellStyle name="Обычный 18 4 12 2 2 2 2 2" xfId="13870"/>
    <cellStyle name="Обычный 18 4 12 2 2 2 3" xfId="13871"/>
    <cellStyle name="Обычный 18 4 12 2 2 2 3 2" xfId="13872"/>
    <cellStyle name="Обычный 18 4 12 2 2 2 4" xfId="13873"/>
    <cellStyle name="Обычный 18 4 12 2 2 2 4 2" xfId="13874"/>
    <cellStyle name="Обычный 18 4 12 2 2 2 5" xfId="13875"/>
    <cellStyle name="Обычный 18 4 12 2 2 2 5 2" xfId="13876"/>
    <cellStyle name="Обычный 18 4 12 2 2 2 6" xfId="13877"/>
    <cellStyle name="Обычный 18 4 12 2 2 3" xfId="13878"/>
    <cellStyle name="Обычный 18 4 12 2 2 3 2" xfId="13879"/>
    <cellStyle name="Обычный 18 4 12 2 2 3 2 2" xfId="13880"/>
    <cellStyle name="Обычный 18 4 12 2 2 3 3" xfId="13881"/>
    <cellStyle name="Обычный 18 4 12 2 2 3 3 2" xfId="13882"/>
    <cellStyle name="Обычный 18 4 12 2 2 3 4" xfId="13883"/>
    <cellStyle name="Обычный 18 4 12 2 2 3 4 2" xfId="13884"/>
    <cellStyle name="Обычный 18 4 12 2 2 3 5" xfId="13885"/>
    <cellStyle name="Обычный 18 4 12 2 2 4" xfId="13886"/>
    <cellStyle name="Обычный 18 4 12 2 2 4 2" xfId="13887"/>
    <cellStyle name="Обычный 18 4 12 2 2 5" xfId="13888"/>
    <cellStyle name="Обычный 18 4 12 2 2 5 2" xfId="13889"/>
    <cellStyle name="Обычный 18 4 12 2 2 6" xfId="13890"/>
    <cellStyle name="Обычный 18 4 12 2 2 6 2" xfId="13891"/>
    <cellStyle name="Обычный 18 4 12 2 2 7" xfId="13892"/>
    <cellStyle name="Обычный 18 4 12 2 2 7 2" xfId="13893"/>
    <cellStyle name="Обычный 18 4 12 2 2 8" xfId="13894"/>
    <cellStyle name="Обычный 18 4 12 2 2 8 2" xfId="13895"/>
    <cellStyle name="Обычный 18 4 12 2 2 9" xfId="13896"/>
    <cellStyle name="Обычный 18 4 12 2 2 9 2" xfId="13897"/>
    <cellStyle name="Обычный 18 4 12 2 3" xfId="13898"/>
    <cellStyle name="Обычный 18 4 12 2 3 2" xfId="13899"/>
    <cellStyle name="Обычный 18 4 12 2 3 2 2" xfId="13900"/>
    <cellStyle name="Обычный 18 4 12 2 3 3" xfId="13901"/>
    <cellStyle name="Обычный 18 4 12 2 3 3 2" xfId="13902"/>
    <cellStyle name="Обычный 18 4 12 2 3 4" xfId="13903"/>
    <cellStyle name="Обычный 18 4 12 2 3 4 2" xfId="13904"/>
    <cellStyle name="Обычный 18 4 12 2 3 5" xfId="13905"/>
    <cellStyle name="Обычный 18 4 12 2 3 5 2" xfId="13906"/>
    <cellStyle name="Обычный 18 4 12 2 3 6" xfId="13907"/>
    <cellStyle name="Обычный 18 4 12 2 4" xfId="13908"/>
    <cellStyle name="Обычный 18 4 12 2 4 2" xfId="13909"/>
    <cellStyle name="Обычный 18 4 12 2 4 2 2" xfId="13910"/>
    <cellStyle name="Обычный 18 4 12 2 4 3" xfId="13911"/>
    <cellStyle name="Обычный 18 4 12 2 4 3 2" xfId="13912"/>
    <cellStyle name="Обычный 18 4 12 2 4 4" xfId="13913"/>
    <cellStyle name="Обычный 18 4 12 2 4 4 2" xfId="13914"/>
    <cellStyle name="Обычный 18 4 12 2 4 5" xfId="13915"/>
    <cellStyle name="Обычный 18 4 12 2 5" xfId="13916"/>
    <cellStyle name="Обычный 18 4 12 2 5 2" xfId="13917"/>
    <cellStyle name="Обычный 18 4 12 2 6" xfId="13918"/>
    <cellStyle name="Обычный 18 4 12 2 6 2" xfId="13919"/>
    <cellStyle name="Обычный 18 4 12 2 7" xfId="13920"/>
    <cellStyle name="Обычный 18 4 12 2 7 2" xfId="13921"/>
    <cellStyle name="Обычный 18 4 12 2 8" xfId="13922"/>
    <cellStyle name="Обычный 18 4 12 2 8 2" xfId="13923"/>
    <cellStyle name="Обычный 18 4 12 2 9" xfId="13924"/>
    <cellStyle name="Обычный 18 4 12 2 9 2" xfId="13925"/>
    <cellStyle name="Обычный 18 4 12 3" xfId="13926"/>
    <cellStyle name="Обычный 18 4 12 3 10" xfId="13927"/>
    <cellStyle name="Обычный 18 4 12 3 2" xfId="13928"/>
    <cellStyle name="Обычный 18 4 12 3 2 2" xfId="13929"/>
    <cellStyle name="Обычный 18 4 12 3 2 2 2" xfId="13930"/>
    <cellStyle name="Обычный 18 4 12 3 2 3" xfId="13931"/>
    <cellStyle name="Обычный 18 4 12 3 2 3 2" xfId="13932"/>
    <cellStyle name="Обычный 18 4 12 3 2 4" xfId="13933"/>
    <cellStyle name="Обычный 18 4 12 3 2 4 2" xfId="13934"/>
    <cellStyle name="Обычный 18 4 12 3 2 5" xfId="13935"/>
    <cellStyle name="Обычный 18 4 12 3 2 5 2" xfId="13936"/>
    <cellStyle name="Обычный 18 4 12 3 2 6" xfId="13937"/>
    <cellStyle name="Обычный 18 4 12 3 3" xfId="13938"/>
    <cellStyle name="Обычный 18 4 12 3 3 2" xfId="13939"/>
    <cellStyle name="Обычный 18 4 12 3 3 2 2" xfId="13940"/>
    <cellStyle name="Обычный 18 4 12 3 3 3" xfId="13941"/>
    <cellStyle name="Обычный 18 4 12 3 3 3 2" xfId="13942"/>
    <cellStyle name="Обычный 18 4 12 3 3 4" xfId="13943"/>
    <cellStyle name="Обычный 18 4 12 3 3 4 2" xfId="13944"/>
    <cellStyle name="Обычный 18 4 12 3 3 5" xfId="13945"/>
    <cellStyle name="Обычный 18 4 12 3 4" xfId="13946"/>
    <cellStyle name="Обычный 18 4 12 3 4 2" xfId="13947"/>
    <cellStyle name="Обычный 18 4 12 3 5" xfId="13948"/>
    <cellStyle name="Обычный 18 4 12 3 5 2" xfId="13949"/>
    <cellStyle name="Обычный 18 4 12 3 6" xfId="13950"/>
    <cellStyle name="Обычный 18 4 12 3 6 2" xfId="13951"/>
    <cellStyle name="Обычный 18 4 12 3 7" xfId="13952"/>
    <cellStyle name="Обычный 18 4 12 3 7 2" xfId="13953"/>
    <cellStyle name="Обычный 18 4 12 3 8" xfId="13954"/>
    <cellStyle name="Обычный 18 4 12 3 8 2" xfId="13955"/>
    <cellStyle name="Обычный 18 4 12 3 9" xfId="13956"/>
    <cellStyle name="Обычный 18 4 12 3 9 2" xfId="13957"/>
    <cellStyle name="Обычный 18 4 12 4" xfId="13958"/>
    <cellStyle name="Обычный 18 4 12 4 2" xfId="13959"/>
    <cellStyle name="Обычный 18 4 12 4 2 2" xfId="13960"/>
    <cellStyle name="Обычный 18 4 12 4 3" xfId="13961"/>
    <cellStyle name="Обычный 18 4 12 4 3 2" xfId="13962"/>
    <cellStyle name="Обычный 18 4 12 4 4" xfId="13963"/>
    <cellStyle name="Обычный 18 4 12 4 4 2" xfId="13964"/>
    <cellStyle name="Обычный 18 4 12 4 5" xfId="13965"/>
    <cellStyle name="Обычный 18 4 12 4 5 2" xfId="13966"/>
    <cellStyle name="Обычный 18 4 12 4 6" xfId="13967"/>
    <cellStyle name="Обычный 18 4 12 5" xfId="13968"/>
    <cellStyle name="Обычный 18 4 12 5 2" xfId="13969"/>
    <cellStyle name="Обычный 18 4 12 5 2 2" xfId="13970"/>
    <cellStyle name="Обычный 18 4 12 5 3" xfId="13971"/>
    <cellStyle name="Обычный 18 4 12 5 3 2" xfId="13972"/>
    <cellStyle name="Обычный 18 4 12 5 4" xfId="13973"/>
    <cellStyle name="Обычный 18 4 12 5 4 2" xfId="13974"/>
    <cellStyle name="Обычный 18 4 12 5 5" xfId="13975"/>
    <cellStyle name="Обычный 18 4 12 6" xfId="13976"/>
    <cellStyle name="Обычный 18 4 12 6 2" xfId="13977"/>
    <cellStyle name="Обычный 18 4 12 7" xfId="13978"/>
    <cellStyle name="Обычный 18 4 12 7 2" xfId="13979"/>
    <cellStyle name="Обычный 18 4 12 8" xfId="13980"/>
    <cellStyle name="Обычный 18 4 12 8 2" xfId="13981"/>
    <cellStyle name="Обычный 18 4 12 9" xfId="13982"/>
    <cellStyle name="Обычный 18 4 12 9 2" xfId="13983"/>
    <cellStyle name="Обычный 18 4 13" xfId="13984"/>
    <cellStyle name="Обычный 18 4 13 10" xfId="13985"/>
    <cellStyle name="Обычный 18 4 13 10 2" xfId="13986"/>
    <cellStyle name="Обычный 18 4 13 11" xfId="13987"/>
    <cellStyle name="Обычный 18 4 13 2" xfId="13988"/>
    <cellStyle name="Обычный 18 4 13 2 10" xfId="13989"/>
    <cellStyle name="Обычный 18 4 13 2 2" xfId="13990"/>
    <cellStyle name="Обычный 18 4 13 2 2 2" xfId="13991"/>
    <cellStyle name="Обычный 18 4 13 2 2 2 2" xfId="13992"/>
    <cellStyle name="Обычный 18 4 13 2 2 3" xfId="13993"/>
    <cellStyle name="Обычный 18 4 13 2 2 3 2" xfId="13994"/>
    <cellStyle name="Обычный 18 4 13 2 2 4" xfId="13995"/>
    <cellStyle name="Обычный 18 4 13 2 2 4 2" xfId="13996"/>
    <cellStyle name="Обычный 18 4 13 2 2 5" xfId="13997"/>
    <cellStyle name="Обычный 18 4 13 2 2 5 2" xfId="13998"/>
    <cellStyle name="Обычный 18 4 13 2 2 6" xfId="13999"/>
    <cellStyle name="Обычный 18 4 13 2 3" xfId="14000"/>
    <cellStyle name="Обычный 18 4 13 2 3 2" xfId="14001"/>
    <cellStyle name="Обычный 18 4 13 2 3 2 2" xfId="14002"/>
    <cellStyle name="Обычный 18 4 13 2 3 3" xfId="14003"/>
    <cellStyle name="Обычный 18 4 13 2 3 3 2" xfId="14004"/>
    <cellStyle name="Обычный 18 4 13 2 3 4" xfId="14005"/>
    <cellStyle name="Обычный 18 4 13 2 3 4 2" xfId="14006"/>
    <cellStyle name="Обычный 18 4 13 2 3 5" xfId="14007"/>
    <cellStyle name="Обычный 18 4 13 2 4" xfId="14008"/>
    <cellStyle name="Обычный 18 4 13 2 4 2" xfId="14009"/>
    <cellStyle name="Обычный 18 4 13 2 5" xfId="14010"/>
    <cellStyle name="Обычный 18 4 13 2 5 2" xfId="14011"/>
    <cellStyle name="Обычный 18 4 13 2 6" xfId="14012"/>
    <cellStyle name="Обычный 18 4 13 2 6 2" xfId="14013"/>
    <cellStyle name="Обычный 18 4 13 2 7" xfId="14014"/>
    <cellStyle name="Обычный 18 4 13 2 7 2" xfId="14015"/>
    <cellStyle name="Обычный 18 4 13 2 8" xfId="14016"/>
    <cellStyle name="Обычный 18 4 13 2 8 2" xfId="14017"/>
    <cellStyle name="Обычный 18 4 13 2 9" xfId="14018"/>
    <cellStyle name="Обычный 18 4 13 2 9 2" xfId="14019"/>
    <cellStyle name="Обычный 18 4 13 3" xfId="14020"/>
    <cellStyle name="Обычный 18 4 13 3 2" xfId="14021"/>
    <cellStyle name="Обычный 18 4 13 3 2 2" xfId="14022"/>
    <cellStyle name="Обычный 18 4 13 3 3" xfId="14023"/>
    <cellStyle name="Обычный 18 4 13 3 3 2" xfId="14024"/>
    <cellStyle name="Обычный 18 4 13 3 4" xfId="14025"/>
    <cellStyle name="Обычный 18 4 13 3 4 2" xfId="14026"/>
    <cellStyle name="Обычный 18 4 13 3 5" xfId="14027"/>
    <cellStyle name="Обычный 18 4 13 3 5 2" xfId="14028"/>
    <cellStyle name="Обычный 18 4 13 3 6" xfId="14029"/>
    <cellStyle name="Обычный 18 4 13 4" xfId="14030"/>
    <cellStyle name="Обычный 18 4 13 4 2" xfId="14031"/>
    <cellStyle name="Обычный 18 4 13 4 2 2" xfId="14032"/>
    <cellStyle name="Обычный 18 4 13 4 3" xfId="14033"/>
    <cellStyle name="Обычный 18 4 13 4 3 2" xfId="14034"/>
    <cellStyle name="Обычный 18 4 13 4 4" xfId="14035"/>
    <cellStyle name="Обычный 18 4 13 4 4 2" xfId="14036"/>
    <cellStyle name="Обычный 18 4 13 4 5" xfId="14037"/>
    <cellStyle name="Обычный 18 4 13 5" xfId="14038"/>
    <cellStyle name="Обычный 18 4 13 5 2" xfId="14039"/>
    <cellStyle name="Обычный 18 4 13 6" xfId="14040"/>
    <cellStyle name="Обычный 18 4 13 6 2" xfId="14041"/>
    <cellStyle name="Обычный 18 4 13 7" xfId="14042"/>
    <cellStyle name="Обычный 18 4 13 7 2" xfId="14043"/>
    <cellStyle name="Обычный 18 4 13 8" xfId="14044"/>
    <cellStyle name="Обычный 18 4 13 8 2" xfId="14045"/>
    <cellStyle name="Обычный 18 4 13 9" xfId="14046"/>
    <cellStyle name="Обычный 18 4 13 9 2" xfId="14047"/>
    <cellStyle name="Обычный 18 4 14" xfId="14048"/>
    <cellStyle name="Обычный 18 4 14 10" xfId="14049"/>
    <cellStyle name="Обычный 18 4 14 2" xfId="14050"/>
    <cellStyle name="Обычный 18 4 14 2 2" xfId="14051"/>
    <cellStyle name="Обычный 18 4 14 2 2 2" xfId="14052"/>
    <cellStyle name="Обычный 18 4 14 2 3" xfId="14053"/>
    <cellStyle name="Обычный 18 4 14 2 3 2" xfId="14054"/>
    <cellStyle name="Обычный 18 4 14 2 4" xfId="14055"/>
    <cellStyle name="Обычный 18 4 14 2 4 2" xfId="14056"/>
    <cellStyle name="Обычный 18 4 14 2 5" xfId="14057"/>
    <cellStyle name="Обычный 18 4 14 2 5 2" xfId="14058"/>
    <cellStyle name="Обычный 18 4 14 2 6" xfId="14059"/>
    <cellStyle name="Обычный 18 4 14 3" xfId="14060"/>
    <cellStyle name="Обычный 18 4 14 3 2" xfId="14061"/>
    <cellStyle name="Обычный 18 4 14 3 2 2" xfId="14062"/>
    <cellStyle name="Обычный 18 4 14 3 3" xfId="14063"/>
    <cellStyle name="Обычный 18 4 14 3 3 2" xfId="14064"/>
    <cellStyle name="Обычный 18 4 14 3 4" xfId="14065"/>
    <cellStyle name="Обычный 18 4 14 3 4 2" xfId="14066"/>
    <cellStyle name="Обычный 18 4 14 3 5" xfId="14067"/>
    <cellStyle name="Обычный 18 4 14 4" xfId="14068"/>
    <cellStyle name="Обычный 18 4 14 4 2" xfId="14069"/>
    <cellStyle name="Обычный 18 4 14 5" xfId="14070"/>
    <cellStyle name="Обычный 18 4 14 5 2" xfId="14071"/>
    <cellStyle name="Обычный 18 4 14 6" xfId="14072"/>
    <cellStyle name="Обычный 18 4 14 6 2" xfId="14073"/>
    <cellStyle name="Обычный 18 4 14 7" xfId="14074"/>
    <cellStyle name="Обычный 18 4 14 7 2" xfId="14075"/>
    <cellStyle name="Обычный 18 4 14 8" xfId="14076"/>
    <cellStyle name="Обычный 18 4 14 8 2" xfId="14077"/>
    <cellStyle name="Обычный 18 4 14 9" xfId="14078"/>
    <cellStyle name="Обычный 18 4 14 9 2" xfId="14079"/>
    <cellStyle name="Обычный 18 4 15" xfId="14080"/>
    <cellStyle name="Обычный 18 4 15 2" xfId="14081"/>
    <cellStyle name="Обычный 18 4 15 2 2" xfId="14082"/>
    <cellStyle name="Обычный 18 4 15 2 2 2" xfId="14083"/>
    <cellStyle name="Обычный 18 4 15 2 3" xfId="14084"/>
    <cellStyle name="Обычный 18 4 15 2 3 2" xfId="14085"/>
    <cellStyle name="Обычный 18 4 15 2 4" xfId="14086"/>
    <cellStyle name="Обычный 18 4 15 2 4 2" xfId="14087"/>
    <cellStyle name="Обычный 18 4 15 2 5" xfId="14088"/>
    <cellStyle name="Обычный 18 4 15 2 5 2" xfId="14089"/>
    <cellStyle name="Обычный 18 4 15 2 6" xfId="14090"/>
    <cellStyle name="Обычный 18 4 15 3" xfId="14091"/>
    <cellStyle name="Обычный 18 4 15 3 2" xfId="14092"/>
    <cellStyle name="Обычный 18 4 15 4" xfId="14093"/>
    <cellStyle name="Обычный 18 4 15 4 2" xfId="14094"/>
    <cellStyle name="Обычный 18 4 15 5" xfId="14095"/>
    <cellStyle name="Обычный 18 4 15 5 2" xfId="14096"/>
    <cellStyle name="Обычный 18 4 15 6" xfId="14097"/>
    <cellStyle name="Обычный 18 4 15 6 2" xfId="14098"/>
    <cellStyle name="Обычный 18 4 15 7" xfId="14099"/>
    <cellStyle name="Обычный 18 4 16" xfId="14100"/>
    <cellStyle name="Обычный 18 4 16 2" xfId="14101"/>
    <cellStyle name="Обычный 18 4 16 2 2" xfId="14102"/>
    <cellStyle name="Обычный 18 4 16 3" xfId="14103"/>
    <cellStyle name="Обычный 18 4 16 3 2" xfId="14104"/>
    <cellStyle name="Обычный 18 4 16 4" xfId="14105"/>
    <cellStyle name="Обычный 18 4 16 4 2" xfId="14106"/>
    <cellStyle name="Обычный 18 4 16 5" xfId="14107"/>
    <cellStyle name="Обычный 18 4 16 5 2" xfId="14108"/>
    <cellStyle name="Обычный 18 4 16 6" xfId="14109"/>
    <cellStyle name="Обычный 18 4 17" xfId="14110"/>
    <cellStyle name="Обычный 18 4 17 2" xfId="14111"/>
    <cellStyle name="Обычный 18 4 17 2 2" xfId="14112"/>
    <cellStyle name="Обычный 18 4 17 3" xfId="14113"/>
    <cellStyle name="Обычный 18 4 17 3 2" xfId="14114"/>
    <cellStyle name="Обычный 18 4 17 4" xfId="14115"/>
    <cellStyle name="Обычный 18 4 17 4 2" xfId="14116"/>
    <cellStyle name="Обычный 18 4 17 5" xfId="14117"/>
    <cellStyle name="Обычный 18 4 18" xfId="14118"/>
    <cellStyle name="Обычный 18 4 18 2" xfId="14119"/>
    <cellStyle name="Обычный 18 4 19" xfId="14120"/>
    <cellStyle name="Обычный 18 4 19 2" xfId="14121"/>
    <cellStyle name="Обычный 18 4 2" xfId="14122"/>
    <cellStyle name="Обычный 18 4 2 10" xfId="14123"/>
    <cellStyle name="Обычный 18 4 2 10 2" xfId="14124"/>
    <cellStyle name="Обычный 18 4 2 11" xfId="14125"/>
    <cellStyle name="Обычный 18 4 2 11 2" xfId="14126"/>
    <cellStyle name="Обычный 18 4 2 12" xfId="14127"/>
    <cellStyle name="Обычный 18 4 2 12 2" xfId="14128"/>
    <cellStyle name="Обычный 18 4 2 13" xfId="14129"/>
    <cellStyle name="Обычный 18 4 2 13 2" xfId="14130"/>
    <cellStyle name="Обычный 18 4 2 14" xfId="14131"/>
    <cellStyle name="Обычный 18 4 2 15" xfId="14132"/>
    <cellStyle name="Обычный 18 4 2 16" xfId="14133"/>
    <cellStyle name="Обычный 18 4 2 2" xfId="14134"/>
    <cellStyle name="Обычный 18 4 2 2 10" xfId="14135"/>
    <cellStyle name="Обычный 18 4 2 2 10 2" xfId="14136"/>
    <cellStyle name="Обычный 18 4 2 2 11" xfId="14137"/>
    <cellStyle name="Обычный 18 4 2 2 11 2" xfId="14138"/>
    <cellStyle name="Обычный 18 4 2 2 12" xfId="14139"/>
    <cellStyle name="Обычный 18 4 2 2 12 2" xfId="14140"/>
    <cellStyle name="Обычный 18 4 2 2 13" xfId="14141"/>
    <cellStyle name="Обычный 18 4 2 2 14" xfId="14142"/>
    <cellStyle name="Обычный 18 4 2 2 15" xfId="14143"/>
    <cellStyle name="Обычный 18 4 2 2 2" xfId="14144"/>
    <cellStyle name="Обычный 18 4 2 2 2 10" xfId="14145"/>
    <cellStyle name="Обычный 18 4 2 2 2 10 2" xfId="14146"/>
    <cellStyle name="Обычный 18 4 2 2 2 11" xfId="14147"/>
    <cellStyle name="Обычный 18 4 2 2 2 12" xfId="14148"/>
    <cellStyle name="Обычный 18 4 2 2 2 13" xfId="14149"/>
    <cellStyle name="Обычный 18 4 2 2 2 2" xfId="14150"/>
    <cellStyle name="Обычный 18 4 2 2 2 2 10" xfId="14151"/>
    <cellStyle name="Обычный 18 4 2 2 2 2 11" xfId="14152"/>
    <cellStyle name="Обычный 18 4 2 2 2 2 2" xfId="14153"/>
    <cellStyle name="Обычный 18 4 2 2 2 2 2 2" xfId="14154"/>
    <cellStyle name="Обычный 18 4 2 2 2 2 2 2 2" xfId="14155"/>
    <cellStyle name="Обычный 18 4 2 2 2 2 2 3" xfId="14156"/>
    <cellStyle name="Обычный 18 4 2 2 2 2 2 3 2" xfId="14157"/>
    <cellStyle name="Обычный 18 4 2 2 2 2 2 4" xfId="14158"/>
    <cellStyle name="Обычный 18 4 2 2 2 2 2 4 2" xfId="14159"/>
    <cellStyle name="Обычный 18 4 2 2 2 2 2 5" xfId="14160"/>
    <cellStyle name="Обычный 18 4 2 2 2 2 2 5 2" xfId="14161"/>
    <cellStyle name="Обычный 18 4 2 2 2 2 2 6" xfId="14162"/>
    <cellStyle name="Обычный 18 4 2 2 2 2 3" xfId="14163"/>
    <cellStyle name="Обычный 18 4 2 2 2 2 3 2" xfId="14164"/>
    <cellStyle name="Обычный 18 4 2 2 2 2 3 2 2" xfId="14165"/>
    <cellStyle name="Обычный 18 4 2 2 2 2 3 3" xfId="14166"/>
    <cellStyle name="Обычный 18 4 2 2 2 2 3 3 2" xfId="14167"/>
    <cellStyle name="Обычный 18 4 2 2 2 2 3 4" xfId="14168"/>
    <cellStyle name="Обычный 18 4 2 2 2 2 3 4 2" xfId="14169"/>
    <cellStyle name="Обычный 18 4 2 2 2 2 3 5" xfId="14170"/>
    <cellStyle name="Обычный 18 4 2 2 2 2 4" xfId="14171"/>
    <cellStyle name="Обычный 18 4 2 2 2 2 4 2" xfId="14172"/>
    <cellStyle name="Обычный 18 4 2 2 2 2 5" xfId="14173"/>
    <cellStyle name="Обычный 18 4 2 2 2 2 5 2" xfId="14174"/>
    <cellStyle name="Обычный 18 4 2 2 2 2 6" xfId="14175"/>
    <cellStyle name="Обычный 18 4 2 2 2 2 6 2" xfId="14176"/>
    <cellStyle name="Обычный 18 4 2 2 2 2 7" xfId="14177"/>
    <cellStyle name="Обычный 18 4 2 2 2 2 7 2" xfId="14178"/>
    <cellStyle name="Обычный 18 4 2 2 2 2 8" xfId="14179"/>
    <cellStyle name="Обычный 18 4 2 2 2 2 8 2" xfId="14180"/>
    <cellStyle name="Обычный 18 4 2 2 2 2 9" xfId="14181"/>
    <cellStyle name="Обычный 18 4 2 2 2 2 9 2" xfId="14182"/>
    <cellStyle name="Обычный 18 4 2 2 2 3" xfId="14183"/>
    <cellStyle name="Обычный 18 4 2 2 2 3 2" xfId="14184"/>
    <cellStyle name="Обычный 18 4 2 2 2 3 2 2" xfId="14185"/>
    <cellStyle name="Обычный 18 4 2 2 2 3 3" xfId="14186"/>
    <cellStyle name="Обычный 18 4 2 2 2 3 3 2" xfId="14187"/>
    <cellStyle name="Обычный 18 4 2 2 2 3 4" xfId="14188"/>
    <cellStyle name="Обычный 18 4 2 2 2 3 4 2" xfId="14189"/>
    <cellStyle name="Обычный 18 4 2 2 2 3 5" xfId="14190"/>
    <cellStyle name="Обычный 18 4 2 2 2 3 5 2" xfId="14191"/>
    <cellStyle name="Обычный 18 4 2 2 2 3 6" xfId="14192"/>
    <cellStyle name="Обычный 18 4 2 2 2 4" xfId="14193"/>
    <cellStyle name="Обычный 18 4 2 2 2 4 2" xfId="14194"/>
    <cellStyle name="Обычный 18 4 2 2 2 4 2 2" xfId="14195"/>
    <cellStyle name="Обычный 18 4 2 2 2 4 3" xfId="14196"/>
    <cellStyle name="Обычный 18 4 2 2 2 4 3 2" xfId="14197"/>
    <cellStyle name="Обычный 18 4 2 2 2 4 4" xfId="14198"/>
    <cellStyle name="Обычный 18 4 2 2 2 4 4 2" xfId="14199"/>
    <cellStyle name="Обычный 18 4 2 2 2 4 5" xfId="14200"/>
    <cellStyle name="Обычный 18 4 2 2 2 5" xfId="14201"/>
    <cellStyle name="Обычный 18 4 2 2 2 5 2" xfId="14202"/>
    <cellStyle name="Обычный 18 4 2 2 2 6" xfId="14203"/>
    <cellStyle name="Обычный 18 4 2 2 2 6 2" xfId="14204"/>
    <cellStyle name="Обычный 18 4 2 2 2 7" xfId="14205"/>
    <cellStyle name="Обычный 18 4 2 2 2 7 2" xfId="14206"/>
    <cellStyle name="Обычный 18 4 2 2 2 8" xfId="14207"/>
    <cellStyle name="Обычный 18 4 2 2 2 8 2" xfId="14208"/>
    <cellStyle name="Обычный 18 4 2 2 2 9" xfId="14209"/>
    <cellStyle name="Обычный 18 4 2 2 2 9 2" xfId="14210"/>
    <cellStyle name="Обычный 18 4 2 2 3" xfId="14211"/>
    <cellStyle name="Обычный 18 4 2 2 3 10" xfId="14212"/>
    <cellStyle name="Обычный 18 4 2 2 3 11" xfId="14213"/>
    <cellStyle name="Обычный 18 4 2 2 3 2" xfId="14214"/>
    <cellStyle name="Обычный 18 4 2 2 3 2 2" xfId="14215"/>
    <cellStyle name="Обычный 18 4 2 2 3 2 2 2" xfId="14216"/>
    <cellStyle name="Обычный 18 4 2 2 3 2 3" xfId="14217"/>
    <cellStyle name="Обычный 18 4 2 2 3 2 3 2" xfId="14218"/>
    <cellStyle name="Обычный 18 4 2 2 3 2 4" xfId="14219"/>
    <cellStyle name="Обычный 18 4 2 2 3 2 4 2" xfId="14220"/>
    <cellStyle name="Обычный 18 4 2 2 3 2 5" xfId="14221"/>
    <cellStyle name="Обычный 18 4 2 2 3 2 5 2" xfId="14222"/>
    <cellStyle name="Обычный 18 4 2 2 3 2 6" xfId="14223"/>
    <cellStyle name="Обычный 18 4 2 2 3 2 7" xfId="14224"/>
    <cellStyle name="Обычный 18 4 2 2 3 3" xfId="14225"/>
    <cellStyle name="Обычный 18 4 2 2 3 3 2" xfId="14226"/>
    <cellStyle name="Обычный 18 4 2 2 3 3 2 2" xfId="14227"/>
    <cellStyle name="Обычный 18 4 2 2 3 3 3" xfId="14228"/>
    <cellStyle name="Обычный 18 4 2 2 3 3 3 2" xfId="14229"/>
    <cellStyle name="Обычный 18 4 2 2 3 3 4" xfId="14230"/>
    <cellStyle name="Обычный 18 4 2 2 3 3 4 2" xfId="14231"/>
    <cellStyle name="Обычный 18 4 2 2 3 3 5" xfId="14232"/>
    <cellStyle name="Обычный 18 4 2 2 3 4" xfId="14233"/>
    <cellStyle name="Обычный 18 4 2 2 3 4 2" xfId="14234"/>
    <cellStyle name="Обычный 18 4 2 2 3 5" xfId="14235"/>
    <cellStyle name="Обычный 18 4 2 2 3 5 2" xfId="14236"/>
    <cellStyle name="Обычный 18 4 2 2 3 6" xfId="14237"/>
    <cellStyle name="Обычный 18 4 2 2 3 6 2" xfId="14238"/>
    <cellStyle name="Обычный 18 4 2 2 3 7" xfId="14239"/>
    <cellStyle name="Обычный 18 4 2 2 3 7 2" xfId="14240"/>
    <cellStyle name="Обычный 18 4 2 2 3 8" xfId="14241"/>
    <cellStyle name="Обычный 18 4 2 2 3 8 2" xfId="14242"/>
    <cellStyle name="Обычный 18 4 2 2 3 9" xfId="14243"/>
    <cellStyle name="Обычный 18 4 2 2 3 9 2" xfId="14244"/>
    <cellStyle name="Обычный 18 4 2 2 4" xfId="14245"/>
    <cellStyle name="Обычный 18 4 2 2 4 2" xfId="14246"/>
    <cellStyle name="Обычный 18 4 2 2 4 2 2" xfId="14247"/>
    <cellStyle name="Обычный 18 4 2 2 4 2 2 2" xfId="14248"/>
    <cellStyle name="Обычный 18 4 2 2 4 2 3" xfId="14249"/>
    <cellStyle name="Обычный 18 4 2 2 4 2 3 2" xfId="14250"/>
    <cellStyle name="Обычный 18 4 2 2 4 2 4" xfId="14251"/>
    <cellStyle name="Обычный 18 4 2 2 4 2 4 2" xfId="14252"/>
    <cellStyle name="Обычный 18 4 2 2 4 2 5" xfId="14253"/>
    <cellStyle name="Обычный 18 4 2 2 4 2 5 2" xfId="14254"/>
    <cellStyle name="Обычный 18 4 2 2 4 2 6" xfId="14255"/>
    <cellStyle name="Обычный 18 4 2 2 4 3" xfId="14256"/>
    <cellStyle name="Обычный 18 4 2 2 4 3 2" xfId="14257"/>
    <cellStyle name="Обычный 18 4 2 2 4 4" xfId="14258"/>
    <cellStyle name="Обычный 18 4 2 2 4 4 2" xfId="14259"/>
    <cellStyle name="Обычный 18 4 2 2 4 5" xfId="14260"/>
    <cellStyle name="Обычный 18 4 2 2 4 5 2" xfId="14261"/>
    <cellStyle name="Обычный 18 4 2 2 4 6" xfId="14262"/>
    <cellStyle name="Обычный 18 4 2 2 4 6 2" xfId="14263"/>
    <cellStyle name="Обычный 18 4 2 2 4 7" xfId="14264"/>
    <cellStyle name="Обычный 18 4 2 2 4 8" xfId="14265"/>
    <cellStyle name="Обычный 18 4 2 2 5" xfId="14266"/>
    <cellStyle name="Обычный 18 4 2 2 5 2" xfId="14267"/>
    <cellStyle name="Обычный 18 4 2 2 5 2 2" xfId="14268"/>
    <cellStyle name="Обычный 18 4 2 2 5 3" xfId="14269"/>
    <cellStyle name="Обычный 18 4 2 2 5 3 2" xfId="14270"/>
    <cellStyle name="Обычный 18 4 2 2 5 4" xfId="14271"/>
    <cellStyle name="Обычный 18 4 2 2 5 4 2" xfId="14272"/>
    <cellStyle name="Обычный 18 4 2 2 5 5" xfId="14273"/>
    <cellStyle name="Обычный 18 4 2 2 5 5 2" xfId="14274"/>
    <cellStyle name="Обычный 18 4 2 2 5 6" xfId="14275"/>
    <cellStyle name="Обычный 18 4 2 2 6" xfId="14276"/>
    <cellStyle name="Обычный 18 4 2 2 6 2" xfId="14277"/>
    <cellStyle name="Обычный 18 4 2 2 6 2 2" xfId="14278"/>
    <cellStyle name="Обычный 18 4 2 2 6 3" xfId="14279"/>
    <cellStyle name="Обычный 18 4 2 2 6 3 2" xfId="14280"/>
    <cellStyle name="Обычный 18 4 2 2 6 4" xfId="14281"/>
    <cellStyle name="Обычный 18 4 2 2 6 4 2" xfId="14282"/>
    <cellStyle name="Обычный 18 4 2 2 6 5" xfId="14283"/>
    <cellStyle name="Обычный 18 4 2 2 7" xfId="14284"/>
    <cellStyle name="Обычный 18 4 2 2 7 2" xfId="14285"/>
    <cellStyle name="Обычный 18 4 2 2 8" xfId="14286"/>
    <cellStyle name="Обычный 18 4 2 2 8 2" xfId="14287"/>
    <cellStyle name="Обычный 18 4 2 2 9" xfId="14288"/>
    <cellStyle name="Обычный 18 4 2 2 9 2" xfId="14289"/>
    <cellStyle name="Обычный 18 4 2 3" xfId="14290"/>
    <cellStyle name="Обычный 18 4 2 3 10" xfId="14291"/>
    <cellStyle name="Обычный 18 4 2 3 10 2" xfId="14292"/>
    <cellStyle name="Обычный 18 4 2 3 11" xfId="14293"/>
    <cellStyle name="Обычный 18 4 2 3 12" xfId="14294"/>
    <cellStyle name="Обычный 18 4 2 3 13" xfId="14295"/>
    <cellStyle name="Обычный 18 4 2 3 2" xfId="14296"/>
    <cellStyle name="Обычный 18 4 2 3 2 10" xfId="14297"/>
    <cellStyle name="Обычный 18 4 2 3 2 11" xfId="14298"/>
    <cellStyle name="Обычный 18 4 2 3 2 2" xfId="14299"/>
    <cellStyle name="Обычный 18 4 2 3 2 2 2" xfId="14300"/>
    <cellStyle name="Обычный 18 4 2 3 2 2 2 2" xfId="14301"/>
    <cellStyle name="Обычный 18 4 2 3 2 2 3" xfId="14302"/>
    <cellStyle name="Обычный 18 4 2 3 2 2 3 2" xfId="14303"/>
    <cellStyle name="Обычный 18 4 2 3 2 2 4" xfId="14304"/>
    <cellStyle name="Обычный 18 4 2 3 2 2 4 2" xfId="14305"/>
    <cellStyle name="Обычный 18 4 2 3 2 2 5" xfId="14306"/>
    <cellStyle name="Обычный 18 4 2 3 2 2 5 2" xfId="14307"/>
    <cellStyle name="Обычный 18 4 2 3 2 2 6" xfId="14308"/>
    <cellStyle name="Обычный 18 4 2 3 2 3" xfId="14309"/>
    <cellStyle name="Обычный 18 4 2 3 2 3 2" xfId="14310"/>
    <cellStyle name="Обычный 18 4 2 3 2 3 2 2" xfId="14311"/>
    <cellStyle name="Обычный 18 4 2 3 2 3 3" xfId="14312"/>
    <cellStyle name="Обычный 18 4 2 3 2 3 3 2" xfId="14313"/>
    <cellStyle name="Обычный 18 4 2 3 2 3 4" xfId="14314"/>
    <cellStyle name="Обычный 18 4 2 3 2 3 4 2" xfId="14315"/>
    <cellStyle name="Обычный 18 4 2 3 2 3 5" xfId="14316"/>
    <cellStyle name="Обычный 18 4 2 3 2 4" xfId="14317"/>
    <cellStyle name="Обычный 18 4 2 3 2 4 2" xfId="14318"/>
    <cellStyle name="Обычный 18 4 2 3 2 5" xfId="14319"/>
    <cellStyle name="Обычный 18 4 2 3 2 5 2" xfId="14320"/>
    <cellStyle name="Обычный 18 4 2 3 2 6" xfId="14321"/>
    <cellStyle name="Обычный 18 4 2 3 2 6 2" xfId="14322"/>
    <cellStyle name="Обычный 18 4 2 3 2 7" xfId="14323"/>
    <cellStyle name="Обычный 18 4 2 3 2 7 2" xfId="14324"/>
    <cellStyle name="Обычный 18 4 2 3 2 8" xfId="14325"/>
    <cellStyle name="Обычный 18 4 2 3 2 8 2" xfId="14326"/>
    <cellStyle name="Обычный 18 4 2 3 2 9" xfId="14327"/>
    <cellStyle name="Обычный 18 4 2 3 2 9 2" xfId="14328"/>
    <cellStyle name="Обычный 18 4 2 3 3" xfId="14329"/>
    <cellStyle name="Обычный 18 4 2 3 3 2" xfId="14330"/>
    <cellStyle name="Обычный 18 4 2 3 3 2 2" xfId="14331"/>
    <cellStyle name="Обычный 18 4 2 3 3 3" xfId="14332"/>
    <cellStyle name="Обычный 18 4 2 3 3 3 2" xfId="14333"/>
    <cellStyle name="Обычный 18 4 2 3 3 4" xfId="14334"/>
    <cellStyle name="Обычный 18 4 2 3 3 4 2" xfId="14335"/>
    <cellStyle name="Обычный 18 4 2 3 3 5" xfId="14336"/>
    <cellStyle name="Обычный 18 4 2 3 3 5 2" xfId="14337"/>
    <cellStyle name="Обычный 18 4 2 3 3 6" xfId="14338"/>
    <cellStyle name="Обычный 18 4 2 3 4" xfId="14339"/>
    <cellStyle name="Обычный 18 4 2 3 4 2" xfId="14340"/>
    <cellStyle name="Обычный 18 4 2 3 4 2 2" xfId="14341"/>
    <cellStyle name="Обычный 18 4 2 3 4 3" xfId="14342"/>
    <cellStyle name="Обычный 18 4 2 3 4 3 2" xfId="14343"/>
    <cellStyle name="Обычный 18 4 2 3 4 4" xfId="14344"/>
    <cellStyle name="Обычный 18 4 2 3 4 4 2" xfId="14345"/>
    <cellStyle name="Обычный 18 4 2 3 4 5" xfId="14346"/>
    <cellStyle name="Обычный 18 4 2 3 5" xfId="14347"/>
    <cellStyle name="Обычный 18 4 2 3 5 2" xfId="14348"/>
    <cellStyle name="Обычный 18 4 2 3 6" xfId="14349"/>
    <cellStyle name="Обычный 18 4 2 3 6 2" xfId="14350"/>
    <cellStyle name="Обычный 18 4 2 3 7" xfId="14351"/>
    <cellStyle name="Обычный 18 4 2 3 7 2" xfId="14352"/>
    <cellStyle name="Обычный 18 4 2 3 8" xfId="14353"/>
    <cellStyle name="Обычный 18 4 2 3 8 2" xfId="14354"/>
    <cellStyle name="Обычный 18 4 2 3 9" xfId="14355"/>
    <cellStyle name="Обычный 18 4 2 3 9 2" xfId="14356"/>
    <cellStyle name="Обычный 18 4 2 4" xfId="14357"/>
    <cellStyle name="Обычный 18 4 2 4 10" xfId="14358"/>
    <cellStyle name="Обычный 18 4 2 4 11" xfId="14359"/>
    <cellStyle name="Обычный 18 4 2 4 2" xfId="14360"/>
    <cellStyle name="Обычный 18 4 2 4 2 2" xfId="14361"/>
    <cellStyle name="Обычный 18 4 2 4 2 2 2" xfId="14362"/>
    <cellStyle name="Обычный 18 4 2 4 2 3" xfId="14363"/>
    <cellStyle name="Обычный 18 4 2 4 2 3 2" xfId="14364"/>
    <cellStyle name="Обычный 18 4 2 4 2 4" xfId="14365"/>
    <cellStyle name="Обычный 18 4 2 4 2 4 2" xfId="14366"/>
    <cellStyle name="Обычный 18 4 2 4 2 5" xfId="14367"/>
    <cellStyle name="Обычный 18 4 2 4 2 5 2" xfId="14368"/>
    <cellStyle name="Обычный 18 4 2 4 2 6" xfId="14369"/>
    <cellStyle name="Обычный 18 4 2 4 2 7" xfId="14370"/>
    <cellStyle name="Обычный 18 4 2 4 3" xfId="14371"/>
    <cellStyle name="Обычный 18 4 2 4 3 2" xfId="14372"/>
    <cellStyle name="Обычный 18 4 2 4 3 2 2" xfId="14373"/>
    <cellStyle name="Обычный 18 4 2 4 3 3" xfId="14374"/>
    <cellStyle name="Обычный 18 4 2 4 3 3 2" xfId="14375"/>
    <cellStyle name="Обычный 18 4 2 4 3 4" xfId="14376"/>
    <cellStyle name="Обычный 18 4 2 4 3 4 2" xfId="14377"/>
    <cellStyle name="Обычный 18 4 2 4 3 5" xfId="14378"/>
    <cellStyle name="Обычный 18 4 2 4 4" xfId="14379"/>
    <cellStyle name="Обычный 18 4 2 4 4 2" xfId="14380"/>
    <cellStyle name="Обычный 18 4 2 4 5" xfId="14381"/>
    <cellStyle name="Обычный 18 4 2 4 5 2" xfId="14382"/>
    <cellStyle name="Обычный 18 4 2 4 6" xfId="14383"/>
    <cellStyle name="Обычный 18 4 2 4 6 2" xfId="14384"/>
    <cellStyle name="Обычный 18 4 2 4 7" xfId="14385"/>
    <cellStyle name="Обычный 18 4 2 4 7 2" xfId="14386"/>
    <cellStyle name="Обычный 18 4 2 4 8" xfId="14387"/>
    <cellStyle name="Обычный 18 4 2 4 8 2" xfId="14388"/>
    <cellStyle name="Обычный 18 4 2 4 9" xfId="14389"/>
    <cellStyle name="Обычный 18 4 2 4 9 2" xfId="14390"/>
    <cellStyle name="Обычный 18 4 2 5" xfId="14391"/>
    <cellStyle name="Обычный 18 4 2 5 2" xfId="14392"/>
    <cellStyle name="Обычный 18 4 2 5 2 2" xfId="14393"/>
    <cellStyle name="Обычный 18 4 2 5 2 2 2" xfId="14394"/>
    <cellStyle name="Обычный 18 4 2 5 2 3" xfId="14395"/>
    <cellStyle name="Обычный 18 4 2 5 2 3 2" xfId="14396"/>
    <cellStyle name="Обычный 18 4 2 5 2 4" xfId="14397"/>
    <cellStyle name="Обычный 18 4 2 5 2 4 2" xfId="14398"/>
    <cellStyle name="Обычный 18 4 2 5 2 5" xfId="14399"/>
    <cellStyle name="Обычный 18 4 2 5 2 5 2" xfId="14400"/>
    <cellStyle name="Обычный 18 4 2 5 2 6" xfId="14401"/>
    <cellStyle name="Обычный 18 4 2 5 3" xfId="14402"/>
    <cellStyle name="Обычный 18 4 2 5 3 2" xfId="14403"/>
    <cellStyle name="Обычный 18 4 2 5 4" xfId="14404"/>
    <cellStyle name="Обычный 18 4 2 5 4 2" xfId="14405"/>
    <cellStyle name="Обычный 18 4 2 5 5" xfId="14406"/>
    <cellStyle name="Обычный 18 4 2 5 5 2" xfId="14407"/>
    <cellStyle name="Обычный 18 4 2 5 6" xfId="14408"/>
    <cellStyle name="Обычный 18 4 2 5 6 2" xfId="14409"/>
    <cellStyle name="Обычный 18 4 2 5 7" xfId="14410"/>
    <cellStyle name="Обычный 18 4 2 5 8" xfId="14411"/>
    <cellStyle name="Обычный 18 4 2 6" xfId="14412"/>
    <cellStyle name="Обычный 18 4 2 6 2" xfId="14413"/>
    <cellStyle name="Обычный 18 4 2 6 2 2" xfId="14414"/>
    <cellStyle name="Обычный 18 4 2 6 3" xfId="14415"/>
    <cellStyle name="Обычный 18 4 2 6 3 2" xfId="14416"/>
    <cellStyle name="Обычный 18 4 2 6 4" xfId="14417"/>
    <cellStyle name="Обычный 18 4 2 6 4 2" xfId="14418"/>
    <cellStyle name="Обычный 18 4 2 6 5" xfId="14419"/>
    <cellStyle name="Обычный 18 4 2 6 5 2" xfId="14420"/>
    <cellStyle name="Обычный 18 4 2 6 6" xfId="14421"/>
    <cellStyle name="Обычный 18 4 2 7" xfId="14422"/>
    <cellStyle name="Обычный 18 4 2 7 2" xfId="14423"/>
    <cellStyle name="Обычный 18 4 2 7 2 2" xfId="14424"/>
    <cellStyle name="Обычный 18 4 2 7 3" xfId="14425"/>
    <cellStyle name="Обычный 18 4 2 7 3 2" xfId="14426"/>
    <cellStyle name="Обычный 18 4 2 7 4" xfId="14427"/>
    <cellStyle name="Обычный 18 4 2 7 4 2" xfId="14428"/>
    <cellStyle name="Обычный 18 4 2 7 5" xfId="14429"/>
    <cellStyle name="Обычный 18 4 2 8" xfId="14430"/>
    <cellStyle name="Обычный 18 4 2 8 2" xfId="14431"/>
    <cellStyle name="Обычный 18 4 2 9" xfId="14432"/>
    <cellStyle name="Обычный 18 4 2 9 2" xfId="14433"/>
    <cellStyle name="Обычный 18 4 20" xfId="14434"/>
    <cellStyle name="Обычный 18 4 20 2" xfId="14435"/>
    <cellStyle name="Обычный 18 4 21" xfId="14436"/>
    <cellStyle name="Обычный 18 4 21 2" xfId="14437"/>
    <cellStyle name="Обычный 18 4 22" xfId="14438"/>
    <cellStyle name="Обычный 18 4 22 2" xfId="14439"/>
    <cellStyle name="Обычный 18 4 23" xfId="14440"/>
    <cellStyle name="Обычный 18 4 23 2" xfId="14441"/>
    <cellStyle name="Обычный 18 4 24" xfId="14442"/>
    <cellStyle name="Обычный 18 4 25" xfId="14443"/>
    <cellStyle name="Обычный 18 4 26" xfId="14444"/>
    <cellStyle name="Обычный 18 4 3" xfId="14445"/>
    <cellStyle name="Обычный 18 4 3 10" xfId="14446"/>
    <cellStyle name="Обычный 18 4 3 10 2" xfId="14447"/>
    <cellStyle name="Обычный 18 4 3 11" xfId="14448"/>
    <cellStyle name="Обычный 18 4 3 11 2" xfId="14449"/>
    <cellStyle name="Обычный 18 4 3 12" xfId="14450"/>
    <cellStyle name="Обычный 18 4 3 12 2" xfId="14451"/>
    <cellStyle name="Обычный 18 4 3 13" xfId="14452"/>
    <cellStyle name="Обычный 18 4 3 14" xfId="14453"/>
    <cellStyle name="Обычный 18 4 3 15" xfId="14454"/>
    <cellStyle name="Обычный 18 4 3 2" xfId="14455"/>
    <cellStyle name="Обычный 18 4 3 2 10" xfId="14456"/>
    <cellStyle name="Обычный 18 4 3 2 10 2" xfId="14457"/>
    <cellStyle name="Обычный 18 4 3 2 11" xfId="14458"/>
    <cellStyle name="Обычный 18 4 3 2 12" xfId="14459"/>
    <cellStyle name="Обычный 18 4 3 2 13" xfId="14460"/>
    <cellStyle name="Обычный 18 4 3 2 2" xfId="14461"/>
    <cellStyle name="Обычный 18 4 3 2 2 10" xfId="14462"/>
    <cellStyle name="Обычный 18 4 3 2 2 11" xfId="14463"/>
    <cellStyle name="Обычный 18 4 3 2 2 2" xfId="14464"/>
    <cellStyle name="Обычный 18 4 3 2 2 2 2" xfId="14465"/>
    <cellStyle name="Обычный 18 4 3 2 2 2 2 2" xfId="14466"/>
    <cellStyle name="Обычный 18 4 3 2 2 2 3" xfId="14467"/>
    <cellStyle name="Обычный 18 4 3 2 2 2 3 2" xfId="14468"/>
    <cellStyle name="Обычный 18 4 3 2 2 2 4" xfId="14469"/>
    <cellStyle name="Обычный 18 4 3 2 2 2 4 2" xfId="14470"/>
    <cellStyle name="Обычный 18 4 3 2 2 2 5" xfId="14471"/>
    <cellStyle name="Обычный 18 4 3 2 2 2 5 2" xfId="14472"/>
    <cellStyle name="Обычный 18 4 3 2 2 2 6" xfId="14473"/>
    <cellStyle name="Обычный 18 4 3 2 2 3" xfId="14474"/>
    <cellStyle name="Обычный 18 4 3 2 2 3 2" xfId="14475"/>
    <cellStyle name="Обычный 18 4 3 2 2 3 2 2" xfId="14476"/>
    <cellStyle name="Обычный 18 4 3 2 2 3 3" xfId="14477"/>
    <cellStyle name="Обычный 18 4 3 2 2 3 3 2" xfId="14478"/>
    <cellStyle name="Обычный 18 4 3 2 2 3 4" xfId="14479"/>
    <cellStyle name="Обычный 18 4 3 2 2 3 4 2" xfId="14480"/>
    <cellStyle name="Обычный 18 4 3 2 2 3 5" xfId="14481"/>
    <cellStyle name="Обычный 18 4 3 2 2 4" xfId="14482"/>
    <cellStyle name="Обычный 18 4 3 2 2 4 2" xfId="14483"/>
    <cellStyle name="Обычный 18 4 3 2 2 5" xfId="14484"/>
    <cellStyle name="Обычный 18 4 3 2 2 5 2" xfId="14485"/>
    <cellStyle name="Обычный 18 4 3 2 2 6" xfId="14486"/>
    <cellStyle name="Обычный 18 4 3 2 2 6 2" xfId="14487"/>
    <cellStyle name="Обычный 18 4 3 2 2 7" xfId="14488"/>
    <cellStyle name="Обычный 18 4 3 2 2 7 2" xfId="14489"/>
    <cellStyle name="Обычный 18 4 3 2 2 8" xfId="14490"/>
    <cellStyle name="Обычный 18 4 3 2 2 8 2" xfId="14491"/>
    <cellStyle name="Обычный 18 4 3 2 2 9" xfId="14492"/>
    <cellStyle name="Обычный 18 4 3 2 2 9 2" xfId="14493"/>
    <cellStyle name="Обычный 18 4 3 2 3" xfId="14494"/>
    <cellStyle name="Обычный 18 4 3 2 3 2" xfId="14495"/>
    <cellStyle name="Обычный 18 4 3 2 3 2 2" xfId="14496"/>
    <cellStyle name="Обычный 18 4 3 2 3 3" xfId="14497"/>
    <cellStyle name="Обычный 18 4 3 2 3 3 2" xfId="14498"/>
    <cellStyle name="Обычный 18 4 3 2 3 4" xfId="14499"/>
    <cellStyle name="Обычный 18 4 3 2 3 4 2" xfId="14500"/>
    <cellStyle name="Обычный 18 4 3 2 3 5" xfId="14501"/>
    <cellStyle name="Обычный 18 4 3 2 3 5 2" xfId="14502"/>
    <cellStyle name="Обычный 18 4 3 2 3 6" xfId="14503"/>
    <cellStyle name="Обычный 18 4 3 2 4" xfId="14504"/>
    <cellStyle name="Обычный 18 4 3 2 4 2" xfId="14505"/>
    <cellStyle name="Обычный 18 4 3 2 4 2 2" xfId="14506"/>
    <cellStyle name="Обычный 18 4 3 2 4 3" xfId="14507"/>
    <cellStyle name="Обычный 18 4 3 2 4 3 2" xfId="14508"/>
    <cellStyle name="Обычный 18 4 3 2 4 4" xfId="14509"/>
    <cellStyle name="Обычный 18 4 3 2 4 4 2" xfId="14510"/>
    <cellStyle name="Обычный 18 4 3 2 4 5" xfId="14511"/>
    <cellStyle name="Обычный 18 4 3 2 5" xfId="14512"/>
    <cellStyle name="Обычный 18 4 3 2 5 2" xfId="14513"/>
    <cellStyle name="Обычный 18 4 3 2 6" xfId="14514"/>
    <cellStyle name="Обычный 18 4 3 2 6 2" xfId="14515"/>
    <cellStyle name="Обычный 18 4 3 2 7" xfId="14516"/>
    <cellStyle name="Обычный 18 4 3 2 7 2" xfId="14517"/>
    <cellStyle name="Обычный 18 4 3 2 8" xfId="14518"/>
    <cellStyle name="Обычный 18 4 3 2 8 2" xfId="14519"/>
    <cellStyle name="Обычный 18 4 3 2 9" xfId="14520"/>
    <cellStyle name="Обычный 18 4 3 2 9 2" xfId="14521"/>
    <cellStyle name="Обычный 18 4 3 3" xfId="14522"/>
    <cellStyle name="Обычный 18 4 3 3 10" xfId="14523"/>
    <cellStyle name="Обычный 18 4 3 3 11" xfId="14524"/>
    <cellStyle name="Обычный 18 4 3 3 2" xfId="14525"/>
    <cellStyle name="Обычный 18 4 3 3 2 2" xfId="14526"/>
    <cellStyle name="Обычный 18 4 3 3 2 2 2" xfId="14527"/>
    <cellStyle name="Обычный 18 4 3 3 2 3" xfId="14528"/>
    <cellStyle name="Обычный 18 4 3 3 2 3 2" xfId="14529"/>
    <cellStyle name="Обычный 18 4 3 3 2 4" xfId="14530"/>
    <cellStyle name="Обычный 18 4 3 3 2 4 2" xfId="14531"/>
    <cellStyle name="Обычный 18 4 3 3 2 5" xfId="14532"/>
    <cellStyle name="Обычный 18 4 3 3 2 5 2" xfId="14533"/>
    <cellStyle name="Обычный 18 4 3 3 2 6" xfId="14534"/>
    <cellStyle name="Обычный 18 4 3 3 2 7" xfId="14535"/>
    <cellStyle name="Обычный 18 4 3 3 3" xfId="14536"/>
    <cellStyle name="Обычный 18 4 3 3 3 2" xfId="14537"/>
    <cellStyle name="Обычный 18 4 3 3 3 2 2" xfId="14538"/>
    <cellStyle name="Обычный 18 4 3 3 3 3" xfId="14539"/>
    <cellStyle name="Обычный 18 4 3 3 3 3 2" xfId="14540"/>
    <cellStyle name="Обычный 18 4 3 3 3 4" xfId="14541"/>
    <cellStyle name="Обычный 18 4 3 3 3 4 2" xfId="14542"/>
    <cellStyle name="Обычный 18 4 3 3 3 5" xfId="14543"/>
    <cellStyle name="Обычный 18 4 3 3 4" xfId="14544"/>
    <cellStyle name="Обычный 18 4 3 3 4 2" xfId="14545"/>
    <cellStyle name="Обычный 18 4 3 3 5" xfId="14546"/>
    <cellStyle name="Обычный 18 4 3 3 5 2" xfId="14547"/>
    <cellStyle name="Обычный 18 4 3 3 6" xfId="14548"/>
    <cellStyle name="Обычный 18 4 3 3 6 2" xfId="14549"/>
    <cellStyle name="Обычный 18 4 3 3 7" xfId="14550"/>
    <cellStyle name="Обычный 18 4 3 3 7 2" xfId="14551"/>
    <cellStyle name="Обычный 18 4 3 3 8" xfId="14552"/>
    <cellStyle name="Обычный 18 4 3 3 8 2" xfId="14553"/>
    <cellStyle name="Обычный 18 4 3 3 9" xfId="14554"/>
    <cellStyle name="Обычный 18 4 3 3 9 2" xfId="14555"/>
    <cellStyle name="Обычный 18 4 3 4" xfId="14556"/>
    <cellStyle name="Обычный 18 4 3 4 2" xfId="14557"/>
    <cellStyle name="Обычный 18 4 3 4 2 2" xfId="14558"/>
    <cellStyle name="Обычный 18 4 3 4 2 2 2" xfId="14559"/>
    <cellStyle name="Обычный 18 4 3 4 2 3" xfId="14560"/>
    <cellStyle name="Обычный 18 4 3 4 2 3 2" xfId="14561"/>
    <cellStyle name="Обычный 18 4 3 4 2 4" xfId="14562"/>
    <cellStyle name="Обычный 18 4 3 4 2 4 2" xfId="14563"/>
    <cellStyle name="Обычный 18 4 3 4 2 5" xfId="14564"/>
    <cellStyle name="Обычный 18 4 3 4 2 5 2" xfId="14565"/>
    <cellStyle name="Обычный 18 4 3 4 2 6" xfId="14566"/>
    <cellStyle name="Обычный 18 4 3 4 3" xfId="14567"/>
    <cellStyle name="Обычный 18 4 3 4 3 2" xfId="14568"/>
    <cellStyle name="Обычный 18 4 3 4 4" xfId="14569"/>
    <cellStyle name="Обычный 18 4 3 4 4 2" xfId="14570"/>
    <cellStyle name="Обычный 18 4 3 4 5" xfId="14571"/>
    <cellStyle name="Обычный 18 4 3 4 5 2" xfId="14572"/>
    <cellStyle name="Обычный 18 4 3 4 6" xfId="14573"/>
    <cellStyle name="Обычный 18 4 3 4 6 2" xfId="14574"/>
    <cellStyle name="Обычный 18 4 3 4 7" xfId="14575"/>
    <cellStyle name="Обычный 18 4 3 4 8" xfId="14576"/>
    <cellStyle name="Обычный 18 4 3 5" xfId="14577"/>
    <cellStyle name="Обычный 18 4 3 5 2" xfId="14578"/>
    <cellStyle name="Обычный 18 4 3 5 2 2" xfId="14579"/>
    <cellStyle name="Обычный 18 4 3 5 3" xfId="14580"/>
    <cellStyle name="Обычный 18 4 3 5 3 2" xfId="14581"/>
    <cellStyle name="Обычный 18 4 3 5 4" xfId="14582"/>
    <cellStyle name="Обычный 18 4 3 5 4 2" xfId="14583"/>
    <cellStyle name="Обычный 18 4 3 5 5" xfId="14584"/>
    <cellStyle name="Обычный 18 4 3 5 5 2" xfId="14585"/>
    <cellStyle name="Обычный 18 4 3 5 6" xfId="14586"/>
    <cellStyle name="Обычный 18 4 3 6" xfId="14587"/>
    <cellStyle name="Обычный 18 4 3 6 2" xfId="14588"/>
    <cellStyle name="Обычный 18 4 3 6 2 2" xfId="14589"/>
    <cellStyle name="Обычный 18 4 3 6 3" xfId="14590"/>
    <cellStyle name="Обычный 18 4 3 6 3 2" xfId="14591"/>
    <cellStyle name="Обычный 18 4 3 6 4" xfId="14592"/>
    <cellStyle name="Обычный 18 4 3 6 4 2" xfId="14593"/>
    <cellStyle name="Обычный 18 4 3 6 5" xfId="14594"/>
    <cellStyle name="Обычный 18 4 3 7" xfId="14595"/>
    <cellStyle name="Обычный 18 4 3 7 2" xfId="14596"/>
    <cellStyle name="Обычный 18 4 3 8" xfId="14597"/>
    <cellStyle name="Обычный 18 4 3 8 2" xfId="14598"/>
    <cellStyle name="Обычный 18 4 3 9" xfId="14599"/>
    <cellStyle name="Обычный 18 4 3 9 2" xfId="14600"/>
    <cellStyle name="Обычный 18 4 4" xfId="14601"/>
    <cellStyle name="Обычный 18 4 4 10" xfId="14602"/>
    <cellStyle name="Обычный 18 4 4 10 2" xfId="14603"/>
    <cellStyle name="Обычный 18 4 4 11" xfId="14604"/>
    <cellStyle name="Обычный 18 4 4 11 2" xfId="14605"/>
    <cellStyle name="Обычный 18 4 4 12" xfId="14606"/>
    <cellStyle name="Обычный 18 4 4 12 2" xfId="14607"/>
    <cellStyle name="Обычный 18 4 4 13" xfId="14608"/>
    <cellStyle name="Обычный 18 4 4 14" xfId="14609"/>
    <cellStyle name="Обычный 18 4 4 15" xfId="14610"/>
    <cellStyle name="Обычный 18 4 4 2" xfId="14611"/>
    <cellStyle name="Обычный 18 4 4 2 10" xfId="14612"/>
    <cellStyle name="Обычный 18 4 4 2 10 2" xfId="14613"/>
    <cellStyle name="Обычный 18 4 4 2 11" xfId="14614"/>
    <cellStyle name="Обычный 18 4 4 2 12" xfId="14615"/>
    <cellStyle name="Обычный 18 4 4 2 2" xfId="14616"/>
    <cellStyle name="Обычный 18 4 4 2 2 10" xfId="14617"/>
    <cellStyle name="Обычный 18 4 4 2 2 2" xfId="14618"/>
    <cellStyle name="Обычный 18 4 4 2 2 2 2" xfId="14619"/>
    <cellStyle name="Обычный 18 4 4 2 2 2 2 2" xfId="14620"/>
    <cellStyle name="Обычный 18 4 4 2 2 2 3" xfId="14621"/>
    <cellStyle name="Обычный 18 4 4 2 2 2 3 2" xfId="14622"/>
    <cellStyle name="Обычный 18 4 4 2 2 2 4" xfId="14623"/>
    <cellStyle name="Обычный 18 4 4 2 2 2 4 2" xfId="14624"/>
    <cellStyle name="Обычный 18 4 4 2 2 2 5" xfId="14625"/>
    <cellStyle name="Обычный 18 4 4 2 2 2 5 2" xfId="14626"/>
    <cellStyle name="Обычный 18 4 4 2 2 2 6" xfId="14627"/>
    <cellStyle name="Обычный 18 4 4 2 2 3" xfId="14628"/>
    <cellStyle name="Обычный 18 4 4 2 2 3 2" xfId="14629"/>
    <cellStyle name="Обычный 18 4 4 2 2 3 2 2" xfId="14630"/>
    <cellStyle name="Обычный 18 4 4 2 2 3 3" xfId="14631"/>
    <cellStyle name="Обычный 18 4 4 2 2 3 3 2" xfId="14632"/>
    <cellStyle name="Обычный 18 4 4 2 2 3 4" xfId="14633"/>
    <cellStyle name="Обычный 18 4 4 2 2 3 4 2" xfId="14634"/>
    <cellStyle name="Обычный 18 4 4 2 2 3 5" xfId="14635"/>
    <cellStyle name="Обычный 18 4 4 2 2 4" xfId="14636"/>
    <cellStyle name="Обычный 18 4 4 2 2 4 2" xfId="14637"/>
    <cellStyle name="Обычный 18 4 4 2 2 5" xfId="14638"/>
    <cellStyle name="Обычный 18 4 4 2 2 5 2" xfId="14639"/>
    <cellStyle name="Обычный 18 4 4 2 2 6" xfId="14640"/>
    <cellStyle name="Обычный 18 4 4 2 2 6 2" xfId="14641"/>
    <cellStyle name="Обычный 18 4 4 2 2 7" xfId="14642"/>
    <cellStyle name="Обычный 18 4 4 2 2 7 2" xfId="14643"/>
    <cellStyle name="Обычный 18 4 4 2 2 8" xfId="14644"/>
    <cellStyle name="Обычный 18 4 4 2 2 8 2" xfId="14645"/>
    <cellStyle name="Обычный 18 4 4 2 2 9" xfId="14646"/>
    <cellStyle name="Обычный 18 4 4 2 2 9 2" xfId="14647"/>
    <cellStyle name="Обычный 18 4 4 2 3" xfId="14648"/>
    <cellStyle name="Обычный 18 4 4 2 3 2" xfId="14649"/>
    <cellStyle name="Обычный 18 4 4 2 3 2 2" xfId="14650"/>
    <cellStyle name="Обычный 18 4 4 2 3 3" xfId="14651"/>
    <cellStyle name="Обычный 18 4 4 2 3 3 2" xfId="14652"/>
    <cellStyle name="Обычный 18 4 4 2 3 4" xfId="14653"/>
    <cellStyle name="Обычный 18 4 4 2 3 4 2" xfId="14654"/>
    <cellStyle name="Обычный 18 4 4 2 3 5" xfId="14655"/>
    <cellStyle name="Обычный 18 4 4 2 3 5 2" xfId="14656"/>
    <cellStyle name="Обычный 18 4 4 2 3 6" xfId="14657"/>
    <cellStyle name="Обычный 18 4 4 2 4" xfId="14658"/>
    <cellStyle name="Обычный 18 4 4 2 4 2" xfId="14659"/>
    <cellStyle name="Обычный 18 4 4 2 4 2 2" xfId="14660"/>
    <cellStyle name="Обычный 18 4 4 2 4 3" xfId="14661"/>
    <cellStyle name="Обычный 18 4 4 2 4 3 2" xfId="14662"/>
    <cellStyle name="Обычный 18 4 4 2 4 4" xfId="14663"/>
    <cellStyle name="Обычный 18 4 4 2 4 4 2" xfId="14664"/>
    <cellStyle name="Обычный 18 4 4 2 4 5" xfId="14665"/>
    <cellStyle name="Обычный 18 4 4 2 5" xfId="14666"/>
    <cellStyle name="Обычный 18 4 4 2 5 2" xfId="14667"/>
    <cellStyle name="Обычный 18 4 4 2 6" xfId="14668"/>
    <cellStyle name="Обычный 18 4 4 2 6 2" xfId="14669"/>
    <cellStyle name="Обычный 18 4 4 2 7" xfId="14670"/>
    <cellStyle name="Обычный 18 4 4 2 7 2" xfId="14671"/>
    <cellStyle name="Обычный 18 4 4 2 8" xfId="14672"/>
    <cellStyle name="Обычный 18 4 4 2 8 2" xfId="14673"/>
    <cellStyle name="Обычный 18 4 4 2 9" xfId="14674"/>
    <cellStyle name="Обычный 18 4 4 2 9 2" xfId="14675"/>
    <cellStyle name="Обычный 18 4 4 3" xfId="14676"/>
    <cellStyle name="Обычный 18 4 4 3 10" xfId="14677"/>
    <cellStyle name="Обычный 18 4 4 3 2" xfId="14678"/>
    <cellStyle name="Обычный 18 4 4 3 2 2" xfId="14679"/>
    <cellStyle name="Обычный 18 4 4 3 2 2 2" xfId="14680"/>
    <cellStyle name="Обычный 18 4 4 3 2 3" xfId="14681"/>
    <cellStyle name="Обычный 18 4 4 3 2 3 2" xfId="14682"/>
    <cellStyle name="Обычный 18 4 4 3 2 4" xfId="14683"/>
    <cellStyle name="Обычный 18 4 4 3 2 4 2" xfId="14684"/>
    <cellStyle name="Обычный 18 4 4 3 2 5" xfId="14685"/>
    <cellStyle name="Обычный 18 4 4 3 2 5 2" xfId="14686"/>
    <cellStyle name="Обычный 18 4 4 3 2 6" xfId="14687"/>
    <cellStyle name="Обычный 18 4 4 3 3" xfId="14688"/>
    <cellStyle name="Обычный 18 4 4 3 3 2" xfId="14689"/>
    <cellStyle name="Обычный 18 4 4 3 3 2 2" xfId="14690"/>
    <cellStyle name="Обычный 18 4 4 3 3 3" xfId="14691"/>
    <cellStyle name="Обычный 18 4 4 3 3 3 2" xfId="14692"/>
    <cellStyle name="Обычный 18 4 4 3 3 4" xfId="14693"/>
    <cellStyle name="Обычный 18 4 4 3 3 4 2" xfId="14694"/>
    <cellStyle name="Обычный 18 4 4 3 3 5" xfId="14695"/>
    <cellStyle name="Обычный 18 4 4 3 4" xfId="14696"/>
    <cellStyle name="Обычный 18 4 4 3 4 2" xfId="14697"/>
    <cellStyle name="Обычный 18 4 4 3 5" xfId="14698"/>
    <cellStyle name="Обычный 18 4 4 3 5 2" xfId="14699"/>
    <cellStyle name="Обычный 18 4 4 3 6" xfId="14700"/>
    <cellStyle name="Обычный 18 4 4 3 6 2" xfId="14701"/>
    <cellStyle name="Обычный 18 4 4 3 7" xfId="14702"/>
    <cellStyle name="Обычный 18 4 4 3 7 2" xfId="14703"/>
    <cellStyle name="Обычный 18 4 4 3 8" xfId="14704"/>
    <cellStyle name="Обычный 18 4 4 3 8 2" xfId="14705"/>
    <cellStyle name="Обычный 18 4 4 3 9" xfId="14706"/>
    <cellStyle name="Обычный 18 4 4 3 9 2" xfId="14707"/>
    <cellStyle name="Обычный 18 4 4 4" xfId="14708"/>
    <cellStyle name="Обычный 18 4 4 4 2" xfId="14709"/>
    <cellStyle name="Обычный 18 4 4 4 2 2" xfId="14710"/>
    <cellStyle name="Обычный 18 4 4 4 2 2 2" xfId="14711"/>
    <cellStyle name="Обычный 18 4 4 4 2 3" xfId="14712"/>
    <cellStyle name="Обычный 18 4 4 4 2 3 2" xfId="14713"/>
    <cellStyle name="Обычный 18 4 4 4 2 4" xfId="14714"/>
    <cellStyle name="Обычный 18 4 4 4 2 4 2" xfId="14715"/>
    <cellStyle name="Обычный 18 4 4 4 2 5" xfId="14716"/>
    <cellStyle name="Обычный 18 4 4 4 2 5 2" xfId="14717"/>
    <cellStyle name="Обычный 18 4 4 4 2 6" xfId="14718"/>
    <cellStyle name="Обычный 18 4 4 4 3" xfId="14719"/>
    <cellStyle name="Обычный 18 4 4 4 3 2" xfId="14720"/>
    <cellStyle name="Обычный 18 4 4 4 4" xfId="14721"/>
    <cellStyle name="Обычный 18 4 4 4 4 2" xfId="14722"/>
    <cellStyle name="Обычный 18 4 4 4 5" xfId="14723"/>
    <cellStyle name="Обычный 18 4 4 4 5 2" xfId="14724"/>
    <cellStyle name="Обычный 18 4 4 4 6" xfId="14725"/>
    <cellStyle name="Обычный 18 4 4 4 6 2" xfId="14726"/>
    <cellStyle name="Обычный 18 4 4 4 7" xfId="14727"/>
    <cellStyle name="Обычный 18 4 4 5" xfId="14728"/>
    <cellStyle name="Обычный 18 4 4 5 2" xfId="14729"/>
    <cellStyle name="Обычный 18 4 4 5 2 2" xfId="14730"/>
    <cellStyle name="Обычный 18 4 4 5 3" xfId="14731"/>
    <cellStyle name="Обычный 18 4 4 5 3 2" xfId="14732"/>
    <cellStyle name="Обычный 18 4 4 5 4" xfId="14733"/>
    <cellStyle name="Обычный 18 4 4 5 4 2" xfId="14734"/>
    <cellStyle name="Обычный 18 4 4 5 5" xfId="14735"/>
    <cellStyle name="Обычный 18 4 4 5 5 2" xfId="14736"/>
    <cellStyle name="Обычный 18 4 4 5 6" xfId="14737"/>
    <cellStyle name="Обычный 18 4 4 6" xfId="14738"/>
    <cellStyle name="Обычный 18 4 4 6 2" xfId="14739"/>
    <cellStyle name="Обычный 18 4 4 6 2 2" xfId="14740"/>
    <cellStyle name="Обычный 18 4 4 6 3" xfId="14741"/>
    <cellStyle name="Обычный 18 4 4 6 3 2" xfId="14742"/>
    <cellStyle name="Обычный 18 4 4 6 4" xfId="14743"/>
    <cellStyle name="Обычный 18 4 4 6 4 2" xfId="14744"/>
    <cellStyle name="Обычный 18 4 4 6 5" xfId="14745"/>
    <cellStyle name="Обычный 18 4 4 7" xfId="14746"/>
    <cellStyle name="Обычный 18 4 4 7 2" xfId="14747"/>
    <cellStyle name="Обычный 18 4 4 8" xfId="14748"/>
    <cellStyle name="Обычный 18 4 4 8 2" xfId="14749"/>
    <cellStyle name="Обычный 18 4 4 9" xfId="14750"/>
    <cellStyle name="Обычный 18 4 4 9 2" xfId="14751"/>
    <cellStyle name="Обычный 18 4 5" xfId="14752"/>
    <cellStyle name="Обычный 18 4 5 10" xfId="14753"/>
    <cellStyle name="Обычный 18 4 5 10 2" xfId="14754"/>
    <cellStyle name="Обычный 18 4 5 11" xfId="14755"/>
    <cellStyle name="Обычный 18 4 5 11 2" xfId="14756"/>
    <cellStyle name="Обычный 18 4 5 12" xfId="14757"/>
    <cellStyle name="Обычный 18 4 5 13" xfId="14758"/>
    <cellStyle name="Обычный 18 4 5 2" xfId="14759"/>
    <cellStyle name="Обычный 18 4 5 2 10" xfId="14760"/>
    <cellStyle name="Обычный 18 4 5 2 10 2" xfId="14761"/>
    <cellStyle name="Обычный 18 4 5 2 11" xfId="14762"/>
    <cellStyle name="Обычный 18 4 5 2 12" xfId="14763"/>
    <cellStyle name="Обычный 18 4 5 2 2" xfId="14764"/>
    <cellStyle name="Обычный 18 4 5 2 2 10" xfId="14765"/>
    <cellStyle name="Обычный 18 4 5 2 2 2" xfId="14766"/>
    <cellStyle name="Обычный 18 4 5 2 2 2 2" xfId="14767"/>
    <cellStyle name="Обычный 18 4 5 2 2 2 2 2" xfId="14768"/>
    <cellStyle name="Обычный 18 4 5 2 2 2 3" xfId="14769"/>
    <cellStyle name="Обычный 18 4 5 2 2 2 3 2" xfId="14770"/>
    <cellStyle name="Обычный 18 4 5 2 2 2 4" xfId="14771"/>
    <cellStyle name="Обычный 18 4 5 2 2 2 4 2" xfId="14772"/>
    <cellStyle name="Обычный 18 4 5 2 2 2 5" xfId="14773"/>
    <cellStyle name="Обычный 18 4 5 2 2 2 5 2" xfId="14774"/>
    <cellStyle name="Обычный 18 4 5 2 2 2 6" xfId="14775"/>
    <cellStyle name="Обычный 18 4 5 2 2 3" xfId="14776"/>
    <cellStyle name="Обычный 18 4 5 2 2 3 2" xfId="14777"/>
    <cellStyle name="Обычный 18 4 5 2 2 3 2 2" xfId="14778"/>
    <cellStyle name="Обычный 18 4 5 2 2 3 3" xfId="14779"/>
    <cellStyle name="Обычный 18 4 5 2 2 3 3 2" xfId="14780"/>
    <cellStyle name="Обычный 18 4 5 2 2 3 4" xfId="14781"/>
    <cellStyle name="Обычный 18 4 5 2 2 3 4 2" xfId="14782"/>
    <cellStyle name="Обычный 18 4 5 2 2 3 5" xfId="14783"/>
    <cellStyle name="Обычный 18 4 5 2 2 4" xfId="14784"/>
    <cellStyle name="Обычный 18 4 5 2 2 4 2" xfId="14785"/>
    <cellStyle name="Обычный 18 4 5 2 2 5" xfId="14786"/>
    <cellStyle name="Обычный 18 4 5 2 2 5 2" xfId="14787"/>
    <cellStyle name="Обычный 18 4 5 2 2 6" xfId="14788"/>
    <cellStyle name="Обычный 18 4 5 2 2 6 2" xfId="14789"/>
    <cellStyle name="Обычный 18 4 5 2 2 7" xfId="14790"/>
    <cellStyle name="Обычный 18 4 5 2 2 7 2" xfId="14791"/>
    <cellStyle name="Обычный 18 4 5 2 2 8" xfId="14792"/>
    <cellStyle name="Обычный 18 4 5 2 2 8 2" xfId="14793"/>
    <cellStyle name="Обычный 18 4 5 2 2 9" xfId="14794"/>
    <cellStyle name="Обычный 18 4 5 2 2 9 2" xfId="14795"/>
    <cellStyle name="Обычный 18 4 5 2 3" xfId="14796"/>
    <cellStyle name="Обычный 18 4 5 2 3 2" xfId="14797"/>
    <cellStyle name="Обычный 18 4 5 2 3 2 2" xfId="14798"/>
    <cellStyle name="Обычный 18 4 5 2 3 3" xfId="14799"/>
    <cellStyle name="Обычный 18 4 5 2 3 3 2" xfId="14800"/>
    <cellStyle name="Обычный 18 4 5 2 3 4" xfId="14801"/>
    <cellStyle name="Обычный 18 4 5 2 3 4 2" xfId="14802"/>
    <cellStyle name="Обычный 18 4 5 2 3 5" xfId="14803"/>
    <cellStyle name="Обычный 18 4 5 2 3 5 2" xfId="14804"/>
    <cellStyle name="Обычный 18 4 5 2 3 6" xfId="14805"/>
    <cellStyle name="Обычный 18 4 5 2 4" xfId="14806"/>
    <cellStyle name="Обычный 18 4 5 2 4 2" xfId="14807"/>
    <cellStyle name="Обычный 18 4 5 2 4 2 2" xfId="14808"/>
    <cellStyle name="Обычный 18 4 5 2 4 3" xfId="14809"/>
    <cellStyle name="Обычный 18 4 5 2 4 3 2" xfId="14810"/>
    <cellStyle name="Обычный 18 4 5 2 4 4" xfId="14811"/>
    <cellStyle name="Обычный 18 4 5 2 4 4 2" xfId="14812"/>
    <cellStyle name="Обычный 18 4 5 2 4 5" xfId="14813"/>
    <cellStyle name="Обычный 18 4 5 2 5" xfId="14814"/>
    <cellStyle name="Обычный 18 4 5 2 5 2" xfId="14815"/>
    <cellStyle name="Обычный 18 4 5 2 6" xfId="14816"/>
    <cellStyle name="Обычный 18 4 5 2 6 2" xfId="14817"/>
    <cellStyle name="Обычный 18 4 5 2 7" xfId="14818"/>
    <cellStyle name="Обычный 18 4 5 2 7 2" xfId="14819"/>
    <cellStyle name="Обычный 18 4 5 2 8" xfId="14820"/>
    <cellStyle name="Обычный 18 4 5 2 8 2" xfId="14821"/>
    <cellStyle name="Обычный 18 4 5 2 9" xfId="14822"/>
    <cellStyle name="Обычный 18 4 5 2 9 2" xfId="14823"/>
    <cellStyle name="Обычный 18 4 5 3" xfId="14824"/>
    <cellStyle name="Обычный 18 4 5 3 10" xfId="14825"/>
    <cellStyle name="Обычный 18 4 5 3 2" xfId="14826"/>
    <cellStyle name="Обычный 18 4 5 3 2 2" xfId="14827"/>
    <cellStyle name="Обычный 18 4 5 3 2 2 2" xfId="14828"/>
    <cellStyle name="Обычный 18 4 5 3 2 3" xfId="14829"/>
    <cellStyle name="Обычный 18 4 5 3 2 3 2" xfId="14830"/>
    <cellStyle name="Обычный 18 4 5 3 2 4" xfId="14831"/>
    <cellStyle name="Обычный 18 4 5 3 2 4 2" xfId="14832"/>
    <cellStyle name="Обычный 18 4 5 3 2 5" xfId="14833"/>
    <cellStyle name="Обычный 18 4 5 3 2 5 2" xfId="14834"/>
    <cellStyle name="Обычный 18 4 5 3 2 6" xfId="14835"/>
    <cellStyle name="Обычный 18 4 5 3 3" xfId="14836"/>
    <cellStyle name="Обычный 18 4 5 3 3 2" xfId="14837"/>
    <cellStyle name="Обычный 18 4 5 3 3 2 2" xfId="14838"/>
    <cellStyle name="Обычный 18 4 5 3 3 3" xfId="14839"/>
    <cellStyle name="Обычный 18 4 5 3 3 3 2" xfId="14840"/>
    <cellStyle name="Обычный 18 4 5 3 3 4" xfId="14841"/>
    <cellStyle name="Обычный 18 4 5 3 3 4 2" xfId="14842"/>
    <cellStyle name="Обычный 18 4 5 3 3 5" xfId="14843"/>
    <cellStyle name="Обычный 18 4 5 3 4" xfId="14844"/>
    <cellStyle name="Обычный 18 4 5 3 4 2" xfId="14845"/>
    <cellStyle name="Обычный 18 4 5 3 5" xfId="14846"/>
    <cellStyle name="Обычный 18 4 5 3 5 2" xfId="14847"/>
    <cellStyle name="Обычный 18 4 5 3 6" xfId="14848"/>
    <cellStyle name="Обычный 18 4 5 3 6 2" xfId="14849"/>
    <cellStyle name="Обычный 18 4 5 3 7" xfId="14850"/>
    <cellStyle name="Обычный 18 4 5 3 7 2" xfId="14851"/>
    <cellStyle name="Обычный 18 4 5 3 8" xfId="14852"/>
    <cellStyle name="Обычный 18 4 5 3 8 2" xfId="14853"/>
    <cellStyle name="Обычный 18 4 5 3 9" xfId="14854"/>
    <cellStyle name="Обычный 18 4 5 3 9 2" xfId="14855"/>
    <cellStyle name="Обычный 18 4 5 4" xfId="14856"/>
    <cellStyle name="Обычный 18 4 5 4 2" xfId="14857"/>
    <cellStyle name="Обычный 18 4 5 4 2 2" xfId="14858"/>
    <cellStyle name="Обычный 18 4 5 4 3" xfId="14859"/>
    <cellStyle name="Обычный 18 4 5 4 3 2" xfId="14860"/>
    <cellStyle name="Обычный 18 4 5 4 4" xfId="14861"/>
    <cellStyle name="Обычный 18 4 5 4 4 2" xfId="14862"/>
    <cellStyle name="Обычный 18 4 5 4 5" xfId="14863"/>
    <cellStyle name="Обычный 18 4 5 4 5 2" xfId="14864"/>
    <cellStyle name="Обычный 18 4 5 4 6" xfId="14865"/>
    <cellStyle name="Обычный 18 4 5 5" xfId="14866"/>
    <cellStyle name="Обычный 18 4 5 5 2" xfId="14867"/>
    <cellStyle name="Обычный 18 4 5 5 2 2" xfId="14868"/>
    <cellStyle name="Обычный 18 4 5 5 3" xfId="14869"/>
    <cellStyle name="Обычный 18 4 5 5 3 2" xfId="14870"/>
    <cellStyle name="Обычный 18 4 5 5 4" xfId="14871"/>
    <cellStyle name="Обычный 18 4 5 5 4 2" xfId="14872"/>
    <cellStyle name="Обычный 18 4 5 5 5" xfId="14873"/>
    <cellStyle name="Обычный 18 4 5 6" xfId="14874"/>
    <cellStyle name="Обычный 18 4 5 6 2" xfId="14875"/>
    <cellStyle name="Обычный 18 4 5 7" xfId="14876"/>
    <cellStyle name="Обычный 18 4 5 7 2" xfId="14877"/>
    <cellStyle name="Обычный 18 4 5 8" xfId="14878"/>
    <cellStyle name="Обычный 18 4 5 8 2" xfId="14879"/>
    <cellStyle name="Обычный 18 4 5 9" xfId="14880"/>
    <cellStyle name="Обычный 18 4 5 9 2" xfId="14881"/>
    <cellStyle name="Обычный 18 4 6" xfId="14882"/>
    <cellStyle name="Обычный 18 4 6 10" xfId="14883"/>
    <cellStyle name="Обычный 18 4 6 10 2" xfId="14884"/>
    <cellStyle name="Обычный 18 4 6 11" xfId="14885"/>
    <cellStyle name="Обычный 18 4 6 11 2" xfId="14886"/>
    <cellStyle name="Обычный 18 4 6 12" xfId="14887"/>
    <cellStyle name="Обычный 18 4 6 13" xfId="14888"/>
    <cellStyle name="Обычный 18 4 6 2" xfId="14889"/>
    <cellStyle name="Обычный 18 4 6 2 10" xfId="14890"/>
    <cellStyle name="Обычный 18 4 6 2 10 2" xfId="14891"/>
    <cellStyle name="Обычный 18 4 6 2 11" xfId="14892"/>
    <cellStyle name="Обычный 18 4 6 2 2" xfId="14893"/>
    <cellStyle name="Обычный 18 4 6 2 2 10" xfId="14894"/>
    <cellStyle name="Обычный 18 4 6 2 2 2" xfId="14895"/>
    <cellStyle name="Обычный 18 4 6 2 2 2 2" xfId="14896"/>
    <cellStyle name="Обычный 18 4 6 2 2 2 2 2" xfId="14897"/>
    <cellStyle name="Обычный 18 4 6 2 2 2 3" xfId="14898"/>
    <cellStyle name="Обычный 18 4 6 2 2 2 3 2" xfId="14899"/>
    <cellStyle name="Обычный 18 4 6 2 2 2 4" xfId="14900"/>
    <cellStyle name="Обычный 18 4 6 2 2 2 4 2" xfId="14901"/>
    <cellStyle name="Обычный 18 4 6 2 2 2 5" xfId="14902"/>
    <cellStyle name="Обычный 18 4 6 2 2 2 5 2" xfId="14903"/>
    <cellStyle name="Обычный 18 4 6 2 2 2 6" xfId="14904"/>
    <cellStyle name="Обычный 18 4 6 2 2 3" xfId="14905"/>
    <cellStyle name="Обычный 18 4 6 2 2 3 2" xfId="14906"/>
    <cellStyle name="Обычный 18 4 6 2 2 3 2 2" xfId="14907"/>
    <cellStyle name="Обычный 18 4 6 2 2 3 3" xfId="14908"/>
    <cellStyle name="Обычный 18 4 6 2 2 3 3 2" xfId="14909"/>
    <cellStyle name="Обычный 18 4 6 2 2 3 4" xfId="14910"/>
    <cellStyle name="Обычный 18 4 6 2 2 3 4 2" xfId="14911"/>
    <cellStyle name="Обычный 18 4 6 2 2 3 5" xfId="14912"/>
    <cellStyle name="Обычный 18 4 6 2 2 4" xfId="14913"/>
    <cellStyle name="Обычный 18 4 6 2 2 4 2" xfId="14914"/>
    <cellStyle name="Обычный 18 4 6 2 2 5" xfId="14915"/>
    <cellStyle name="Обычный 18 4 6 2 2 5 2" xfId="14916"/>
    <cellStyle name="Обычный 18 4 6 2 2 6" xfId="14917"/>
    <cellStyle name="Обычный 18 4 6 2 2 6 2" xfId="14918"/>
    <cellStyle name="Обычный 18 4 6 2 2 7" xfId="14919"/>
    <cellStyle name="Обычный 18 4 6 2 2 7 2" xfId="14920"/>
    <cellStyle name="Обычный 18 4 6 2 2 8" xfId="14921"/>
    <cellStyle name="Обычный 18 4 6 2 2 8 2" xfId="14922"/>
    <cellStyle name="Обычный 18 4 6 2 2 9" xfId="14923"/>
    <cellStyle name="Обычный 18 4 6 2 2 9 2" xfId="14924"/>
    <cellStyle name="Обычный 18 4 6 2 3" xfId="14925"/>
    <cellStyle name="Обычный 18 4 6 2 3 2" xfId="14926"/>
    <cellStyle name="Обычный 18 4 6 2 3 2 2" xfId="14927"/>
    <cellStyle name="Обычный 18 4 6 2 3 3" xfId="14928"/>
    <cellStyle name="Обычный 18 4 6 2 3 3 2" xfId="14929"/>
    <cellStyle name="Обычный 18 4 6 2 3 4" xfId="14930"/>
    <cellStyle name="Обычный 18 4 6 2 3 4 2" xfId="14931"/>
    <cellStyle name="Обычный 18 4 6 2 3 5" xfId="14932"/>
    <cellStyle name="Обычный 18 4 6 2 3 5 2" xfId="14933"/>
    <cellStyle name="Обычный 18 4 6 2 3 6" xfId="14934"/>
    <cellStyle name="Обычный 18 4 6 2 4" xfId="14935"/>
    <cellStyle name="Обычный 18 4 6 2 4 2" xfId="14936"/>
    <cellStyle name="Обычный 18 4 6 2 4 2 2" xfId="14937"/>
    <cellStyle name="Обычный 18 4 6 2 4 3" xfId="14938"/>
    <cellStyle name="Обычный 18 4 6 2 4 3 2" xfId="14939"/>
    <cellStyle name="Обычный 18 4 6 2 4 4" xfId="14940"/>
    <cellStyle name="Обычный 18 4 6 2 4 4 2" xfId="14941"/>
    <cellStyle name="Обычный 18 4 6 2 4 5" xfId="14942"/>
    <cellStyle name="Обычный 18 4 6 2 5" xfId="14943"/>
    <cellStyle name="Обычный 18 4 6 2 5 2" xfId="14944"/>
    <cellStyle name="Обычный 18 4 6 2 6" xfId="14945"/>
    <cellStyle name="Обычный 18 4 6 2 6 2" xfId="14946"/>
    <cellStyle name="Обычный 18 4 6 2 7" xfId="14947"/>
    <cellStyle name="Обычный 18 4 6 2 7 2" xfId="14948"/>
    <cellStyle name="Обычный 18 4 6 2 8" xfId="14949"/>
    <cellStyle name="Обычный 18 4 6 2 8 2" xfId="14950"/>
    <cellStyle name="Обычный 18 4 6 2 9" xfId="14951"/>
    <cellStyle name="Обычный 18 4 6 2 9 2" xfId="14952"/>
    <cellStyle name="Обычный 18 4 6 3" xfId="14953"/>
    <cellStyle name="Обычный 18 4 6 3 10" xfId="14954"/>
    <cellStyle name="Обычный 18 4 6 3 2" xfId="14955"/>
    <cellStyle name="Обычный 18 4 6 3 2 2" xfId="14956"/>
    <cellStyle name="Обычный 18 4 6 3 2 2 2" xfId="14957"/>
    <cellStyle name="Обычный 18 4 6 3 2 3" xfId="14958"/>
    <cellStyle name="Обычный 18 4 6 3 2 3 2" xfId="14959"/>
    <cellStyle name="Обычный 18 4 6 3 2 4" xfId="14960"/>
    <cellStyle name="Обычный 18 4 6 3 2 4 2" xfId="14961"/>
    <cellStyle name="Обычный 18 4 6 3 2 5" xfId="14962"/>
    <cellStyle name="Обычный 18 4 6 3 2 5 2" xfId="14963"/>
    <cellStyle name="Обычный 18 4 6 3 2 6" xfId="14964"/>
    <cellStyle name="Обычный 18 4 6 3 3" xfId="14965"/>
    <cellStyle name="Обычный 18 4 6 3 3 2" xfId="14966"/>
    <cellStyle name="Обычный 18 4 6 3 3 2 2" xfId="14967"/>
    <cellStyle name="Обычный 18 4 6 3 3 3" xfId="14968"/>
    <cellStyle name="Обычный 18 4 6 3 3 3 2" xfId="14969"/>
    <cellStyle name="Обычный 18 4 6 3 3 4" xfId="14970"/>
    <cellStyle name="Обычный 18 4 6 3 3 4 2" xfId="14971"/>
    <cellStyle name="Обычный 18 4 6 3 3 5" xfId="14972"/>
    <cellStyle name="Обычный 18 4 6 3 4" xfId="14973"/>
    <cellStyle name="Обычный 18 4 6 3 4 2" xfId="14974"/>
    <cellStyle name="Обычный 18 4 6 3 5" xfId="14975"/>
    <cellStyle name="Обычный 18 4 6 3 5 2" xfId="14976"/>
    <cellStyle name="Обычный 18 4 6 3 6" xfId="14977"/>
    <cellStyle name="Обычный 18 4 6 3 6 2" xfId="14978"/>
    <cellStyle name="Обычный 18 4 6 3 7" xfId="14979"/>
    <cellStyle name="Обычный 18 4 6 3 7 2" xfId="14980"/>
    <cellStyle name="Обычный 18 4 6 3 8" xfId="14981"/>
    <cellStyle name="Обычный 18 4 6 3 8 2" xfId="14982"/>
    <cellStyle name="Обычный 18 4 6 3 9" xfId="14983"/>
    <cellStyle name="Обычный 18 4 6 3 9 2" xfId="14984"/>
    <cellStyle name="Обычный 18 4 6 4" xfId="14985"/>
    <cellStyle name="Обычный 18 4 6 4 2" xfId="14986"/>
    <cellStyle name="Обычный 18 4 6 4 2 2" xfId="14987"/>
    <cellStyle name="Обычный 18 4 6 4 3" xfId="14988"/>
    <cellStyle name="Обычный 18 4 6 4 3 2" xfId="14989"/>
    <cellStyle name="Обычный 18 4 6 4 4" xfId="14990"/>
    <cellStyle name="Обычный 18 4 6 4 4 2" xfId="14991"/>
    <cellStyle name="Обычный 18 4 6 4 5" xfId="14992"/>
    <cellStyle name="Обычный 18 4 6 4 5 2" xfId="14993"/>
    <cellStyle name="Обычный 18 4 6 4 6" xfId="14994"/>
    <cellStyle name="Обычный 18 4 6 5" xfId="14995"/>
    <cellStyle name="Обычный 18 4 6 5 2" xfId="14996"/>
    <cellStyle name="Обычный 18 4 6 5 2 2" xfId="14997"/>
    <cellStyle name="Обычный 18 4 6 5 3" xfId="14998"/>
    <cellStyle name="Обычный 18 4 6 5 3 2" xfId="14999"/>
    <cellStyle name="Обычный 18 4 6 5 4" xfId="15000"/>
    <cellStyle name="Обычный 18 4 6 5 4 2" xfId="15001"/>
    <cellStyle name="Обычный 18 4 6 5 5" xfId="15002"/>
    <cellStyle name="Обычный 18 4 6 6" xfId="15003"/>
    <cellStyle name="Обычный 18 4 6 6 2" xfId="15004"/>
    <cellStyle name="Обычный 18 4 6 7" xfId="15005"/>
    <cellStyle name="Обычный 18 4 6 7 2" xfId="15006"/>
    <cellStyle name="Обычный 18 4 6 8" xfId="15007"/>
    <cellStyle name="Обычный 18 4 6 8 2" xfId="15008"/>
    <cellStyle name="Обычный 18 4 6 9" xfId="15009"/>
    <cellStyle name="Обычный 18 4 6 9 2" xfId="15010"/>
    <cellStyle name="Обычный 18 4 7" xfId="15011"/>
    <cellStyle name="Обычный 18 4 7 10" xfId="15012"/>
    <cellStyle name="Обычный 18 4 7 10 2" xfId="15013"/>
    <cellStyle name="Обычный 18 4 7 11" xfId="15014"/>
    <cellStyle name="Обычный 18 4 7 11 2" xfId="15015"/>
    <cellStyle name="Обычный 18 4 7 12" xfId="15016"/>
    <cellStyle name="Обычный 18 4 7 2" xfId="15017"/>
    <cellStyle name="Обычный 18 4 7 2 10" xfId="15018"/>
    <cellStyle name="Обычный 18 4 7 2 10 2" xfId="15019"/>
    <cellStyle name="Обычный 18 4 7 2 11" xfId="15020"/>
    <cellStyle name="Обычный 18 4 7 2 2" xfId="15021"/>
    <cellStyle name="Обычный 18 4 7 2 2 10" xfId="15022"/>
    <cellStyle name="Обычный 18 4 7 2 2 2" xfId="15023"/>
    <cellStyle name="Обычный 18 4 7 2 2 2 2" xfId="15024"/>
    <cellStyle name="Обычный 18 4 7 2 2 2 2 2" xfId="15025"/>
    <cellStyle name="Обычный 18 4 7 2 2 2 3" xfId="15026"/>
    <cellStyle name="Обычный 18 4 7 2 2 2 3 2" xfId="15027"/>
    <cellStyle name="Обычный 18 4 7 2 2 2 4" xfId="15028"/>
    <cellStyle name="Обычный 18 4 7 2 2 2 4 2" xfId="15029"/>
    <cellStyle name="Обычный 18 4 7 2 2 2 5" xfId="15030"/>
    <cellStyle name="Обычный 18 4 7 2 2 2 5 2" xfId="15031"/>
    <cellStyle name="Обычный 18 4 7 2 2 2 6" xfId="15032"/>
    <cellStyle name="Обычный 18 4 7 2 2 3" xfId="15033"/>
    <cellStyle name="Обычный 18 4 7 2 2 3 2" xfId="15034"/>
    <cellStyle name="Обычный 18 4 7 2 2 3 2 2" xfId="15035"/>
    <cellStyle name="Обычный 18 4 7 2 2 3 3" xfId="15036"/>
    <cellStyle name="Обычный 18 4 7 2 2 3 3 2" xfId="15037"/>
    <cellStyle name="Обычный 18 4 7 2 2 3 4" xfId="15038"/>
    <cellStyle name="Обычный 18 4 7 2 2 3 4 2" xfId="15039"/>
    <cellStyle name="Обычный 18 4 7 2 2 3 5" xfId="15040"/>
    <cellStyle name="Обычный 18 4 7 2 2 4" xfId="15041"/>
    <cellStyle name="Обычный 18 4 7 2 2 4 2" xfId="15042"/>
    <cellStyle name="Обычный 18 4 7 2 2 5" xfId="15043"/>
    <cellStyle name="Обычный 18 4 7 2 2 5 2" xfId="15044"/>
    <cellStyle name="Обычный 18 4 7 2 2 6" xfId="15045"/>
    <cellStyle name="Обычный 18 4 7 2 2 6 2" xfId="15046"/>
    <cellStyle name="Обычный 18 4 7 2 2 7" xfId="15047"/>
    <cellStyle name="Обычный 18 4 7 2 2 7 2" xfId="15048"/>
    <cellStyle name="Обычный 18 4 7 2 2 8" xfId="15049"/>
    <cellStyle name="Обычный 18 4 7 2 2 8 2" xfId="15050"/>
    <cellStyle name="Обычный 18 4 7 2 2 9" xfId="15051"/>
    <cellStyle name="Обычный 18 4 7 2 2 9 2" xfId="15052"/>
    <cellStyle name="Обычный 18 4 7 2 3" xfId="15053"/>
    <cellStyle name="Обычный 18 4 7 2 3 2" xfId="15054"/>
    <cellStyle name="Обычный 18 4 7 2 3 2 2" xfId="15055"/>
    <cellStyle name="Обычный 18 4 7 2 3 3" xfId="15056"/>
    <cellStyle name="Обычный 18 4 7 2 3 3 2" xfId="15057"/>
    <cellStyle name="Обычный 18 4 7 2 3 4" xfId="15058"/>
    <cellStyle name="Обычный 18 4 7 2 3 4 2" xfId="15059"/>
    <cellStyle name="Обычный 18 4 7 2 3 5" xfId="15060"/>
    <cellStyle name="Обычный 18 4 7 2 3 5 2" xfId="15061"/>
    <cellStyle name="Обычный 18 4 7 2 3 6" xfId="15062"/>
    <cellStyle name="Обычный 18 4 7 2 4" xfId="15063"/>
    <cellStyle name="Обычный 18 4 7 2 4 2" xfId="15064"/>
    <cellStyle name="Обычный 18 4 7 2 4 2 2" xfId="15065"/>
    <cellStyle name="Обычный 18 4 7 2 4 3" xfId="15066"/>
    <cellStyle name="Обычный 18 4 7 2 4 3 2" xfId="15067"/>
    <cellStyle name="Обычный 18 4 7 2 4 4" xfId="15068"/>
    <cellStyle name="Обычный 18 4 7 2 4 4 2" xfId="15069"/>
    <cellStyle name="Обычный 18 4 7 2 4 5" xfId="15070"/>
    <cellStyle name="Обычный 18 4 7 2 5" xfId="15071"/>
    <cellStyle name="Обычный 18 4 7 2 5 2" xfId="15072"/>
    <cellStyle name="Обычный 18 4 7 2 6" xfId="15073"/>
    <cellStyle name="Обычный 18 4 7 2 6 2" xfId="15074"/>
    <cellStyle name="Обычный 18 4 7 2 7" xfId="15075"/>
    <cellStyle name="Обычный 18 4 7 2 7 2" xfId="15076"/>
    <cellStyle name="Обычный 18 4 7 2 8" xfId="15077"/>
    <cellStyle name="Обычный 18 4 7 2 8 2" xfId="15078"/>
    <cellStyle name="Обычный 18 4 7 2 9" xfId="15079"/>
    <cellStyle name="Обычный 18 4 7 2 9 2" xfId="15080"/>
    <cellStyle name="Обычный 18 4 7 3" xfId="15081"/>
    <cellStyle name="Обычный 18 4 7 3 10" xfId="15082"/>
    <cellStyle name="Обычный 18 4 7 3 2" xfId="15083"/>
    <cellStyle name="Обычный 18 4 7 3 2 2" xfId="15084"/>
    <cellStyle name="Обычный 18 4 7 3 2 2 2" xfId="15085"/>
    <cellStyle name="Обычный 18 4 7 3 2 3" xfId="15086"/>
    <cellStyle name="Обычный 18 4 7 3 2 3 2" xfId="15087"/>
    <cellStyle name="Обычный 18 4 7 3 2 4" xfId="15088"/>
    <cellStyle name="Обычный 18 4 7 3 2 4 2" xfId="15089"/>
    <cellStyle name="Обычный 18 4 7 3 2 5" xfId="15090"/>
    <cellStyle name="Обычный 18 4 7 3 2 5 2" xfId="15091"/>
    <cellStyle name="Обычный 18 4 7 3 2 6" xfId="15092"/>
    <cellStyle name="Обычный 18 4 7 3 3" xfId="15093"/>
    <cellStyle name="Обычный 18 4 7 3 3 2" xfId="15094"/>
    <cellStyle name="Обычный 18 4 7 3 3 2 2" xfId="15095"/>
    <cellStyle name="Обычный 18 4 7 3 3 3" xfId="15096"/>
    <cellStyle name="Обычный 18 4 7 3 3 3 2" xfId="15097"/>
    <cellStyle name="Обычный 18 4 7 3 3 4" xfId="15098"/>
    <cellStyle name="Обычный 18 4 7 3 3 4 2" xfId="15099"/>
    <cellStyle name="Обычный 18 4 7 3 3 5" xfId="15100"/>
    <cellStyle name="Обычный 18 4 7 3 4" xfId="15101"/>
    <cellStyle name="Обычный 18 4 7 3 4 2" xfId="15102"/>
    <cellStyle name="Обычный 18 4 7 3 5" xfId="15103"/>
    <cellStyle name="Обычный 18 4 7 3 5 2" xfId="15104"/>
    <cellStyle name="Обычный 18 4 7 3 6" xfId="15105"/>
    <cellStyle name="Обычный 18 4 7 3 6 2" xfId="15106"/>
    <cellStyle name="Обычный 18 4 7 3 7" xfId="15107"/>
    <cellStyle name="Обычный 18 4 7 3 7 2" xfId="15108"/>
    <cellStyle name="Обычный 18 4 7 3 8" xfId="15109"/>
    <cellStyle name="Обычный 18 4 7 3 8 2" xfId="15110"/>
    <cellStyle name="Обычный 18 4 7 3 9" xfId="15111"/>
    <cellStyle name="Обычный 18 4 7 3 9 2" xfId="15112"/>
    <cellStyle name="Обычный 18 4 7 4" xfId="15113"/>
    <cellStyle name="Обычный 18 4 7 4 2" xfId="15114"/>
    <cellStyle name="Обычный 18 4 7 4 2 2" xfId="15115"/>
    <cellStyle name="Обычный 18 4 7 4 3" xfId="15116"/>
    <cellStyle name="Обычный 18 4 7 4 3 2" xfId="15117"/>
    <cellStyle name="Обычный 18 4 7 4 4" xfId="15118"/>
    <cellStyle name="Обычный 18 4 7 4 4 2" xfId="15119"/>
    <cellStyle name="Обычный 18 4 7 4 5" xfId="15120"/>
    <cellStyle name="Обычный 18 4 7 4 5 2" xfId="15121"/>
    <cellStyle name="Обычный 18 4 7 4 6" xfId="15122"/>
    <cellStyle name="Обычный 18 4 7 5" xfId="15123"/>
    <cellStyle name="Обычный 18 4 7 5 2" xfId="15124"/>
    <cellStyle name="Обычный 18 4 7 5 2 2" xfId="15125"/>
    <cellStyle name="Обычный 18 4 7 5 3" xfId="15126"/>
    <cellStyle name="Обычный 18 4 7 5 3 2" xfId="15127"/>
    <cellStyle name="Обычный 18 4 7 5 4" xfId="15128"/>
    <cellStyle name="Обычный 18 4 7 5 4 2" xfId="15129"/>
    <cellStyle name="Обычный 18 4 7 5 5" xfId="15130"/>
    <cellStyle name="Обычный 18 4 7 6" xfId="15131"/>
    <cellStyle name="Обычный 18 4 7 6 2" xfId="15132"/>
    <cellStyle name="Обычный 18 4 7 7" xfId="15133"/>
    <cellStyle name="Обычный 18 4 7 7 2" xfId="15134"/>
    <cellStyle name="Обычный 18 4 7 8" xfId="15135"/>
    <cellStyle name="Обычный 18 4 7 8 2" xfId="15136"/>
    <cellStyle name="Обычный 18 4 7 9" xfId="15137"/>
    <cellStyle name="Обычный 18 4 7 9 2" xfId="15138"/>
    <cellStyle name="Обычный 18 4 8" xfId="15139"/>
    <cellStyle name="Обычный 18 4 8 10" xfId="15140"/>
    <cellStyle name="Обычный 18 4 8 10 2" xfId="15141"/>
    <cellStyle name="Обычный 18 4 8 11" xfId="15142"/>
    <cellStyle name="Обычный 18 4 8 11 2" xfId="15143"/>
    <cellStyle name="Обычный 18 4 8 12" xfId="15144"/>
    <cellStyle name="Обычный 18 4 8 2" xfId="15145"/>
    <cellStyle name="Обычный 18 4 8 2 10" xfId="15146"/>
    <cellStyle name="Обычный 18 4 8 2 10 2" xfId="15147"/>
    <cellStyle name="Обычный 18 4 8 2 11" xfId="15148"/>
    <cellStyle name="Обычный 18 4 8 2 2" xfId="15149"/>
    <cellStyle name="Обычный 18 4 8 2 2 10" xfId="15150"/>
    <cellStyle name="Обычный 18 4 8 2 2 2" xfId="15151"/>
    <cellStyle name="Обычный 18 4 8 2 2 2 2" xfId="15152"/>
    <cellStyle name="Обычный 18 4 8 2 2 2 2 2" xfId="15153"/>
    <cellStyle name="Обычный 18 4 8 2 2 2 3" xfId="15154"/>
    <cellStyle name="Обычный 18 4 8 2 2 2 3 2" xfId="15155"/>
    <cellStyle name="Обычный 18 4 8 2 2 2 4" xfId="15156"/>
    <cellStyle name="Обычный 18 4 8 2 2 2 4 2" xfId="15157"/>
    <cellStyle name="Обычный 18 4 8 2 2 2 5" xfId="15158"/>
    <cellStyle name="Обычный 18 4 8 2 2 2 5 2" xfId="15159"/>
    <cellStyle name="Обычный 18 4 8 2 2 2 6" xfId="15160"/>
    <cellStyle name="Обычный 18 4 8 2 2 3" xfId="15161"/>
    <cellStyle name="Обычный 18 4 8 2 2 3 2" xfId="15162"/>
    <cellStyle name="Обычный 18 4 8 2 2 3 2 2" xfId="15163"/>
    <cellStyle name="Обычный 18 4 8 2 2 3 3" xfId="15164"/>
    <cellStyle name="Обычный 18 4 8 2 2 3 3 2" xfId="15165"/>
    <cellStyle name="Обычный 18 4 8 2 2 3 4" xfId="15166"/>
    <cellStyle name="Обычный 18 4 8 2 2 3 4 2" xfId="15167"/>
    <cellStyle name="Обычный 18 4 8 2 2 3 5" xfId="15168"/>
    <cellStyle name="Обычный 18 4 8 2 2 4" xfId="15169"/>
    <cellStyle name="Обычный 18 4 8 2 2 4 2" xfId="15170"/>
    <cellStyle name="Обычный 18 4 8 2 2 5" xfId="15171"/>
    <cellStyle name="Обычный 18 4 8 2 2 5 2" xfId="15172"/>
    <cellStyle name="Обычный 18 4 8 2 2 6" xfId="15173"/>
    <cellStyle name="Обычный 18 4 8 2 2 6 2" xfId="15174"/>
    <cellStyle name="Обычный 18 4 8 2 2 7" xfId="15175"/>
    <cellStyle name="Обычный 18 4 8 2 2 7 2" xfId="15176"/>
    <cellStyle name="Обычный 18 4 8 2 2 8" xfId="15177"/>
    <cellStyle name="Обычный 18 4 8 2 2 8 2" xfId="15178"/>
    <cellStyle name="Обычный 18 4 8 2 2 9" xfId="15179"/>
    <cellStyle name="Обычный 18 4 8 2 2 9 2" xfId="15180"/>
    <cellStyle name="Обычный 18 4 8 2 3" xfId="15181"/>
    <cellStyle name="Обычный 18 4 8 2 3 2" xfId="15182"/>
    <cellStyle name="Обычный 18 4 8 2 3 2 2" xfId="15183"/>
    <cellStyle name="Обычный 18 4 8 2 3 3" xfId="15184"/>
    <cellStyle name="Обычный 18 4 8 2 3 3 2" xfId="15185"/>
    <cellStyle name="Обычный 18 4 8 2 3 4" xfId="15186"/>
    <cellStyle name="Обычный 18 4 8 2 3 4 2" xfId="15187"/>
    <cellStyle name="Обычный 18 4 8 2 3 5" xfId="15188"/>
    <cellStyle name="Обычный 18 4 8 2 3 5 2" xfId="15189"/>
    <cellStyle name="Обычный 18 4 8 2 3 6" xfId="15190"/>
    <cellStyle name="Обычный 18 4 8 2 4" xfId="15191"/>
    <cellStyle name="Обычный 18 4 8 2 4 2" xfId="15192"/>
    <cellStyle name="Обычный 18 4 8 2 4 2 2" xfId="15193"/>
    <cellStyle name="Обычный 18 4 8 2 4 3" xfId="15194"/>
    <cellStyle name="Обычный 18 4 8 2 4 3 2" xfId="15195"/>
    <cellStyle name="Обычный 18 4 8 2 4 4" xfId="15196"/>
    <cellStyle name="Обычный 18 4 8 2 4 4 2" xfId="15197"/>
    <cellStyle name="Обычный 18 4 8 2 4 5" xfId="15198"/>
    <cellStyle name="Обычный 18 4 8 2 5" xfId="15199"/>
    <cellStyle name="Обычный 18 4 8 2 5 2" xfId="15200"/>
    <cellStyle name="Обычный 18 4 8 2 6" xfId="15201"/>
    <cellStyle name="Обычный 18 4 8 2 6 2" xfId="15202"/>
    <cellStyle name="Обычный 18 4 8 2 7" xfId="15203"/>
    <cellStyle name="Обычный 18 4 8 2 7 2" xfId="15204"/>
    <cellStyle name="Обычный 18 4 8 2 8" xfId="15205"/>
    <cellStyle name="Обычный 18 4 8 2 8 2" xfId="15206"/>
    <cellStyle name="Обычный 18 4 8 2 9" xfId="15207"/>
    <cellStyle name="Обычный 18 4 8 2 9 2" xfId="15208"/>
    <cellStyle name="Обычный 18 4 8 3" xfId="15209"/>
    <cellStyle name="Обычный 18 4 8 3 10" xfId="15210"/>
    <cellStyle name="Обычный 18 4 8 3 2" xfId="15211"/>
    <cellStyle name="Обычный 18 4 8 3 2 2" xfId="15212"/>
    <cellStyle name="Обычный 18 4 8 3 2 2 2" xfId="15213"/>
    <cellStyle name="Обычный 18 4 8 3 2 3" xfId="15214"/>
    <cellStyle name="Обычный 18 4 8 3 2 3 2" xfId="15215"/>
    <cellStyle name="Обычный 18 4 8 3 2 4" xfId="15216"/>
    <cellStyle name="Обычный 18 4 8 3 2 4 2" xfId="15217"/>
    <cellStyle name="Обычный 18 4 8 3 2 5" xfId="15218"/>
    <cellStyle name="Обычный 18 4 8 3 2 5 2" xfId="15219"/>
    <cellStyle name="Обычный 18 4 8 3 2 6" xfId="15220"/>
    <cellStyle name="Обычный 18 4 8 3 3" xfId="15221"/>
    <cellStyle name="Обычный 18 4 8 3 3 2" xfId="15222"/>
    <cellStyle name="Обычный 18 4 8 3 3 2 2" xfId="15223"/>
    <cellStyle name="Обычный 18 4 8 3 3 3" xfId="15224"/>
    <cellStyle name="Обычный 18 4 8 3 3 3 2" xfId="15225"/>
    <cellStyle name="Обычный 18 4 8 3 3 4" xfId="15226"/>
    <cellStyle name="Обычный 18 4 8 3 3 4 2" xfId="15227"/>
    <cellStyle name="Обычный 18 4 8 3 3 5" xfId="15228"/>
    <cellStyle name="Обычный 18 4 8 3 4" xfId="15229"/>
    <cellStyle name="Обычный 18 4 8 3 4 2" xfId="15230"/>
    <cellStyle name="Обычный 18 4 8 3 5" xfId="15231"/>
    <cellStyle name="Обычный 18 4 8 3 5 2" xfId="15232"/>
    <cellStyle name="Обычный 18 4 8 3 6" xfId="15233"/>
    <cellStyle name="Обычный 18 4 8 3 6 2" xfId="15234"/>
    <cellStyle name="Обычный 18 4 8 3 7" xfId="15235"/>
    <cellStyle name="Обычный 18 4 8 3 7 2" xfId="15236"/>
    <cellStyle name="Обычный 18 4 8 3 8" xfId="15237"/>
    <cellStyle name="Обычный 18 4 8 3 8 2" xfId="15238"/>
    <cellStyle name="Обычный 18 4 8 3 9" xfId="15239"/>
    <cellStyle name="Обычный 18 4 8 3 9 2" xfId="15240"/>
    <cellStyle name="Обычный 18 4 8 4" xfId="15241"/>
    <cellStyle name="Обычный 18 4 8 4 2" xfId="15242"/>
    <cellStyle name="Обычный 18 4 8 4 2 2" xfId="15243"/>
    <cellStyle name="Обычный 18 4 8 4 3" xfId="15244"/>
    <cellStyle name="Обычный 18 4 8 4 3 2" xfId="15245"/>
    <cellStyle name="Обычный 18 4 8 4 4" xfId="15246"/>
    <cellStyle name="Обычный 18 4 8 4 4 2" xfId="15247"/>
    <cellStyle name="Обычный 18 4 8 4 5" xfId="15248"/>
    <cellStyle name="Обычный 18 4 8 4 5 2" xfId="15249"/>
    <cellStyle name="Обычный 18 4 8 4 6" xfId="15250"/>
    <cellStyle name="Обычный 18 4 8 5" xfId="15251"/>
    <cellStyle name="Обычный 18 4 8 5 2" xfId="15252"/>
    <cellStyle name="Обычный 18 4 8 5 2 2" xfId="15253"/>
    <cellStyle name="Обычный 18 4 8 5 3" xfId="15254"/>
    <cellStyle name="Обычный 18 4 8 5 3 2" xfId="15255"/>
    <cellStyle name="Обычный 18 4 8 5 4" xfId="15256"/>
    <cellStyle name="Обычный 18 4 8 5 4 2" xfId="15257"/>
    <cellStyle name="Обычный 18 4 8 5 5" xfId="15258"/>
    <cellStyle name="Обычный 18 4 8 6" xfId="15259"/>
    <cellStyle name="Обычный 18 4 8 6 2" xfId="15260"/>
    <cellStyle name="Обычный 18 4 8 7" xfId="15261"/>
    <cellStyle name="Обычный 18 4 8 7 2" xfId="15262"/>
    <cellStyle name="Обычный 18 4 8 8" xfId="15263"/>
    <cellStyle name="Обычный 18 4 8 8 2" xfId="15264"/>
    <cellStyle name="Обычный 18 4 8 9" xfId="15265"/>
    <cellStyle name="Обычный 18 4 8 9 2" xfId="15266"/>
    <cellStyle name="Обычный 18 4 9" xfId="15267"/>
    <cellStyle name="Обычный 18 4 9 10" xfId="15268"/>
    <cellStyle name="Обычный 18 4 9 10 2" xfId="15269"/>
    <cellStyle name="Обычный 18 4 9 11" xfId="15270"/>
    <cellStyle name="Обычный 18 4 9 11 2" xfId="15271"/>
    <cellStyle name="Обычный 18 4 9 12" xfId="15272"/>
    <cellStyle name="Обычный 18 4 9 2" xfId="15273"/>
    <cellStyle name="Обычный 18 4 9 2 10" xfId="15274"/>
    <cellStyle name="Обычный 18 4 9 2 10 2" xfId="15275"/>
    <cellStyle name="Обычный 18 4 9 2 11" xfId="15276"/>
    <cellStyle name="Обычный 18 4 9 2 2" xfId="15277"/>
    <cellStyle name="Обычный 18 4 9 2 2 10" xfId="15278"/>
    <cellStyle name="Обычный 18 4 9 2 2 2" xfId="15279"/>
    <cellStyle name="Обычный 18 4 9 2 2 2 2" xfId="15280"/>
    <cellStyle name="Обычный 18 4 9 2 2 2 2 2" xfId="15281"/>
    <cellStyle name="Обычный 18 4 9 2 2 2 3" xfId="15282"/>
    <cellStyle name="Обычный 18 4 9 2 2 2 3 2" xfId="15283"/>
    <cellStyle name="Обычный 18 4 9 2 2 2 4" xfId="15284"/>
    <cellStyle name="Обычный 18 4 9 2 2 2 4 2" xfId="15285"/>
    <cellStyle name="Обычный 18 4 9 2 2 2 5" xfId="15286"/>
    <cellStyle name="Обычный 18 4 9 2 2 2 5 2" xfId="15287"/>
    <cellStyle name="Обычный 18 4 9 2 2 2 6" xfId="15288"/>
    <cellStyle name="Обычный 18 4 9 2 2 3" xfId="15289"/>
    <cellStyle name="Обычный 18 4 9 2 2 3 2" xfId="15290"/>
    <cellStyle name="Обычный 18 4 9 2 2 3 2 2" xfId="15291"/>
    <cellStyle name="Обычный 18 4 9 2 2 3 3" xfId="15292"/>
    <cellStyle name="Обычный 18 4 9 2 2 3 3 2" xfId="15293"/>
    <cellStyle name="Обычный 18 4 9 2 2 3 4" xfId="15294"/>
    <cellStyle name="Обычный 18 4 9 2 2 3 4 2" xfId="15295"/>
    <cellStyle name="Обычный 18 4 9 2 2 3 5" xfId="15296"/>
    <cellStyle name="Обычный 18 4 9 2 2 4" xfId="15297"/>
    <cellStyle name="Обычный 18 4 9 2 2 4 2" xfId="15298"/>
    <cellStyle name="Обычный 18 4 9 2 2 5" xfId="15299"/>
    <cellStyle name="Обычный 18 4 9 2 2 5 2" xfId="15300"/>
    <cellStyle name="Обычный 18 4 9 2 2 6" xfId="15301"/>
    <cellStyle name="Обычный 18 4 9 2 2 6 2" xfId="15302"/>
    <cellStyle name="Обычный 18 4 9 2 2 7" xfId="15303"/>
    <cellStyle name="Обычный 18 4 9 2 2 7 2" xfId="15304"/>
    <cellStyle name="Обычный 18 4 9 2 2 8" xfId="15305"/>
    <cellStyle name="Обычный 18 4 9 2 2 8 2" xfId="15306"/>
    <cellStyle name="Обычный 18 4 9 2 2 9" xfId="15307"/>
    <cellStyle name="Обычный 18 4 9 2 2 9 2" xfId="15308"/>
    <cellStyle name="Обычный 18 4 9 2 3" xfId="15309"/>
    <cellStyle name="Обычный 18 4 9 2 3 2" xfId="15310"/>
    <cellStyle name="Обычный 18 4 9 2 3 2 2" xfId="15311"/>
    <cellStyle name="Обычный 18 4 9 2 3 3" xfId="15312"/>
    <cellStyle name="Обычный 18 4 9 2 3 3 2" xfId="15313"/>
    <cellStyle name="Обычный 18 4 9 2 3 4" xfId="15314"/>
    <cellStyle name="Обычный 18 4 9 2 3 4 2" xfId="15315"/>
    <cellStyle name="Обычный 18 4 9 2 3 5" xfId="15316"/>
    <cellStyle name="Обычный 18 4 9 2 3 5 2" xfId="15317"/>
    <cellStyle name="Обычный 18 4 9 2 3 6" xfId="15318"/>
    <cellStyle name="Обычный 18 4 9 2 4" xfId="15319"/>
    <cellStyle name="Обычный 18 4 9 2 4 2" xfId="15320"/>
    <cellStyle name="Обычный 18 4 9 2 4 2 2" xfId="15321"/>
    <cellStyle name="Обычный 18 4 9 2 4 3" xfId="15322"/>
    <cellStyle name="Обычный 18 4 9 2 4 3 2" xfId="15323"/>
    <cellStyle name="Обычный 18 4 9 2 4 4" xfId="15324"/>
    <cellStyle name="Обычный 18 4 9 2 4 4 2" xfId="15325"/>
    <cellStyle name="Обычный 18 4 9 2 4 5" xfId="15326"/>
    <cellStyle name="Обычный 18 4 9 2 5" xfId="15327"/>
    <cellStyle name="Обычный 18 4 9 2 5 2" xfId="15328"/>
    <cellStyle name="Обычный 18 4 9 2 6" xfId="15329"/>
    <cellStyle name="Обычный 18 4 9 2 6 2" xfId="15330"/>
    <cellStyle name="Обычный 18 4 9 2 7" xfId="15331"/>
    <cellStyle name="Обычный 18 4 9 2 7 2" xfId="15332"/>
    <cellStyle name="Обычный 18 4 9 2 8" xfId="15333"/>
    <cellStyle name="Обычный 18 4 9 2 8 2" xfId="15334"/>
    <cellStyle name="Обычный 18 4 9 2 9" xfId="15335"/>
    <cellStyle name="Обычный 18 4 9 2 9 2" xfId="15336"/>
    <cellStyle name="Обычный 18 4 9 3" xfId="15337"/>
    <cellStyle name="Обычный 18 4 9 3 10" xfId="15338"/>
    <cellStyle name="Обычный 18 4 9 3 2" xfId="15339"/>
    <cellStyle name="Обычный 18 4 9 3 2 2" xfId="15340"/>
    <cellStyle name="Обычный 18 4 9 3 2 2 2" xfId="15341"/>
    <cellStyle name="Обычный 18 4 9 3 2 3" xfId="15342"/>
    <cellStyle name="Обычный 18 4 9 3 2 3 2" xfId="15343"/>
    <cellStyle name="Обычный 18 4 9 3 2 4" xfId="15344"/>
    <cellStyle name="Обычный 18 4 9 3 2 4 2" xfId="15345"/>
    <cellStyle name="Обычный 18 4 9 3 2 5" xfId="15346"/>
    <cellStyle name="Обычный 18 4 9 3 2 5 2" xfId="15347"/>
    <cellStyle name="Обычный 18 4 9 3 2 6" xfId="15348"/>
    <cellStyle name="Обычный 18 4 9 3 3" xfId="15349"/>
    <cellStyle name="Обычный 18 4 9 3 3 2" xfId="15350"/>
    <cellStyle name="Обычный 18 4 9 3 3 2 2" xfId="15351"/>
    <cellStyle name="Обычный 18 4 9 3 3 3" xfId="15352"/>
    <cellStyle name="Обычный 18 4 9 3 3 3 2" xfId="15353"/>
    <cellStyle name="Обычный 18 4 9 3 3 4" xfId="15354"/>
    <cellStyle name="Обычный 18 4 9 3 3 4 2" xfId="15355"/>
    <cellStyle name="Обычный 18 4 9 3 3 5" xfId="15356"/>
    <cellStyle name="Обычный 18 4 9 3 4" xfId="15357"/>
    <cellStyle name="Обычный 18 4 9 3 4 2" xfId="15358"/>
    <cellStyle name="Обычный 18 4 9 3 5" xfId="15359"/>
    <cellStyle name="Обычный 18 4 9 3 5 2" xfId="15360"/>
    <cellStyle name="Обычный 18 4 9 3 6" xfId="15361"/>
    <cellStyle name="Обычный 18 4 9 3 6 2" xfId="15362"/>
    <cellStyle name="Обычный 18 4 9 3 7" xfId="15363"/>
    <cellStyle name="Обычный 18 4 9 3 7 2" xfId="15364"/>
    <cellStyle name="Обычный 18 4 9 3 8" xfId="15365"/>
    <cellStyle name="Обычный 18 4 9 3 8 2" xfId="15366"/>
    <cellStyle name="Обычный 18 4 9 3 9" xfId="15367"/>
    <cellStyle name="Обычный 18 4 9 3 9 2" xfId="15368"/>
    <cellStyle name="Обычный 18 4 9 4" xfId="15369"/>
    <cellStyle name="Обычный 18 4 9 4 2" xfId="15370"/>
    <cellStyle name="Обычный 18 4 9 4 2 2" xfId="15371"/>
    <cellStyle name="Обычный 18 4 9 4 3" xfId="15372"/>
    <cellStyle name="Обычный 18 4 9 4 3 2" xfId="15373"/>
    <cellStyle name="Обычный 18 4 9 4 4" xfId="15374"/>
    <cellStyle name="Обычный 18 4 9 4 4 2" xfId="15375"/>
    <cellStyle name="Обычный 18 4 9 4 5" xfId="15376"/>
    <cellStyle name="Обычный 18 4 9 4 5 2" xfId="15377"/>
    <cellStyle name="Обычный 18 4 9 4 6" xfId="15378"/>
    <cellStyle name="Обычный 18 4 9 5" xfId="15379"/>
    <cellStyle name="Обычный 18 4 9 5 2" xfId="15380"/>
    <cellStyle name="Обычный 18 4 9 5 2 2" xfId="15381"/>
    <cellStyle name="Обычный 18 4 9 5 3" xfId="15382"/>
    <cellStyle name="Обычный 18 4 9 5 3 2" xfId="15383"/>
    <cellStyle name="Обычный 18 4 9 5 4" xfId="15384"/>
    <cellStyle name="Обычный 18 4 9 5 4 2" xfId="15385"/>
    <cellStyle name="Обычный 18 4 9 5 5" xfId="15386"/>
    <cellStyle name="Обычный 18 4 9 6" xfId="15387"/>
    <cellStyle name="Обычный 18 4 9 6 2" xfId="15388"/>
    <cellStyle name="Обычный 18 4 9 7" xfId="15389"/>
    <cellStyle name="Обычный 18 4 9 7 2" xfId="15390"/>
    <cellStyle name="Обычный 18 4 9 8" xfId="15391"/>
    <cellStyle name="Обычный 18 4 9 8 2" xfId="15392"/>
    <cellStyle name="Обычный 18 4 9 9" xfId="15393"/>
    <cellStyle name="Обычный 18 4 9 9 2" xfId="15394"/>
    <cellStyle name="Обычный 18 5" xfId="15395"/>
    <cellStyle name="Обычный 18 5 2" xfId="15396"/>
    <cellStyle name="Обычный 18 5 2 10" xfId="15397"/>
    <cellStyle name="Обычный 18 5 2 10 2" xfId="15398"/>
    <cellStyle name="Обычный 18 5 2 11" xfId="15399"/>
    <cellStyle name="Обычный 18 5 2 11 2" xfId="15400"/>
    <cellStyle name="Обычный 18 5 2 12" xfId="15401"/>
    <cellStyle name="Обычный 18 5 2 12 2" xfId="15402"/>
    <cellStyle name="Обычный 18 5 2 13" xfId="15403"/>
    <cellStyle name="Обычный 18 5 2 14" xfId="15404"/>
    <cellStyle name="Обычный 18 5 2 15" xfId="15405"/>
    <cellStyle name="Обычный 18 5 2 2" xfId="15406"/>
    <cellStyle name="Обычный 18 5 2 2 10" xfId="15407"/>
    <cellStyle name="Обычный 18 5 2 2 10 2" xfId="15408"/>
    <cellStyle name="Обычный 18 5 2 2 11" xfId="15409"/>
    <cellStyle name="Обычный 18 5 2 2 12" xfId="15410"/>
    <cellStyle name="Обычный 18 5 2 2 13" xfId="15411"/>
    <cellStyle name="Обычный 18 5 2 2 2" xfId="15412"/>
    <cellStyle name="Обычный 18 5 2 2 2 10" xfId="15413"/>
    <cellStyle name="Обычный 18 5 2 2 2 11" xfId="15414"/>
    <cellStyle name="Обычный 18 5 2 2 2 2" xfId="15415"/>
    <cellStyle name="Обычный 18 5 2 2 2 2 2" xfId="15416"/>
    <cellStyle name="Обычный 18 5 2 2 2 2 2 2" xfId="15417"/>
    <cellStyle name="Обычный 18 5 2 2 2 2 3" xfId="15418"/>
    <cellStyle name="Обычный 18 5 2 2 2 2 3 2" xfId="15419"/>
    <cellStyle name="Обычный 18 5 2 2 2 2 4" xfId="15420"/>
    <cellStyle name="Обычный 18 5 2 2 2 2 4 2" xfId="15421"/>
    <cellStyle name="Обычный 18 5 2 2 2 2 5" xfId="15422"/>
    <cellStyle name="Обычный 18 5 2 2 2 2 5 2" xfId="15423"/>
    <cellStyle name="Обычный 18 5 2 2 2 2 6" xfId="15424"/>
    <cellStyle name="Обычный 18 5 2 2 2 3" xfId="15425"/>
    <cellStyle name="Обычный 18 5 2 2 2 3 2" xfId="15426"/>
    <cellStyle name="Обычный 18 5 2 2 2 3 2 2" xfId="15427"/>
    <cellStyle name="Обычный 18 5 2 2 2 3 3" xfId="15428"/>
    <cellStyle name="Обычный 18 5 2 2 2 3 3 2" xfId="15429"/>
    <cellStyle name="Обычный 18 5 2 2 2 3 4" xfId="15430"/>
    <cellStyle name="Обычный 18 5 2 2 2 3 4 2" xfId="15431"/>
    <cellStyle name="Обычный 18 5 2 2 2 3 5" xfId="15432"/>
    <cellStyle name="Обычный 18 5 2 2 2 4" xfId="15433"/>
    <cellStyle name="Обычный 18 5 2 2 2 4 2" xfId="15434"/>
    <cellStyle name="Обычный 18 5 2 2 2 5" xfId="15435"/>
    <cellStyle name="Обычный 18 5 2 2 2 5 2" xfId="15436"/>
    <cellStyle name="Обычный 18 5 2 2 2 6" xfId="15437"/>
    <cellStyle name="Обычный 18 5 2 2 2 6 2" xfId="15438"/>
    <cellStyle name="Обычный 18 5 2 2 2 7" xfId="15439"/>
    <cellStyle name="Обычный 18 5 2 2 2 7 2" xfId="15440"/>
    <cellStyle name="Обычный 18 5 2 2 2 8" xfId="15441"/>
    <cellStyle name="Обычный 18 5 2 2 2 8 2" xfId="15442"/>
    <cellStyle name="Обычный 18 5 2 2 2 9" xfId="15443"/>
    <cellStyle name="Обычный 18 5 2 2 2 9 2" xfId="15444"/>
    <cellStyle name="Обычный 18 5 2 2 3" xfId="15445"/>
    <cellStyle name="Обычный 18 5 2 2 3 2" xfId="15446"/>
    <cellStyle name="Обычный 18 5 2 2 3 2 2" xfId="15447"/>
    <cellStyle name="Обычный 18 5 2 2 3 3" xfId="15448"/>
    <cellStyle name="Обычный 18 5 2 2 3 3 2" xfId="15449"/>
    <cellStyle name="Обычный 18 5 2 2 3 4" xfId="15450"/>
    <cellStyle name="Обычный 18 5 2 2 3 4 2" xfId="15451"/>
    <cellStyle name="Обычный 18 5 2 2 3 5" xfId="15452"/>
    <cellStyle name="Обычный 18 5 2 2 3 5 2" xfId="15453"/>
    <cellStyle name="Обычный 18 5 2 2 3 6" xfId="15454"/>
    <cellStyle name="Обычный 18 5 2 2 4" xfId="15455"/>
    <cellStyle name="Обычный 18 5 2 2 4 2" xfId="15456"/>
    <cellStyle name="Обычный 18 5 2 2 4 2 2" xfId="15457"/>
    <cellStyle name="Обычный 18 5 2 2 4 3" xfId="15458"/>
    <cellStyle name="Обычный 18 5 2 2 4 3 2" xfId="15459"/>
    <cellStyle name="Обычный 18 5 2 2 4 4" xfId="15460"/>
    <cellStyle name="Обычный 18 5 2 2 4 4 2" xfId="15461"/>
    <cellStyle name="Обычный 18 5 2 2 4 5" xfId="15462"/>
    <cellStyle name="Обычный 18 5 2 2 5" xfId="15463"/>
    <cellStyle name="Обычный 18 5 2 2 5 2" xfId="15464"/>
    <cellStyle name="Обычный 18 5 2 2 6" xfId="15465"/>
    <cellStyle name="Обычный 18 5 2 2 6 2" xfId="15466"/>
    <cellStyle name="Обычный 18 5 2 2 7" xfId="15467"/>
    <cellStyle name="Обычный 18 5 2 2 7 2" xfId="15468"/>
    <cellStyle name="Обычный 18 5 2 2 8" xfId="15469"/>
    <cellStyle name="Обычный 18 5 2 2 8 2" xfId="15470"/>
    <cellStyle name="Обычный 18 5 2 2 9" xfId="15471"/>
    <cellStyle name="Обычный 18 5 2 2 9 2" xfId="15472"/>
    <cellStyle name="Обычный 18 5 2 3" xfId="15473"/>
    <cellStyle name="Обычный 18 5 2 3 10" xfId="15474"/>
    <cellStyle name="Обычный 18 5 2 3 11" xfId="15475"/>
    <cellStyle name="Обычный 18 5 2 3 2" xfId="15476"/>
    <cellStyle name="Обычный 18 5 2 3 2 2" xfId="15477"/>
    <cellStyle name="Обычный 18 5 2 3 2 2 2" xfId="15478"/>
    <cellStyle name="Обычный 18 5 2 3 2 3" xfId="15479"/>
    <cellStyle name="Обычный 18 5 2 3 2 3 2" xfId="15480"/>
    <cellStyle name="Обычный 18 5 2 3 2 4" xfId="15481"/>
    <cellStyle name="Обычный 18 5 2 3 2 4 2" xfId="15482"/>
    <cellStyle name="Обычный 18 5 2 3 2 5" xfId="15483"/>
    <cellStyle name="Обычный 18 5 2 3 2 5 2" xfId="15484"/>
    <cellStyle name="Обычный 18 5 2 3 2 6" xfId="15485"/>
    <cellStyle name="Обычный 18 5 2 3 2 7" xfId="15486"/>
    <cellStyle name="Обычный 18 5 2 3 3" xfId="15487"/>
    <cellStyle name="Обычный 18 5 2 3 3 2" xfId="15488"/>
    <cellStyle name="Обычный 18 5 2 3 3 2 2" xfId="15489"/>
    <cellStyle name="Обычный 18 5 2 3 3 3" xfId="15490"/>
    <cellStyle name="Обычный 18 5 2 3 3 3 2" xfId="15491"/>
    <cellStyle name="Обычный 18 5 2 3 3 4" xfId="15492"/>
    <cellStyle name="Обычный 18 5 2 3 3 4 2" xfId="15493"/>
    <cellStyle name="Обычный 18 5 2 3 3 5" xfId="15494"/>
    <cellStyle name="Обычный 18 5 2 3 4" xfId="15495"/>
    <cellStyle name="Обычный 18 5 2 3 4 2" xfId="15496"/>
    <cellStyle name="Обычный 18 5 2 3 5" xfId="15497"/>
    <cellStyle name="Обычный 18 5 2 3 5 2" xfId="15498"/>
    <cellStyle name="Обычный 18 5 2 3 6" xfId="15499"/>
    <cellStyle name="Обычный 18 5 2 3 6 2" xfId="15500"/>
    <cellStyle name="Обычный 18 5 2 3 7" xfId="15501"/>
    <cellStyle name="Обычный 18 5 2 3 7 2" xfId="15502"/>
    <cellStyle name="Обычный 18 5 2 3 8" xfId="15503"/>
    <cellStyle name="Обычный 18 5 2 3 8 2" xfId="15504"/>
    <cellStyle name="Обычный 18 5 2 3 9" xfId="15505"/>
    <cellStyle name="Обычный 18 5 2 3 9 2" xfId="15506"/>
    <cellStyle name="Обычный 18 5 2 4" xfId="15507"/>
    <cellStyle name="Обычный 18 5 2 4 2" xfId="15508"/>
    <cellStyle name="Обычный 18 5 2 4 2 2" xfId="15509"/>
    <cellStyle name="Обычный 18 5 2 4 2 2 2" xfId="15510"/>
    <cellStyle name="Обычный 18 5 2 4 2 3" xfId="15511"/>
    <cellStyle name="Обычный 18 5 2 4 2 3 2" xfId="15512"/>
    <cellStyle name="Обычный 18 5 2 4 2 4" xfId="15513"/>
    <cellStyle name="Обычный 18 5 2 4 2 4 2" xfId="15514"/>
    <cellStyle name="Обычный 18 5 2 4 2 5" xfId="15515"/>
    <cellStyle name="Обычный 18 5 2 4 2 5 2" xfId="15516"/>
    <cellStyle name="Обычный 18 5 2 4 2 6" xfId="15517"/>
    <cellStyle name="Обычный 18 5 2 4 3" xfId="15518"/>
    <cellStyle name="Обычный 18 5 2 4 3 2" xfId="15519"/>
    <cellStyle name="Обычный 18 5 2 4 4" xfId="15520"/>
    <cellStyle name="Обычный 18 5 2 4 4 2" xfId="15521"/>
    <cellStyle name="Обычный 18 5 2 4 5" xfId="15522"/>
    <cellStyle name="Обычный 18 5 2 4 5 2" xfId="15523"/>
    <cellStyle name="Обычный 18 5 2 4 6" xfId="15524"/>
    <cellStyle name="Обычный 18 5 2 4 6 2" xfId="15525"/>
    <cellStyle name="Обычный 18 5 2 4 7" xfId="15526"/>
    <cellStyle name="Обычный 18 5 2 4 8" xfId="15527"/>
    <cellStyle name="Обычный 18 5 2 5" xfId="15528"/>
    <cellStyle name="Обычный 18 5 2 5 2" xfId="15529"/>
    <cellStyle name="Обычный 18 5 2 5 2 2" xfId="15530"/>
    <cellStyle name="Обычный 18 5 2 5 3" xfId="15531"/>
    <cellStyle name="Обычный 18 5 2 5 3 2" xfId="15532"/>
    <cellStyle name="Обычный 18 5 2 5 4" xfId="15533"/>
    <cellStyle name="Обычный 18 5 2 5 4 2" xfId="15534"/>
    <cellStyle name="Обычный 18 5 2 5 5" xfId="15535"/>
    <cellStyle name="Обычный 18 5 2 5 5 2" xfId="15536"/>
    <cellStyle name="Обычный 18 5 2 5 6" xfId="15537"/>
    <cellStyle name="Обычный 18 5 2 6" xfId="15538"/>
    <cellStyle name="Обычный 18 5 2 6 2" xfId="15539"/>
    <cellStyle name="Обычный 18 5 2 6 2 2" xfId="15540"/>
    <cellStyle name="Обычный 18 5 2 6 3" xfId="15541"/>
    <cellStyle name="Обычный 18 5 2 6 3 2" xfId="15542"/>
    <cellStyle name="Обычный 18 5 2 6 4" xfId="15543"/>
    <cellStyle name="Обычный 18 5 2 6 4 2" xfId="15544"/>
    <cellStyle name="Обычный 18 5 2 6 5" xfId="15545"/>
    <cellStyle name="Обычный 18 5 2 7" xfId="15546"/>
    <cellStyle name="Обычный 18 5 2 7 2" xfId="15547"/>
    <cellStyle name="Обычный 18 5 2 8" xfId="15548"/>
    <cellStyle name="Обычный 18 5 2 8 2" xfId="15549"/>
    <cellStyle name="Обычный 18 5 2 9" xfId="15550"/>
    <cellStyle name="Обычный 18 5 2 9 2" xfId="15551"/>
    <cellStyle name="Обычный 18 5 3" xfId="15552"/>
    <cellStyle name="Обычный 18 5 3 2" xfId="15553"/>
    <cellStyle name="Обычный 18 5 3 2 2" xfId="15554"/>
    <cellStyle name="Обычный 18 5 3 2 2 2" xfId="15555"/>
    <cellStyle name="Обычный 18 5 3 2 3" xfId="15556"/>
    <cellStyle name="Обычный 18 5 3 2 3 2" xfId="15557"/>
    <cellStyle name="Обычный 18 5 3 2 4" xfId="15558"/>
    <cellStyle name="Обычный 18 5 3 2 4 2" xfId="15559"/>
    <cellStyle name="Обычный 18 5 3 2 5" xfId="15560"/>
    <cellStyle name="Обычный 18 5 3 2 5 2" xfId="15561"/>
    <cellStyle name="Обычный 18 5 3 2 6" xfId="15562"/>
    <cellStyle name="Обычный 18 5 3 2 7" xfId="15563"/>
    <cellStyle name="Обычный 18 5 3 3" xfId="15564"/>
    <cellStyle name="Обычный 18 5 3 3 2" xfId="15565"/>
    <cellStyle name="Обычный 18 5 3 4" xfId="15566"/>
    <cellStyle name="Обычный 18 5 3 4 2" xfId="15567"/>
    <cellStyle name="Обычный 18 5 3 5" xfId="15568"/>
    <cellStyle name="Обычный 18 5 3 5 2" xfId="15569"/>
    <cellStyle name="Обычный 18 5 3 6" xfId="15570"/>
    <cellStyle name="Обычный 18 5 3 6 2" xfId="15571"/>
    <cellStyle name="Обычный 18 5 3 7" xfId="15572"/>
    <cellStyle name="Обычный 18 5 3 8" xfId="15573"/>
    <cellStyle name="Обычный 18 5 4" xfId="15574"/>
    <cellStyle name="Обычный 18 5 4 2" xfId="15575"/>
    <cellStyle name="Обычный 18 5 4 3" xfId="15576"/>
    <cellStyle name="Обычный 18 5 5" xfId="15577"/>
    <cellStyle name="Обычный 18 5 5 2" xfId="15578"/>
    <cellStyle name="Обычный 18 5 5 2 2" xfId="15579"/>
    <cellStyle name="Обычный 18 5 5 3" xfId="15580"/>
    <cellStyle name="Обычный 18 5 5 3 2" xfId="15581"/>
    <cellStyle name="Обычный 18 5 5 4" xfId="15582"/>
    <cellStyle name="Обычный 18 5 5 4 2" xfId="15583"/>
    <cellStyle name="Обычный 18 5 5 5" xfId="15584"/>
    <cellStyle name="Обычный 18 5 5 5 2" xfId="15585"/>
    <cellStyle name="Обычный 18 5 5 6" xfId="15586"/>
    <cellStyle name="Обычный 18 5 5 7" xfId="15587"/>
    <cellStyle name="Обычный 18 5 6" xfId="15588"/>
    <cellStyle name="Обычный 18 5 6 2" xfId="15589"/>
    <cellStyle name="Обычный 18 5 6 2 2" xfId="15590"/>
    <cellStyle name="Обычный 18 5 6 3" xfId="15591"/>
    <cellStyle name="Обычный 18 5 6 3 2" xfId="15592"/>
    <cellStyle name="Обычный 18 5 6 4" xfId="15593"/>
    <cellStyle name="Обычный 18 5 6 4 2" xfId="15594"/>
    <cellStyle name="Обычный 18 5 6 5" xfId="15595"/>
    <cellStyle name="Обычный 18 5 7" xfId="15596"/>
    <cellStyle name="Обычный 18 5 7 2" xfId="15597"/>
    <cellStyle name="Обычный 18 5 8" xfId="15598"/>
    <cellStyle name="Обычный 18 5 9" xfId="15599"/>
    <cellStyle name="Обычный 18 6" xfId="15600"/>
    <cellStyle name="Обычный 18 6 10" xfId="15601"/>
    <cellStyle name="Обычный 18 6 10 2" xfId="15602"/>
    <cellStyle name="Обычный 18 6 11" xfId="15603"/>
    <cellStyle name="Обычный 18 6 11 2" xfId="15604"/>
    <cellStyle name="Обычный 18 6 12" xfId="15605"/>
    <cellStyle name="Обычный 18 6 12 2" xfId="15606"/>
    <cellStyle name="Обычный 18 6 13" xfId="15607"/>
    <cellStyle name="Обычный 18 6 14" xfId="15608"/>
    <cellStyle name="Обычный 18 6 15" xfId="15609"/>
    <cellStyle name="Обычный 18 6 2" xfId="15610"/>
    <cellStyle name="Обычный 18 6 2 10" xfId="15611"/>
    <cellStyle name="Обычный 18 6 2 10 2" xfId="15612"/>
    <cellStyle name="Обычный 18 6 2 11" xfId="15613"/>
    <cellStyle name="Обычный 18 6 2 12" xfId="15614"/>
    <cellStyle name="Обычный 18 6 2 13" xfId="15615"/>
    <cellStyle name="Обычный 18 6 2 2" xfId="15616"/>
    <cellStyle name="Обычный 18 6 2 2 10" xfId="15617"/>
    <cellStyle name="Обычный 18 6 2 2 11" xfId="15618"/>
    <cellStyle name="Обычный 18 6 2 2 2" xfId="15619"/>
    <cellStyle name="Обычный 18 6 2 2 2 2" xfId="15620"/>
    <cellStyle name="Обычный 18 6 2 2 2 2 2" xfId="15621"/>
    <cellStyle name="Обычный 18 6 2 2 2 3" xfId="15622"/>
    <cellStyle name="Обычный 18 6 2 2 2 3 2" xfId="15623"/>
    <cellStyle name="Обычный 18 6 2 2 2 4" xfId="15624"/>
    <cellStyle name="Обычный 18 6 2 2 2 4 2" xfId="15625"/>
    <cellStyle name="Обычный 18 6 2 2 2 5" xfId="15626"/>
    <cellStyle name="Обычный 18 6 2 2 2 5 2" xfId="15627"/>
    <cellStyle name="Обычный 18 6 2 2 2 6" xfId="15628"/>
    <cellStyle name="Обычный 18 6 2 2 3" xfId="15629"/>
    <cellStyle name="Обычный 18 6 2 2 3 2" xfId="15630"/>
    <cellStyle name="Обычный 18 6 2 2 3 2 2" xfId="15631"/>
    <cellStyle name="Обычный 18 6 2 2 3 3" xfId="15632"/>
    <cellStyle name="Обычный 18 6 2 2 3 3 2" xfId="15633"/>
    <cellStyle name="Обычный 18 6 2 2 3 4" xfId="15634"/>
    <cellStyle name="Обычный 18 6 2 2 3 4 2" xfId="15635"/>
    <cellStyle name="Обычный 18 6 2 2 3 5" xfId="15636"/>
    <cellStyle name="Обычный 18 6 2 2 4" xfId="15637"/>
    <cellStyle name="Обычный 18 6 2 2 4 2" xfId="15638"/>
    <cellStyle name="Обычный 18 6 2 2 5" xfId="15639"/>
    <cellStyle name="Обычный 18 6 2 2 5 2" xfId="15640"/>
    <cellStyle name="Обычный 18 6 2 2 6" xfId="15641"/>
    <cellStyle name="Обычный 18 6 2 2 6 2" xfId="15642"/>
    <cellStyle name="Обычный 18 6 2 2 7" xfId="15643"/>
    <cellStyle name="Обычный 18 6 2 2 7 2" xfId="15644"/>
    <cellStyle name="Обычный 18 6 2 2 8" xfId="15645"/>
    <cellStyle name="Обычный 18 6 2 2 8 2" xfId="15646"/>
    <cellStyle name="Обычный 18 6 2 2 9" xfId="15647"/>
    <cellStyle name="Обычный 18 6 2 2 9 2" xfId="15648"/>
    <cellStyle name="Обычный 18 6 2 3" xfId="15649"/>
    <cellStyle name="Обычный 18 6 2 3 2" xfId="15650"/>
    <cellStyle name="Обычный 18 6 2 3 2 2" xfId="15651"/>
    <cellStyle name="Обычный 18 6 2 3 3" xfId="15652"/>
    <cellStyle name="Обычный 18 6 2 3 3 2" xfId="15653"/>
    <cellStyle name="Обычный 18 6 2 3 4" xfId="15654"/>
    <cellStyle name="Обычный 18 6 2 3 4 2" xfId="15655"/>
    <cellStyle name="Обычный 18 6 2 3 5" xfId="15656"/>
    <cellStyle name="Обычный 18 6 2 3 5 2" xfId="15657"/>
    <cellStyle name="Обычный 18 6 2 3 6" xfId="15658"/>
    <cellStyle name="Обычный 18 6 2 4" xfId="15659"/>
    <cellStyle name="Обычный 18 6 2 4 2" xfId="15660"/>
    <cellStyle name="Обычный 18 6 2 4 2 2" xfId="15661"/>
    <cellStyle name="Обычный 18 6 2 4 3" xfId="15662"/>
    <cellStyle name="Обычный 18 6 2 4 3 2" xfId="15663"/>
    <cellStyle name="Обычный 18 6 2 4 4" xfId="15664"/>
    <cellStyle name="Обычный 18 6 2 4 4 2" xfId="15665"/>
    <cellStyle name="Обычный 18 6 2 4 5" xfId="15666"/>
    <cellStyle name="Обычный 18 6 2 5" xfId="15667"/>
    <cellStyle name="Обычный 18 6 2 5 2" xfId="15668"/>
    <cellStyle name="Обычный 18 6 2 6" xfId="15669"/>
    <cellStyle name="Обычный 18 6 2 6 2" xfId="15670"/>
    <cellStyle name="Обычный 18 6 2 7" xfId="15671"/>
    <cellStyle name="Обычный 18 6 2 7 2" xfId="15672"/>
    <cellStyle name="Обычный 18 6 2 8" xfId="15673"/>
    <cellStyle name="Обычный 18 6 2 8 2" xfId="15674"/>
    <cellStyle name="Обычный 18 6 2 9" xfId="15675"/>
    <cellStyle name="Обычный 18 6 2 9 2" xfId="15676"/>
    <cellStyle name="Обычный 18 6 3" xfId="15677"/>
    <cellStyle name="Обычный 18 6 3 10" xfId="15678"/>
    <cellStyle name="Обычный 18 6 3 11" xfId="15679"/>
    <cellStyle name="Обычный 18 6 3 2" xfId="15680"/>
    <cellStyle name="Обычный 18 6 3 2 2" xfId="15681"/>
    <cellStyle name="Обычный 18 6 3 2 2 2" xfId="15682"/>
    <cellStyle name="Обычный 18 6 3 2 3" xfId="15683"/>
    <cellStyle name="Обычный 18 6 3 2 3 2" xfId="15684"/>
    <cellStyle name="Обычный 18 6 3 2 4" xfId="15685"/>
    <cellStyle name="Обычный 18 6 3 2 4 2" xfId="15686"/>
    <cellStyle name="Обычный 18 6 3 2 5" xfId="15687"/>
    <cellStyle name="Обычный 18 6 3 2 5 2" xfId="15688"/>
    <cellStyle name="Обычный 18 6 3 2 6" xfId="15689"/>
    <cellStyle name="Обычный 18 6 3 2 7" xfId="15690"/>
    <cellStyle name="Обычный 18 6 3 3" xfId="15691"/>
    <cellStyle name="Обычный 18 6 3 3 2" xfId="15692"/>
    <cellStyle name="Обычный 18 6 3 3 2 2" xfId="15693"/>
    <cellStyle name="Обычный 18 6 3 3 3" xfId="15694"/>
    <cellStyle name="Обычный 18 6 3 3 3 2" xfId="15695"/>
    <cellStyle name="Обычный 18 6 3 3 4" xfId="15696"/>
    <cellStyle name="Обычный 18 6 3 3 4 2" xfId="15697"/>
    <cellStyle name="Обычный 18 6 3 3 5" xfId="15698"/>
    <cellStyle name="Обычный 18 6 3 4" xfId="15699"/>
    <cellStyle name="Обычный 18 6 3 4 2" xfId="15700"/>
    <cellStyle name="Обычный 18 6 3 5" xfId="15701"/>
    <cellStyle name="Обычный 18 6 3 5 2" xfId="15702"/>
    <cellStyle name="Обычный 18 6 3 6" xfId="15703"/>
    <cellStyle name="Обычный 18 6 3 6 2" xfId="15704"/>
    <cellStyle name="Обычный 18 6 3 7" xfId="15705"/>
    <cellStyle name="Обычный 18 6 3 7 2" xfId="15706"/>
    <cellStyle name="Обычный 18 6 3 8" xfId="15707"/>
    <cellStyle name="Обычный 18 6 3 8 2" xfId="15708"/>
    <cellStyle name="Обычный 18 6 3 9" xfId="15709"/>
    <cellStyle name="Обычный 18 6 3 9 2" xfId="15710"/>
    <cellStyle name="Обычный 18 6 4" xfId="15711"/>
    <cellStyle name="Обычный 18 6 4 2" xfId="15712"/>
    <cellStyle name="Обычный 18 6 4 2 2" xfId="15713"/>
    <cellStyle name="Обычный 18 6 4 2 2 2" xfId="15714"/>
    <cellStyle name="Обычный 18 6 4 2 3" xfId="15715"/>
    <cellStyle name="Обычный 18 6 4 2 3 2" xfId="15716"/>
    <cellStyle name="Обычный 18 6 4 2 4" xfId="15717"/>
    <cellStyle name="Обычный 18 6 4 2 4 2" xfId="15718"/>
    <cellStyle name="Обычный 18 6 4 2 5" xfId="15719"/>
    <cellStyle name="Обычный 18 6 4 2 5 2" xfId="15720"/>
    <cellStyle name="Обычный 18 6 4 2 6" xfId="15721"/>
    <cellStyle name="Обычный 18 6 4 3" xfId="15722"/>
    <cellStyle name="Обычный 18 6 4 3 2" xfId="15723"/>
    <cellStyle name="Обычный 18 6 4 4" xfId="15724"/>
    <cellStyle name="Обычный 18 6 4 4 2" xfId="15725"/>
    <cellStyle name="Обычный 18 6 4 5" xfId="15726"/>
    <cellStyle name="Обычный 18 6 4 5 2" xfId="15727"/>
    <cellStyle name="Обычный 18 6 4 6" xfId="15728"/>
    <cellStyle name="Обычный 18 6 4 6 2" xfId="15729"/>
    <cellStyle name="Обычный 18 6 4 7" xfId="15730"/>
    <cellStyle name="Обычный 18 6 4 8" xfId="15731"/>
    <cellStyle name="Обычный 18 6 5" xfId="15732"/>
    <cellStyle name="Обычный 18 6 5 2" xfId="15733"/>
    <cellStyle name="Обычный 18 6 5 2 2" xfId="15734"/>
    <cellStyle name="Обычный 18 6 5 3" xfId="15735"/>
    <cellStyle name="Обычный 18 6 5 3 2" xfId="15736"/>
    <cellStyle name="Обычный 18 6 5 4" xfId="15737"/>
    <cellStyle name="Обычный 18 6 5 4 2" xfId="15738"/>
    <cellStyle name="Обычный 18 6 5 5" xfId="15739"/>
    <cellStyle name="Обычный 18 6 5 5 2" xfId="15740"/>
    <cellStyle name="Обычный 18 6 5 6" xfId="15741"/>
    <cellStyle name="Обычный 18 6 6" xfId="15742"/>
    <cellStyle name="Обычный 18 6 6 2" xfId="15743"/>
    <cellStyle name="Обычный 18 6 6 2 2" xfId="15744"/>
    <cellStyle name="Обычный 18 6 6 3" xfId="15745"/>
    <cellStyle name="Обычный 18 6 6 3 2" xfId="15746"/>
    <cellStyle name="Обычный 18 6 6 4" xfId="15747"/>
    <cellStyle name="Обычный 18 6 6 4 2" xfId="15748"/>
    <cellStyle name="Обычный 18 6 6 5" xfId="15749"/>
    <cellStyle name="Обычный 18 6 7" xfId="15750"/>
    <cellStyle name="Обычный 18 6 7 2" xfId="15751"/>
    <cellStyle name="Обычный 18 6 8" xfId="15752"/>
    <cellStyle name="Обычный 18 6 8 2" xfId="15753"/>
    <cellStyle name="Обычный 18 6 9" xfId="15754"/>
    <cellStyle name="Обычный 18 6 9 2" xfId="15755"/>
    <cellStyle name="Обычный 18 7" xfId="15756"/>
    <cellStyle name="Обычный 18 7 10" xfId="15757"/>
    <cellStyle name="Обычный 18 7 10 2" xfId="15758"/>
    <cellStyle name="Обычный 18 7 11" xfId="15759"/>
    <cellStyle name="Обычный 18 7 11 2" xfId="15760"/>
    <cellStyle name="Обычный 18 7 12" xfId="15761"/>
    <cellStyle name="Обычный 18 7 12 2" xfId="15762"/>
    <cellStyle name="Обычный 18 7 13" xfId="15763"/>
    <cellStyle name="Обычный 18 7 14" xfId="15764"/>
    <cellStyle name="Обычный 18 7 15" xfId="15765"/>
    <cellStyle name="Обычный 18 7 2" xfId="15766"/>
    <cellStyle name="Обычный 18 7 2 10" xfId="15767"/>
    <cellStyle name="Обычный 18 7 2 10 2" xfId="15768"/>
    <cellStyle name="Обычный 18 7 2 11" xfId="15769"/>
    <cellStyle name="Обычный 18 7 2 12" xfId="15770"/>
    <cellStyle name="Обычный 18 7 2 2" xfId="15771"/>
    <cellStyle name="Обычный 18 7 2 2 10" xfId="15772"/>
    <cellStyle name="Обычный 18 7 2 2 2" xfId="15773"/>
    <cellStyle name="Обычный 18 7 2 2 2 2" xfId="15774"/>
    <cellStyle name="Обычный 18 7 2 2 2 2 2" xfId="15775"/>
    <cellStyle name="Обычный 18 7 2 2 2 3" xfId="15776"/>
    <cellStyle name="Обычный 18 7 2 2 2 3 2" xfId="15777"/>
    <cellStyle name="Обычный 18 7 2 2 2 4" xfId="15778"/>
    <cellStyle name="Обычный 18 7 2 2 2 4 2" xfId="15779"/>
    <cellStyle name="Обычный 18 7 2 2 2 5" xfId="15780"/>
    <cellStyle name="Обычный 18 7 2 2 2 5 2" xfId="15781"/>
    <cellStyle name="Обычный 18 7 2 2 2 6" xfId="15782"/>
    <cellStyle name="Обычный 18 7 2 2 3" xfId="15783"/>
    <cellStyle name="Обычный 18 7 2 2 3 2" xfId="15784"/>
    <cellStyle name="Обычный 18 7 2 2 3 2 2" xfId="15785"/>
    <cellStyle name="Обычный 18 7 2 2 3 3" xfId="15786"/>
    <cellStyle name="Обычный 18 7 2 2 3 3 2" xfId="15787"/>
    <cellStyle name="Обычный 18 7 2 2 3 4" xfId="15788"/>
    <cellStyle name="Обычный 18 7 2 2 3 4 2" xfId="15789"/>
    <cellStyle name="Обычный 18 7 2 2 3 5" xfId="15790"/>
    <cellStyle name="Обычный 18 7 2 2 4" xfId="15791"/>
    <cellStyle name="Обычный 18 7 2 2 4 2" xfId="15792"/>
    <cellStyle name="Обычный 18 7 2 2 5" xfId="15793"/>
    <cellStyle name="Обычный 18 7 2 2 5 2" xfId="15794"/>
    <cellStyle name="Обычный 18 7 2 2 6" xfId="15795"/>
    <cellStyle name="Обычный 18 7 2 2 6 2" xfId="15796"/>
    <cellStyle name="Обычный 18 7 2 2 7" xfId="15797"/>
    <cellStyle name="Обычный 18 7 2 2 7 2" xfId="15798"/>
    <cellStyle name="Обычный 18 7 2 2 8" xfId="15799"/>
    <cellStyle name="Обычный 18 7 2 2 8 2" xfId="15800"/>
    <cellStyle name="Обычный 18 7 2 2 9" xfId="15801"/>
    <cellStyle name="Обычный 18 7 2 2 9 2" xfId="15802"/>
    <cellStyle name="Обычный 18 7 2 3" xfId="15803"/>
    <cellStyle name="Обычный 18 7 2 3 2" xfId="15804"/>
    <cellStyle name="Обычный 18 7 2 3 2 2" xfId="15805"/>
    <cellStyle name="Обычный 18 7 2 3 3" xfId="15806"/>
    <cellStyle name="Обычный 18 7 2 3 3 2" xfId="15807"/>
    <cellStyle name="Обычный 18 7 2 3 4" xfId="15808"/>
    <cellStyle name="Обычный 18 7 2 3 4 2" xfId="15809"/>
    <cellStyle name="Обычный 18 7 2 3 5" xfId="15810"/>
    <cellStyle name="Обычный 18 7 2 3 5 2" xfId="15811"/>
    <cellStyle name="Обычный 18 7 2 3 6" xfId="15812"/>
    <cellStyle name="Обычный 18 7 2 4" xfId="15813"/>
    <cellStyle name="Обычный 18 7 2 4 2" xfId="15814"/>
    <cellStyle name="Обычный 18 7 2 4 2 2" xfId="15815"/>
    <cellStyle name="Обычный 18 7 2 4 3" xfId="15816"/>
    <cellStyle name="Обычный 18 7 2 4 3 2" xfId="15817"/>
    <cellStyle name="Обычный 18 7 2 4 4" xfId="15818"/>
    <cellStyle name="Обычный 18 7 2 4 4 2" xfId="15819"/>
    <cellStyle name="Обычный 18 7 2 4 5" xfId="15820"/>
    <cellStyle name="Обычный 18 7 2 5" xfId="15821"/>
    <cellStyle name="Обычный 18 7 2 5 2" xfId="15822"/>
    <cellStyle name="Обычный 18 7 2 6" xfId="15823"/>
    <cellStyle name="Обычный 18 7 2 6 2" xfId="15824"/>
    <cellStyle name="Обычный 18 7 2 7" xfId="15825"/>
    <cellStyle name="Обычный 18 7 2 7 2" xfId="15826"/>
    <cellStyle name="Обычный 18 7 2 8" xfId="15827"/>
    <cellStyle name="Обычный 18 7 2 8 2" xfId="15828"/>
    <cellStyle name="Обычный 18 7 2 9" xfId="15829"/>
    <cellStyle name="Обычный 18 7 2 9 2" xfId="15830"/>
    <cellStyle name="Обычный 18 7 3" xfId="15831"/>
    <cellStyle name="Обычный 18 7 3 10" xfId="15832"/>
    <cellStyle name="Обычный 18 7 3 2" xfId="15833"/>
    <cellStyle name="Обычный 18 7 3 2 2" xfId="15834"/>
    <cellStyle name="Обычный 18 7 3 2 2 2" xfId="15835"/>
    <cellStyle name="Обычный 18 7 3 2 3" xfId="15836"/>
    <cellStyle name="Обычный 18 7 3 2 3 2" xfId="15837"/>
    <cellStyle name="Обычный 18 7 3 2 4" xfId="15838"/>
    <cellStyle name="Обычный 18 7 3 2 4 2" xfId="15839"/>
    <cellStyle name="Обычный 18 7 3 2 5" xfId="15840"/>
    <cellStyle name="Обычный 18 7 3 2 5 2" xfId="15841"/>
    <cellStyle name="Обычный 18 7 3 2 6" xfId="15842"/>
    <cellStyle name="Обычный 18 7 3 3" xfId="15843"/>
    <cellStyle name="Обычный 18 7 3 3 2" xfId="15844"/>
    <cellStyle name="Обычный 18 7 3 3 2 2" xfId="15845"/>
    <cellStyle name="Обычный 18 7 3 3 3" xfId="15846"/>
    <cellStyle name="Обычный 18 7 3 3 3 2" xfId="15847"/>
    <cellStyle name="Обычный 18 7 3 3 4" xfId="15848"/>
    <cellStyle name="Обычный 18 7 3 3 4 2" xfId="15849"/>
    <cellStyle name="Обычный 18 7 3 3 5" xfId="15850"/>
    <cellStyle name="Обычный 18 7 3 4" xfId="15851"/>
    <cellStyle name="Обычный 18 7 3 4 2" xfId="15852"/>
    <cellStyle name="Обычный 18 7 3 5" xfId="15853"/>
    <cellStyle name="Обычный 18 7 3 5 2" xfId="15854"/>
    <cellStyle name="Обычный 18 7 3 6" xfId="15855"/>
    <cellStyle name="Обычный 18 7 3 6 2" xfId="15856"/>
    <cellStyle name="Обычный 18 7 3 7" xfId="15857"/>
    <cellStyle name="Обычный 18 7 3 7 2" xfId="15858"/>
    <cellStyle name="Обычный 18 7 3 8" xfId="15859"/>
    <cellStyle name="Обычный 18 7 3 8 2" xfId="15860"/>
    <cellStyle name="Обычный 18 7 3 9" xfId="15861"/>
    <cellStyle name="Обычный 18 7 3 9 2" xfId="15862"/>
    <cellStyle name="Обычный 18 7 4" xfId="15863"/>
    <cellStyle name="Обычный 18 7 4 2" xfId="15864"/>
    <cellStyle name="Обычный 18 7 4 2 2" xfId="15865"/>
    <cellStyle name="Обычный 18 7 4 2 2 2" xfId="15866"/>
    <cellStyle name="Обычный 18 7 4 2 3" xfId="15867"/>
    <cellStyle name="Обычный 18 7 4 2 3 2" xfId="15868"/>
    <cellStyle name="Обычный 18 7 4 2 4" xfId="15869"/>
    <cellStyle name="Обычный 18 7 4 2 4 2" xfId="15870"/>
    <cellStyle name="Обычный 18 7 4 2 5" xfId="15871"/>
    <cellStyle name="Обычный 18 7 4 2 5 2" xfId="15872"/>
    <cellStyle name="Обычный 18 7 4 2 6" xfId="15873"/>
    <cellStyle name="Обычный 18 7 4 3" xfId="15874"/>
    <cellStyle name="Обычный 18 7 4 3 2" xfId="15875"/>
    <cellStyle name="Обычный 18 7 4 4" xfId="15876"/>
    <cellStyle name="Обычный 18 7 4 4 2" xfId="15877"/>
    <cellStyle name="Обычный 18 7 4 5" xfId="15878"/>
    <cellStyle name="Обычный 18 7 4 5 2" xfId="15879"/>
    <cellStyle name="Обычный 18 7 4 6" xfId="15880"/>
    <cellStyle name="Обычный 18 7 4 6 2" xfId="15881"/>
    <cellStyle name="Обычный 18 7 4 7" xfId="15882"/>
    <cellStyle name="Обычный 18 7 5" xfId="15883"/>
    <cellStyle name="Обычный 18 7 5 2" xfId="15884"/>
    <cellStyle name="Обычный 18 7 5 2 2" xfId="15885"/>
    <cellStyle name="Обычный 18 7 5 3" xfId="15886"/>
    <cellStyle name="Обычный 18 7 5 3 2" xfId="15887"/>
    <cellStyle name="Обычный 18 7 5 4" xfId="15888"/>
    <cellStyle name="Обычный 18 7 5 4 2" xfId="15889"/>
    <cellStyle name="Обычный 18 7 5 5" xfId="15890"/>
    <cellStyle name="Обычный 18 7 5 5 2" xfId="15891"/>
    <cellStyle name="Обычный 18 7 5 6" xfId="15892"/>
    <cellStyle name="Обычный 18 7 6" xfId="15893"/>
    <cellStyle name="Обычный 18 7 6 2" xfId="15894"/>
    <cellStyle name="Обычный 18 7 6 2 2" xfId="15895"/>
    <cellStyle name="Обычный 18 7 6 3" xfId="15896"/>
    <cellStyle name="Обычный 18 7 6 3 2" xfId="15897"/>
    <cellStyle name="Обычный 18 7 6 4" xfId="15898"/>
    <cellStyle name="Обычный 18 7 6 4 2" xfId="15899"/>
    <cellStyle name="Обычный 18 7 6 5" xfId="15900"/>
    <cellStyle name="Обычный 18 7 7" xfId="15901"/>
    <cellStyle name="Обычный 18 7 7 2" xfId="15902"/>
    <cellStyle name="Обычный 18 7 8" xfId="15903"/>
    <cellStyle name="Обычный 18 7 8 2" xfId="15904"/>
    <cellStyle name="Обычный 18 7 9" xfId="15905"/>
    <cellStyle name="Обычный 18 7 9 2" xfId="15906"/>
    <cellStyle name="Обычный 18 8" xfId="15907"/>
    <cellStyle name="Обычный 18 8 10" xfId="15908"/>
    <cellStyle name="Обычный 18 8 10 2" xfId="15909"/>
    <cellStyle name="Обычный 18 8 11" xfId="15910"/>
    <cellStyle name="Обычный 18 8 11 2" xfId="15911"/>
    <cellStyle name="Обычный 18 8 12" xfId="15912"/>
    <cellStyle name="Обычный 18 8 12 2" xfId="15913"/>
    <cellStyle name="Обычный 18 8 13" xfId="15914"/>
    <cellStyle name="Обычный 18 8 14" xfId="15915"/>
    <cellStyle name="Обычный 18 8 2" xfId="15916"/>
    <cellStyle name="Обычный 18 8 2 10" xfId="15917"/>
    <cellStyle name="Обычный 18 8 2 10 2" xfId="15918"/>
    <cellStyle name="Обычный 18 8 2 11" xfId="15919"/>
    <cellStyle name="Обычный 18 8 2 12" xfId="15920"/>
    <cellStyle name="Обычный 18 8 2 2" xfId="15921"/>
    <cellStyle name="Обычный 18 8 2 2 10" xfId="15922"/>
    <cellStyle name="Обычный 18 8 2 2 2" xfId="15923"/>
    <cellStyle name="Обычный 18 8 2 2 2 2" xfId="15924"/>
    <cellStyle name="Обычный 18 8 2 2 2 2 2" xfId="15925"/>
    <cellStyle name="Обычный 18 8 2 2 2 3" xfId="15926"/>
    <cellStyle name="Обычный 18 8 2 2 2 3 2" xfId="15927"/>
    <cellStyle name="Обычный 18 8 2 2 2 4" xfId="15928"/>
    <cellStyle name="Обычный 18 8 2 2 2 4 2" xfId="15929"/>
    <cellStyle name="Обычный 18 8 2 2 2 5" xfId="15930"/>
    <cellStyle name="Обычный 18 8 2 2 2 5 2" xfId="15931"/>
    <cellStyle name="Обычный 18 8 2 2 2 6" xfId="15932"/>
    <cellStyle name="Обычный 18 8 2 2 3" xfId="15933"/>
    <cellStyle name="Обычный 18 8 2 2 3 2" xfId="15934"/>
    <cellStyle name="Обычный 18 8 2 2 3 2 2" xfId="15935"/>
    <cellStyle name="Обычный 18 8 2 2 3 3" xfId="15936"/>
    <cellStyle name="Обычный 18 8 2 2 3 3 2" xfId="15937"/>
    <cellStyle name="Обычный 18 8 2 2 3 4" xfId="15938"/>
    <cellStyle name="Обычный 18 8 2 2 3 4 2" xfId="15939"/>
    <cellStyle name="Обычный 18 8 2 2 3 5" xfId="15940"/>
    <cellStyle name="Обычный 18 8 2 2 4" xfId="15941"/>
    <cellStyle name="Обычный 18 8 2 2 4 2" xfId="15942"/>
    <cellStyle name="Обычный 18 8 2 2 5" xfId="15943"/>
    <cellStyle name="Обычный 18 8 2 2 5 2" xfId="15944"/>
    <cellStyle name="Обычный 18 8 2 2 6" xfId="15945"/>
    <cellStyle name="Обычный 18 8 2 2 6 2" xfId="15946"/>
    <cellStyle name="Обычный 18 8 2 2 7" xfId="15947"/>
    <cellStyle name="Обычный 18 8 2 2 7 2" xfId="15948"/>
    <cellStyle name="Обычный 18 8 2 2 8" xfId="15949"/>
    <cellStyle name="Обычный 18 8 2 2 8 2" xfId="15950"/>
    <cellStyle name="Обычный 18 8 2 2 9" xfId="15951"/>
    <cellStyle name="Обычный 18 8 2 2 9 2" xfId="15952"/>
    <cellStyle name="Обычный 18 8 2 3" xfId="15953"/>
    <cellStyle name="Обычный 18 8 2 3 2" xfId="15954"/>
    <cellStyle name="Обычный 18 8 2 3 2 2" xfId="15955"/>
    <cellStyle name="Обычный 18 8 2 3 3" xfId="15956"/>
    <cellStyle name="Обычный 18 8 2 3 3 2" xfId="15957"/>
    <cellStyle name="Обычный 18 8 2 3 4" xfId="15958"/>
    <cellStyle name="Обычный 18 8 2 3 4 2" xfId="15959"/>
    <cellStyle name="Обычный 18 8 2 3 5" xfId="15960"/>
    <cellStyle name="Обычный 18 8 2 3 5 2" xfId="15961"/>
    <cellStyle name="Обычный 18 8 2 3 6" xfId="15962"/>
    <cellStyle name="Обычный 18 8 2 4" xfId="15963"/>
    <cellStyle name="Обычный 18 8 2 4 2" xfId="15964"/>
    <cellStyle name="Обычный 18 8 2 4 2 2" xfId="15965"/>
    <cellStyle name="Обычный 18 8 2 4 3" xfId="15966"/>
    <cellStyle name="Обычный 18 8 2 4 3 2" xfId="15967"/>
    <cellStyle name="Обычный 18 8 2 4 4" xfId="15968"/>
    <cellStyle name="Обычный 18 8 2 4 4 2" xfId="15969"/>
    <cellStyle name="Обычный 18 8 2 4 5" xfId="15970"/>
    <cellStyle name="Обычный 18 8 2 5" xfId="15971"/>
    <cellStyle name="Обычный 18 8 2 5 2" xfId="15972"/>
    <cellStyle name="Обычный 18 8 2 6" xfId="15973"/>
    <cellStyle name="Обычный 18 8 2 6 2" xfId="15974"/>
    <cellStyle name="Обычный 18 8 2 7" xfId="15975"/>
    <cellStyle name="Обычный 18 8 2 7 2" xfId="15976"/>
    <cellStyle name="Обычный 18 8 2 8" xfId="15977"/>
    <cellStyle name="Обычный 18 8 2 8 2" xfId="15978"/>
    <cellStyle name="Обычный 18 8 2 9" xfId="15979"/>
    <cellStyle name="Обычный 18 8 2 9 2" xfId="15980"/>
    <cellStyle name="Обычный 18 8 3" xfId="15981"/>
    <cellStyle name="Обычный 18 8 3 10" xfId="15982"/>
    <cellStyle name="Обычный 18 8 3 2" xfId="15983"/>
    <cellStyle name="Обычный 18 8 3 2 2" xfId="15984"/>
    <cellStyle name="Обычный 18 8 3 2 2 2" xfId="15985"/>
    <cellStyle name="Обычный 18 8 3 2 3" xfId="15986"/>
    <cellStyle name="Обычный 18 8 3 2 3 2" xfId="15987"/>
    <cellStyle name="Обычный 18 8 3 2 4" xfId="15988"/>
    <cellStyle name="Обычный 18 8 3 2 4 2" xfId="15989"/>
    <cellStyle name="Обычный 18 8 3 2 5" xfId="15990"/>
    <cellStyle name="Обычный 18 8 3 2 5 2" xfId="15991"/>
    <cellStyle name="Обычный 18 8 3 2 6" xfId="15992"/>
    <cellStyle name="Обычный 18 8 3 3" xfId="15993"/>
    <cellStyle name="Обычный 18 8 3 3 2" xfId="15994"/>
    <cellStyle name="Обычный 18 8 3 3 2 2" xfId="15995"/>
    <cellStyle name="Обычный 18 8 3 3 3" xfId="15996"/>
    <cellStyle name="Обычный 18 8 3 3 3 2" xfId="15997"/>
    <cellStyle name="Обычный 18 8 3 3 4" xfId="15998"/>
    <cellStyle name="Обычный 18 8 3 3 4 2" xfId="15999"/>
    <cellStyle name="Обычный 18 8 3 3 5" xfId="16000"/>
    <cellStyle name="Обычный 18 8 3 4" xfId="16001"/>
    <cellStyle name="Обычный 18 8 3 4 2" xfId="16002"/>
    <cellStyle name="Обычный 18 8 3 5" xfId="16003"/>
    <cellStyle name="Обычный 18 8 3 5 2" xfId="16004"/>
    <cellStyle name="Обычный 18 8 3 6" xfId="16005"/>
    <cellStyle name="Обычный 18 8 3 6 2" xfId="16006"/>
    <cellStyle name="Обычный 18 8 3 7" xfId="16007"/>
    <cellStyle name="Обычный 18 8 3 7 2" xfId="16008"/>
    <cellStyle name="Обычный 18 8 3 8" xfId="16009"/>
    <cellStyle name="Обычный 18 8 3 8 2" xfId="16010"/>
    <cellStyle name="Обычный 18 8 3 9" xfId="16011"/>
    <cellStyle name="Обычный 18 8 3 9 2" xfId="16012"/>
    <cellStyle name="Обычный 18 8 4" xfId="16013"/>
    <cellStyle name="Обычный 18 8 4 2" xfId="16014"/>
    <cellStyle name="Обычный 18 8 4 2 2" xfId="16015"/>
    <cellStyle name="Обычный 18 8 4 2 2 2" xfId="16016"/>
    <cellStyle name="Обычный 18 8 4 2 3" xfId="16017"/>
    <cellStyle name="Обычный 18 8 4 2 3 2" xfId="16018"/>
    <cellStyle name="Обычный 18 8 4 2 4" xfId="16019"/>
    <cellStyle name="Обычный 18 8 4 2 4 2" xfId="16020"/>
    <cellStyle name="Обычный 18 8 4 2 5" xfId="16021"/>
    <cellStyle name="Обычный 18 8 4 2 5 2" xfId="16022"/>
    <cellStyle name="Обычный 18 8 4 2 6" xfId="16023"/>
    <cellStyle name="Обычный 18 8 4 3" xfId="16024"/>
    <cellStyle name="Обычный 18 8 4 3 2" xfId="16025"/>
    <cellStyle name="Обычный 18 8 4 4" xfId="16026"/>
    <cellStyle name="Обычный 18 8 4 4 2" xfId="16027"/>
    <cellStyle name="Обычный 18 8 4 5" xfId="16028"/>
    <cellStyle name="Обычный 18 8 4 5 2" xfId="16029"/>
    <cellStyle name="Обычный 18 8 4 6" xfId="16030"/>
    <cellStyle name="Обычный 18 8 4 6 2" xfId="16031"/>
    <cellStyle name="Обычный 18 8 4 7" xfId="16032"/>
    <cellStyle name="Обычный 18 8 5" xfId="16033"/>
    <cellStyle name="Обычный 18 8 5 2" xfId="16034"/>
    <cellStyle name="Обычный 18 8 5 2 2" xfId="16035"/>
    <cellStyle name="Обычный 18 8 5 3" xfId="16036"/>
    <cellStyle name="Обычный 18 8 5 3 2" xfId="16037"/>
    <cellStyle name="Обычный 18 8 5 4" xfId="16038"/>
    <cellStyle name="Обычный 18 8 5 4 2" xfId="16039"/>
    <cellStyle name="Обычный 18 8 5 5" xfId="16040"/>
    <cellStyle name="Обычный 18 8 5 5 2" xfId="16041"/>
    <cellStyle name="Обычный 18 8 5 6" xfId="16042"/>
    <cellStyle name="Обычный 18 8 6" xfId="16043"/>
    <cellStyle name="Обычный 18 8 6 2" xfId="16044"/>
    <cellStyle name="Обычный 18 8 6 2 2" xfId="16045"/>
    <cellStyle name="Обычный 18 8 6 3" xfId="16046"/>
    <cellStyle name="Обычный 18 8 6 3 2" xfId="16047"/>
    <cellStyle name="Обычный 18 8 6 4" xfId="16048"/>
    <cellStyle name="Обычный 18 8 6 4 2" xfId="16049"/>
    <cellStyle name="Обычный 18 8 6 5" xfId="16050"/>
    <cellStyle name="Обычный 18 8 7" xfId="16051"/>
    <cellStyle name="Обычный 18 8 7 2" xfId="16052"/>
    <cellStyle name="Обычный 18 8 8" xfId="16053"/>
    <cellStyle name="Обычный 18 8 8 2" xfId="16054"/>
    <cellStyle name="Обычный 18 8 9" xfId="16055"/>
    <cellStyle name="Обычный 18 8 9 2" xfId="16056"/>
    <cellStyle name="Обычный 18 9" xfId="16057"/>
    <cellStyle name="Обычный 18 9 10" xfId="16058"/>
    <cellStyle name="Обычный 18 9 10 2" xfId="16059"/>
    <cellStyle name="Обычный 18 9 11" xfId="16060"/>
    <cellStyle name="Обычный 18 9 11 2" xfId="16061"/>
    <cellStyle name="Обычный 18 9 12" xfId="16062"/>
    <cellStyle name="Обычный 18 9 13" xfId="16063"/>
    <cellStyle name="Обычный 18 9 2" xfId="16064"/>
    <cellStyle name="Обычный 18 9 2 10" xfId="16065"/>
    <cellStyle name="Обычный 18 9 2 10 2" xfId="16066"/>
    <cellStyle name="Обычный 18 9 2 11" xfId="16067"/>
    <cellStyle name="Обычный 18 9 2 2" xfId="16068"/>
    <cellStyle name="Обычный 18 9 2 2 10" xfId="16069"/>
    <cellStyle name="Обычный 18 9 2 2 2" xfId="16070"/>
    <cellStyle name="Обычный 18 9 2 2 2 2" xfId="16071"/>
    <cellStyle name="Обычный 18 9 2 2 2 2 2" xfId="16072"/>
    <cellStyle name="Обычный 18 9 2 2 2 3" xfId="16073"/>
    <cellStyle name="Обычный 18 9 2 2 2 3 2" xfId="16074"/>
    <cellStyle name="Обычный 18 9 2 2 2 4" xfId="16075"/>
    <cellStyle name="Обычный 18 9 2 2 2 4 2" xfId="16076"/>
    <cellStyle name="Обычный 18 9 2 2 2 5" xfId="16077"/>
    <cellStyle name="Обычный 18 9 2 2 2 5 2" xfId="16078"/>
    <cellStyle name="Обычный 18 9 2 2 2 6" xfId="16079"/>
    <cellStyle name="Обычный 18 9 2 2 3" xfId="16080"/>
    <cellStyle name="Обычный 18 9 2 2 3 2" xfId="16081"/>
    <cellStyle name="Обычный 18 9 2 2 3 2 2" xfId="16082"/>
    <cellStyle name="Обычный 18 9 2 2 3 3" xfId="16083"/>
    <cellStyle name="Обычный 18 9 2 2 3 3 2" xfId="16084"/>
    <cellStyle name="Обычный 18 9 2 2 3 4" xfId="16085"/>
    <cellStyle name="Обычный 18 9 2 2 3 4 2" xfId="16086"/>
    <cellStyle name="Обычный 18 9 2 2 3 5" xfId="16087"/>
    <cellStyle name="Обычный 18 9 2 2 4" xfId="16088"/>
    <cellStyle name="Обычный 18 9 2 2 4 2" xfId="16089"/>
    <cellStyle name="Обычный 18 9 2 2 5" xfId="16090"/>
    <cellStyle name="Обычный 18 9 2 2 5 2" xfId="16091"/>
    <cellStyle name="Обычный 18 9 2 2 6" xfId="16092"/>
    <cellStyle name="Обычный 18 9 2 2 6 2" xfId="16093"/>
    <cellStyle name="Обычный 18 9 2 2 7" xfId="16094"/>
    <cellStyle name="Обычный 18 9 2 2 7 2" xfId="16095"/>
    <cellStyle name="Обычный 18 9 2 2 8" xfId="16096"/>
    <cellStyle name="Обычный 18 9 2 2 8 2" xfId="16097"/>
    <cellStyle name="Обычный 18 9 2 2 9" xfId="16098"/>
    <cellStyle name="Обычный 18 9 2 2 9 2" xfId="16099"/>
    <cellStyle name="Обычный 18 9 2 3" xfId="16100"/>
    <cellStyle name="Обычный 18 9 2 3 2" xfId="16101"/>
    <cellStyle name="Обычный 18 9 2 3 2 2" xfId="16102"/>
    <cellStyle name="Обычный 18 9 2 3 3" xfId="16103"/>
    <cellStyle name="Обычный 18 9 2 3 3 2" xfId="16104"/>
    <cellStyle name="Обычный 18 9 2 3 4" xfId="16105"/>
    <cellStyle name="Обычный 18 9 2 3 4 2" xfId="16106"/>
    <cellStyle name="Обычный 18 9 2 3 5" xfId="16107"/>
    <cellStyle name="Обычный 18 9 2 3 5 2" xfId="16108"/>
    <cellStyle name="Обычный 18 9 2 3 6" xfId="16109"/>
    <cellStyle name="Обычный 18 9 2 4" xfId="16110"/>
    <cellStyle name="Обычный 18 9 2 4 2" xfId="16111"/>
    <cellStyle name="Обычный 18 9 2 4 2 2" xfId="16112"/>
    <cellStyle name="Обычный 18 9 2 4 3" xfId="16113"/>
    <cellStyle name="Обычный 18 9 2 4 3 2" xfId="16114"/>
    <cellStyle name="Обычный 18 9 2 4 4" xfId="16115"/>
    <cellStyle name="Обычный 18 9 2 4 4 2" xfId="16116"/>
    <cellStyle name="Обычный 18 9 2 4 5" xfId="16117"/>
    <cellStyle name="Обычный 18 9 2 5" xfId="16118"/>
    <cellStyle name="Обычный 18 9 2 5 2" xfId="16119"/>
    <cellStyle name="Обычный 18 9 2 6" xfId="16120"/>
    <cellStyle name="Обычный 18 9 2 6 2" xfId="16121"/>
    <cellStyle name="Обычный 18 9 2 7" xfId="16122"/>
    <cellStyle name="Обычный 18 9 2 7 2" xfId="16123"/>
    <cellStyle name="Обычный 18 9 2 8" xfId="16124"/>
    <cellStyle name="Обычный 18 9 2 8 2" xfId="16125"/>
    <cellStyle name="Обычный 18 9 2 9" xfId="16126"/>
    <cellStyle name="Обычный 18 9 2 9 2" xfId="16127"/>
    <cellStyle name="Обычный 18 9 3" xfId="16128"/>
    <cellStyle name="Обычный 18 9 3 10" xfId="16129"/>
    <cellStyle name="Обычный 18 9 3 2" xfId="16130"/>
    <cellStyle name="Обычный 18 9 3 2 2" xfId="16131"/>
    <cellStyle name="Обычный 18 9 3 2 2 2" xfId="16132"/>
    <cellStyle name="Обычный 18 9 3 2 3" xfId="16133"/>
    <cellStyle name="Обычный 18 9 3 2 3 2" xfId="16134"/>
    <cellStyle name="Обычный 18 9 3 2 4" xfId="16135"/>
    <cellStyle name="Обычный 18 9 3 2 4 2" xfId="16136"/>
    <cellStyle name="Обычный 18 9 3 2 5" xfId="16137"/>
    <cellStyle name="Обычный 18 9 3 2 5 2" xfId="16138"/>
    <cellStyle name="Обычный 18 9 3 2 6" xfId="16139"/>
    <cellStyle name="Обычный 18 9 3 3" xfId="16140"/>
    <cellStyle name="Обычный 18 9 3 3 2" xfId="16141"/>
    <cellStyle name="Обычный 18 9 3 3 2 2" xfId="16142"/>
    <cellStyle name="Обычный 18 9 3 3 3" xfId="16143"/>
    <cellStyle name="Обычный 18 9 3 3 3 2" xfId="16144"/>
    <cellStyle name="Обычный 18 9 3 3 4" xfId="16145"/>
    <cellStyle name="Обычный 18 9 3 3 4 2" xfId="16146"/>
    <cellStyle name="Обычный 18 9 3 3 5" xfId="16147"/>
    <cellStyle name="Обычный 18 9 3 4" xfId="16148"/>
    <cellStyle name="Обычный 18 9 3 4 2" xfId="16149"/>
    <cellStyle name="Обычный 18 9 3 5" xfId="16150"/>
    <cellStyle name="Обычный 18 9 3 5 2" xfId="16151"/>
    <cellStyle name="Обычный 18 9 3 6" xfId="16152"/>
    <cellStyle name="Обычный 18 9 3 6 2" xfId="16153"/>
    <cellStyle name="Обычный 18 9 3 7" xfId="16154"/>
    <cellStyle name="Обычный 18 9 3 7 2" xfId="16155"/>
    <cellStyle name="Обычный 18 9 3 8" xfId="16156"/>
    <cellStyle name="Обычный 18 9 3 8 2" xfId="16157"/>
    <cellStyle name="Обычный 18 9 3 9" xfId="16158"/>
    <cellStyle name="Обычный 18 9 3 9 2" xfId="16159"/>
    <cellStyle name="Обычный 18 9 4" xfId="16160"/>
    <cellStyle name="Обычный 18 9 4 2" xfId="16161"/>
    <cellStyle name="Обычный 18 9 4 2 2" xfId="16162"/>
    <cellStyle name="Обычный 18 9 4 3" xfId="16163"/>
    <cellStyle name="Обычный 18 9 4 3 2" xfId="16164"/>
    <cellStyle name="Обычный 18 9 4 4" xfId="16165"/>
    <cellStyle name="Обычный 18 9 4 4 2" xfId="16166"/>
    <cellStyle name="Обычный 18 9 4 5" xfId="16167"/>
    <cellStyle name="Обычный 18 9 4 5 2" xfId="16168"/>
    <cellStyle name="Обычный 18 9 4 6" xfId="16169"/>
    <cellStyle name="Обычный 18 9 5" xfId="16170"/>
    <cellStyle name="Обычный 18 9 5 2" xfId="16171"/>
    <cellStyle name="Обычный 18 9 5 2 2" xfId="16172"/>
    <cellStyle name="Обычный 18 9 5 3" xfId="16173"/>
    <cellStyle name="Обычный 18 9 5 3 2" xfId="16174"/>
    <cellStyle name="Обычный 18 9 5 4" xfId="16175"/>
    <cellStyle name="Обычный 18 9 5 4 2" xfId="16176"/>
    <cellStyle name="Обычный 18 9 5 5" xfId="16177"/>
    <cellStyle name="Обычный 18 9 6" xfId="16178"/>
    <cellStyle name="Обычный 18 9 6 2" xfId="16179"/>
    <cellStyle name="Обычный 18 9 7" xfId="16180"/>
    <cellStyle name="Обычный 18 9 7 2" xfId="16181"/>
    <cellStyle name="Обычный 18 9 8" xfId="16182"/>
    <cellStyle name="Обычный 18 9 8 2" xfId="16183"/>
    <cellStyle name="Обычный 18 9 9" xfId="16184"/>
    <cellStyle name="Обычный 18 9 9 2" xfId="16185"/>
    <cellStyle name="Обычный 19" xfId="16186"/>
    <cellStyle name="Обычный 19 2" xfId="16187"/>
    <cellStyle name="Обычный 19 2 2" xfId="16188"/>
    <cellStyle name="Обычный 19 2 3" xfId="16189"/>
    <cellStyle name="Обычный 2" xfId="36"/>
    <cellStyle name="Обычный 2 10" xfId="16190"/>
    <cellStyle name="Обычный 2 11" xfId="16191"/>
    <cellStyle name="Обычный 2 12" xfId="16192"/>
    <cellStyle name="Обычный 2 13" xfId="16193"/>
    <cellStyle name="Обычный 2 14" xfId="16194"/>
    <cellStyle name="Обычный 2 15" xfId="16195"/>
    <cellStyle name="Обычный 2 16" xfId="16196"/>
    <cellStyle name="Обычный 2 17" xfId="16197"/>
    <cellStyle name="Обычный 2 18" xfId="16198"/>
    <cellStyle name="Обычный 2 19" xfId="16199"/>
    <cellStyle name="Обычный 2 2" xfId="16200"/>
    <cellStyle name="Обычный 2 2 10" xfId="16201"/>
    <cellStyle name="Обычный 2 2 11" xfId="16202"/>
    <cellStyle name="Обычный 2 2 12" xfId="16203"/>
    <cellStyle name="Обычный 2 2 13" xfId="16204"/>
    <cellStyle name="Обычный 2 2 14" xfId="16205"/>
    <cellStyle name="Обычный 2 2 15" xfId="16206"/>
    <cellStyle name="Обычный 2 2 16" xfId="16207"/>
    <cellStyle name="Обычный 2 2 17" xfId="16208"/>
    <cellStyle name="Обычный 2 2 18" xfId="16209"/>
    <cellStyle name="Обычный 2 2 19" xfId="16210"/>
    <cellStyle name="Обычный 2 2 2" xfId="16211"/>
    <cellStyle name="Обычный 2 2 2 10" xfId="16212"/>
    <cellStyle name="Обычный 2 2 2 11" xfId="16213"/>
    <cellStyle name="Обычный 2 2 2 12" xfId="16214"/>
    <cellStyle name="Обычный 2 2 2 13" xfId="16215"/>
    <cellStyle name="Обычный 2 2 2 14" xfId="16216"/>
    <cellStyle name="Обычный 2 2 2 15" xfId="16217"/>
    <cellStyle name="Обычный 2 2 2 16" xfId="16218"/>
    <cellStyle name="Обычный 2 2 2 17" xfId="16219"/>
    <cellStyle name="Обычный 2 2 2 18" xfId="16220"/>
    <cellStyle name="Обычный 2 2 2 2" xfId="16221"/>
    <cellStyle name="Обычный 2 2 2 3" xfId="16222"/>
    <cellStyle name="Обычный 2 2 2 4" xfId="16223"/>
    <cellStyle name="Обычный 2 2 2 5" xfId="16224"/>
    <cellStyle name="Обычный 2 2 2 6" xfId="16225"/>
    <cellStyle name="Обычный 2 2 2 7" xfId="16226"/>
    <cellStyle name="Обычный 2 2 2 8" xfId="16227"/>
    <cellStyle name="Обычный 2 2 2 9" xfId="16228"/>
    <cellStyle name="Обычный 2 2 3" xfId="16229"/>
    <cellStyle name="Обычный 2 2 4" xfId="16230"/>
    <cellStyle name="Обычный 2 2 5" xfId="16231"/>
    <cellStyle name="Обычный 2 2 6" xfId="16232"/>
    <cellStyle name="Обычный 2 2 7" xfId="16233"/>
    <cellStyle name="Обычный 2 2 8" xfId="16234"/>
    <cellStyle name="Обычный 2 2 9" xfId="16235"/>
    <cellStyle name="Обычный 2 20" xfId="16236"/>
    <cellStyle name="Обычный 2 21" xfId="16237"/>
    <cellStyle name="Обычный 2 22" xfId="16238"/>
    <cellStyle name="Обычный 2 23" xfId="16239"/>
    <cellStyle name="Обычный 2 24" xfId="16240"/>
    <cellStyle name="Обычный 2 25" xfId="16241"/>
    <cellStyle name="Обычный 2 26" xfId="16242"/>
    <cellStyle name="Обычный 2 26 2" xfId="108"/>
    <cellStyle name="Обычный 2 26 2 2" xfId="282"/>
    <cellStyle name="Обычный 2 27" xfId="16243"/>
    <cellStyle name="Обычный 2 28" xfId="16244"/>
    <cellStyle name="Обычный 2 29" xfId="273"/>
    <cellStyle name="Обычный 2 3" xfId="16245"/>
    <cellStyle name="Обычный 2 3 2" xfId="16246"/>
    <cellStyle name="Обычный 2 3 3" xfId="16247"/>
    <cellStyle name="Обычный 2 3 3 2" xfId="16248"/>
    <cellStyle name="Обычный 2 4" xfId="16249"/>
    <cellStyle name="Обычный 2 5" xfId="16250"/>
    <cellStyle name="Обычный 2 6" xfId="16251"/>
    <cellStyle name="Обычный 2 7" xfId="16252"/>
    <cellStyle name="Обычный 2 8" xfId="16253"/>
    <cellStyle name="Обычный 2 9" xfId="16254"/>
    <cellStyle name="Обычный 2_НБГЭС_Формы к Приказу1069 под ИП_18.01.11 v3" xfId="16255"/>
    <cellStyle name="Обычный 20" xfId="16256"/>
    <cellStyle name="Обычный 20 2" xfId="16257"/>
    <cellStyle name="Обычный 20 2 2" xfId="16258"/>
    <cellStyle name="Обычный 20 2 2 2" xfId="16259"/>
    <cellStyle name="Обычный 20 2 2 2 2" xfId="16260"/>
    <cellStyle name="Обычный 20 2 2 3" xfId="16261"/>
    <cellStyle name="Обычный 20 2 3" xfId="16262"/>
    <cellStyle name="Обычный 20 2 3 2" xfId="16263"/>
    <cellStyle name="Обычный 20 2 3 3" xfId="16264"/>
    <cellStyle name="Обычный 20 2 4" xfId="16265"/>
    <cellStyle name="Обычный 20 2 4 2" xfId="16266"/>
    <cellStyle name="Обычный 20 2 5" xfId="16267"/>
    <cellStyle name="Обычный 20 3" xfId="16268"/>
    <cellStyle name="Обычный 20 3 2" xfId="16269"/>
    <cellStyle name="Обычный 20 3 2 10" xfId="16270"/>
    <cellStyle name="Обычный 20 3 2 10 2" xfId="16271"/>
    <cellStyle name="Обычный 20 3 2 11" xfId="16272"/>
    <cellStyle name="Обычный 20 3 2 11 2" xfId="16273"/>
    <cellStyle name="Обычный 20 3 2 12" xfId="16274"/>
    <cellStyle name="Обычный 20 3 2 13" xfId="16275"/>
    <cellStyle name="Обычный 20 3 2 2" xfId="16276"/>
    <cellStyle name="Обычный 20 3 2 2 10" xfId="16277"/>
    <cellStyle name="Обычный 20 3 2 2 10 2" xfId="16278"/>
    <cellStyle name="Обычный 20 3 2 2 11" xfId="16279"/>
    <cellStyle name="Обычный 20 3 2 2 2" xfId="16280"/>
    <cellStyle name="Обычный 20 3 2 2 2 10" xfId="16281"/>
    <cellStyle name="Обычный 20 3 2 2 2 2" xfId="16282"/>
    <cellStyle name="Обычный 20 3 2 2 2 2 2" xfId="16283"/>
    <cellStyle name="Обычный 20 3 2 2 2 2 2 2" xfId="16284"/>
    <cellStyle name="Обычный 20 3 2 2 2 2 3" xfId="16285"/>
    <cellStyle name="Обычный 20 3 2 2 2 2 3 2" xfId="16286"/>
    <cellStyle name="Обычный 20 3 2 2 2 2 4" xfId="16287"/>
    <cellStyle name="Обычный 20 3 2 2 2 2 4 2" xfId="16288"/>
    <cellStyle name="Обычный 20 3 2 2 2 2 5" xfId="16289"/>
    <cellStyle name="Обычный 20 3 2 2 2 2 5 2" xfId="16290"/>
    <cellStyle name="Обычный 20 3 2 2 2 2 6" xfId="16291"/>
    <cellStyle name="Обычный 20 3 2 2 2 3" xfId="16292"/>
    <cellStyle name="Обычный 20 3 2 2 2 3 2" xfId="16293"/>
    <cellStyle name="Обычный 20 3 2 2 2 3 2 2" xfId="16294"/>
    <cellStyle name="Обычный 20 3 2 2 2 3 3" xfId="16295"/>
    <cellStyle name="Обычный 20 3 2 2 2 3 3 2" xfId="16296"/>
    <cellStyle name="Обычный 20 3 2 2 2 3 4" xfId="16297"/>
    <cellStyle name="Обычный 20 3 2 2 2 3 4 2" xfId="16298"/>
    <cellStyle name="Обычный 20 3 2 2 2 3 5" xfId="16299"/>
    <cellStyle name="Обычный 20 3 2 2 2 4" xfId="16300"/>
    <cellStyle name="Обычный 20 3 2 2 2 4 2" xfId="16301"/>
    <cellStyle name="Обычный 20 3 2 2 2 5" xfId="16302"/>
    <cellStyle name="Обычный 20 3 2 2 2 5 2" xfId="16303"/>
    <cellStyle name="Обычный 20 3 2 2 2 6" xfId="16304"/>
    <cellStyle name="Обычный 20 3 2 2 2 6 2" xfId="16305"/>
    <cellStyle name="Обычный 20 3 2 2 2 7" xfId="16306"/>
    <cellStyle name="Обычный 20 3 2 2 2 7 2" xfId="16307"/>
    <cellStyle name="Обычный 20 3 2 2 2 8" xfId="16308"/>
    <cellStyle name="Обычный 20 3 2 2 2 8 2" xfId="16309"/>
    <cellStyle name="Обычный 20 3 2 2 2 9" xfId="16310"/>
    <cellStyle name="Обычный 20 3 2 2 2 9 2" xfId="16311"/>
    <cellStyle name="Обычный 20 3 2 2 3" xfId="16312"/>
    <cellStyle name="Обычный 20 3 2 2 3 2" xfId="16313"/>
    <cellStyle name="Обычный 20 3 2 2 3 2 2" xfId="16314"/>
    <cellStyle name="Обычный 20 3 2 2 3 3" xfId="16315"/>
    <cellStyle name="Обычный 20 3 2 2 3 3 2" xfId="16316"/>
    <cellStyle name="Обычный 20 3 2 2 3 4" xfId="16317"/>
    <cellStyle name="Обычный 20 3 2 2 3 4 2" xfId="16318"/>
    <cellStyle name="Обычный 20 3 2 2 3 5" xfId="16319"/>
    <cellStyle name="Обычный 20 3 2 2 3 5 2" xfId="16320"/>
    <cellStyle name="Обычный 20 3 2 2 3 6" xfId="16321"/>
    <cellStyle name="Обычный 20 3 2 2 4" xfId="16322"/>
    <cellStyle name="Обычный 20 3 2 2 4 2" xfId="16323"/>
    <cellStyle name="Обычный 20 3 2 2 4 2 2" xfId="16324"/>
    <cellStyle name="Обычный 20 3 2 2 4 3" xfId="16325"/>
    <cellStyle name="Обычный 20 3 2 2 4 3 2" xfId="16326"/>
    <cellStyle name="Обычный 20 3 2 2 4 4" xfId="16327"/>
    <cellStyle name="Обычный 20 3 2 2 4 4 2" xfId="16328"/>
    <cellStyle name="Обычный 20 3 2 2 4 5" xfId="16329"/>
    <cellStyle name="Обычный 20 3 2 2 5" xfId="16330"/>
    <cellStyle name="Обычный 20 3 2 2 5 2" xfId="16331"/>
    <cellStyle name="Обычный 20 3 2 2 6" xfId="16332"/>
    <cellStyle name="Обычный 20 3 2 2 6 2" xfId="16333"/>
    <cellStyle name="Обычный 20 3 2 2 7" xfId="16334"/>
    <cellStyle name="Обычный 20 3 2 2 7 2" xfId="16335"/>
    <cellStyle name="Обычный 20 3 2 2 8" xfId="16336"/>
    <cellStyle name="Обычный 20 3 2 2 8 2" xfId="16337"/>
    <cellStyle name="Обычный 20 3 2 2 9" xfId="16338"/>
    <cellStyle name="Обычный 20 3 2 2 9 2" xfId="16339"/>
    <cellStyle name="Обычный 20 3 2 3" xfId="16340"/>
    <cellStyle name="Обычный 20 3 2 3 10" xfId="16341"/>
    <cellStyle name="Обычный 20 3 2 3 2" xfId="16342"/>
    <cellStyle name="Обычный 20 3 2 3 2 2" xfId="16343"/>
    <cellStyle name="Обычный 20 3 2 3 2 2 2" xfId="16344"/>
    <cellStyle name="Обычный 20 3 2 3 2 3" xfId="16345"/>
    <cellStyle name="Обычный 20 3 2 3 2 3 2" xfId="16346"/>
    <cellStyle name="Обычный 20 3 2 3 2 4" xfId="16347"/>
    <cellStyle name="Обычный 20 3 2 3 2 4 2" xfId="16348"/>
    <cellStyle name="Обычный 20 3 2 3 2 5" xfId="16349"/>
    <cellStyle name="Обычный 20 3 2 3 2 5 2" xfId="16350"/>
    <cellStyle name="Обычный 20 3 2 3 2 6" xfId="16351"/>
    <cellStyle name="Обычный 20 3 2 3 3" xfId="16352"/>
    <cellStyle name="Обычный 20 3 2 3 3 2" xfId="16353"/>
    <cellStyle name="Обычный 20 3 2 3 3 2 2" xfId="16354"/>
    <cellStyle name="Обычный 20 3 2 3 3 3" xfId="16355"/>
    <cellStyle name="Обычный 20 3 2 3 3 3 2" xfId="16356"/>
    <cellStyle name="Обычный 20 3 2 3 3 4" xfId="16357"/>
    <cellStyle name="Обычный 20 3 2 3 3 4 2" xfId="16358"/>
    <cellStyle name="Обычный 20 3 2 3 3 5" xfId="16359"/>
    <cellStyle name="Обычный 20 3 2 3 4" xfId="16360"/>
    <cellStyle name="Обычный 20 3 2 3 4 2" xfId="16361"/>
    <cellStyle name="Обычный 20 3 2 3 5" xfId="16362"/>
    <cellStyle name="Обычный 20 3 2 3 5 2" xfId="16363"/>
    <cellStyle name="Обычный 20 3 2 3 6" xfId="16364"/>
    <cellStyle name="Обычный 20 3 2 3 6 2" xfId="16365"/>
    <cellStyle name="Обычный 20 3 2 3 7" xfId="16366"/>
    <cellStyle name="Обычный 20 3 2 3 7 2" xfId="16367"/>
    <cellStyle name="Обычный 20 3 2 3 8" xfId="16368"/>
    <cellStyle name="Обычный 20 3 2 3 8 2" xfId="16369"/>
    <cellStyle name="Обычный 20 3 2 3 9" xfId="16370"/>
    <cellStyle name="Обычный 20 3 2 3 9 2" xfId="16371"/>
    <cellStyle name="Обычный 20 3 2 4" xfId="16372"/>
    <cellStyle name="Обычный 20 3 2 4 2" xfId="16373"/>
    <cellStyle name="Обычный 20 3 2 4 2 2" xfId="16374"/>
    <cellStyle name="Обычный 20 3 2 4 3" xfId="16375"/>
    <cellStyle name="Обычный 20 3 2 4 3 2" xfId="16376"/>
    <cellStyle name="Обычный 20 3 2 4 4" xfId="16377"/>
    <cellStyle name="Обычный 20 3 2 4 4 2" xfId="16378"/>
    <cellStyle name="Обычный 20 3 2 4 5" xfId="16379"/>
    <cellStyle name="Обычный 20 3 2 4 5 2" xfId="16380"/>
    <cellStyle name="Обычный 20 3 2 4 6" xfId="16381"/>
    <cellStyle name="Обычный 20 3 2 5" xfId="16382"/>
    <cellStyle name="Обычный 20 3 2 5 2" xfId="16383"/>
    <cellStyle name="Обычный 20 3 2 5 2 2" xfId="16384"/>
    <cellStyle name="Обычный 20 3 2 5 3" xfId="16385"/>
    <cellStyle name="Обычный 20 3 2 5 3 2" xfId="16386"/>
    <cellStyle name="Обычный 20 3 2 5 4" xfId="16387"/>
    <cellStyle name="Обычный 20 3 2 5 4 2" xfId="16388"/>
    <cellStyle name="Обычный 20 3 2 5 5" xfId="16389"/>
    <cellStyle name="Обычный 20 3 2 6" xfId="16390"/>
    <cellStyle name="Обычный 20 3 2 6 2" xfId="16391"/>
    <cellStyle name="Обычный 20 3 2 7" xfId="16392"/>
    <cellStyle name="Обычный 20 3 2 7 2" xfId="16393"/>
    <cellStyle name="Обычный 20 3 2 8" xfId="16394"/>
    <cellStyle name="Обычный 20 3 2 8 2" xfId="16395"/>
    <cellStyle name="Обычный 20 3 2 9" xfId="16396"/>
    <cellStyle name="Обычный 20 3 2 9 2" xfId="16397"/>
    <cellStyle name="Обычный 20 3 3" xfId="16398"/>
    <cellStyle name="Обычный 20 3 4" xfId="16399"/>
    <cellStyle name="Обычный 20 4" xfId="16400"/>
    <cellStyle name="Обычный 20 4 2" xfId="16401"/>
    <cellStyle name="Обычный 20 4 3" xfId="16402"/>
    <cellStyle name="Обычный 20 5" xfId="16403"/>
    <cellStyle name="Обычный 20 5 2" xfId="16404"/>
    <cellStyle name="Обычный 20 6" xfId="16405"/>
    <cellStyle name="Обычный 21" xfId="16406"/>
    <cellStyle name="Обычный 21 2" xfId="16407"/>
    <cellStyle name="Обычный 21 3" xfId="16408"/>
    <cellStyle name="Обычный 21 3 2" xfId="16409"/>
    <cellStyle name="Обычный 21 3 2 2" xfId="16410"/>
    <cellStyle name="Обычный 21 3 3" xfId="16411"/>
    <cellStyle name="Обычный 21 3 3 2" xfId="16412"/>
    <cellStyle name="Обычный 21 3 4" xfId="16413"/>
    <cellStyle name="Обычный 21 3 4 2" xfId="16414"/>
    <cellStyle name="Обычный 21 3 5" xfId="16415"/>
    <cellStyle name="Обычный 21 3 5 2" xfId="16416"/>
    <cellStyle name="Обычный 21 3 6" xfId="16417"/>
    <cellStyle name="Обычный 21 4" xfId="16418"/>
    <cellStyle name="Обычный 21 4 2" xfId="16419"/>
    <cellStyle name="Обычный 21 4 2 2" xfId="16420"/>
    <cellStyle name="Обычный 21 4 3" xfId="16421"/>
    <cellStyle name="Обычный 21 4 3 2" xfId="16422"/>
    <cellStyle name="Обычный 21 4 4" xfId="16423"/>
    <cellStyle name="Обычный 21 4 4 2" xfId="16424"/>
    <cellStyle name="Обычный 21 4 5" xfId="16425"/>
    <cellStyle name="Обычный 21 5" xfId="16426"/>
    <cellStyle name="Обычный 21 5 2" xfId="16427"/>
    <cellStyle name="Обычный 21 6" xfId="16428"/>
    <cellStyle name="Обычный 22" xfId="452"/>
    <cellStyle name="Обычный 22 2" xfId="16429"/>
    <cellStyle name="Обычный 22 3" xfId="16430"/>
    <cellStyle name="Обычный 22 3 2" xfId="16431"/>
    <cellStyle name="Обычный 22 3 2 2" xfId="16432"/>
    <cellStyle name="Обычный 22 3 3" xfId="16433"/>
    <cellStyle name="Обычный 22 3 3 2" xfId="16434"/>
    <cellStyle name="Обычный 22 3 4" xfId="16435"/>
    <cellStyle name="Обычный 22 3 4 2" xfId="16436"/>
    <cellStyle name="Обычный 22 3 5" xfId="16437"/>
    <cellStyle name="Обычный 22 3 5 2" xfId="16438"/>
    <cellStyle name="Обычный 22 3 6" xfId="16439"/>
    <cellStyle name="Обычный 22 4" xfId="16440"/>
    <cellStyle name="Обычный 22 4 2" xfId="16441"/>
    <cellStyle name="Обычный 22 4 2 2" xfId="16442"/>
    <cellStyle name="Обычный 22 4 3" xfId="16443"/>
    <cellStyle name="Обычный 22 4 3 2" xfId="16444"/>
    <cellStyle name="Обычный 22 4 4" xfId="16445"/>
    <cellStyle name="Обычный 22 4 4 2" xfId="16446"/>
    <cellStyle name="Обычный 22 4 5" xfId="16447"/>
    <cellStyle name="Обычный 22 5" xfId="16448"/>
    <cellStyle name="Обычный 22 5 2" xfId="16449"/>
    <cellStyle name="Обычный 22 6" xfId="16450"/>
    <cellStyle name="Обычный 23" xfId="16451"/>
    <cellStyle name="Обычный 24" xfId="16452"/>
    <cellStyle name="Обычный 24 10" xfId="16453"/>
    <cellStyle name="Обычный 24 10 2" xfId="16454"/>
    <cellStyle name="Обычный 24 11" xfId="16455"/>
    <cellStyle name="Обычный 24 11 2" xfId="16456"/>
    <cellStyle name="Обычный 24 12" xfId="16457"/>
    <cellStyle name="Обычный 24 2" xfId="16458"/>
    <cellStyle name="Обычный 24 2 10" xfId="16459"/>
    <cellStyle name="Обычный 24 2 10 2" xfId="16460"/>
    <cellStyle name="Обычный 24 2 11" xfId="16461"/>
    <cellStyle name="Обычный 24 2 2" xfId="16462"/>
    <cellStyle name="Обычный 24 2 2 10" xfId="16463"/>
    <cellStyle name="Обычный 24 2 2 2" xfId="16464"/>
    <cellStyle name="Обычный 24 2 2 2 2" xfId="16465"/>
    <cellStyle name="Обычный 24 2 2 2 2 2" xfId="16466"/>
    <cellStyle name="Обычный 24 2 2 2 3" xfId="16467"/>
    <cellStyle name="Обычный 24 2 2 2 3 2" xfId="16468"/>
    <cellStyle name="Обычный 24 2 2 2 4" xfId="16469"/>
    <cellStyle name="Обычный 24 2 2 2 4 2" xfId="16470"/>
    <cellStyle name="Обычный 24 2 2 2 5" xfId="16471"/>
    <cellStyle name="Обычный 24 2 2 2 5 2" xfId="16472"/>
    <cellStyle name="Обычный 24 2 2 2 6" xfId="16473"/>
    <cellStyle name="Обычный 24 2 2 3" xfId="16474"/>
    <cellStyle name="Обычный 24 2 2 3 2" xfId="16475"/>
    <cellStyle name="Обычный 24 2 2 3 2 2" xfId="16476"/>
    <cellStyle name="Обычный 24 2 2 3 3" xfId="16477"/>
    <cellStyle name="Обычный 24 2 2 3 3 2" xfId="16478"/>
    <cellStyle name="Обычный 24 2 2 3 4" xfId="16479"/>
    <cellStyle name="Обычный 24 2 2 3 4 2" xfId="16480"/>
    <cellStyle name="Обычный 24 2 2 3 5" xfId="16481"/>
    <cellStyle name="Обычный 24 2 2 4" xfId="16482"/>
    <cellStyle name="Обычный 24 2 2 4 2" xfId="16483"/>
    <cellStyle name="Обычный 24 2 2 5" xfId="16484"/>
    <cellStyle name="Обычный 24 2 2 5 2" xfId="16485"/>
    <cellStyle name="Обычный 24 2 2 6" xfId="16486"/>
    <cellStyle name="Обычный 24 2 2 6 2" xfId="16487"/>
    <cellStyle name="Обычный 24 2 2 7" xfId="16488"/>
    <cellStyle name="Обычный 24 2 2 7 2" xfId="16489"/>
    <cellStyle name="Обычный 24 2 2 8" xfId="16490"/>
    <cellStyle name="Обычный 24 2 2 8 2" xfId="16491"/>
    <cellStyle name="Обычный 24 2 2 9" xfId="16492"/>
    <cellStyle name="Обычный 24 2 2 9 2" xfId="16493"/>
    <cellStyle name="Обычный 24 2 3" xfId="16494"/>
    <cellStyle name="Обычный 24 2 3 2" xfId="16495"/>
    <cellStyle name="Обычный 24 2 3 2 2" xfId="16496"/>
    <cellStyle name="Обычный 24 2 3 3" xfId="16497"/>
    <cellStyle name="Обычный 24 2 3 3 2" xfId="16498"/>
    <cellStyle name="Обычный 24 2 3 4" xfId="16499"/>
    <cellStyle name="Обычный 24 2 3 4 2" xfId="16500"/>
    <cellStyle name="Обычный 24 2 3 5" xfId="16501"/>
    <cellStyle name="Обычный 24 2 3 5 2" xfId="16502"/>
    <cellStyle name="Обычный 24 2 3 6" xfId="16503"/>
    <cellStyle name="Обычный 24 2 4" xfId="16504"/>
    <cellStyle name="Обычный 24 2 4 2" xfId="16505"/>
    <cellStyle name="Обычный 24 2 4 2 2" xfId="16506"/>
    <cellStyle name="Обычный 24 2 4 3" xfId="16507"/>
    <cellStyle name="Обычный 24 2 4 3 2" xfId="16508"/>
    <cellStyle name="Обычный 24 2 4 4" xfId="16509"/>
    <cellStyle name="Обычный 24 2 4 4 2" xfId="16510"/>
    <cellStyle name="Обычный 24 2 4 5" xfId="16511"/>
    <cellStyle name="Обычный 24 2 5" xfId="16512"/>
    <cellStyle name="Обычный 24 2 5 2" xfId="16513"/>
    <cellStyle name="Обычный 24 2 6" xfId="16514"/>
    <cellStyle name="Обычный 24 2 6 2" xfId="16515"/>
    <cellStyle name="Обычный 24 2 7" xfId="16516"/>
    <cellStyle name="Обычный 24 2 7 2" xfId="16517"/>
    <cellStyle name="Обычный 24 2 8" xfId="16518"/>
    <cellStyle name="Обычный 24 2 8 2" xfId="16519"/>
    <cellStyle name="Обычный 24 2 9" xfId="16520"/>
    <cellStyle name="Обычный 24 2 9 2" xfId="16521"/>
    <cellStyle name="Обычный 24 3" xfId="16522"/>
    <cellStyle name="Обычный 24 3 10" xfId="16523"/>
    <cellStyle name="Обычный 24 3 2" xfId="16524"/>
    <cellStyle name="Обычный 24 3 2 2" xfId="16525"/>
    <cellStyle name="Обычный 24 3 2 2 2" xfId="16526"/>
    <cellStyle name="Обычный 24 3 2 3" xfId="16527"/>
    <cellStyle name="Обычный 24 3 2 3 2" xfId="16528"/>
    <cellStyle name="Обычный 24 3 2 4" xfId="16529"/>
    <cellStyle name="Обычный 24 3 2 4 2" xfId="16530"/>
    <cellStyle name="Обычный 24 3 2 5" xfId="16531"/>
    <cellStyle name="Обычный 24 3 2 5 2" xfId="16532"/>
    <cellStyle name="Обычный 24 3 2 6" xfId="16533"/>
    <cellStyle name="Обычный 24 3 3" xfId="16534"/>
    <cellStyle name="Обычный 24 3 3 2" xfId="16535"/>
    <cellStyle name="Обычный 24 3 3 2 2" xfId="16536"/>
    <cellStyle name="Обычный 24 3 3 3" xfId="16537"/>
    <cellStyle name="Обычный 24 3 3 3 2" xfId="16538"/>
    <cellStyle name="Обычный 24 3 3 4" xfId="16539"/>
    <cellStyle name="Обычный 24 3 3 4 2" xfId="16540"/>
    <cellStyle name="Обычный 24 3 3 5" xfId="16541"/>
    <cellStyle name="Обычный 24 3 4" xfId="16542"/>
    <cellStyle name="Обычный 24 3 4 2" xfId="16543"/>
    <cellStyle name="Обычный 24 3 5" xfId="16544"/>
    <cellStyle name="Обычный 24 3 5 2" xfId="16545"/>
    <cellStyle name="Обычный 24 3 6" xfId="16546"/>
    <cellStyle name="Обычный 24 3 6 2" xfId="16547"/>
    <cellStyle name="Обычный 24 3 7" xfId="16548"/>
    <cellStyle name="Обычный 24 3 7 2" xfId="16549"/>
    <cellStyle name="Обычный 24 3 8" xfId="16550"/>
    <cellStyle name="Обычный 24 3 8 2" xfId="16551"/>
    <cellStyle name="Обычный 24 3 9" xfId="16552"/>
    <cellStyle name="Обычный 24 3 9 2" xfId="16553"/>
    <cellStyle name="Обычный 24 4" xfId="16554"/>
    <cellStyle name="Обычный 24 4 2" xfId="16555"/>
    <cellStyle name="Обычный 24 4 2 2" xfId="16556"/>
    <cellStyle name="Обычный 24 4 3" xfId="16557"/>
    <cellStyle name="Обычный 24 4 3 2" xfId="16558"/>
    <cellStyle name="Обычный 24 4 4" xfId="16559"/>
    <cellStyle name="Обычный 24 4 4 2" xfId="16560"/>
    <cellStyle name="Обычный 24 4 5" xfId="16561"/>
    <cellStyle name="Обычный 24 4 5 2" xfId="16562"/>
    <cellStyle name="Обычный 24 4 6" xfId="16563"/>
    <cellStyle name="Обычный 24 5" xfId="16564"/>
    <cellStyle name="Обычный 24 5 2" xfId="16565"/>
    <cellStyle name="Обычный 24 5 2 2" xfId="16566"/>
    <cellStyle name="Обычный 24 5 3" xfId="16567"/>
    <cellStyle name="Обычный 24 5 3 2" xfId="16568"/>
    <cellStyle name="Обычный 24 5 4" xfId="16569"/>
    <cellStyle name="Обычный 24 5 4 2" xfId="16570"/>
    <cellStyle name="Обычный 24 5 5" xfId="16571"/>
    <cellStyle name="Обычный 24 6" xfId="16572"/>
    <cellStyle name="Обычный 24 6 2" xfId="16573"/>
    <cellStyle name="Обычный 24 7" xfId="16574"/>
    <cellStyle name="Обычный 24 7 2" xfId="16575"/>
    <cellStyle name="Обычный 24 8" xfId="16576"/>
    <cellStyle name="Обычный 24 8 2" xfId="16577"/>
    <cellStyle name="Обычный 24 9" xfId="16578"/>
    <cellStyle name="Обычный 24 9 2" xfId="16579"/>
    <cellStyle name="Обычный 25" xfId="16580"/>
    <cellStyle name="Обычный 25 10" xfId="16581"/>
    <cellStyle name="Обычный 25 2" xfId="16582"/>
    <cellStyle name="Обычный 25 2 2" xfId="16583"/>
    <cellStyle name="Обычный 25 2 2 2" xfId="16584"/>
    <cellStyle name="Обычный 25 2 3" xfId="16585"/>
    <cellStyle name="Обычный 25 2 3 2" xfId="16586"/>
    <cellStyle name="Обычный 25 2 4" xfId="16587"/>
    <cellStyle name="Обычный 25 2 4 2" xfId="16588"/>
    <cellStyle name="Обычный 25 2 5" xfId="16589"/>
    <cellStyle name="Обычный 25 2 5 2" xfId="16590"/>
    <cellStyle name="Обычный 25 2 6" xfId="16591"/>
    <cellStyle name="Обычный 25 2 6 2" xfId="16592"/>
    <cellStyle name="Обычный 25 2 7" xfId="16593"/>
    <cellStyle name="Обычный 25 3" xfId="16594"/>
    <cellStyle name="Обычный 25 3 2" xfId="16595"/>
    <cellStyle name="Обычный 25 3 2 2" xfId="16596"/>
    <cellStyle name="Обычный 25 3 3" xfId="16597"/>
    <cellStyle name="Обычный 25 3 3 2" xfId="16598"/>
    <cellStyle name="Обычный 25 3 4" xfId="16599"/>
    <cellStyle name="Обычный 25 3 4 2" xfId="16600"/>
    <cellStyle name="Обычный 25 3 5" xfId="16601"/>
    <cellStyle name="Обычный 25 4" xfId="16602"/>
    <cellStyle name="Обычный 25 4 2" xfId="16603"/>
    <cellStyle name="Обычный 25 5" xfId="16604"/>
    <cellStyle name="Обычный 25 5 2" xfId="16605"/>
    <cellStyle name="Обычный 25 6" xfId="16606"/>
    <cellStyle name="Обычный 25 6 2" xfId="16607"/>
    <cellStyle name="Обычный 25 7" xfId="16608"/>
    <cellStyle name="Обычный 25 7 2" xfId="16609"/>
    <cellStyle name="Обычный 25 8" xfId="16610"/>
    <cellStyle name="Обычный 25 8 2" xfId="16611"/>
    <cellStyle name="Обычный 25 9" xfId="16612"/>
    <cellStyle name="Обычный 25 9 2" xfId="16613"/>
    <cellStyle name="Обычный 26" xfId="16614"/>
    <cellStyle name="Обычный 26 2" xfId="16615"/>
    <cellStyle name="Обычный 26 3" xfId="16616"/>
    <cellStyle name="Обычный 26 3 2" xfId="16617"/>
    <cellStyle name="Обычный 26 4" xfId="16618"/>
    <cellStyle name="Обычный 26 4 2" xfId="16619"/>
    <cellStyle name="Обычный 26 5" xfId="16620"/>
    <cellStyle name="Обычный 26 5 2" xfId="16621"/>
    <cellStyle name="Обычный 26 6" xfId="16622"/>
    <cellStyle name="Обычный 26 6 2" xfId="16623"/>
    <cellStyle name="Обычный 26 7" xfId="16624"/>
    <cellStyle name="Обычный 26 7 2" xfId="16625"/>
    <cellStyle name="Обычный 26 8" xfId="16626"/>
    <cellStyle name="Обычный 26 8 2" xfId="16627"/>
    <cellStyle name="Обычный 26 9" xfId="16628"/>
    <cellStyle name="Обычный 27" xfId="16629"/>
    <cellStyle name="Обычный 27 2" xfId="16630"/>
    <cellStyle name="Обычный 27 3" xfId="16631"/>
    <cellStyle name="Обычный 28" xfId="16632"/>
    <cellStyle name="Обычный 28 2" xfId="16633"/>
    <cellStyle name="Обычный 29" xfId="16634"/>
    <cellStyle name="Обычный 3" xfId="37"/>
    <cellStyle name="Обычный 3 10" xfId="16636"/>
    <cellStyle name="Обычный 3 11" xfId="16637"/>
    <cellStyle name="Обычный 3 12" xfId="16638"/>
    <cellStyle name="Обычный 3 13" xfId="16639"/>
    <cellStyle name="Обычный 3 14" xfId="16640"/>
    <cellStyle name="Обычный 3 15" xfId="16641"/>
    <cellStyle name="Обычный 3 16" xfId="16642"/>
    <cellStyle name="Обычный 3 17" xfId="16643"/>
    <cellStyle name="Обычный 3 18" xfId="16644"/>
    <cellStyle name="Обычный 3 19" xfId="16645"/>
    <cellStyle name="Обычный 3 2" xfId="57"/>
    <cellStyle name="Обычный 3 2 2" xfId="16647"/>
    <cellStyle name="Обычный 3 2 2 2" xfId="49"/>
    <cellStyle name="Обычный 3 2 2 2 2" xfId="16648"/>
    <cellStyle name="Обычный 3 2 2 3" xfId="16649"/>
    <cellStyle name="Обычный 3 2 2 4" xfId="16650"/>
    <cellStyle name="Обычный 3 2 3" xfId="16651"/>
    <cellStyle name="Обычный 3 2 4" xfId="16652"/>
    <cellStyle name="Обычный 3 2 5" xfId="16646"/>
    <cellStyle name="Обычный 3 20" xfId="16653"/>
    <cellStyle name="Обычный 3 21" xfId="103"/>
    <cellStyle name="Обычный 3 22" xfId="16635"/>
    <cellStyle name="Обычный 3 3" xfId="16654"/>
    <cellStyle name="Обычный 3 3 2" xfId="448"/>
    <cellStyle name="Обычный 3 3 2 2" xfId="16655"/>
    <cellStyle name="Обычный 3 4" xfId="16656"/>
    <cellStyle name="Обычный 3 4 2" xfId="16657"/>
    <cellStyle name="Обычный 3 5" xfId="16658"/>
    <cellStyle name="Обычный 3 5 2" xfId="16659"/>
    <cellStyle name="Обычный 3 5 3" xfId="16660"/>
    <cellStyle name="Обычный 3 5 4" xfId="16661"/>
    <cellStyle name="Обычный 3 6" xfId="16662"/>
    <cellStyle name="Обычный 3 7" xfId="16663"/>
    <cellStyle name="Обычный 3 8" xfId="16664"/>
    <cellStyle name="Обычный 3 9" xfId="16665"/>
    <cellStyle name="Обычный 30" xfId="450"/>
    <cellStyle name="Обычный 4" xfId="44"/>
    <cellStyle name="Обычный 4 10" xfId="16667"/>
    <cellStyle name="Обычный 4 11" xfId="16668"/>
    <cellStyle name="Обычный 4 12" xfId="16669"/>
    <cellStyle name="Обычный 4 13" xfId="16670"/>
    <cellStyle name="Обычный 4 14" xfId="16671"/>
    <cellStyle name="Обычный 4 15" xfId="16672"/>
    <cellStyle name="Обычный 4 16" xfId="16673"/>
    <cellStyle name="Обычный 4 17" xfId="16674"/>
    <cellStyle name="Обычный 4 18" xfId="16675"/>
    <cellStyle name="Обычный 4 19" xfId="16676"/>
    <cellStyle name="Обычный 4 2" xfId="56"/>
    <cellStyle name="Обычный 4 2 2" xfId="16678"/>
    <cellStyle name="Обычный 4 2 3" xfId="16677"/>
    <cellStyle name="Обычный 4 20" xfId="16679"/>
    <cellStyle name="Обычный 4 21" xfId="16680"/>
    <cellStyle name="Обычный 4 22" xfId="16681"/>
    <cellStyle name="Обычный 4 23" xfId="16666"/>
    <cellStyle name="Обычный 4 3" xfId="16682"/>
    <cellStyle name="Обычный 4 3 2" xfId="16683"/>
    <cellStyle name="Обычный 4 4" xfId="16684"/>
    <cellStyle name="Обычный 4 5" xfId="16685"/>
    <cellStyle name="Обычный 4 6" xfId="16686"/>
    <cellStyle name="Обычный 4 7" xfId="16687"/>
    <cellStyle name="Обычный 4 8" xfId="16688"/>
    <cellStyle name="Обычный 4 9" xfId="16689"/>
    <cellStyle name="Обычный 5" xfId="45"/>
    <cellStyle name="Обычный 5 10" xfId="16691"/>
    <cellStyle name="Обычный 5 10 10" xfId="16692"/>
    <cellStyle name="Обычный 5 10 10 2" xfId="16693"/>
    <cellStyle name="Обычный 5 10 11" xfId="16694"/>
    <cellStyle name="Обычный 5 10 11 2" xfId="16695"/>
    <cellStyle name="Обычный 5 10 12" xfId="16696"/>
    <cellStyle name="Обычный 5 10 13" xfId="16697"/>
    <cellStyle name="Обычный 5 10 2" xfId="16698"/>
    <cellStyle name="Обычный 5 10 2 10" xfId="16699"/>
    <cellStyle name="Обычный 5 10 2 10 2" xfId="16700"/>
    <cellStyle name="Обычный 5 10 2 11" xfId="16701"/>
    <cellStyle name="Обычный 5 10 2 2" xfId="16702"/>
    <cellStyle name="Обычный 5 10 2 2 10" xfId="16703"/>
    <cellStyle name="Обычный 5 10 2 2 2" xfId="16704"/>
    <cellStyle name="Обычный 5 10 2 2 2 2" xfId="16705"/>
    <cellStyle name="Обычный 5 10 2 2 2 2 2" xfId="16706"/>
    <cellStyle name="Обычный 5 10 2 2 2 3" xfId="16707"/>
    <cellStyle name="Обычный 5 10 2 2 2 3 2" xfId="16708"/>
    <cellStyle name="Обычный 5 10 2 2 2 4" xfId="16709"/>
    <cellStyle name="Обычный 5 10 2 2 2 4 2" xfId="16710"/>
    <cellStyle name="Обычный 5 10 2 2 2 5" xfId="16711"/>
    <cellStyle name="Обычный 5 10 2 2 2 5 2" xfId="16712"/>
    <cellStyle name="Обычный 5 10 2 2 2 6" xfId="16713"/>
    <cellStyle name="Обычный 5 10 2 2 3" xfId="16714"/>
    <cellStyle name="Обычный 5 10 2 2 3 2" xfId="16715"/>
    <cellStyle name="Обычный 5 10 2 2 3 2 2" xfId="16716"/>
    <cellStyle name="Обычный 5 10 2 2 3 3" xfId="16717"/>
    <cellStyle name="Обычный 5 10 2 2 3 3 2" xfId="16718"/>
    <cellStyle name="Обычный 5 10 2 2 3 4" xfId="16719"/>
    <cellStyle name="Обычный 5 10 2 2 3 4 2" xfId="16720"/>
    <cellStyle name="Обычный 5 10 2 2 3 5" xfId="16721"/>
    <cellStyle name="Обычный 5 10 2 2 4" xfId="16722"/>
    <cellStyle name="Обычный 5 10 2 2 4 2" xfId="16723"/>
    <cellStyle name="Обычный 5 10 2 2 5" xfId="16724"/>
    <cellStyle name="Обычный 5 10 2 2 5 2" xfId="16725"/>
    <cellStyle name="Обычный 5 10 2 2 6" xfId="16726"/>
    <cellStyle name="Обычный 5 10 2 2 6 2" xfId="16727"/>
    <cellStyle name="Обычный 5 10 2 2 7" xfId="16728"/>
    <cellStyle name="Обычный 5 10 2 2 7 2" xfId="16729"/>
    <cellStyle name="Обычный 5 10 2 2 8" xfId="16730"/>
    <cellStyle name="Обычный 5 10 2 2 8 2" xfId="16731"/>
    <cellStyle name="Обычный 5 10 2 2 9" xfId="16732"/>
    <cellStyle name="Обычный 5 10 2 2 9 2" xfId="16733"/>
    <cellStyle name="Обычный 5 10 2 3" xfId="16734"/>
    <cellStyle name="Обычный 5 10 2 3 2" xfId="16735"/>
    <cellStyle name="Обычный 5 10 2 3 2 2" xfId="16736"/>
    <cellStyle name="Обычный 5 10 2 3 3" xfId="16737"/>
    <cellStyle name="Обычный 5 10 2 3 3 2" xfId="16738"/>
    <cellStyle name="Обычный 5 10 2 3 4" xfId="16739"/>
    <cellStyle name="Обычный 5 10 2 3 4 2" xfId="16740"/>
    <cellStyle name="Обычный 5 10 2 3 5" xfId="16741"/>
    <cellStyle name="Обычный 5 10 2 3 5 2" xfId="16742"/>
    <cellStyle name="Обычный 5 10 2 3 6" xfId="16743"/>
    <cellStyle name="Обычный 5 10 2 4" xfId="16744"/>
    <cellStyle name="Обычный 5 10 2 4 2" xfId="16745"/>
    <cellStyle name="Обычный 5 10 2 4 2 2" xfId="16746"/>
    <cellStyle name="Обычный 5 10 2 4 3" xfId="16747"/>
    <cellStyle name="Обычный 5 10 2 4 3 2" xfId="16748"/>
    <cellStyle name="Обычный 5 10 2 4 4" xfId="16749"/>
    <cellStyle name="Обычный 5 10 2 4 4 2" xfId="16750"/>
    <cellStyle name="Обычный 5 10 2 4 5" xfId="16751"/>
    <cellStyle name="Обычный 5 10 2 5" xfId="16752"/>
    <cellStyle name="Обычный 5 10 2 5 2" xfId="16753"/>
    <cellStyle name="Обычный 5 10 2 6" xfId="16754"/>
    <cellStyle name="Обычный 5 10 2 6 2" xfId="16755"/>
    <cellStyle name="Обычный 5 10 2 7" xfId="16756"/>
    <cellStyle name="Обычный 5 10 2 7 2" xfId="16757"/>
    <cellStyle name="Обычный 5 10 2 8" xfId="16758"/>
    <cellStyle name="Обычный 5 10 2 8 2" xfId="16759"/>
    <cellStyle name="Обычный 5 10 2 9" xfId="16760"/>
    <cellStyle name="Обычный 5 10 2 9 2" xfId="16761"/>
    <cellStyle name="Обычный 5 10 3" xfId="16762"/>
    <cellStyle name="Обычный 5 10 3 10" xfId="16763"/>
    <cellStyle name="Обычный 5 10 3 2" xfId="16764"/>
    <cellStyle name="Обычный 5 10 3 2 2" xfId="16765"/>
    <cellStyle name="Обычный 5 10 3 2 2 2" xfId="16766"/>
    <cellStyle name="Обычный 5 10 3 2 3" xfId="16767"/>
    <cellStyle name="Обычный 5 10 3 2 3 2" xfId="16768"/>
    <cellStyle name="Обычный 5 10 3 2 4" xfId="16769"/>
    <cellStyle name="Обычный 5 10 3 2 4 2" xfId="16770"/>
    <cellStyle name="Обычный 5 10 3 2 5" xfId="16771"/>
    <cellStyle name="Обычный 5 10 3 2 5 2" xfId="16772"/>
    <cellStyle name="Обычный 5 10 3 2 6" xfId="16773"/>
    <cellStyle name="Обычный 5 10 3 3" xfId="16774"/>
    <cellStyle name="Обычный 5 10 3 3 2" xfId="16775"/>
    <cellStyle name="Обычный 5 10 3 3 2 2" xfId="16776"/>
    <cellStyle name="Обычный 5 10 3 3 3" xfId="16777"/>
    <cellStyle name="Обычный 5 10 3 3 3 2" xfId="16778"/>
    <cellStyle name="Обычный 5 10 3 3 4" xfId="16779"/>
    <cellStyle name="Обычный 5 10 3 3 4 2" xfId="16780"/>
    <cellStyle name="Обычный 5 10 3 3 5" xfId="16781"/>
    <cellStyle name="Обычный 5 10 3 4" xfId="16782"/>
    <cellStyle name="Обычный 5 10 3 4 2" xfId="16783"/>
    <cellStyle name="Обычный 5 10 3 5" xfId="16784"/>
    <cellStyle name="Обычный 5 10 3 5 2" xfId="16785"/>
    <cellStyle name="Обычный 5 10 3 6" xfId="16786"/>
    <cellStyle name="Обычный 5 10 3 6 2" xfId="16787"/>
    <cellStyle name="Обычный 5 10 3 7" xfId="16788"/>
    <cellStyle name="Обычный 5 10 3 7 2" xfId="16789"/>
    <cellStyle name="Обычный 5 10 3 8" xfId="16790"/>
    <cellStyle name="Обычный 5 10 3 8 2" xfId="16791"/>
    <cellStyle name="Обычный 5 10 3 9" xfId="16792"/>
    <cellStyle name="Обычный 5 10 3 9 2" xfId="16793"/>
    <cellStyle name="Обычный 5 10 4" xfId="16794"/>
    <cellStyle name="Обычный 5 10 4 2" xfId="16795"/>
    <cellStyle name="Обычный 5 10 4 2 2" xfId="16796"/>
    <cellStyle name="Обычный 5 10 4 3" xfId="16797"/>
    <cellStyle name="Обычный 5 10 4 3 2" xfId="16798"/>
    <cellStyle name="Обычный 5 10 4 4" xfId="16799"/>
    <cellStyle name="Обычный 5 10 4 4 2" xfId="16800"/>
    <cellStyle name="Обычный 5 10 4 5" xfId="16801"/>
    <cellStyle name="Обычный 5 10 4 5 2" xfId="16802"/>
    <cellStyle name="Обычный 5 10 4 6" xfId="16803"/>
    <cellStyle name="Обычный 5 10 5" xfId="16804"/>
    <cellStyle name="Обычный 5 10 5 2" xfId="16805"/>
    <cellStyle name="Обычный 5 10 5 2 2" xfId="16806"/>
    <cellStyle name="Обычный 5 10 5 3" xfId="16807"/>
    <cellStyle name="Обычный 5 10 5 3 2" xfId="16808"/>
    <cellStyle name="Обычный 5 10 5 4" xfId="16809"/>
    <cellStyle name="Обычный 5 10 5 4 2" xfId="16810"/>
    <cellStyle name="Обычный 5 10 5 5" xfId="16811"/>
    <cellStyle name="Обычный 5 10 6" xfId="16812"/>
    <cellStyle name="Обычный 5 10 6 2" xfId="16813"/>
    <cellStyle name="Обычный 5 10 7" xfId="16814"/>
    <cellStyle name="Обычный 5 10 7 2" xfId="16815"/>
    <cellStyle name="Обычный 5 10 8" xfId="16816"/>
    <cellStyle name="Обычный 5 10 8 2" xfId="16817"/>
    <cellStyle name="Обычный 5 10 9" xfId="16818"/>
    <cellStyle name="Обычный 5 10 9 2" xfId="16819"/>
    <cellStyle name="Обычный 5 11" xfId="16820"/>
    <cellStyle name="Обычный 5 11 10" xfId="16821"/>
    <cellStyle name="Обычный 5 11 10 2" xfId="16822"/>
    <cellStyle name="Обычный 5 11 11" xfId="16823"/>
    <cellStyle name="Обычный 5 11 11 2" xfId="16824"/>
    <cellStyle name="Обычный 5 11 12" xfId="16825"/>
    <cellStyle name="Обычный 5 11 2" xfId="16826"/>
    <cellStyle name="Обычный 5 11 2 10" xfId="16827"/>
    <cellStyle name="Обычный 5 11 2 10 2" xfId="16828"/>
    <cellStyle name="Обычный 5 11 2 11" xfId="16829"/>
    <cellStyle name="Обычный 5 11 2 2" xfId="16830"/>
    <cellStyle name="Обычный 5 11 2 2 10" xfId="16831"/>
    <cellStyle name="Обычный 5 11 2 2 2" xfId="16832"/>
    <cellStyle name="Обычный 5 11 2 2 2 2" xfId="16833"/>
    <cellStyle name="Обычный 5 11 2 2 2 2 2" xfId="16834"/>
    <cellStyle name="Обычный 5 11 2 2 2 3" xfId="16835"/>
    <cellStyle name="Обычный 5 11 2 2 2 3 2" xfId="16836"/>
    <cellStyle name="Обычный 5 11 2 2 2 4" xfId="16837"/>
    <cellStyle name="Обычный 5 11 2 2 2 4 2" xfId="16838"/>
    <cellStyle name="Обычный 5 11 2 2 2 5" xfId="16839"/>
    <cellStyle name="Обычный 5 11 2 2 2 5 2" xfId="16840"/>
    <cellStyle name="Обычный 5 11 2 2 2 6" xfId="16841"/>
    <cellStyle name="Обычный 5 11 2 2 3" xfId="16842"/>
    <cellStyle name="Обычный 5 11 2 2 3 2" xfId="16843"/>
    <cellStyle name="Обычный 5 11 2 2 3 2 2" xfId="16844"/>
    <cellStyle name="Обычный 5 11 2 2 3 3" xfId="16845"/>
    <cellStyle name="Обычный 5 11 2 2 3 3 2" xfId="16846"/>
    <cellStyle name="Обычный 5 11 2 2 3 4" xfId="16847"/>
    <cellStyle name="Обычный 5 11 2 2 3 4 2" xfId="16848"/>
    <cellStyle name="Обычный 5 11 2 2 3 5" xfId="16849"/>
    <cellStyle name="Обычный 5 11 2 2 4" xfId="16850"/>
    <cellStyle name="Обычный 5 11 2 2 4 2" xfId="16851"/>
    <cellStyle name="Обычный 5 11 2 2 5" xfId="16852"/>
    <cellStyle name="Обычный 5 11 2 2 5 2" xfId="16853"/>
    <cellStyle name="Обычный 5 11 2 2 6" xfId="16854"/>
    <cellStyle name="Обычный 5 11 2 2 6 2" xfId="16855"/>
    <cellStyle name="Обычный 5 11 2 2 7" xfId="16856"/>
    <cellStyle name="Обычный 5 11 2 2 7 2" xfId="16857"/>
    <cellStyle name="Обычный 5 11 2 2 8" xfId="16858"/>
    <cellStyle name="Обычный 5 11 2 2 8 2" xfId="16859"/>
    <cellStyle name="Обычный 5 11 2 2 9" xfId="16860"/>
    <cellStyle name="Обычный 5 11 2 2 9 2" xfId="16861"/>
    <cellStyle name="Обычный 5 11 2 3" xfId="16862"/>
    <cellStyle name="Обычный 5 11 2 3 2" xfId="16863"/>
    <cellStyle name="Обычный 5 11 2 3 2 2" xfId="16864"/>
    <cellStyle name="Обычный 5 11 2 3 3" xfId="16865"/>
    <cellStyle name="Обычный 5 11 2 3 3 2" xfId="16866"/>
    <cellStyle name="Обычный 5 11 2 3 4" xfId="16867"/>
    <cellStyle name="Обычный 5 11 2 3 4 2" xfId="16868"/>
    <cellStyle name="Обычный 5 11 2 3 5" xfId="16869"/>
    <cellStyle name="Обычный 5 11 2 3 5 2" xfId="16870"/>
    <cellStyle name="Обычный 5 11 2 3 6" xfId="16871"/>
    <cellStyle name="Обычный 5 11 2 4" xfId="16872"/>
    <cellStyle name="Обычный 5 11 2 4 2" xfId="16873"/>
    <cellStyle name="Обычный 5 11 2 4 2 2" xfId="16874"/>
    <cellStyle name="Обычный 5 11 2 4 3" xfId="16875"/>
    <cellStyle name="Обычный 5 11 2 4 3 2" xfId="16876"/>
    <cellStyle name="Обычный 5 11 2 4 4" xfId="16877"/>
    <cellStyle name="Обычный 5 11 2 4 4 2" xfId="16878"/>
    <cellStyle name="Обычный 5 11 2 4 5" xfId="16879"/>
    <cellStyle name="Обычный 5 11 2 5" xfId="16880"/>
    <cellStyle name="Обычный 5 11 2 5 2" xfId="16881"/>
    <cellStyle name="Обычный 5 11 2 6" xfId="16882"/>
    <cellStyle name="Обычный 5 11 2 6 2" xfId="16883"/>
    <cellStyle name="Обычный 5 11 2 7" xfId="16884"/>
    <cellStyle name="Обычный 5 11 2 7 2" xfId="16885"/>
    <cellStyle name="Обычный 5 11 2 8" xfId="16886"/>
    <cellStyle name="Обычный 5 11 2 8 2" xfId="16887"/>
    <cellStyle name="Обычный 5 11 2 9" xfId="16888"/>
    <cellStyle name="Обычный 5 11 2 9 2" xfId="16889"/>
    <cellStyle name="Обычный 5 11 3" xfId="16890"/>
    <cellStyle name="Обычный 5 11 3 10" xfId="16891"/>
    <cellStyle name="Обычный 5 11 3 2" xfId="16892"/>
    <cellStyle name="Обычный 5 11 3 2 2" xfId="16893"/>
    <cellStyle name="Обычный 5 11 3 2 2 2" xfId="16894"/>
    <cellStyle name="Обычный 5 11 3 2 3" xfId="16895"/>
    <cellStyle name="Обычный 5 11 3 2 3 2" xfId="16896"/>
    <cellStyle name="Обычный 5 11 3 2 4" xfId="16897"/>
    <cellStyle name="Обычный 5 11 3 2 4 2" xfId="16898"/>
    <cellStyle name="Обычный 5 11 3 2 5" xfId="16899"/>
    <cellStyle name="Обычный 5 11 3 2 5 2" xfId="16900"/>
    <cellStyle name="Обычный 5 11 3 2 6" xfId="16901"/>
    <cellStyle name="Обычный 5 11 3 3" xfId="16902"/>
    <cellStyle name="Обычный 5 11 3 3 2" xfId="16903"/>
    <cellStyle name="Обычный 5 11 3 3 2 2" xfId="16904"/>
    <cellStyle name="Обычный 5 11 3 3 3" xfId="16905"/>
    <cellStyle name="Обычный 5 11 3 3 3 2" xfId="16906"/>
    <cellStyle name="Обычный 5 11 3 3 4" xfId="16907"/>
    <cellStyle name="Обычный 5 11 3 3 4 2" xfId="16908"/>
    <cellStyle name="Обычный 5 11 3 3 5" xfId="16909"/>
    <cellStyle name="Обычный 5 11 3 4" xfId="16910"/>
    <cellStyle name="Обычный 5 11 3 4 2" xfId="16911"/>
    <cellStyle name="Обычный 5 11 3 5" xfId="16912"/>
    <cellStyle name="Обычный 5 11 3 5 2" xfId="16913"/>
    <cellStyle name="Обычный 5 11 3 6" xfId="16914"/>
    <cellStyle name="Обычный 5 11 3 6 2" xfId="16915"/>
    <cellStyle name="Обычный 5 11 3 7" xfId="16916"/>
    <cellStyle name="Обычный 5 11 3 7 2" xfId="16917"/>
    <cellStyle name="Обычный 5 11 3 8" xfId="16918"/>
    <cellStyle name="Обычный 5 11 3 8 2" xfId="16919"/>
    <cellStyle name="Обычный 5 11 3 9" xfId="16920"/>
    <cellStyle name="Обычный 5 11 3 9 2" xfId="16921"/>
    <cellStyle name="Обычный 5 11 4" xfId="16922"/>
    <cellStyle name="Обычный 5 11 4 2" xfId="16923"/>
    <cellStyle name="Обычный 5 11 4 2 2" xfId="16924"/>
    <cellStyle name="Обычный 5 11 4 3" xfId="16925"/>
    <cellStyle name="Обычный 5 11 4 3 2" xfId="16926"/>
    <cellStyle name="Обычный 5 11 4 4" xfId="16927"/>
    <cellStyle name="Обычный 5 11 4 4 2" xfId="16928"/>
    <cellStyle name="Обычный 5 11 4 5" xfId="16929"/>
    <cellStyle name="Обычный 5 11 4 5 2" xfId="16930"/>
    <cellStyle name="Обычный 5 11 4 6" xfId="16931"/>
    <cellStyle name="Обычный 5 11 5" xfId="16932"/>
    <cellStyle name="Обычный 5 11 5 2" xfId="16933"/>
    <cellStyle name="Обычный 5 11 5 2 2" xfId="16934"/>
    <cellStyle name="Обычный 5 11 5 3" xfId="16935"/>
    <cellStyle name="Обычный 5 11 5 3 2" xfId="16936"/>
    <cellStyle name="Обычный 5 11 5 4" xfId="16937"/>
    <cellStyle name="Обычный 5 11 5 4 2" xfId="16938"/>
    <cellStyle name="Обычный 5 11 5 5" xfId="16939"/>
    <cellStyle name="Обычный 5 11 6" xfId="16940"/>
    <cellStyle name="Обычный 5 11 6 2" xfId="16941"/>
    <cellStyle name="Обычный 5 11 7" xfId="16942"/>
    <cellStyle name="Обычный 5 11 7 2" xfId="16943"/>
    <cellStyle name="Обычный 5 11 8" xfId="16944"/>
    <cellStyle name="Обычный 5 11 8 2" xfId="16945"/>
    <cellStyle name="Обычный 5 11 9" xfId="16946"/>
    <cellStyle name="Обычный 5 11 9 2" xfId="16947"/>
    <cellStyle name="Обычный 5 12" xfId="16948"/>
    <cellStyle name="Обычный 5 12 10" xfId="16949"/>
    <cellStyle name="Обычный 5 12 10 2" xfId="16950"/>
    <cellStyle name="Обычный 5 12 11" xfId="16951"/>
    <cellStyle name="Обычный 5 12 11 2" xfId="16952"/>
    <cellStyle name="Обычный 5 12 12" xfId="16953"/>
    <cellStyle name="Обычный 5 12 2" xfId="16954"/>
    <cellStyle name="Обычный 5 12 2 10" xfId="16955"/>
    <cellStyle name="Обычный 5 12 2 10 2" xfId="16956"/>
    <cellStyle name="Обычный 5 12 2 11" xfId="16957"/>
    <cellStyle name="Обычный 5 12 2 2" xfId="16958"/>
    <cellStyle name="Обычный 5 12 2 2 10" xfId="16959"/>
    <cellStyle name="Обычный 5 12 2 2 2" xfId="16960"/>
    <cellStyle name="Обычный 5 12 2 2 2 2" xfId="16961"/>
    <cellStyle name="Обычный 5 12 2 2 2 2 2" xfId="16962"/>
    <cellStyle name="Обычный 5 12 2 2 2 3" xfId="16963"/>
    <cellStyle name="Обычный 5 12 2 2 2 3 2" xfId="16964"/>
    <cellStyle name="Обычный 5 12 2 2 2 4" xfId="16965"/>
    <cellStyle name="Обычный 5 12 2 2 2 4 2" xfId="16966"/>
    <cellStyle name="Обычный 5 12 2 2 2 5" xfId="16967"/>
    <cellStyle name="Обычный 5 12 2 2 2 5 2" xfId="16968"/>
    <cellStyle name="Обычный 5 12 2 2 2 6" xfId="16969"/>
    <cellStyle name="Обычный 5 12 2 2 3" xfId="16970"/>
    <cellStyle name="Обычный 5 12 2 2 3 2" xfId="16971"/>
    <cellStyle name="Обычный 5 12 2 2 3 2 2" xfId="16972"/>
    <cellStyle name="Обычный 5 12 2 2 3 3" xfId="16973"/>
    <cellStyle name="Обычный 5 12 2 2 3 3 2" xfId="16974"/>
    <cellStyle name="Обычный 5 12 2 2 3 4" xfId="16975"/>
    <cellStyle name="Обычный 5 12 2 2 3 4 2" xfId="16976"/>
    <cellStyle name="Обычный 5 12 2 2 3 5" xfId="16977"/>
    <cellStyle name="Обычный 5 12 2 2 4" xfId="16978"/>
    <cellStyle name="Обычный 5 12 2 2 4 2" xfId="16979"/>
    <cellStyle name="Обычный 5 12 2 2 5" xfId="16980"/>
    <cellStyle name="Обычный 5 12 2 2 5 2" xfId="16981"/>
    <cellStyle name="Обычный 5 12 2 2 6" xfId="16982"/>
    <cellStyle name="Обычный 5 12 2 2 6 2" xfId="16983"/>
    <cellStyle name="Обычный 5 12 2 2 7" xfId="16984"/>
    <cellStyle name="Обычный 5 12 2 2 7 2" xfId="16985"/>
    <cellStyle name="Обычный 5 12 2 2 8" xfId="16986"/>
    <cellStyle name="Обычный 5 12 2 2 8 2" xfId="16987"/>
    <cellStyle name="Обычный 5 12 2 2 9" xfId="16988"/>
    <cellStyle name="Обычный 5 12 2 2 9 2" xfId="16989"/>
    <cellStyle name="Обычный 5 12 2 3" xfId="16990"/>
    <cellStyle name="Обычный 5 12 2 3 2" xfId="16991"/>
    <cellStyle name="Обычный 5 12 2 3 2 2" xfId="16992"/>
    <cellStyle name="Обычный 5 12 2 3 3" xfId="16993"/>
    <cellStyle name="Обычный 5 12 2 3 3 2" xfId="16994"/>
    <cellStyle name="Обычный 5 12 2 3 4" xfId="16995"/>
    <cellStyle name="Обычный 5 12 2 3 4 2" xfId="16996"/>
    <cellStyle name="Обычный 5 12 2 3 5" xfId="16997"/>
    <cellStyle name="Обычный 5 12 2 3 5 2" xfId="16998"/>
    <cellStyle name="Обычный 5 12 2 3 6" xfId="16999"/>
    <cellStyle name="Обычный 5 12 2 4" xfId="17000"/>
    <cellStyle name="Обычный 5 12 2 4 2" xfId="17001"/>
    <cellStyle name="Обычный 5 12 2 4 2 2" xfId="17002"/>
    <cellStyle name="Обычный 5 12 2 4 3" xfId="17003"/>
    <cellStyle name="Обычный 5 12 2 4 3 2" xfId="17004"/>
    <cellStyle name="Обычный 5 12 2 4 4" xfId="17005"/>
    <cellStyle name="Обычный 5 12 2 4 4 2" xfId="17006"/>
    <cellStyle name="Обычный 5 12 2 4 5" xfId="17007"/>
    <cellStyle name="Обычный 5 12 2 5" xfId="17008"/>
    <cellStyle name="Обычный 5 12 2 5 2" xfId="17009"/>
    <cellStyle name="Обычный 5 12 2 6" xfId="17010"/>
    <cellStyle name="Обычный 5 12 2 6 2" xfId="17011"/>
    <cellStyle name="Обычный 5 12 2 7" xfId="17012"/>
    <cellStyle name="Обычный 5 12 2 7 2" xfId="17013"/>
    <cellStyle name="Обычный 5 12 2 8" xfId="17014"/>
    <cellStyle name="Обычный 5 12 2 8 2" xfId="17015"/>
    <cellStyle name="Обычный 5 12 2 9" xfId="17016"/>
    <cellStyle name="Обычный 5 12 2 9 2" xfId="17017"/>
    <cellStyle name="Обычный 5 12 3" xfId="17018"/>
    <cellStyle name="Обычный 5 12 3 10" xfId="17019"/>
    <cellStyle name="Обычный 5 12 3 2" xfId="17020"/>
    <cellStyle name="Обычный 5 12 3 2 2" xfId="17021"/>
    <cellStyle name="Обычный 5 12 3 2 2 2" xfId="17022"/>
    <cellStyle name="Обычный 5 12 3 2 3" xfId="17023"/>
    <cellStyle name="Обычный 5 12 3 2 3 2" xfId="17024"/>
    <cellStyle name="Обычный 5 12 3 2 4" xfId="17025"/>
    <cellStyle name="Обычный 5 12 3 2 4 2" xfId="17026"/>
    <cellStyle name="Обычный 5 12 3 2 5" xfId="17027"/>
    <cellStyle name="Обычный 5 12 3 2 5 2" xfId="17028"/>
    <cellStyle name="Обычный 5 12 3 2 6" xfId="17029"/>
    <cellStyle name="Обычный 5 12 3 3" xfId="17030"/>
    <cellStyle name="Обычный 5 12 3 3 2" xfId="17031"/>
    <cellStyle name="Обычный 5 12 3 3 2 2" xfId="17032"/>
    <cellStyle name="Обычный 5 12 3 3 3" xfId="17033"/>
    <cellStyle name="Обычный 5 12 3 3 3 2" xfId="17034"/>
    <cellStyle name="Обычный 5 12 3 3 4" xfId="17035"/>
    <cellStyle name="Обычный 5 12 3 3 4 2" xfId="17036"/>
    <cellStyle name="Обычный 5 12 3 3 5" xfId="17037"/>
    <cellStyle name="Обычный 5 12 3 4" xfId="17038"/>
    <cellStyle name="Обычный 5 12 3 4 2" xfId="17039"/>
    <cellStyle name="Обычный 5 12 3 5" xfId="17040"/>
    <cellStyle name="Обычный 5 12 3 5 2" xfId="17041"/>
    <cellStyle name="Обычный 5 12 3 6" xfId="17042"/>
    <cellStyle name="Обычный 5 12 3 6 2" xfId="17043"/>
    <cellStyle name="Обычный 5 12 3 7" xfId="17044"/>
    <cellStyle name="Обычный 5 12 3 7 2" xfId="17045"/>
    <cellStyle name="Обычный 5 12 3 8" xfId="17046"/>
    <cellStyle name="Обычный 5 12 3 8 2" xfId="17047"/>
    <cellStyle name="Обычный 5 12 3 9" xfId="17048"/>
    <cellStyle name="Обычный 5 12 3 9 2" xfId="17049"/>
    <cellStyle name="Обычный 5 12 4" xfId="17050"/>
    <cellStyle name="Обычный 5 12 4 2" xfId="17051"/>
    <cellStyle name="Обычный 5 12 4 2 2" xfId="17052"/>
    <cellStyle name="Обычный 5 12 4 3" xfId="17053"/>
    <cellStyle name="Обычный 5 12 4 3 2" xfId="17054"/>
    <cellStyle name="Обычный 5 12 4 4" xfId="17055"/>
    <cellStyle name="Обычный 5 12 4 4 2" xfId="17056"/>
    <cellStyle name="Обычный 5 12 4 5" xfId="17057"/>
    <cellStyle name="Обычный 5 12 4 5 2" xfId="17058"/>
    <cellStyle name="Обычный 5 12 4 6" xfId="17059"/>
    <cellStyle name="Обычный 5 12 5" xfId="17060"/>
    <cellStyle name="Обычный 5 12 5 2" xfId="17061"/>
    <cellStyle name="Обычный 5 12 5 2 2" xfId="17062"/>
    <cellStyle name="Обычный 5 12 5 3" xfId="17063"/>
    <cellStyle name="Обычный 5 12 5 3 2" xfId="17064"/>
    <cellStyle name="Обычный 5 12 5 4" xfId="17065"/>
    <cellStyle name="Обычный 5 12 5 4 2" xfId="17066"/>
    <cellStyle name="Обычный 5 12 5 5" xfId="17067"/>
    <cellStyle name="Обычный 5 12 6" xfId="17068"/>
    <cellStyle name="Обычный 5 12 6 2" xfId="17069"/>
    <cellStyle name="Обычный 5 12 7" xfId="17070"/>
    <cellStyle name="Обычный 5 12 7 2" xfId="17071"/>
    <cellStyle name="Обычный 5 12 8" xfId="17072"/>
    <cellStyle name="Обычный 5 12 8 2" xfId="17073"/>
    <cellStyle name="Обычный 5 12 9" xfId="17074"/>
    <cellStyle name="Обычный 5 12 9 2" xfId="17075"/>
    <cellStyle name="Обычный 5 13" xfId="17076"/>
    <cellStyle name="Обычный 5 13 10" xfId="17077"/>
    <cellStyle name="Обычный 5 13 10 2" xfId="17078"/>
    <cellStyle name="Обычный 5 13 11" xfId="17079"/>
    <cellStyle name="Обычный 5 13 11 2" xfId="17080"/>
    <cellStyle name="Обычный 5 13 12" xfId="17081"/>
    <cellStyle name="Обычный 5 13 2" xfId="17082"/>
    <cellStyle name="Обычный 5 13 2 10" xfId="17083"/>
    <cellStyle name="Обычный 5 13 2 10 2" xfId="17084"/>
    <cellStyle name="Обычный 5 13 2 11" xfId="17085"/>
    <cellStyle name="Обычный 5 13 2 2" xfId="17086"/>
    <cellStyle name="Обычный 5 13 2 2 10" xfId="17087"/>
    <cellStyle name="Обычный 5 13 2 2 2" xfId="17088"/>
    <cellStyle name="Обычный 5 13 2 2 2 2" xfId="17089"/>
    <cellStyle name="Обычный 5 13 2 2 2 2 2" xfId="17090"/>
    <cellStyle name="Обычный 5 13 2 2 2 3" xfId="17091"/>
    <cellStyle name="Обычный 5 13 2 2 2 3 2" xfId="17092"/>
    <cellStyle name="Обычный 5 13 2 2 2 4" xfId="17093"/>
    <cellStyle name="Обычный 5 13 2 2 2 4 2" xfId="17094"/>
    <cellStyle name="Обычный 5 13 2 2 2 5" xfId="17095"/>
    <cellStyle name="Обычный 5 13 2 2 2 5 2" xfId="17096"/>
    <cellStyle name="Обычный 5 13 2 2 2 6" xfId="17097"/>
    <cellStyle name="Обычный 5 13 2 2 3" xfId="17098"/>
    <cellStyle name="Обычный 5 13 2 2 3 2" xfId="17099"/>
    <cellStyle name="Обычный 5 13 2 2 3 2 2" xfId="17100"/>
    <cellStyle name="Обычный 5 13 2 2 3 3" xfId="17101"/>
    <cellStyle name="Обычный 5 13 2 2 3 3 2" xfId="17102"/>
    <cellStyle name="Обычный 5 13 2 2 3 4" xfId="17103"/>
    <cellStyle name="Обычный 5 13 2 2 3 4 2" xfId="17104"/>
    <cellStyle name="Обычный 5 13 2 2 3 5" xfId="17105"/>
    <cellStyle name="Обычный 5 13 2 2 4" xfId="17106"/>
    <cellStyle name="Обычный 5 13 2 2 4 2" xfId="17107"/>
    <cellStyle name="Обычный 5 13 2 2 5" xfId="17108"/>
    <cellStyle name="Обычный 5 13 2 2 5 2" xfId="17109"/>
    <cellStyle name="Обычный 5 13 2 2 6" xfId="17110"/>
    <cellStyle name="Обычный 5 13 2 2 6 2" xfId="17111"/>
    <cellStyle name="Обычный 5 13 2 2 7" xfId="17112"/>
    <cellStyle name="Обычный 5 13 2 2 7 2" xfId="17113"/>
    <cellStyle name="Обычный 5 13 2 2 8" xfId="17114"/>
    <cellStyle name="Обычный 5 13 2 2 8 2" xfId="17115"/>
    <cellStyle name="Обычный 5 13 2 2 9" xfId="17116"/>
    <cellStyle name="Обычный 5 13 2 2 9 2" xfId="17117"/>
    <cellStyle name="Обычный 5 13 2 3" xfId="17118"/>
    <cellStyle name="Обычный 5 13 2 3 2" xfId="17119"/>
    <cellStyle name="Обычный 5 13 2 3 2 2" xfId="17120"/>
    <cellStyle name="Обычный 5 13 2 3 3" xfId="17121"/>
    <cellStyle name="Обычный 5 13 2 3 3 2" xfId="17122"/>
    <cellStyle name="Обычный 5 13 2 3 4" xfId="17123"/>
    <cellStyle name="Обычный 5 13 2 3 4 2" xfId="17124"/>
    <cellStyle name="Обычный 5 13 2 3 5" xfId="17125"/>
    <cellStyle name="Обычный 5 13 2 3 5 2" xfId="17126"/>
    <cellStyle name="Обычный 5 13 2 3 6" xfId="17127"/>
    <cellStyle name="Обычный 5 13 2 4" xfId="17128"/>
    <cellStyle name="Обычный 5 13 2 4 2" xfId="17129"/>
    <cellStyle name="Обычный 5 13 2 4 2 2" xfId="17130"/>
    <cellStyle name="Обычный 5 13 2 4 3" xfId="17131"/>
    <cellStyle name="Обычный 5 13 2 4 3 2" xfId="17132"/>
    <cellStyle name="Обычный 5 13 2 4 4" xfId="17133"/>
    <cellStyle name="Обычный 5 13 2 4 4 2" xfId="17134"/>
    <cellStyle name="Обычный 5 13 2 4 5" xfId="17135"/>
    <cellStyle name="Обычный 5 13 2 5" xfId="17136"/>
    <cellStyle name="Обычный 5 13 2 5 2" xfId="17137"/>
    <cellStyle name="Обычный 5 13 2 6" xfId="17138"/>
    <cellStyle name="Обычный 5 13 2 6 2" xfId="17139"/>
    <cellStyle name="Обычный 5 13 2 7" xfId="17140"/>
    <cellStyle name="Обычный 5 13 2 7 2" xfId="17141"/>
    <cellStyle name="Обычный 5 13 2 8" xfId="17142"/>
    <cellStyle name="Обычный 5 13 2 8 2" xfId="17143"/>
    <cellStyle name="Обычный 5 13 2 9" xfId="17144"/>
    <cellStyle name="Обычный 5 13 2 9 2" xfId="17145"/>
    <cellStyle name="Обычный 5 13 3" xfId="17146"/>
    <cellStyle name="Обычный 5 13 3 10" xfId="17147"/>
    <cellStyle name="Обычный 5 13 3 2" xfId="17148"/>
    <cellStyle name="Обычный 5 13 3 2 2" xfId="17149"/>
    <cellStyle name="Обычный 5 13 3 2 2 2" xfId="17150"/>
    <cellStyle name="Обычный 5 13 3 2 3" xfId="17151"/>
    <cellStyle name="Обычный 5 13 3 2 3 2" xfId="17152"/>
    <cellStyle name="Обычный 5 13 3 2 4" xfId="17153"/>
    <cellStyle name="Обычный 5 13 3 2 4 2" xfId="17154"/>
    <cellStyle name="Обычный 5 13 3 2 5" xfId="17155"/>
    <cellStyle name="Обычный 5 13 3 2 5 2" xfId="17156"/>
    <cellStyle name="Обычный 5 13 3 2 6" xfId="17157"/>
    <cellStyle name="Обычный 5 13 3 3" xfId="17158"/>
    <cellStyle name="Обычный 5 13 3 3 2" xfId="17159"/>
    <cellStyle name="Обычный 5 13 3 3 2 2" xfId="17160"/>
    <cellStyle name="Обычный 5 13 3 3 3" xfId="17161"/>
    <cellStyle name="Обычный 5 13 3 3 3 2" xfId="17162"/>
    <cellStyle name="Обычный 5 13 3 3 4" xfId="17163"/>
    <cellStyle name="Обычный 5 13 3 3 4 2" xfId="17164"/>
    <cellStyle name="Обычный 5 13 3 3 5" xfId="17165"/>
    <cellStyle name="Обычный 5 13 3 4" xfId="17166"/>
    <cellStyle name="Обычный 5 13 3 4 2" xfId="17167"/>
    <cellStyle name="Обычный 5 13 3 5" xfId="17168"/>
    <cellStyle name="Обычный 5 13 3 5 2" xfId="17169"/>
    <cellStyle name="Обычный 5 13 3 6" xfId="17170"/>
    <cellStyle name="Обычный 5 13 3 6 2" xfId="17171"/>
    <cellStyle name="Обычный 5 13 3 7" xfId="17172"/>
    <cellStyle name="Обычный 5 13 3 7 2" xfId="17173"/>
    <cellStyle name="Обычный 5 13 3 8" xfId="17174"/>
    <cellStyle name="Обычный 5 13 3 8 2" xfId="17175"/>
    <cellStyle name="Обычный 5 13 3 9" xfId="17176"/>
    <cellStyle name="Обычный 5 13 3 9 2" xfId="17177"/>
    <cellStyle name="Обычный 5 13 4" xfId="17178"/>
    <cellStyle name="Обычный 5 13 4 2" xfId="17179"/>
    <cellStyle name="Обычный 5 13 4 2 2" xfId="17180"/>
    <cellStyle name="Обычный 5 13 4 3" xfId="17181"/>
    <cellStyle name="Обычный 5 13 4 3 2" xfId="17182"/>
    <cellStyle name="Обычный 5 13 4 4" xfId="17183"/>
    <cellStyle name="Обычный 5 13 4 4 2" xfId="17184"/>
    <cellStyle name="Обычный 5 13 4 5" xfId="17185"/>
    <cellStyle name="Обычный 5 13 4 5 2" xfId="17186"/>
    <cellStyle name="Обычный 5 13 4 6" xfId="17187"/>
    <cellStyle name="Обычный 5 13 5" xfId="17188"/>
    <cellStyle name="Обычный 5 13 5 2" xfId="17189"/>
    <cellStyle name="Обычный 5 13 5 2 2" xfId="17190"/>
    <cellStyle name="Обычный 5 13 5 3" xfId="17191"/>
    <cellStyle name="Обычный 5 13 5 3 2" xfId="17192"/>
    <cellStyle name="Обычный 5 13 5 4" xfId="17193"/>
    <cellStyle name="Обычный 5 13 5 4 2" xfId="17194"/>
    <cellStyle name="Обычный 5 13 5 5" xfId="17195"/>
    <cellStyle name="Обычный 5 13 6" xfId="17196"/>
    <cellStyle name="Обычный 5 13 6 2" xfId="17197"/>
    <cellStyle name="Обычный 5 13 7" xfId="17198"/>
    <cellStyle name="Обычный 5 13 7 2" xfId="17199"/>
    <cellStyle name="Обычный 5 13 8" xfId="17200"/>
    <cellStyle name="Обычный 5 13 8 2" xfId="17201"/>
    <cellStyle name="Обычный 5 13 9" xfId="17202"/>
    <cellStyle name="Обычный 5 13 9 2" xfId="17203"/>
    <cellStyle name="Обычный 5 14" xfId="17204"/>
    <cellStyle name="Обычный 5 14 10" xfId="17205"/>
    <cellStyle name="Обычный 5 14 10 2" xfId="17206"/>
    <cellStyle name="Обычный 5 14 11" xfId="17207"/>
    <cellStyle name="Обычный 5 14 11 2" xfId="17208"/>
    <cellStyle name="Обычный 5 14 12" xfId="17209"/>
    <cellStyle name="Обычный 5 14 2" xfId="17210"/>
    <cellStyle name="Обычный 5 14 2 10" xfId="17211"/>
    <cellStyle name="Обычный 5 14 2 10 2" xfId="17212"/>
    <cellStyle name="Обычный 5 14 2 11" xfId="17213"/>
    <cellStyle name="Обычный 5 14 2 2" xfId="17214"/>
    <cellStyle name="Обычный 5 14 2 2 10" xfId="17215"/>
    <cellStyle name="Обычный 5 14 2 2 2" xfId="17216"/>
    <cellStyle name="Обычный 5 14 2 2 2 2" xfId="17217"/>
    <cellStyle name="Обычный 5 14 2 2 2 2 2" xfId="17218"/>
    <cellStyle name="Обычный 5 14 2 2 2 3" xfId="17219"/>
    <cellStyle name="Обычный 5 14 2 2 2 3 2" xfId="17220"/>
    <cellStyle name="Обычный 5 14 2 2 2 4" xfId="17221"/>
    <cellStyle name="Обычный 5 14 2 2 2 4 2" xfId="17222"/>
    <cellStyle name="Обычный 5 14 2 2 2 5" xfId="17223"/>
    <cellStyle name="Обычный 5 14 2 2 2 5 2" xfId="17224"/>
    <cellStyle name="Обычный 5 14 2 2 2 6" xfId="17225"/>
    <cellStyle name="Обычный 5 14 2 2 3" xfId="17226"/>
    <cellStyle name="Обычный 5 14 2 2 3 2" xfId="17227"/>
    <cellStyle name="Обычный 5 14 2 2 3 2 2" xfId="17228"/>
    <cellStyle name="Обычный 5 14 2 2 3 3" xfId="17229"/>
    <cellStyle name="Обычный 5 14 2 2 3 3 2" xfId="17230"/>
    <cellStyle name="Обычный 5 14 2 2 3 4" xfId="17231"/>
    <cellStyle name="Обычный 5 14 2 2 3 4 2" xfId="17232"/>
    <cellStyle name="Обычный 5 14 2 2 3 5" xfId="17233"/>
    <cellStyle name="Обычный 5 14 2 2 4" xfId="17234"/>
    <cellStyle name="Обычный 5 14 2 2 4 2" xfId="17235"/>
    <cellStyle name="Обычный 5 14 2 2 5" xfId="17236"/>
    <cellStyle name="Обычный 5 14 2 2 5 2" xfId="17237"/>
    <cellStyle name="Обычный 5 14 2 2 6" xfId="17238"/>
    <cellStyle name="Обычный 5 14 2 2 6 2" xfId="17239"/>
    <cellStyle name="Обычный 5 14 2 2 7" xfId="17240"/>
    <cellStyle name="Обычный 5 14 2 2 7 2" xfId="17241"/>
    <cellStyle name="Обычный 5 14 2 2 8" xfId="17242"/>
    <cellStyle name="Обычный 5 14 2 2 8 2" xfId="17243"/>
    <cellStyle name="Обычный 5 14 2 2 9" xfId="17244"/>
    <cellStyle name="Обычный 5 14 2 2 9 2" xfId="17245"/>
    <cellStyle name="Обычный 5 14 2 3" xfId="17246"/>
    <cellStyle name="Обычный 5 14 2 3 2" xfId="17247"/>
    <cellStyle name="Обычный 5 14 2 3 2 2" xfId="17248"/>
    <cellStyle name="Обычный 5 14 2 3 3" xfId="17249"/>
    <cellStyle name="Обычный 5 14 2 3 3 2" xfId="17250"/>
    <cellStyle name="Обычный 5 14 2 3 4" xfId="17251"/>
    <cellStyle name="Обычный 5 14 2 3 4 2" xfId="17252"/>
    <cellStyle name="Обычный 5 14 2 3 5" xfId="17253"/>
    <cellStyle name="Обычный 5 14 2 3 5 2" xfId="17254"/>
    <cellStyle name="Обычный 5 14 2 3 6" xfId="17255"/>
    <cellStyle name="Обычный 5 14 2 4" xfId="17256"/>
    <cellStyle name="Обычный 5 14 2 4 2" xfId="17257"/>
    <cellStyle name="Обычный 5 14 2 4 2 2" xfId="17258"/>
    <cellStyle name="Обычный 5 14 2 4 3" xfId="17259"/>
    <cellStyle name="Обычный 5 14 2 4 3 2" xfId="17260"/>
    <cellStyle name="Обычный 5 14 2 4 4" xfId="17261"/>
    <cellStyle name="Обычный 5 14 2 4 4 2" xfId="17262"/>
    <cellStyle name="Обычный 5 14 2 4 5" xfId="17263"/>
    <cellStyle name="Обычный 5 14 2 5" xfId="17264"/>
    <cellStyle name="Обычный 5 14 2 5 2" xfId="17265"/>
    <cellStyle name="Обычный 5 14 2 6" xfId="17266"/>
    <cellStyle name="Обычный 5 14 2 6 2" xfId="17267"/>
    <cellStyle name="Обычный 5 14 2 7" xfId="17268"/>
    <cellStyle name="Обычный 5 14 2 7 2" xfId="17269"/>
    <cellStyle name="Обычный 5 14 2 8" xfId="17270"/>
    <cellStyle name="Обычный 5 14 2 8 2" xfId="17271"/>
    <cellStyle name="Обычный 5 14 2 9" xfId="17272"/>
    <cellStyle name="Обычный 5 14 2 9 2" xfId="17273"/>
    <cellStyle name="Обычный 5 14 3" xfId="17274"/>
    <cellStyle name="Обычный 5 14 3 10" xfId="17275"/>
    <cellStyle name="Обычный 5 14 3 2" xfId="17276"/>
    <cellStyle name="Обычный 5 14 3 2 2" xfId="17277"/>
    <cellStyle name="Обычный 5 14 3 2 2 2" xfId="17278"/>
    <cellStyle name="Обычный 5 14 3 2 3" xfId="17279"/>
    <cellStyle name="Обычный 5 14 3 2 3 2" xfId="17280"/>
    <cellStyle name="Обычный 5 14 3 2 4" xfId="17281"/>
    <cellStyle name="Обычный 5 14 3 2 4 2" xfId="17282"/>
    <cellStyle name="Обычный 5 14 3 2 5" xfId="17283"/>
    <cellStyle name="Обычный 5 14 3 2 5 2" xfId="17284"/>
    <cellStyle name="Обычный 5 14 3 2 6" xfId="17285"/>
    <cellStyle name="Обычный 5 14 3 3" xfId="17286"/>
    <cellStyle name="Обычный 5 14 3 3 2" xfId="17287"/>
    <cellStyle name="Обычный 5 14 3 3 2 2" xfId="17288"/>
    <cellStyle name="Обычный 5 14 3 3 3" xfId="17289"/>
    <cellStyle name="Обычный 5 14 3 3 3 2" xfId="17290"/>
    <cellStyle name="Обычный 5 14 3 3 4" xfId="17291"/>
    <cellStyle name="Обычный 5 14 3 3 4 2" xfId="17292"/>
    <cellStyle name="Обычный 5 14 3 3 5" xfId="17293"/>
    <cellStyle name="Обычный 5 14 3 4" xfId="17294"/>
    <cellStyle name="Обычный 5 14 3 4 2" xfId="17295"/>
    <cellStyle name="Обычный 5 14 3 5" xfId="17296"/>
    <cellStyle name="Обычный 5 14 3 5 2" xfId="17297"/>
    <cellStyle name="Обычный 5 14 3 6" xfId="17298"/>
    <cellStyle name="Обычный 5 14 3 6 2" xfId="17299"/>
    <cellStyle name="Обычный 5 14 3 7" xfId="17300"/>
    <cellStyle name="Обычный 5 14 3 7 2" xfId="17301"/>
    <cellStyle name="Обычный 5 14 3 8" xfId="17302"/>
    <cellStyle name="Обычный 5 14 3 8 2" xfId="17303"/>
    <cellStyle name="Обычный 5 14 3 9" xfId="17304"/>
    <cellStyle name="Обычный 5 14 3 9 2" xfId="17305"/>
    <cellStyle name="Обычный 5 14 4" xfId="17306"/>
    <cellStyle name="Обычный 5 14 4 2" xfId="17307"/>
    <cellStyle name="Обычный 5 14 4 2 2" xfId="17308"/>
    <cellStyle name="Обычный 5 14 4 3" xfId="17309"/>
    <cellStyle name="Обычный 5 14 4 3 2" xfId="17310"/>
    <cellStyle name="Обычный 5 14 4 4" xfId="17311"/>
    <cellStyle name="Обычный 5 14 4 4 2" xfId="17312"/>
    <cellStyle name="Обычный 5 14 4 5" xfId="17313"/>
    <cellStyle name="Обычный 5 14 4 5 2" xfId="17314"/>
    <cellStyle name="Обычный 5 14 4 6" xfId="17315"/>
    <cellStyle name="Обычный 5 14 5" xfId="17316"/>
    <cellStyle name="Обычный 5 14 5 2" xfId="17317"/>
    <cellStyle name="Обычный 5 14 5 2 2" xfId="17318"/>
    <cellStyle name="Обычный 5 14 5 3" xfId="17319"/>
    <cellStyle name="Обычный 5 14 5 3 2" xfId="17320"/>
    <cellStyle name="Обычный 5 14 5 4" xfId="17321"/>
    <cellStyle name="Обычный 5 14 5 4 2" xfId="17322"/>
    <cellStyle name="Обычный 5 14 5 5" xfId="17323"/>
    <cellStyle name="Обычный 5 14 6" xfId="17324"/>
    <cellStyle name="Обычный 5 14 6 2" xfId="17325"/>
    <cellStyle name="Обычный 5 14 7" xfId="17326"/>
    <cellStyle name="Обычный 5 14 7 2" xfId="17327"/>
    <cellStyle name="Обычный 5 14 8" xfId="17328"/>
    <cellStyle name="Обычный 5 14 8 2" xfId="17329"/>
    <cellStyle name="Обычный 5 14 9" xfId="17330"/>
    <cellStyle name="Обычный 5 14 9 2" xfId="17331"/>
    <cellStyle name="Обычный 5 15" xfId="17332"/>
    <cellStyle name="Обычный 5 15 10" xfId="17333"/>
    <cellStyle name="Обычный 5 15 10 2" xfId="17334"/>
    <cellStyle name="Обычный 5 15 11" xfId="17335"/>
    <cellStyle name="Обычный 5 15 11 2" xfId="17336"/>
    <cellStyle name="Обычный 5 15 12" xfId="17337"/>
    <cellStyle name="Обычный 5 15 2" xfId="17338"/>
    <cellStyle name="Обычный 5 15 2 10" xfId="17339"/>
    <cellStyle name="Обычный 5 15 2 10 2" xfId="17340"/>
    <cellStyle name="Обычный 5 15 2 11" xfId="17341"/>
    <cellStyle name="Обычный 5 15 2 2" xfId="17342"/>
    <cellStyle name="Обычный 5 15 2 2 10" xfId="17343"/>
    <cellStyle name="Обычный 5 15 2 2 2" xfId="17344"/>
    <cellStyle name="Обычный 5 15 2 2 2 2" xfId="17345"/>
    <cellStyle name="Обычный 5 15 2 2 2 2 2" xfId="17346"/>
    <cellStyle name="Обычный 5 15 2 2 2 3" xfId="17347"/>
    <cellStyle name="Обычный 5 15 2 2 2 3 2" xfId="17348"/>
    <cellStyle name="Обычный 5 15 2 2 2 4" xfId="17349"/>
    <cellStyle name="Обычный 5 15 2 2 2 4 2" xfId="17350"/>
    <cellStyle name="Обычный 5 15 2 2 2 5" xfId="17351"/>
    <cellStyle name="Обычный 5 15 2 2 2 5 2" xfId="17352"/>
    <cellStyle name="Обычный 5 15 2 2 2 6" xfId="17353"/>
    <cellStyle name="Обычный 5 15 2 2 3" xfId="17354"/>
    <cellStyle name="Обычный 5 15 2 2 3 2" xfId="17355"/>
    <cellStyle name="Обычный 5 15 2 2 3 2 2" xfId="17356"/>
    <cellStyle name="Обычный 5 15 2 2 3 3" xfId="17357"/>
    <cellStyle name="Обычный 5 15 2 2 3 3 2" xfId="17358"/>
    <cellStyle name="Обычный 5 15 2 2 3 4" xfId="17359"/>
    <cellStyle name="Обычный 5 15 2 2 3 4 2" xfId="17360"/>
    <cellStyle name="Обычный 5 15 2 2 3 5" xfId="17361"/>
    <cellStyle name="Обычный 5 15 2 2 4" xfId="17362"/>
    <cellStyle name="Обычный 5 15 2 2 4 2" xfId="17363"/>
    <cellStyle name="Обычный 5 15 2 2 5" xfId="17364"/>
    <cellStyle name="Обычный 5 15 2 2 5 2" xfId="17365"/>
    <cellStyle name="Обычный 5 15 2 2 6" xfId="17366"/>
    <cellStyle name="Обычный 5 15 2 2 6 2" xfId="17367"/>
    <cellStyle name="Обычный 5 15 2 2 7" xfId="17368"/>
    <cellStyle name="Обычный 5 15 2 2 7 2" xfId="17369"/>
    <cellStyle name="Обычный 5 15 2 2 8" xfId="17370"/>
    <cellStyle name="Обычный 5 15 2 2 8 2" xfId="17371"/>
    <cellStyle name="Обычный 5 15 2 2 9" xfId="17372"/>
    <cellStyle name="Обычный 5 15 2 2 9 2" xfId="17373"/>
    <cellStyle name="Обычный 5 15 2 3" xfId="17374"/>
    <cellStyle name="Обычный 5 15 2 3 2" xfId="17375"/>
    <cellStyle name="Обычный 5 15 2 3 2 2" xfId="17376"/>
    <cellStyle name="Обычный 5 15 2 3 3" xfId="17377"/>
    <cellStyle name="Обычный 5 15 2 3 3 2" xfId="17378"/>
    <cellStyle name="Обычный 5 15 2 3 4" xfId="17379"/>
    <cellStyle name="Обычный 5 15 2 3 4 2" xfId="17380"/>
    <cellStyle name="Обычный 5 15 2 3 5" xfId="17381"/>
    <cellStyle name="Обычный 5 15 2 3 5 2" xfId="17382"/>
    <cellStyle name="Обычный 5 15 2 3 6" xfId="17383"/>
    <cellStyle name="Обычный 5 15 2 4" xfId="17384"/>
    <cellStyle name="Обычный 5 15 2 4 2" xfId="17385"/>
    <cellStyle name="Обычный 5 15 2 4 2 2" xfId="17386"/>
    <cellStyle name="Обычный 5 15 2 4 3" xfId="17387"/>
    <cellStyle name="Обычный 5 15 2 4 3 2" xfId="17388"/>
    <cellStyle name="Обычный 5 15 2 4 4" xfId="17389"/>
    <cellStyle name="Обычный 5 15 2 4 4 2" xfId="17390"/>
    <cellStyle name="Обычный 5 15 2 4 5" xfId="17391"/>
    <cellStyle name="Обычный 5 15 2 5" xfId="17392"/>
    <cellStyle name="Обычный 5 15 2 5 2" xfId="17393"/>
    <cellStyle name="Обычный 5 15 2 6" xfId="17394"/>
    <cellStyle name="Обычный 5 15 2 6 2" xfId="17395"/>
    <cellStyle name="Обычный 5 15 2 7" xfId="17396"/>
    <cellStyle name="Обычный 5 15 2 7 2" xfId="17397"/>
    <cellStyle name="Обычный 5 15 2 8" xfId="17398"/>
    <cellStyle name="Обычный 5 15 2 8 2" xfId="17399"/>
    <cellStyle name="Обычный 5 15 2 9" xfId="17400"/>
    <cellStyle name="Обычный 5 15 2 9 2" xfId="17401"/>
    <cellStyle name="Обычный 5 15 3" xfId="17402"/>
    <cellStyle name="Обычный 5 15 3 10" xfId="17403"/>
    <cellStyle name="Обычный 5 15 3 2" xfId="17404"/>
    <cellStyle name="Обычный 5 15 3 2 2" xfId="17405"/>
    <cellStyle name="Обычный 5 15 3 2 2 2" xfId="17406"/>
    <cellStyle name="Обычный 5 15 3 2 3" xfId="17407"/>
    <cellStyle name="Обычный 5 15 3 2 3 2" xfId="17408"/>
    <cellStyle name="Обычный 5 15 3 2 4" xfId="17409"/>
    <cellStyle name="Обычный 5 15 3 2 4 2" xfId="17410"/>
    <cellStyle name="Обычный 5 15 3 2 5" xfId="17411"/>
    <cellStyle name="Обычный 5 15 3 2 5 2" xfId="17412"/>
    <cellStyle name="Обычный 5 15 3 2 6" xfId="17413"/>
    <cellStyle name="Обычный 5 15 3 3" xfId="17414"/>
    <cellStyle name="Обычный 5 15 3 3 2" xfId="17415"/>
    <cellStyle name="Обычный 5 15 3 3 2 2" xfId="17416"/>
    <cellStyle name="Обычный 5 15 3 3 3" xfId="17417"/>
    <cellStyle name="Обычный 5 15 3 3 3 2" xfId="17418"/>
    <cellStyle name="Обычный 5 15 3 3 4" xfId="17419"/>
    <cellStyle name="Обычный 5 15 3 3 4 2" xfId="17420"/>
    <cellStyle name="Обычный 5 15 3 3 5" xfId="17421"/>
    <cellStyle name="Обычный 5 15 3 4" xfId="17422"/>
    <cellStyle name="Обычный 5 15 3 4 2" xfId="17423"/>
    <cellStyle name="Обычный 5 15 3 5" xfId="17424"/>
    <cellStyle name="Обычный 5 15 3 5 2" xfId="17425"/>
    <cellStyle name="Обычный 5 15 3 6" xfId="17426"/>
    <cellStyle name="Обычный 5 15 3 6 2" xfId="17427"/>
    <cellStyle name="Обычный 5 15 3 7" xfId="17428"/>
    <cellStyle name="Обычный 5 15 3 7 2" xfId="17429"/>
    <cellStyle name="Обычный 5 15 3 8" xfId="17430"/>
    <cellStyle name="Обычный 5 15 3 8 2" xfId="17431"/>
    <cellStyle name="Обычный 5 15 3 9" xfId="17432"/>
    <cellStyle name="Обычный 5 15 3 9 2" xfId="17433"/>
    <cellStyle name="Обычный 5 15 4" xfId="17434"/>
    <cellStyle name="Обычный 5 15 4 2" xfId="17435"/>
    <cellStyle name="Обычный 5 15 4 2 2" xfId="17436"/>
    <cellStyle name="Обычный 5 15 4 3" xfId="17437"/>
    <cellStyle name="Обычный 5 15 4 3 2" xfId="17438"/>
    <cellStyle name="Обычный 5 15 4 4" xfId="17439"/>
    <cellStyle name="Обычный 5 15 4 4 2" xfId="17440"/>
    <cellStyle name="Обычный 5 15 4 5" xfId="17441"/>
    <cellStyle name="Обычный 5 15 4 5 2" xfId="17442"/>
    <cellStyle name="Обычный 5 15 4 6" xfId="17443"/>
    <cellStyle name="Обычный 5 15 5" xfId="17444"/>
    <cellStyle name="Обычный 5 15 5 2" xfId="17445"/>
    <cellStyle name="Обычный 5 15 5 2 2" xfId="17446"/>
    <cellStyle name="Обычный 5 15 5 3" xfId="17447"/>
    <cellStyle name="Обычный 5 15 5 3 2" xfId="17448"/>
    <cellStyle name="Обычный 5 15 5 4" xfId="17449"/>
    <cellStyle name="Обычный 5 15 5 4 2" xfId="17450"/>
    <cellStyle name="Обычный 5 15 5 5" xfId="17451"/>
    <cellStyle name="Обычный 5 15 6" xfId="17452"/>
    <cellStyle name="Обычный 5 15 6 2" xfId="17453"/>
    <cellStyle name="Обычный 5 15 7" xfId="17454"/>
    <cellStyle name="Обычный 5 15 7 2" xfId="17455"/>
    <cellStyle name="Обычный 5 15 8" xfId="17456"/>
    <cellStyle name="Обычный 5 15 8 2" xfId="17457"/>
    <cellStyle name="Обычный 5 15 9" xfId="17458"/>
    <cellStyle name="Обычный 5 15 9 2" xfId="17459"/>
    <cellStyle name="Обычный 5 16" xfId="17460"/>
    <cellStyle name="Обычный 5 16 10" xfId="17461"/>
    <cellStyle name="Обычный 5 16 10 2" xfId="17462"/>
    <cellStyle name="Обычный 5 16 11" xfId="17463"/>
    <cellStyle name="Обычный 5 16 11 2" xfId="17464"/>
    <cellStyle name="Обычный 5 16 12" xfId="17465"/>
    <cellStyle name="Обычный 5 16 2" xfId="17466"/>
    <cellStyle name="Обычный 5 16 2 10" xfId="17467"/>
    <cellStyle name="Обычный 5 16 2 10 2" xfId="17468"/>
    <cellStyle name="Обычный 5 16 2 11" xfId="17469"/>
    <cellStyle name="Обычный 5 16 2 2" xfId="17470"/>
    <cellStyle name="Обычный 5 16 2 2 10" xfId="17471"/>
    <cellStyle name="Обычный 5 16 2 2 2" xfId="17472"/>
    <cellStyle name="Обычный 5 16 2 2 2 2" xfId="17473"/>
    <cellStyle name="Обычный 5 16 2 2 2 2 2" xfId="17474"/>
    <cellStyle name="Обычный 5 16 2 2 2 3" xfId="17475"/>
    <cellStyle name="Обычный 5 16 2 2 2 3 2" xfId="17476"/>
    <cellStyle name="Обычный 5 16 2 2 2 4" xfId="17477"/>
    <cellStyle name="Обычный 5 16 2 2 2 4 2" xfId="17478"/>
    <cellStyle name="Обычный 5 16 2 2 2 5" xfId="17479"/>
    <cellStyle name="Обычный 5 16 2 2 2 5 2" xfId="17480"/>
    <cellStyle name="Обычный 5 16 2 2 2 6" xfId="17481"/>
    <cellStyle name="Обычный 5 16 2 2 3" xfId="17482"/>
    <cellStyle name="Обычный 5 16 2 2 3 2" xfId="17483"/>
    <cellStyle name="Обычный 5 16 2 2 3 2 2" xfId="17484"/>
    <cellStyle name="Обычный 5 16 2 2 3 3" xfId="17485"/>
    <cellStyle name="Обычный 5 16 2 2 3 3 2" xfId="17486"/>
    <cellStyle name="Обычный 5 16 2 2 3 4" xfId="17487"/>
    <cellStyle name="Обычный 5 16 2 2 3 4 2" xfId="17488"/>
    <cellStyle name="Обычный 5 16 2 2 3 5" xfId="17489"/>
    <cellStyle name="Обычный 5 16 2 2 4" xfId="17490"/>
    <cellStyle name="Обычный 5 16 2 2 4 2" xfId="17491"/>
    <cellStyle name="Обычный 5 16 2 2 5" xfId="17492"/>
    <cellStyle name="Обычный 5 16 2 2 5 2" xfId="17493"/>
    <cellStyle name="Обычный 5 16 2 2 6" xfId="17494"/>
    <cellStyle name="Обычный 5 16 2 2 6 2" xfId="17495"/>
    <cellStyle name="Обычный 5 16 2 2 7" xfId="17496"/>
    <cellStyle name="Обычный 5 16 2 2 7 2" xfId="17497"/>
    <cellStyle name="Обычный 5 16 2 2 8" xfId="17498"/>
    <cellStyle name="Обычный 5 16 2 2 8 2" xfId="17499"/>
    <cellStyle name="Обычный 5 16 2 2 9" xfId="17500"/>
    <cellStyle name="Обычный 5 16 2 2 9 2" xfId="17501"/>
    <cellStyle name="Обычный 5 16 2 3" xfId="17502"/>
    <cellStyle name="Обычный 5 16 2 3 2" xfId="17503"/>
    <cellStyle name="Обычный 5 16 2 3 2 2" xfId="17504"/>
    <cellStyle name="Обычный 5 16 2 3 3" xfId="17505"/>
    <cellStyle name="Обычный 5 16 2 3 3 2" xfId="17506"/>
    <cellStyle name="Обычный 5 16 2 3 4" xfId="17507"/>
    <cellStyle name="Обычный 5 16 2 3 4 2" xfId="17508"/>
    <cellStyle name="Обычный 5 16 2 3 5" xfId="17509"/>
    <cellStyle name="Обычный 5 16 2 3 5 2" xfId="17510"/>
    <cellStyle name="Обычный 5 16 2 3 6" xfId="17511"/>
    <cellStyle name="Обычный 5 16 2 4" xfId="17512"/>
    <cellStyle name="Обычный 5 16 2 4 2" xfId="17513"/>
    <cellStyle name="Обычный 5 16 2 4 2 2" xfId="17514"/>
    <cellStyle name="Обычный 5 16 2 4 3" xfId="17515"/>
    <cellStyle name="Обычный 5 16 2 4 3 2" xfId="17516"/>
    <cellStyle name="Обычный 5 16 2 4 4" xfId="17517"/>
    <cellStyle name="Обычный 5 16 2 4 4 2" xfId="17518"/>
    <cellStyle name="Обычный 5 16 2 4 5" xfId="17519"/>
    <cellStyle name="Обычный 5 16 2 5" xfId="17520"/>
    <cellStyle name="Обычный 5 16 2 5 2" xfId="17521"/>
    <cellStyle name="Обычный 5 16 2 6" xfId="17522"/>
    <cellStyle name="Обычный 5 16 2 6 2" xfId="17523"/>
    <cellStyle name="Обычный 5 16 2 7" xfId="17524"/>
    <cellStyle name="Обычный 5 16 2 7 2" xfId="17525"/>
    <cellStyle name="Обычный 5 16 2 8" xfId="17526"/>
    <cellStyle name="Обычный 5 16 2 8 2" xfId="17527"/>
    <cellStyle name="Обычный 5 16 2 9" xfId="17528"/>
    <cellStyle name="Обычный 5 16 2 9 2" xfId="17529"/>
    <cellStyle name="Обычный 5 16 3" xfId="17530"/>
    <cellStyle name="Обычный 5 16 3 10" xfId="17531"/>
    <cellStyle name="Обычный 5 16 3 2" xfId="17532"/>
    <cellStyle name="Обычный 5 16 3 2 2" xfId="17533"/>
    <cellStyle name="Обычный 5 16 3 2 2 2" xfId="17534"/>
    <cellStyle name="Обычный 5 16 3 2 3" xfId="17535"/>
    <cellStyle name="Обычный 5 16 3 2 3 2" xfId="17536"/>
    <cellStyle name="Обычный 5 16 3 2 4" xfId="17537"/>
    <cellStyle name="Обычный 5 16 3 2 4 2" xfId="17538"/>
    <cellStyle name="Обычный 5 16 3 2 5" xfId="17539"/>
    <cellStyle name="Обычный 5 16 3 2 5 2" xfId="17540"/>
    <cellStyle name="Обычный 5 16 3 2 6" xfId="17541"/>
    <cellStyle name="Обычный 5 16 3 3" xfId="17542"/>
    <cellStyle name="Обычный 5 16 3 3 2" xfId="17543"/>
    <cellStyle name="Обычный 5 16 3 3 2 2" xfId="17544"/>
    <cellStyle name="Обычный 5 16 3 3 3" xfId="17545"/>
    <cellStyle name="Обычный 5 16 3 3 3 2" xfId="17546"/>
    <cellStyle name="Обычный 5 16 3 3 4" xfId="17547"/>
    <cellStyle name="Обычный 5 16 3 3 4 2" xfId="17548"/>
    <cellStyle name="Обычный 5 16 3 3 5" xfId="17549"/>
    <cellStyle name="Обычный 5 16 3 4" xfId="17550"/>
    <cellStyle name="Обычный 5 16 3 4 2" xfId="17551"/>
    <cellStyle name="Обычный 5 16 3 5" xfId="17552"/>
    <cellStyle name="Обычный 5 16 3 5 2" xfId="17553"/>
    <cellStyle name="Обычный 5 16 3 6" xfId="17554"/>
    <cellStyle name="Обычный 5 16 3 6 2" xfId="17555"/>
    <cellStyle name="Обычный 5 16 3 7" xfId="17556"/>
    <cellStyle name="Обычный 5 16 3 7 2" xfId="17557"/>
    <cellStyle name="Обычный 5 16 3 8" xfId="17558"/>
    <cellStyle name="Обычный 5 16 3 8 2" xfId="17559"/>
    <cellStyle name="Обычный 5 16 3 9" xfId="17560"/>
    <cellStyle name="Обычный 5 16 3 9 2" xfId="17561"/>
    <cellStyle name="Обычный 5 16 4" xfId="17562"/>
    <cellStyle name="Обычный 5 16 4 2" xfId="17563"/>
    <cellStyle name="Обычный 5 16 4 2 2" xfId="17564"/>
    <cellStyle name="Обычный 5 16 4 3" xfId="17565"/>
    <cellStyle name="Обычный 5 16 4 3 2" xfId="17566"/>
    <cellStyle name="Обычный 5 16 4 4" xfId="17567"/>
    <cellStyle name="Обычный 5 16 4 4 2" xfId="17568"/>
    <cellStyle name="Обычный 5 16 4 5" xfId="17569"/>
    <cellStyle name="Обычный 5 16 4 5 2" xfId="17570"/>
    <cellStyle name="Обычный 5 16 4 6" xfId="17571"/>
    <cellStyle name="Обычный 5 16 5" xfId="17572"/>
    <cellStyle name="Обычный 5 16 5 2" xfId="17573"/>
    <cellStyle name="Обычный 5 16 5 2 2" xfId="17574"/>
    <cellStyle name="Обычный 5 16 5 3" xfId="17575"/>
    <cellStyle name="Обычный 5 16 5 3 2" xfId="17576"/>
    <cellStyle name="Обычный 5 16 5 4" xfId="17577"/>
    <cellStyle name="Обычный 5 16 5 4 2" xfId="17578"/>
    <cellStyle name="Обычный 5 16 5 5" xfId="17579"/>
    <cellStyle name="Обычный 5 16 6" xfId="17580"/>
    <cellStyle name="Обычный 5 16 6 2" xfId="17581"/>
    <cellStyle name="Обычный 5 16 7" xfId="17582"/>
    <cellStyle name="Обычный 5 16 7 2" xfId="17583"/>
    <cellStyle name="Обычный 5 16 8" xfId="17584"/>
    <cellStyle name="Обычный 5 16 8 2" xfId="17585"/>
    <cellStyle name="Обычный 5 16 9" xfId="17586"/>
    <cellStyle name="Обычный 5 16 9 2" xfId="17587"/>
    <cellStyle name="Обычный 5 17" xfId="17588"/>
    <cellStyle name="Обычный 5 17 10" xfId="17589"/>
    <cellStyle name="Обычный 5 17 10 2" xfId="17590"/>
    <cellStyle name="Обычный 5 17 11" xfId="17591"/>
    <cellStyle name="Обычный 5 17 11 2" xfId="17592"/>
    <cellStyle name="Обычный 5 17 12" xfId="17593"/>
    <cellStyle name="Обычный 5 17 2" xfId="17594"/>
    <cellStyle name="Обычный 5 17 2 10" xfId="17595"/>
    <cellStyle name="Обычный 5 17 2 10 2" xfId="17596"/>
    <cellStyle name="Обычный 5 17 2 11" xfId="17597"/>
    <cellStyle name="Обычный 5 17 2 2" xfId="17598"/>
    <cellStyle name="Обычный 5 17 2 2 10" xfId="17599"/>
    <cellStyle name="Обычный 5 17 2 2 2" xfId="17600"/>
    <cellStyle name="Обычный 5 17 2 2 2 2" xfId="17601"/>
    <cellStyle name="Обычный 5 17 2 2 2 2 2" xfId="17602"/>
    <cellStyle name="Обычный 5 17 2 2 2 3" xfId="17603"/>
    <cellStyle name="Обычный 5 17 2 2 2 3 2" xfId="17604"/>
    <cellStyle name="Обычный 5 17 2 2 2 4" xfId="17605"/>
    <cellStyle name="Обычный 5 17 2 2 2 4 2" xfId="17606"/>
    <cellStyle name="Обычный 5 17 2 2 2 5" xfId="17607"/>
    <cellStyle name="Обычный 5 17 2 2 2 5 2" xfId="17608"/>
    <cellStyle name="Обычный 5 17 2 2 2 6" xfId="17609"/>
    <cellStyle name="Обычный 5 17 2 2 3" xfId="17610"/>
    <cellStyle name="Обычный 5 17 2 2 3 2" xfId="17611"/>
    <cellStyle name="Обычный 5 17 2 2 3 2 2" xfId="17612"/>
    <cellStyle name="Обычный 5 17 2 2 3 3" xfId="17613"/>
    <cellStyle name="Обычный 5 17 2 2 3 3 2" xfId="17614"/>
    <cellStyle name="Обычный 5 17 2 2 3 4" xfId="17615"/>
    <cellStyle name="Обычный 5 17 2 2 3 4 2" xfId="17616"/>
    <cellStyle name="Обычный 5 17 2 2 3 5" xfId="17617"/>
    <cellStyle name="Обычный 5 17 2 2 4" xfId="17618"/>
    <cellStyle name="Обычный 5 17 2 2 4 2" xfId="17619"/>
    <cellStyle name="Обычный 5 17 2 2 5" xfId="17620"/>
    <cellStyle name="Обычный 5 17 2 2 5 2" xfId="17621"/>
    <cellStyle name="Обычный 5 17 2 2 6" xfId="17622"/>
    <cellStyle name="Обычный 5 17 2 2 6 2" xfId="17623"/>
    <cellStyle name="Обычный 5 17 2 2 7" xfId="17624"/>
    <cellStyle name="Обычный 5 17 2 2 7 2" xfId="17625"/>
    <cellStyle name="Обычный 5 17 2 2 8" xfId="17626"/>
    <cellStyle name="Обычный 5 17 2 2 8 2" xfId="17627"/>
    <cellStyle name="Обычный 5 17 2 2 9" xfId="17628"/>
    <cellStyle name="Обычный 5 17 2 2 9 2" xfId="17629"/>
    <cellStyle name="Обычный 5 17 2 3" xfId="17630"/>
    <cellStyle name="Обычный 5 17 2 3 2" xfId="17631"/>
    <cellStyle name="Обычный 5 17 2 3 2 2" xfId="17632"/>
    <cellStyle name="Обычный 5 17 2 3 3" xfId="17633"/>
    <cellStyle name="Обычный 5 17 2 3 3 2" xfId="17634"/>
    <cellStyle name="Обычный 5 17 2 3 4" xfId="17635"/>
    <cellStyle name="Обычный 5 17 2 3 4 2" xfId="17636"/>
    <cellStyle name="Обычный 5 17 2 3 5" xfId="17637"/>
    <cellStyle name="Обычный 5 17 2 3 5 2" xfId="17638"/>
    <cellStyle name="Обычный 5 17 2 3 6" xfId="17639"/>
    <cellStyle name="Обычный 5 17 2 4" xfId="17640"/>
    <cellStyle name="Обычный 5 17 2 4 2" xfId="17641"/>
    <cellStyle name="Обычный 5 17 2 4 2 2" xfId="17642"/>
    <cellStyle name="Обычный 5 17 2 4 3" xfId="17643"/>
    <cellStyle name="Обычный 5 17 2 4 3 2" xfId="17644"/>
    <cellStyle name="Обычный 5 17 2 4 4" xfId="17645"/>
    <cellStyle name="Обычный 5 17 2 4 4 2" xfId="17646"/>
    <cellStyle name="Обычный 5 17 2 4 5" xfId="17647"/>
    <cellStyle name="Обычный 5 17 2 5" xfId="17648"/>
    <cellStyle name="Обычный 5 17 2 5 2" xfId="17649"/>
    <cellStyle name="Обычный 5 17 2 6" xfId="17650"/>
    <cellStyle name="Обычный 5 17 2 6 2" xfId="17651"/>
    <cellStyle name="Обычный 5 17 2 7" xfId="17652"/>
    <cellStyle name="Обычный 5 17 2 7 2" xfId="17653"/>
    <cellStyle name="Обычный 5 17 2 8" xfId="17654"/>
    <cellStyle name="Обычный 5 17 2 8 2" xfId="17655"/>
    <cellStyle name="Обычный 5 17 2 9" xfId="17656"/>
    <cellStyle name="Обычный 5 17 2 9 2" xfId="17657"/>
    <cellStyle name="Обычный 5 17 3" xfId="17658"/>
    <cellStyle name="Обычный 5 17 3 10" xfId="17659"/>
    <cellStyle name="Обычный 5 17 3 2" xfId="17660"/>
    <cellStyle name="Обычный 5 17 3 2 2" xfId="17661"/>
    <cellStyle name="Обычный 5 17 3 2 2 2" xfId="17662"/>
    <cellStyle name="Обычный 5 17 3 2 3" xfId="17663"/>
    <cellStyle name="Обычный 5 17 3 2 3 2" xfId="17664"/>
    <cellStyle name="Обычный 5 17 3 2 4" xfId="17665"/>
    <cellStyle name="Обычный 5 17 3 2 4 2" xfId="17666"/>
    <cellStyle name="Обычный 5 17 3 2 5" xfId="17667"/>
    <cellStyle name="Обычный 5 17 3 2 5 2" xfId="17668"/>
    <cellStyle name="Обычный 5 17 3 2 6" xfId="17669"/>
    <cellStyle name="Обычный 5 17 3 3" xfId="17670"/>
    <cellStyle name="Обычный 5 17 3 3 2" xfId="17671"/>
    <cellStyle name="Обычный 5 17 3 3 2 2" xfId="17672"/>
    <cellStyle name="Обычный 5 17 3 3 3" xfId="17673"/>
    <cellStyle name="Обычный 5 17 3 3 3 2" xfId="17674"/>
    <cellStyle name="Обычный 5 17 3 3 4" xfId="17675"/>
    <cellStyle name="Обычный 5 17 3 3 4 2" xfId="17676"/>
    <cellStyle name="Обычный 5 17 3 3 5" xfId="17677"/>
    <cellStyle name="Обычный 5 17 3 4" xfId="17678"/>
    <cellStyle name="Обычный 5 17 3 4 2" xfId="17679"/>
    <cellStyle name="Обычный 5 17 3 5" xfId="17680"/>
    <cellStyle name="Обычный 5 17 3 5 2" xfId="17681"/>
    <cellStyle name="Обычный 5 17 3 6" xfId="17682"/>
    <cellStyle name="Обычный 5 17 3 6 2" xfId="17683"/>
    <cellStyle name="Обычный 5 17 3 7" xfId="17684"/>
    <cellStyle name="Обычный 5 17 3 7 2" xfId="17685"/>
    <cellStyle name="Обычный 5 17 3 8" xfId="17686"/>
    <cellStyle name="Обычный 5 17 3 8 2" xfId="17687"/>
    <cellStyle name="Обычный 5 17 3 9" xfId="17688"/>
    <cellStyle name="Обычный 5 17 3 9 2" xfId="17689"/>
    <cellStyle name="Обычный 5 17 4" xfId="17690"/>
    <cellStyle name="Обычный 5 17 4 2" xfId="17691"/>
    <cellStyle name="Обычный 5 17 4 2 2" xfId="17692"/>
    <cellStyle name="Обычный 5 17 4 3" xfId="17693"/>
    <cellStyle name="Обычный 5 17 4 3 2" xfId="17694"/>
    <cellStyle name="Обычный 5 17 4 4" xfId="17695"/>
    <cellStyle name="Обычный 5 17 4 4 2" xfId="17696"/>
    <cellStyle name="Обычный 5 17 4 5" xfId="17697"/>
    <cellStyle name="Обычный 5 17 4 5 2" xfId="17698"/>
    <cellStyle name="Обычный 5 17 4 6" xfId="17699"/>
    <cellStyle name="Обычный 5 17 5" xfId="17700"/>
    <cellStyle name="Обычный 5 17 5 2" xfId="17701"/>
    <cellStyle name="Обычный 5 17 5 2 2" xfId="17702"/>
    <cellStyle name="Обычный 5 17 5 3" xfId="17703"/>
    <cellStyle name="Обычный 5 17 5 3 2" xfId="17704"/>
    <cellStyle name="Обычный 5 17 5 4" xfId="17705"/>
    <cellStyle name="Обычный 5 17 5 4 2" xfId="17706"/>
    <cellStyle name="Обычный 5 17 5 5" xfId="17707"/>
    <cellStyle name="Обычный 5 17 6" xfId="17708"/>
    <cellStyle name="Обычный 5 17 6 2" xfId="17709"/>
    <cellStyle name="Обычный 5 17 7" xfId="17710"/>
    <cellStyle name="Обычный 5 17 7 2" xfId="17711"/>
    <cellStyle name="Обычный 5 17 8" xfId="17712"/>
    <cellStyle name="Обычный 5 17 8 2" xfId="17713"/>
    <cellStyle name="Обычный 5 17 9" xfId="17714"/>
    <cellStyle name="Обычный 5 17 9 2" xfId="17715"/>
    <cellStyle name="Обычный 5 18" xfId="17716"/>
    <cellStyle name="Обычный 5 18 10" xfId="17717"/>
    <cellStyle name="Обычный 5 18 10 2" xfId="17718"/>
    <cellStyle name="Обычный 5 18 11" xfId="17719"/>
    <cellStyle name="Обычный 5 18 11 2" xfId="17720"/>
    <cellStyle name="Обычный 5 18 12" xfId="17721"/>
    <cellStyle name="Обычный 5 18 2" xfId="17722"/>
    <cellStyle name="Обычный 5 18 2 10" xfId="17723"/>
    <cellStyle name="Обычный 5 18 2 10 2" xfId="17724"/>
    <cellStyle name="Обычный 5 18 2 11" xfId="17725"/>
    <cellStyle name="Обычный 5 18 2 2" xfId="17726"/>
    <cellStyle name="Обычный 5 18 2 2 10" xfId="17727"/>
    <cellStyle name="Обычный 5 18 2 2 2" xfId="17728"/>
    <cellStyle name="Обычный 5 18 2 2 2 2" xfId="17729"/>
    <cellStyle name="Обычный 5 18 2 2 2 2 2" xfId="17730"/>
    <cellStyle name="Обычный 5 18 2 2 2 3" xfId="17731"/>
    <cellStyle name="Обычный 5 18 2 2 2 3 2" xfId="17732"/>
    <cellStyle name="Обычный 5 18 2 2 2 4" xfId="17733"/>
    <cellStyle name="Обычный 5 18 2 2 2 4 2" xfId="17734"/>
    <cellStyle name="Обычный 5 18 2 2 2 5" xfId="17735"/>
    <cellStyle name="Обычный 5 18 2 2 2 5 2" xfId="17736"/>
    <cellStyle name="Обычный 5 18 2 2 2 6" xfId="17737"/>
    <cellStyle name="Обычный 5 18 2 2 3" xfId="17738"/>
    <cellStyle name="Обычный 5 18 2 2 3 2" xfId="17739"/>
    <cellStyle name="Обычный 5 18 2 2 3 2 2" xfId="17740"/>
    <cellStyle name="Обычный 5 18 2 2 3 3" xfId="17741"/>
    <cellStyle name="Обычный 5 18 2 2 3 3 2" xfId="17742"/>
    <cellStyle name="Обычный 5 18 2 2 3 4" xfId="17743"/>
    <cellStyle name="Обычный 5 18 2 2 3 4 2" xfId="17744"/>
    <cellStyle name="Обычный 5 18 2 2 3 5" xfId="17745"/>
    <cellStyle name="Обычный 5 18 2 2 4" xfId="17746"/>
    <cellStyle name="Обычный 5 18 2 2 4 2" xfId="17747"/>
    <cellStyle name="Обычный 5 18 2 2 5" xfId="17748"/>
    <cellStyle name="Обычный 5 18 2 2 5 2" xfId="17749"/>
    <cellStyle name="Обычный 5 18 2 2 6" xfId="17750"/>
    <cellStyle name="Обычный 5 18 2 2 6 2" xfId="17751"/>
    <cellStyle name="Обычный 5 18 2 2 7" xfId="17752"/>
    <cellStyle name="Обычный 5 18 2 2 7 2" xfId="17753"/>
    <cellStyle name="Обычный 5 18 2 2 8" xfId="17754"/>
    <cellStyle name="Обычный 5 18 2 2 8 2" xfId="17755"/>
    <cellStyle name="Обычный 5 18 2 2 9" xfId="17756"/>
    <cellStyle name="Обычный 5 18 2 2 9 2" xfId="17757"/>
    <cellStyle name="Обычный 5 18 2 3" xfId="17758"/>
    <cellStyle name="Обычный 5 18 2 3 2" xfId="17759"/>
    <cellStyle name="Обычный 5 18 2 3 2 2" xfId="17760"/>
    <cellStyle name="Обычный 5 18 2 3 3" xfId="17761"/>
    <cellStyle name="Обычный 5 18 2 3 3 2" xfId="17762"/>
    <cellStyle name="Обычный 5 18 2 3 4" xfId="17763"/>
    <cellStyle name="Обычный 5 18 2 3 4 2" xfId="17764"/>
    <cellStyle name="Обычный 5 18 2 3 5" xfId="17765"/>
    <cellStyle name="Обычный 5 18 2 3 5 2" xfId="17766"/>
    <cellStyle name="Обычный 5 18 2 3 6" xfId="17767"/>
    <cellStyle name="Обычный 5 18 2 4" xfId="17768"/>
    <cellStyle name="Обычный 5 18 2 4 2" xfId="17769"/>
    <cellStyle name="Обычный 5 18 2 4 2 2" xfId="17770"/>
    <cellStyle name="Обычный 5 18 2 4 3" xfId="17771"/>
    <cellStyle name="Обычный 5 18 2 4 3 2" xfId="17772"/>
    <cellStyle name="Обычный 5 18 2 4 4" xfId="17773"/>
    <cellStyle name="Обычный 5 18 2 4 4 2" xfId="17774"/>
    <cellStyle name="Обычный 5 18 2 4 5" xfId="17775"/>
    <cellStyle name="Обычный 5 18 2 5" xfId="17776"/>
    <cellStyle name="Обычный 5 18 2 5 2" xfId="17777"/>
    <cellStyle name="Обычный 5 18 2 6" xfId="17778"/>
    <cellStyle name="Обычный 5 18 2 6 2" xfId="17779"/>
    <cellStyle name="Обычный 5 18 2 7" xfId="17780"/>
    <cellStyle name="Обычный 5 18 2 7 2" xfId="17781"/>
    <cellStyle name="Обычный 5 18 2 8" xfId="17782"/>
    <cellStyle name="Обычный 5 18 2 8 2" xfId="17783"/>
    <cellStyle name="Обычный 5 18 2 9" xfId="17784"/>
    <cellStyle name="Обычный 5 18 2 9 2" xfId="17785"/>
    <cellStyle name="Обычный 5 18 3" xfId="17786"/>
    <cellStyle name="Обычный 5 18 3 10" xfId="17787"/>
    <cellStyle name="Обычный 5 18 3 2" xfId="17788"/>
    <cellStyle name="Обычный 5 18 3 2 2" xfId="17789"/>
    <cellStyle name="Обычный 5 18 3 2 2 2" xfId="17790"/>
    <cellStyle name="Обычный 5 18 3 2 3" xfId="17791"/>
    <cellStyle name="Обычный 5 18 3 2 3 2" xfId="17792"/>
    <cellStyle name="Обычный 5 18 3 2 4" xfId="17793"/>
    <cellStyle name="Обычный 5 18 3 2 4 2" xfId="17794"/>
    <cellStyle name="Обычный 5 18 3 2 5" xfId="17795"/>
    <cellStyle name="Обычный 5 18 3 2 5 2" xfId="17796"/>
    <cellStyle name="Обычный 5 18 3 2 6" xfId="17797"/>
    <cellStyle name="Обычный 5 18 3 3" xfId="17798"/>
    <cellStyle name="Обычный 5 18 3 3 2" xfId="17799"/>
    <cellStyle name="Обычный 5 18 3 3 2 2" xfId="17800"/>
    <cellStyle name="Обычный 5 18 3 3 3" xfId="17801"/>
    <cellStyle name="Обычный 5 18 3 3 3 2" xfId="17802"/>
    <cellStyle name="Обычный 5 18 3 3 4" xfId="17803"/>
    <cellStyle name="Обычный 5 18 3 3 4 2" xfId="17804"/>
    <cellStyle name="Обычный 5 18 3 3 5" xfId="17805"/>
    <cellStyle name="Обычный 5 18 3 4" xfId="17806"/>
    <cellStyle name="Обычный 5 18 3 4 2" xfId="17807"/>
    <cellStyle name="Обычный 5 18 3 5" xfId="17808"/>
    <cellStyle name="Обычный 5 18 3 5 2" xfId="17809"/>
    <cellStyle name="Обычный 5 18 3 6" xfId="17810"/>
    <cellStyle name="Обычный 5 18 3 6 2" xfId="17811"/>
    <cellStyle name="Обычный 5 18 3 7" xfId="17812"/>
    <cellStyle name="Обычный 5 18 3 7 2" xfId="17813"/>
    <cellStyle name="Обычный 5 18 3 8" xfId="17814"/>
    <cellStyle name="Обычный 5 18 3 8 2" xfId="17815"/>
    <cellStyle name="Обычный 5 18 3 9" xfId="17816"/>
    <cellStyle name="Обычный 5 18 3 9 2" xfId="17817"/>
    <cellStyle name="Обычный 5 18 4" xfId="17818"/>
    <cellStyle name="Обычный 5 18 4 2" xfId="17819"/>
    <cellStyle name="Обычный 5 18 4 2 2" xfId="17820"/>
    <cellStyle name="Обычный 5 18 4 3" xfId="17821"/>
    <cellStyle name="Обычный 5 18 4 3 2" xfId="17822"/>
    <cellStyle name="Обычный 5 18 4 4" xfId="17823"/>
    <cellStyle name="Обычный 5 18 4 4 2" xfId="17824"/>
    <cellStyle name="Обычный 5 18 4 5" xfId="17825"/>
    <cellStyle name="Обычный 5 18 4 5 2" xfId="17826"/>
    <cellStyle name="Обычный 5 18 4 6" xfId="17827"/>
    <cellStyle name="Обычный 5 18 5" xfId="17828"/>
    <cellStyle name="Обычный 5 18 5 2" xfId="17829"/>
    <cellStyle name="Обычный 5 18 5 2 2" xfId="17830"/>
    <cellStyle name="Обычный 5 18 5 3" xfId="17831"/>
    <cellStyle name="Обычный 5 18 5 3 2" xfId="17832"/>
    <cellStyle name="Обычный 5 18 5 4" xfId="17833"/>
    <cellStyle name="Обычный 5 18 5 4 2" xfId="17834"/>
    <cellStyle name="Обычный 5 18 5 5" xfId="17835"/>
    <cellStyle name="Обычный 5 18 6" xfId="17836"/>
    <cellStyle name="Обычный 5 18 6 2" xfId="17837"/>
    <cellStyle name="Обычный 5 18 7" xfId="17838"/>
    <cellStyle name="Обычный 5 18 7 2" xfId="17839"/>
    <cellStyle name="Обычный 5 18 8" xfId="17840"/>
    <cellStyle name="Обычный 5 18 8 2" xfId="17841"/>
    <cellStyle name="Обычный 5 18 9" xfId="17842"/>
    <cellStyle name="Обычный 5 18 9 2" xfId="17843"/>
    <cellStyle name="Обычный 5 19" xfId="17844"/>
    <cellStyle name="Обычный 5 19 10" xfId="17845"/>
    <cellStyle name="Обычный 5 19 10 2" xfId="17846"/>
    <cellStyle name="Обычный 5 19 11" xfId="17847"/>
    <cellStyle name="Обычный 5 19 11 2" xfId="17848"/>
    <cellStyle name="Обычный 5 19 12" xfId="17849"/>
    <cellStyle name="Обычный 5 19 2" xfId="17850"/>
    <cellStyle name="Обычный 5 19 2 10" xfId="17851"/>
    <cellStyle name="Обычный 5 19 2 10 2" xfId="17852"/>
    <cellStyle name="Обычный 5 19 2 11" xfId="17853"/>
    <cellStyle name="Обычный 5 19 2 2" xfId="17854"/>
    <cellStyle name="Обычный 5 19 2 2 10" xfId="17855"/>
    <cellStyle name="Обычный 5 19 2 2 2" xfId="17856"/>
    <cellStyle name="Обычный 5 19 2 2 2 2" xfId="17857"/>
    <cellStyle name="Обычный 5 19 2 2 2 2 2" xfId="17858"/>
    <cellStyle name="Обычный 5 19 2 2 2 3" xfId="17859"/>
    <cellStyle name="Обычный 5 19 2 2 2 3 2" xfId="17860"/>
    <cellStyle name="Обычный 5 19 2 2 2 4" xfId="17861"/>
    <cellStyle name="Обычный 5 19 2 2 2 4 2" xfId="17862"/>
    <cellStyle name="Обычный 5 19 2 2 2 5" xfId="17863"/>
    <cellStyle name="Обычный 5 19 2 2 2 5 2" xfId="17864"/>
    <cellStyle name="Обычный 5 19 2 2 2 6" xfId="17865"/>
    <cellStyle name="Обычный 5 19 2 2 3" xfId="17866"/>
    <cellStyle name="Обычный 5 19 2 2 3 2" xfId="17867"/>
    <cellStyle name="Обычный 5 19 2 2 3 2 2" xfId="17868"/>
    <cellStyle name="Обычный 5 19 2 2 3 3" xfId="17869"/>
    <cellStyle name="Обычный 5 19 2 2 3 3 2" xfId="17870"/>
    <cellStyle name="Обычный 5 19 2 2 3 4" xfId="17871"/>
    <cellStyle name="Обычный 5 19 2 2 3 4 2" xfId="17872"/>
    <cellStyle name="Обычный 5 19 2 2 3 5" xfId="17873"/>
    <cellStyle name="Обычный 5 19 2 2 4" xfId="17874"/>
    <cellStyle name="Обычный 5 19 2 2 4 2" xfId="17875"/>
    <cellStyle name="Обычный 5 19 2 2 5" xfId="17876"/>
    <cellStyle name="Обычный 5 19 2 2 5 2" xfId="17877"/>
    <cellStyle name="Обычный 5 19 2 2 6" xfId="17878"/>
    <cellStyle name="Обычный 5 19 2 2 6 2" xfId="17879"/>
    <cellStyle name="Обычный 5 19 2 2 7" xfId="17880"/>
    <cellStyle name="Обычный 5 19 2 2 7 2" xfId="17881"/>
    <cellStyle name="Обычный 5 19 2 2 8" xfId="17882"/>
    <cellStyle name="Обычный 5 19 2 2 8 2" xfId="17883"/>
    <cellStyle name="Обычный 5 19 2 2 9" xfId="17884"/>
    <cellStyle name="Обычный 5 19 2 2 9 2" xfId="17885"/>
    <cellStyle name="Обычный 5 19 2 3" xfId="17886"/>
    <cellStyle name="Обычный 5 19 2 3 2" xfId="17887"/>
    <cellStyle name="Обычный 5 19 2 3 2 2" xfId="17888"/>
    <cellStyle name="Обычный 5 19 2 3 3" xfId="17889"/>
    <cellStyle name="Обычный 5 19 2 3 3 2" xfId="17890"/>
    <cellStyle name="Обычный 5 19 2 3 4" xfId="17891"/>
    <cellStyle name="Обычный 5 19 2 3 4 2" xfId="17892"/>
    <cellStyle name="Обычный 5 19 2 3 5" xfId="17893"/>
    <cellStyle name="Обычный 5 19 2 3 5 2" xfId="17894"/>
    <cellStyle name="Обычный 5 19 2 3 6" xfId="17895"/>
    <cellStyle name="Обычный 5 19 2 4" xfId="17896"/>
    <cellStyle name="Обычный 5 19 2 4 2" xfId="17897"/>
    <cellStyle name="Обычный 5 19 2 4 2 2" xfId="17898"/>
    <cellStyle name="Обычный 5 19 2 4 3" xfId="17899"/>
    <cellStyle name="Обычный 5 19 2 4 3 2" xfId="17900"/>
    <cellStyle name="Обычный 5 19 2 4 4" xfId="17901"/>
    <cellStyle name="Обычный 5 19 2 4 4 2" xfId="17902"/>
    <cellStyle name="Обычный 5 19 2 4 5" xfId="17903"/>
    <cellStyle name="Обычный 5 19 2 5" xfId="17904"/>
    <cellStyle name="Обычный 5 19 2 5 2" xfId="17905"/>
    <cellStyle name="Обычный 5 19 2 6" xfId="17906"/>
    <cellStyle name="Обычный 5 19 2 6 2" xfId="17907"/>
    <cellStyle name="Обычный 5 19 2 7" xfId="17908"/>
    <cellStyle name="Обычный 5 19 2 7 2" xfId="17909"/>
    <cellStyle name="Обычный 5 19 2 8" xfId="17910"/>
    <cellStyle name="Обычный 5 19 2 8 2" xfId="17911"/>
    <cellStyle name="Обычный 5 19 2 9" xfId="17912"/>
    <cellStyle name="Обычный 5 19 2 9 2" xfId="17913"/>
    <cellStyle name="Обычный 5 19 3" xfId="17914"/>
    <cellStyle name="Обычный 5 19 3 10" xfId="17915"/>
    <cellStyle name="Обычный 5 19 3 2" xfId="17916"/>
    <cellStyle name="Обычный 5 19 3 2 2" xfId="17917"/>
    <cellStyle name="Обычный 5 19 3 2 2 2" xfId="17918"/>
    <cellStyle name="Обычный 5 19 3 2 3" xfId="17919"/>
    <cellStyle name="Обычный 5 19 3 2 3 2" xfId="17920"/>
    <cellStyle name="Обычный 5 19 3 2 4" xfId="17921"/>
    <cellStyle name="Обычный 5 19 3 2 4 2" xfId="17922"/>
    <cellStyle name="Обычный 5 19 3 2 5" xfId="17923"/>
    <cellStyle name="Обычный 5 19 3 2 5 2" xfId="17924"/>
    <cellStyle name="Обычный 5 19 3 2 6" xfId="17925"/>
    <cellStyle name="Обычный 5 19 3 3" xfId="17926"/>
    <cellStyle name="Обычный 5 19 3 3 2" xfId="17927"/>
    <cellStyle name="Обычный 5 19 3 3 2 2" xfId="17928"/>
    <cellStyle name="Обычный 5 19 3 3 3" xfId="17929"/>
    <cellStyle name="Обычный 5 19 3 3 3 2" xfId="17930"/>
    <cellStyle name="Обычный 5 19 3 3 4" xfId="17931"/>
    <cellStyle name="Обычный 5 19 3 3 4 2" xfId="17932"/>
    <cellStyle name="Обычный 5 19 3 3 5" xfId="17933"/>
    <cellStyle name="Обычный 5 19 3 4" xfId="17934"/>
    <cellStyle name="Обычный 5 19 3 4 2" xfId="17935"/>
    <cellStyle name="Обычный 5 19 3 5" xfId="17936"/>
    <cellStyle name="Обычный 5 19 3 5 2" xfId="17937"/>
    <cellStyle name="Обычный 5 19 3 6" xfId="17938"/>
    <cellStyle name="Обычный 5 19 3 6 2" xfId="17939"/>
    <cellStyle name="Обычный 5 19 3 7" xfId="17940"/>
    <cellStyle name="Обычный 5 19 3 7 2" xfId="17941"/>
    <cellStyle name="Обычный 5 19 3 8" xfId="17942"/>
    <cellStyle name="Обычный 5 19 3 8 2" xfId="17943"/>
    <cellStyle name="Обычный 5 19 3 9" xfId="17944"/>
    <cellStyle name="Обычный 5 19 3 9 2" xfId="17945"/>
    <cellStyle name="Обычный 5 19 4" xfId="17946"/>
    <cellStyle name="Обычный 5 19 4 2" xfId="17947"/>
    <cellStyle name="Обычный 5 19 4 2 2" xfId="17948"/>
    <cellStyle name="Обычный 5 19 4 3" xfId="17949"/>
    <cellStyle name="Обычный 5 19 4 3 2" xfId="17950"/>
    <cellStyle name="Обычный 5 19 4 4" xfId="17951"/>
    <cellStyle name="Обычный 5 19 4 4 2" xfId="17952"/>
    <cellStyle name="Обычный 5 19 4 5" xfId="17953"/>
    <cellStyle name="Обычный 5 19 4 5 2" xfId="17954"/>
    <cellStyle name="Обычный 5 19 4 6" xfId="17955"/>
    <cellStyle name="Обычный 5 19 5" xfId="17956"/>
    <cellStyle name="Обычный 5 19 5 2" xfId="17957"/>
    <cellStyle name="Обычный 5 19 5 2 2" xfId="17958"/>
    <cellStyle name="Обычный 5 19 5 3" xfId="17959"/>
    <cellStyle name="Обычный 5 19 5 3 2" xfId="17960"/>
    <cellStyle name="Обычный 5 19 5 4" xfId="17961"/>
    <cellStyle name="Обычный 5 19 5 4 2" xfId="17962"/>
    <cellStyle name="Обычный 5 19 5 5" xfId="17963"/>
    <cellStyle name="Обычный 5 19 6" xfId="17964"/>
    <cellStyle name="Обычный 5 19 6 2" xfId="17965"/>
    <cellStyle name="Обычный 5 19 7" xfId="17966"/>
    <cellStyle name="Обычный 5 19 7 2" xfId="17967"/>
    <cellStyle name="Обычный 5 19 8" xfId="17968"/>
    <cellStyle name="Обычный 5 19 8 2" xfId="17969"/>
    <cellStyle name="Обычный 5 19 9" xfId="17970"/>
    <cellStyle name="Обычный 5 19 9 2" xfId="17971"/>
    <cellStyle name="Обычный 5 2" xfId="17972"/>
    <cellStyle name="Обычный 5 2 10" xfId="17973"/>
    <cellStyle name="Обычный 5 2 10 10" xfId="17974"/>
    <cellStyle name="Обычный 5 2 10 10 2" xfId="17975"/>
    <cellStyle name="Обычный 5 2 10 11" xfId="17976"/>
    <cellStyle name="Обычный 5 2 10 11 2" xfId="17977"/>
    <cellStyle name="Обычный 5 2 10 12" xfId="17978"/>
    <cellStyle name="Обычный 5 2 10 2" xfId="17979"/>
    <cellStyle name="Обычный 5 2 10 2 10" xfId="17980"/>
    <cellStyle name="Обычный 5 2 10 2 10 2" xfId="17981"/>
    <cellStyle name="Обычный 5 2 10 2 11" xfId="17982"/>
    <cellStyle name="Обычный 5 2 10 2 2" xfId="17983"/>
    <cellStyle name="Обычный 5 2 10 2 2 10" xfId="17984"/>
    <cellStyle name="Обычный 5 2 10 2 2 2" xfId="17985"/>
    <cellStyle name="Обычный 5 2 10 2 2 2 2" xfId="17986"/>
    <cellStyle name="Обычный 5 2 10 2 2 2 2 2" xfId="17987"/>
    <cellStyle name="Обычный 5 2 10 2 2 2 3" xfId="17988"/>
    <cellStyle name="Обычный 5 2 10 2 2 2 3 2" xfId="17989"/>
    <cellStyle name="Обычный 5 2 10 2 2 2 4" xfId="17990"/>
    <cellStyle name="Обычный 5 2 10 2 2 2 4 2" xfId="17991"/>
    <cellStyle name="Обычный 5 2 10 2 2 2 5" xfId="17992"/>
    <cellStyle name="Обычный 5 2 10 2 2 2 5 2" xfId="17993"/>
    <cellStyle name="Обычный 5 2 10 2 2 2 6" xfId="17994"/>
    <cellStyle name="Обычный 5 2 10 2 2 3" xfId="17995"/>
    <cellStyle name="Обычный 5 2 10 2 2 3 2" xfId="17996"/>
    <cellStyle name="Обычный 5 2 10 2 2 3 2 2" xfId="17997"/>
    <cellStyle name="Обычный 5 2 10 2 2 3 3" xfId="17998"/>
    <cellStyle name="Обычный 5 2 10 2 2 3 3 2" xfId="17999"/>
    <cellStyle name="Обычный 5 2 10 2 2 3 4" xfId="18000"/>
    <cellStyle name="Обычный 5 2 10 2 2 3 4 2" xfId="18001"/>
    <cellStyle name="Обычный 5 2 10 2 2 3 5" xfId="18002"/>
    <cellStyle name="Обычный 5 2 10 2 2 4" xfId="18003"/>
    <cellStyle name="Обычный 5 2 10 2 2 4 2" xfId="18004"/>
    <cellStyle name="Обычный 5 2 10 2 2 5" xfId="18005"/>
    <cellStyle name="Обычный 5 2 10 2 2 5 2" xfId="18006"/>
    <cellStyle name="Обычный 5 2 10 2 2 6" xfId="18007"/>
    <cellStyle name="Обычный 5 2 10 2 2 6 2" xfId="18008"/>
    <cellStyle name="Обычный 5 2 10 2 2 7" xfId="18009"/>
    <cellStyle name="Обычный 5 2 10 2 2 7 2" xfId="18010"/>
    <cellStyle name="Обычный 5 2 10 2 2 8" xfId="18011"/>
    <cellStyle name="Обычный 5 2 10 2 2 8 2" xfId="18012"/>
    <cellStyle name="Обычный 5 2 10 2 2 9" xfId="18013"/>
    <cellStyle name="Обычный 5 2 10 2 2 9 2" xfId="18014"/>
    <cellStyle name="Обычный 5 2 10 2 3" xfId="18015"/>
    <cellStyle name="Обычный 5 2 10 2 3 2" xfId="18016"/>
    <cellStyle name="Обычный 5 2 10 2 3 2 2" xfId="18017"/>
    <cellStyle name="Обычный 5 2 10 2 3 3" xfId="18018"/>
    <cellStyle name="Обычный 5 2 10 2 3 3 2" xfId="18019"/>
    <cellStyle name="Обычный 5 2 10 2 3 4" xfId="18020"/>
    <cellStyle name="Обычный 5 2 10 2 3 4 2" xfId="18021"/>
    <cellStyle name="Обычный 5 2 10 2 3 5" xfId="18022"/>
    <cellStyle name="Обычный 5 2 10 2 3 5 2" xfId="18023"/>
    <cellStyle name="Обычный 5 2 10 2 3 6" xfId="18024"/>
    <cellStyle name="Обычный 5 2 10 2 4" xfId="18025"/>
    <cellStyle name="Обычный 5 2 10 2 4 2" xfId="18026"/>
    <cellStyle name="Обычный 5 2 10 2 4 2 2" xfId="18027"/>
    <cellStyle name="Обычный 5 2 10 2 4 3" xfId="18028"/>
    <cellStyle name="Обычный 5 2 10 2 4 3 2" xfId="18029"/>
    <cellStyle name="Обычный 5 2 10 2 4 4" xfId="18030"/>
    <cellStyle name="Обычный 5 2 10 2 4 4 2" xfId="18031"/>
    <cellStyle name="Обычный 5 2 10 2 4 5" xfId="18032"/>
    <cellStyle name="Обычный 5 2 10 2 5" xfId="18033"/>
    <cellStyle name="Обычный 5 2 10 2 5 2" xfId="18034"/>
    <cellStyle name="Обычный 5 2 10 2 6" xfId="18035"/>
    <cellStyle name="Обычный 5 2 10 2 6 2" xfId="18036"/>
    <cellStyle name="Обычный 5 2 10 2 7" xfId="18037"/>
    <cellStyle name="Обычный 5 2 10 2 7 2" xfId="18038"/>
    <cellStyle name="Обычный 5 2 10 2 8" xfId="18039"/>
    <cellStyle name="Обычный 5 2 10 2 8 2" xfId="18040"/>
    <cellStyle name="Обычный 5 2 10 2 9" xfId="18041"/>
    <cellStyle name="Обычный 5 2 10 2 9 2" xfId="18042"/>
    <cellStyle name="Обычный 5 2 10 3" xfId="18043"/>
    <cellStyle name="Обычный 5 2 10 3 10" xfId="18044"/>
    <cellStyle name="Обычный 5 2 10 3 2" xfId="18045"/>
    <cellStyle name="Обычный 5 2 10 3 2 2" xfId="18046"/>
    <cellStyle name="Обычный 5 2 10 3 2 2 2" xfId="18047"/>
    <cellStyle name="Обычный 5 2 10 3 2 3" xfId="18048"/>
    <cellStyle name="Обычный 5 2 10 3 2 3 2" xfId="18049"/>
    <cellStyle name="Обычный 5 2 10 3 2 4" xfId="18050"/>
    <cellStyle name="Обычный 5 2 10 3 2 4 2" xfId="18051"/>
    <cellStyle name="Обычный 5 2 10 3 2 5" xfId="18052"/>
    <cellStyle name="Обычный 5 2 10 3 2 5 2" xfId="18053"/>
    <cellStyle name="Обычный 5 2 10 3 2 6" xfId="18054"/>
    <cellStyle name="Обычный 5 2 10 3 3" xfId="18055"/>
    <cellStyle name="Обычный 5 2 10 3 3 2" xfId="18056"/>
    <cellStyle name="Обычный 5 2 10 3 3 2 2" xfId="18057"/>
    <cellStyle name="Обычный 5 2 10 3 3 3" xfId="18058"/>
    <cellStyle name="Обычный 5 2 10 3 3 3 2" xfId="18059"/>
    <cellStyle name="Обычный 5 2 10 3 3 4" xfId="18060"/>
    <cellStyle name="Обычный 5 2 10 3 3 4 2" xfId="18061"/>
    <cellStyle name="Обычный 5 2 10 3 3 5" xfId="18062"/>
    <cellStyle name="Обычный 5 2 10 3 4" xfId="18063"/>
    <cellStyle name="Обычный 5 2 10 3 4 2" xfId="18064"/>
    <cellStyle name="Обычный 5 2 10 3 5" xfId="18065"/>
    <cellStyle name="Обычный 5 2 10 3 5 2" xfId="18066"/>
    <cellStyle name="Обычный 5 2 10 3 6" xfId="18067"/>
    <cellStyle name="Обычный 5 2 10 3 6 2" xfId="18068"/>
    <cellStyle name="Обычный 5 2 10 3 7" xfId="18069"/>
    <cellStyle name="Обычный 5 2 10 3 7 2" xfId="18070"/>
    <cellStyle name="Обычный 5 2 10 3 8" xfId="18071"/>
    <cellStyle name="Обычный 5 2 10 3 8 2" xfId="18072"/>
    <cellStyle name="Обычный 5 2 10 3 9" xfId="18073"/>
    <cellStyle name="Обычный 5 2 10 3 9 2" xfId="18074"/>
    <cellStyle name="Обычный 5 2 10 4" xfId="18075"/>
    <cellStyle name="Обычный 5 2 10 4 2" xfId="18076"/>
    <cellStyle name="Обычный 5 2 10 4 2 2" xfId="18077"/>
    <cellStyle name="Обычный 5 2 10 4 3" xfId="18078"/>
    <cellStyle name="Обычный 5 2 10 4 3 2" xfId="18079"/>
    <cellStyle name="Обычный 5 2 10 4 4" xfId="18080"/>
    <cellStyle name="Обычный 5 2 10 4 4 2" xfId="18081"/>
    <cellStyle name="Обычный 5 2 10 4 5" xfId="18082"/>
    <cellStyle name="Обычный 5 2 10 4 5 2" xfId="18083"/>
    <cellStyle name="Обычный 5 2 10 4 6" xfId="18084"/>
    <cellStyle name="Обычный 5 2 10 5" xfId="18085"/>
    <cellStyle name="Обычный 5 2 10 5 2" xfId="18086"/>
    <cellStyle name="Обычный 5 2 10 5 2 2" xfId="18087"/>
    <cellStyle name="Обычный 5 2 10 5 3" xfId="18088"/>
    <cellStyle name="Обычный 5 2 10 5 3 2" xfId="18089"/>
    <cellStyle name="Обычный 5 2 10 5 4" xfId="18090"/>
    <cellStyle name="Обычный 5 2 10 5 4 2" xfId="18091"/>
    <cellStyle name="Обычный 5 2 10 5 5" xfId="18092"/>
    <cellStyle name="Обычный 5 2 10 6" xfId="18093"/>
    <cellStyle name="Обычный 5 2 10 6 2" xfId="18094"/>
    <cellStyle name="Обычный 5 2 10 7" xfId="18095"/>
    <cellStyle name="Обычный 5 2 10 7 2" xfId="18096"/>
    <cellStyle name="Обычный 5 2 10 8" xfId="18097"/>
    <cellStyle name="Обычный 5 2 10 8 2" xfId="18098"/>
    <cellStyle name="Обычный 5 2 10 9" xfId="18099"/>
    <cellStyle name="Обычный 5 2 10 9 2" xfId="18100"/>
    <cellStyle name="Обычный 5 2 11" xfId="18101"/>
    <cellStyle name="Обычный 5 2 11 10" xfId="18102"/>
    <cellStyle name="Обычный 5 2 11 10 2" xfId="18103"/>
    <cellStyle name="Обычный 5 2 11 11" xfId="18104"/>
    <cellStyle name="Обычный 5 2 11 11 2" xfId="18105"/>
    <cellStyle name="Обычный 5 2 11 12" xfId="18106"/>
    <cellStyle name="Обычный 5 2 11 2" xfId="18107"/>
    <cellStyle name="Обычный 5 2 11 2 10" xfId="18108"/>
    <cellStyle name="Обычный 5 2 11 2 10 2" xfId="18109"/>
    <cellStyle name="Обычный 5 2 11 2 11" xfId="18110"/>
    <cellStyle name="Обычный 5 2 11 2 2" xfId="18111"/>
    <cellStyle name="Обычный 5 2 11 2 2 10" xfId="18112"/>
    <cellStyle name="Обычный 5 2 11 2 2 2" xfId="18113"/>
    <cellStyle name="Обычный 5 2 11 2 2 2 2" xfId="18114"/>
    <cellStyle name="Обычный 5 2 11 2 2 2 2 2" xfId="18115"/>
    <cellStyle name="Обычный 5 2 11 2 2 2 3" xfId="18116"/>
    <cellStyle name="Обычный 5 2 11 2 2 2 3 2" xfId="18117"/>
    <cellStyle name="Обычный 5 2 11 2 2 2 4" xfId="18118"/>
    <cellStyle name="Обычный 5 2 11 2 2 2 4 2" xfId="18119"/>
    <cellStyle name="Обычный 5 2 11 2 2 2 5" xfId="18120"/>
    <cellStyle name="Обычный 5 2 11 2 2 2 5 2" xfId="18121"/>
    <cellStyle name="Обычный 5 2 11 2 2 2 6" xfId="18122"/>
    <cellStyle name="Обычный 5 2 11 2 2 3" xfId="18123"/>
    <cellStyle name="Обычный 5 2 11 2 2 3 2" xfId="18124"/>
    <cellStyle name="Обычный 5 2 11 2 2 3 2 2" xfId="18125"/>
    <cellStyle name="Обычный 5 2 11 2 2 3 3" xfId="18126"/>
    <cellStyle name="Обычный 5 2 11 2 2 3 3 2" xfId="18127"/>
    <cellStyle name="Обычный 5 2 11 2 2 3 4" xfId="18128"/>
    <cellStyle name="Обычный 5 2 11 2 2 3 4 2" xfId="18129"/>
    <cellStyle name="Обычный 5 2 11 2 2 3 5" xfId="18130"/>
    <cellStyle name="Обычный 5 2 11 2 2 4" xfId="18131"/>
    <cellStyle name="Обычный 5 2 11 2 2 4 2" xfId="18132"/>
    <cellStyle name="Обычный 5 2 11 2 2 5" xfId="18133"/>
    <cellStyle name="Обычный 5 2 11 2 2 5 2" xfId="18134"/>
    <cellStyle name="Обычный 5 2 11 2 2 6" xfId="18135"/>
    <cellStyle name="Обычный 5 2 11 2 2 6 2" xfId="18136"/>
    <cellStyle name="Обычный 5 2 11 2 2 7" xfId="18137"/>
    <cellStyle name="Обычный 5 2 11 2 2 7 2" xfId="18138"/>
    <cellStyle name="Обычный 5 2 11 2 2 8" xfId="18139"/>
    <cellStyle name="Обычный 5 2 11 2 2 8 2" xfId="18140"/>
    <cellStyle name="Обычный 5 2 11 2 2 9" xfId="18141"/>
    <cellStyle name="Обычный 5 2 11 2 2 9 2" xfId="18142"/>
    <cellStyle name="Обычный 5 2 11 2 3" xfId="18143"/>
    <cellStyle name="Обычный 5 2 11 2 3 2" xfId="18144"/>
    <cellStyle name="Обычный 5 2 11 2 3 2 2" xfId="18145"/>
    <cellStyle name="Обычный 5 2 11 2 3 3" xfId="18146"/>
    <cellStyle name="Обычный 5 2 11 2 3 3 2" xfId="18147"/>
    <cellStyle name="Обычный 5 2 11 2 3 4" xfId="18148"/>
    <cellStyle name="Обычный 5 2 11 2 3 4 2" xfId="18149"/>
    <cellStyle name="Обычный 5 2 11 2 3 5" xfId="18150"/>
    <cellStyle name="Обычный 5 2 11 2 3 5 2" xfId="18151"/>
    <cellStyle name="Обычный 5 2 11 2 3 6" xfId="18152"/>
    <cellStyle name="Обычный 5 2 11 2 4" xfId="18153"/>
    <cellStyle name="Обычный 5 2 11 2 4 2" xfId="18154"/>
    <cellStyle name="Обычный 5 2 11 2 4 2 2" xfId="18155"/>
    <cellStyle name="Обычный 5 2 11 2 4 3" xfId="18156"/>
    <cellStyle name="Обычный 5 2 11 2 4 3 2" xfId="18157"/>
    <cellStyle name="Обычный 5 2 11 2 4 4" xfId="18158"/>
    <cellStyle name="Обычный 5 2 11 2 4 4 2" xfId="18159"/>
    <cellStyle name="Обычный 5 2 11 2 4 5" xfId="18160"/>
    <cellStyle name="Обычный 5 2 11 2 5" xfId="18161"/>
    <cellStyle name="Обычный 5 2 11 2 5 2" xfId="18162"/>
    <cellStyle name="Обычный 5 2 11 2 6" xfId="18163"/>
    <cellStyle name="Обычный 5 2 11 2 6 2" xfId="18164"/>
    <cellStyle name="Обычный 5 2 11 2 7" xfId="18165"/>
    <cellStyle name="Обычный 5 2 11 2 7 2" xfId="18166"/>
    <cellStyle name="Обычный 5 2 11 2 8" xfId="18167"/>
    <cellStyle name="Обычный 5 2 11 2 8 2" xfId="18168"/>
    <cellStyle name="Обычный 5 2 11 2 9" xfId="18169"/>
    <cellStyle name="Обычный 5 2 11 2 9 2" xfId="18170"/>
    <cellStyle name="Обычный 5 2 11 3" xfId="18171"/>
    <cellStyle name="Обычный 5 2 11 3 10" xfId="18172"/>
    <cellStyle name="Обычный 5 2 11 3 2" xfId="18173"/>
    <cellStyle name="Обычный 5 2 11 3 2 2" xfId="18174"/>
    <cellStyle name="Обычный 5 2 11 3 2 2 2" xfId="18175"/>
    <cellStyle name="Обычный 5 2 11 3 2 3" xfId="18176"/>
    <cellStyle name="Обычный 5 2 11 3 2 3 2" xfId="18177"/>
    <cellStyle name="Обычный 5 2 11 3 2 4" xfId="18178"/>
    <cellStyle name="Обычный 5 2 11 3 2 4 2" xfId="18179"/>
    <cellStyle name="Обычный 5 2 11 3 2 5" xfId="18180"/>
    <cellStyle name="Обычный 5 2 11 3 2 5 2" xfId="18181"/>
    <cellStyle name="Обычный 5 2 11 3 2 6" xfId="18182"/>
    <cellStyle name="Обычный 5 2 11 3 3" xfId="18183"/>
    <cellStyle name="Обычный 5 2 11 3 3 2" xfId="18184"/>
    <cellStyle name="Обычный 5 2 11 3 3 2 2" xfId="18185"/>
    <cellStyle name="Обычный 5 2 11 3 3 3" xfId="18186"/>
    <cellStyle name="Обычный 5 2 11 3 3 3 2" xfId="18187"/>
    <cellStyle name="Обычный 5 2 11 3 3 4" xfId="18188"/>
    <cellStyle name="Обычный 5 2 11 3 3 4 2" xfId="18189"/>
    <cellStyle name="Обычный 5 2 11 3 3 5" xfId="18190"/>
    <cellStyle name="Обычный 5 2 11 3 4" xfId="18191"/>
    <cellStyle name="Обычный 5 2 11 3 4 2" xfId="18192"/>
    <cellStyle name="Обычный 5 2 11 3 5" xfId="18193"/>
    <cellStyle name="Обычный 5 2 11 3 5 2" xfId="18194"/>
    <cellStyle name="Обычный 5 2 11 3 6" xfId="18195"/>
    <cellStyle name="Обычный 5 2 11 3 6 2" xfId="18196"/>
    <cellStyle name="Обычный 5 2 11 3 7" xfId="18197"/>
    <cellStyle name="Обычный 5 2 11 3 7 2" xfId="18198"/>
    <cellStyle name="Обычный 5 2 11 3 8" xfId="18199"/>
    <cellStyle name="Обычный 5 2 11 3 8 2" xfId="18200"/>
    <cellStyle name="Обычный 5 2 11 3 9" xfId="18201"/>
    <cellStyle name="Обычный 5 2 11 3 9 2" xfId="18202"/>
    <cellStyle name="Обычный 5 2 11 4" xfId="18203"/>
    <cellStyle name="Обычный 5 2 11 4 2" xfId="18204"/>
    <cellStyle name="Обычный 5 2 11 4 2 2" xfId="18205"/>
    <cellStyle name="Обычный 5 2 11 4 3" xfId="18206"/>
    <cellStyle name="Обычный 5 2 11 4 3 2" xfId="18207"/>
    <cellStyle name="Обычный 5 2 11 4 4" xfId="18208"/>
    <cellStyle name="Обычный 5 2 11 4 4 2" xfId="18209"/>
    <cellStyle name="Обычный 5 2 11 4 5" xfId="18210"/>
    <cellStyle name="Обычный 5 2 11 4 5 2" xfId="18211"/>
    <cellStyle name="Обычный 5 2 11 4 6" xfId="18212"/>
    <cellStyle name="Обычный 5 2 11 5" xfId="18213"/>
    <cellStyle name="Обычный 5 2 11 5 2" xfId="18214"/>
    <cellStyle name="Обычный 5 2 11 5 2 2" xfId="18215"/>
    <cellStyle name="Обычный 5 2 11 5 3" xfId="18216"/>
    <cellStyle name="Обычный 5 2 11 5 3 2" xfId="18217"/>
    <cellStyle name="Обычный 5 2 11 5 4" xfId="18218"/>
    <cellStyle name="Обычный 5 2 11 5 4 2" xfId="18219"/>
    <cellStyle name="Обычный 5 2 11 5 5" xfId="18220"/>
    <cellStyle name="Обычный 5 2 11 6" xfId="18221"/>
    <cellStyle name="Обычный 5 2 11 6 2" xfId="18222"/>
    <cellStyle name="Обычный 5 2 11 7" xfId="18223"/>
    <cellStyle name="Обычный 5 2 11 7 2" xfId="18224"/>
    <cellStyle name="Обычный 5 2 11 8" xfId="18225"/>
    <cellStyle name="Обычный 5 2 11 8 2" xfId="18226"/>
    <cellStyle name="Обычный 5 2 11 9" xfId="18227"/>
    <cellStyle name="Обычный 5 2 11 9 2" xfId="18228"/>
    <cellStyle name="Обычный 5 2 12" xfId="18229"/>
    <cellStyle name="Обычный 5 2 12 10" xfId="18230"/>
    <cellStyle name="Обычный 5 2 12 10 2" xfId="18231"/>
    <cellStyle name="Обычный 5 2 12 11" xfId="18232"/>
    <cellStyle name="Обычный 5 2 12 11 2" xfId="18233"/>
    <cellStyle name="Обычный 5 2 12 12" xfId="18234"/>
    <cellStyle name="Обычный 5 2 12 2" xfId="18235"/>
    <cellStyle name="Обычный 5 2 12 2 10" xfId="18236"/>
    <cellStyle name="Обычный 5 2 12 2 10 2" xfId="18237"/>
    <cellStyle name="Обычный 5 2 12 2 11" xfId="18238"/>
    <cellStyle name="Обычный 5 2 12 2 2" xfId="18239"/>
    <cellStyle name="Обычный 5 2 12 2 2 10" xfId="18240"/>
    <cellStyle name="Обычный 5 2 12 2 2 2" xfId="18241"/>
    <cellStyle name="Обычный 5 2 12 2 2 2 2" xfId="18242"/>
    <cellStyle name="Обычный 5 2 12 2 2 2 2 2" xfId="18243"/>
    <cellStyle name="Обычный 5 2 12 2 2 2 3" xfId="18244"/>
    <cellStyle name="Обычный 5 2 12 2 2 2 3 2" xfId="18245"/>
    <cellStyle name="Обычный 5 2 12 2 2 2 4" xfId="18246"/>
    <cellStyle name="Обычный 5 2 12 2 2 2 4 2" xfId="18247"/>
    <cellStyle name="Обычный 5 2 12 2 2 2 5" xfId="18248"/>
    <cellStyle name="Обычный 5 2 12 2 2 2 5 2" xfId="18249"/>
    <cellStyle name="Обычный 5 2 12 2 2 2 6" xfId="18250"/>
    <cellStyle name="Обычный 5 2 12 2 2 3" xfId="18251"/>
    <cellStyle name="Обычный 5 2 12 2 2 3 2" xfId="18252"/>
    <cellStyle name="Обычный 5 2 12 2 2 3 2 2" xfId="18253"/>
    <cellStyle name="Обычный 5 2 12 2 2 3 3" xfId="18254"/>
    <cellStyle name="Обычный 5 2 12 2 2 3 3 2" xfId="18255"/>
    <cellStyle name="Обычный 5 2 12 2 2 3 4" xfId="18256"/>
    <cellStyle name="Обычный 5 2 12 2 2 3 4 2" xfId="18257"/>
    <cellStyle name="Обычный 5 2 12 2 2 3 5" xfId="18258"/>
    <cellStyle name="Обычный 5 2 12 2 2 4" xfId="18259"/>
    <cellStyle name="Обычный 5 2 12 2 2 4 2" xfId="18260"/>
    <cellStyle name="Обычный 5 2 12 2 2 5" xfId="18261"/>
    <cellStyle name="Обычный 5 2 12 2 2 5 2" xfId="18262"/>
    <cellStyle name="Обычный 5 2 12 2 2 6" xfId="18263"/>
    <cellStyle name="Обычный 5 2 12 2 2 6 2" xfId="18264"/>
    <cellStyle name="Обычный 5 2 12 2 2 7" xfId="18265"/>
    <cellStyle name="Обычный 5 2 12 2 2 7 2" xfId="18266"/>
    <cellStyle name="Обычный 5 2 12 2 2 8" xfId="18267"/>
    <cellStyle name="Обычный 5 2 12 2 2 8 2" xfId="18268"/>
    <cellStyle name="Обычный 5 2 12 2 2 9" xfId="18269"/>
    <cellStyle name="Обычный 5 2 12 2 2 9 2" xfId="18270"/>
    <cellStyle name="Обычный 5 2 12 2 3" xfId="18271"/>
    <cellStyle name="Обычный 5 2 12 2 3 2" xfId="18272"/>
    <cellStyle name="Обычный 5 2 12 2 3 2 2" xfId="18273"/>
    <cellStyle name="Обычный 5 2 12 2 3 3" xfId="18274"/>
    <cellStyle name="Обычный 5 2 12 2 3 3 2" xfId="18275"/>
    <cellStyle name="Обычный 5 2 12 2 3 4" xfId="18276"/>
    <cellStyle name="Обычный 5 2 12 2 3 4 2" xfId="18277"/>
    <cellStyle name="Обычный 5 2 12 2 3 5" xfId="18278"/>
    <cellStyle name="Обычный 5 2 12 2 3 5 2" xfId="18279"/>
    <cellStyle name="Обычный 5 2 12 2 3 6" xfId="18280"/>
    <cellStyle name="Обычный 5 2 12 2 4" xfId="18281"/>
    <cellStyle name="Обычный 5 2 12 2 4 2" xfId="18282"/>
    <cellStyle name="Обычный 5 2 12 2 4 2 2" xfId="18283"/>
    <cellStyle name="Обычный 5 2 12 2 4 3" xfId="18284"/>
    <cellStyle name="Обычный 5 2 12 2 4 3 2" xfId="18285"/>
    <cellStyle name="Обычный 5 2 12 2 4 4" xfId="18286"/>
    <cellStyle name="Обычный 5 2 12 2 4 4 2" xfId="18287"/>
    <cellStyle name="Обычный 5 2 12 2 4 5" xfId="18288"/>
    <cellStyle name="Обычный 5 2 12 2 5" xfId="18289"/>
    <cellStyle name="Обычный 5 2 12 2 5 2" xfId="18290"/>
    <cellStyle name="Обычный 5 2 12 2 6" xfId="18291"/>
    <cellStyle name="Обычный 5 2 12 2 6 2" xfId="18292"/>
    <cellStyle name="Обычный 5 2 12 2 7" xfId="18293"/>
    <cellStyle name="Обычный 5 2 12 2 7 2" xfId="18294"/>
    <cellStyle name="Обычный 5 2 12 2 8" xfId="18295"/>
    <cellStyle name="Обычный 5 2 12 2 8 2" xfId="18296"/>
    <cellStyle name="Обычный 5 2 12 2 9" xfId="18297"/>
    <cellStyle name="Обычный 5 2 12 2 9 2" xfId="18298"/>
    <cellStyle name="Обычный 5 2 12 3" xfId="18299"/>
    <cellStyle name="Обычный 5 2 12 3 10" xfId="18300"/>
    <cellStyle name="Обычный 5 2 12 3 2" xfId="18301"/>
    <cellStyle name="Обычный 5 2 12 3 2 2" xfId="18302"/>
    <cellStyle name="Обычный 5 2 12 3 2 2 2" xfId="18303"/>
    <cellStyle name="Обычный 5 2 12 3 2 3" xfId="18304"/>
    <cellStyle name="Обычный 5 2 12 3 2 3 2" xfId="18305"/>
    <cellStyle name="Обычный 5 2 12 3 2 4" xfId="18306"/>
    <cellStyle name="Обычный 5 2 12 3 2 4 2" xfId="18307"/>
    <cellStyle name="Обычный 5 2 12 3 2 5" xfId="18308"/>
    <cellStyle name="Обычный 5 2 12 3 2 5 2" xfId="18309"/>
    <cellStyle name="Обычный 5 2 12 3 2 6" xfId="18310"/>
    <cellStyle name="Обычный 5 2 12 3 3" xfId="18311"/>
    <cellStyle name="Обычный 5 2 12 3 3 2" xfId="18312"/>
    <cellStyle name="Обычный 5 2 12 3 3 2 2" xfId="18313"/>
    <cellStyle name="Обычный 5 2 12 3 3 3" xfId="18314"/>
    <cellStyle name="Обычный 5 2 12 3 3 3 2" xfId="18315"/>
    <cellStyle name="Обычный 5 2 12 3 3 4" xfId="18316"/>
    <cellStyle name="Обычный 5 2 12 3 3 4 2" xfId="18317"/>
    <cellStyle name="Обычный 5 2 12 3 3 5" xfId="18318"/>
    <cellStyle name="Обычный 5 2 12 3 4" xfId="18319"/>
    <cellStyle name="Обычный 5 2 12 3 4 2" xfId="18320"/>
    <cellStyle name="Обычный 5 2 12 3 5" xfId="18321"/>
    <cellStyle name="Обычный 5 2 12 3 5 2" xfId="18322"/>
    <cellStyle name="Обычный 5 2 12 3 6" xfId="18323"/>
    <cellStyle name="Обычный 5 2 12 3 6 2" xfId="18324"/>
    <cellStyle name="Обычный 5 2 12 3 7" xfId="18325"/>
    <cellStyle name="Обычный 5 2 12 3 7 2" xfId="18326"/>
    <cellStyle name="Обычный 5 2 12 3 8" xfId="18327"/>
    <cellStyle name="Обычный 5 2 12 3 8 2" xfId="18328"/>
    <cellStyle name="Обычный 5 2 12 3 9" xfId="18329"/>
    <cellStyle name="Обычный 5 2 12 3 9 2" xfId="18330"/>
    <cellStyle name="Обычный 5 2 12 4" xfId="18331"/>
    <cellStyle name="Обычный 5 2 12 4 2" xfId="18332"/>
    <cellStyle name="Обычный 5 2 12 4 2 2" xfId="18333"/>
    <cellStyle name="Обычный 5 2 12 4 3" xfId="18334"/>
    <cellStyle name="Обычный 5 2 12 4 3 2" xfId="18335"/>
    <cellStyle name="Обычный 5 2 12 4 4" xfId="18336"/>
    <cellStyle name="Обычный 5 2 12 4 4 2" xfId="18337"/>
    <cellStyle name="Обычный 5 2 12 4 5" xfId="18338"/>
    <cellStyle name="Обычный 5 2 12 4 5 2" xfId="18339"/>
    <cellStyle name="Обычный 5 2 12 4 6" xfId="18340"/>
    <cellStyle name="Обычный 5 2 12 5" xfId="18341"/>
    <cellStyle name="Обычный 5 2 12 5 2" xfId="18342"/>
    <cellStyle name="Обычный 5 2 12 5 2 2" xfId="18343"/>
    <cellStyle name="Обычный 5 2 12 5 3" xfId="18344"/>
    <cellStyle name="Обычный 5 2 12 5 3 2" xfId="18345"/>
    <cellStyle name="Обычный 5 2 12 5 4" xfId="18346"/>
    <cellStyle name="Обычный 5 2 12 5 4 2" xfId="18347"/>
    <cellStyle name="Обычный 5 2 12 5 5" xfId="18348"/>
    <cellStyle name="Обычный 5 2 12 6" xfId="18349"/>
    <cellStyle name="Обычный 5 2 12 6 2" xfId="18350"/>
    <cellStyle name="Обычный 5 2 12 7" xfId="18351"/>
    <cellStyle name="Обычный 5 2 12 7 2" xfId="18352"/>
    <cellStyle name="Обычный 5 2 12 8" xfId="18353"/>
    <cellStyle name="Обычный 5 2 12 8 2" xfId="18354"/>
    <cellStyle name="Обычный 5 2 12 9" xfId="18355"/>
    <cellStyle name="Обычный 5 2 12 9 2" xfId="18356"/>
    <cellStyle name="Обычный 5 2 13" xfId="18357"/>
    <cellStyle name="Обычный 5 2 13 10" xfId="18358"/>
    <cellStyle name="Обычный 5 2 13 10 2" xfId="18359"/>
    <cellStyle name="Обычный 5 2 13 11" xfId="18360"/>
    <cellStyle name="Обычный 5 2 13 11 2" xfId="18361"/>
    <cellStyle name="Обычный 5 2 13 12" xfId="18362"/>
    <cellStyle name="Обычный 5 2 13 2" xfId="18363"/>
    <cellStyle name="Обычный 5 2 13 2 10" xfId="18364"/>
    <cellStyle name="Обычный 5 2 13 2 10 2" xfId="18365"/>
    <cellStyle name="Обычный 5 2 13 2 11" xfId="18366"/>
    <cellStyle name="Обычный 5 2 13 2 2" xfId="18367"/>
    <cellStyle name="Обычный 5 2 13 2 2 10" xfId="18368"/>
    <cellStyle name="Обычный 5 2 13 2 2 2" xfId="18369"/>
    <cellStyle name="Обычный 5 2 13 2 2 2 2" xfId="18370"/>
    <cellStyle name="Обычный 5 2 13 2 2 2 2 2" xfId="18371"/>
    <cellStyle name="Обычный 5 2 13 2 2 2 3" xfId="18372"/>
    <cellStyle name="Обычный 5 2 13 2 2 2 3 2" xfId="18373"/>
    <cellStyle name="Обычный 5 2 13 2 2 2 4" xfId="18374"/>
    <cellStyle name="Обычный 5 2 13 2 2 2 4 2" xfId="18375"/>
    <cellStyle name="Обычный 5 2 13 2 2 2 5" xfId="18376"/>
    <cellStyle name="Обычный 5 2 13 2 2 2 5 2" xfId="18377"/>
    <cellStyle name="Обычный 5 2 13 2 2 2 6" xfId="18378"/>
    <cellStyle name="Обычный 5 2 13 2 2 3" xfId="18379"/>
    <cellStyle name="Обычный 5 2 13 2 2 3 2" xfId="18380"/>
    <cellStyle name="Обычный 5 2 13 2 2 3 2 2" xfId="18381"/>
    <cellStyle name="Обычный 5 2 13 2 2 3 3" xfId="18382"/>
    <cellStyle name="Обычный 5 2 13 2 2 3 3 2" xfId="18383"/>
    <cellStyle name="Обычный 5 2 13 2 2 3 4" xfId="18384"/>
    <cellStyle name="Обычный 5 2 13 2 2 3 4 2" xfId="18385"/>
    <cellStyle name="Обычный 5 2 13 2 2 3 5" xfId="18386"/>
    <cellStyle name="Обычный 5 2 13 2 2 4" xfId="18387"/>
    <cellStyle name="Обычный 5 2 13 2 2 4 2" xfId="18388"/>
    <cellStyle name="Обычный 5 2 13 2 2 5" xfId="18389"/>
    <cellStyle name="Обычный 5 2 13 2 2 5 2" xfId="18390"/>
    <cellStyle name="Обычный 5 2 13 2 2 6" xfId="18391"/>
    <cellStyle name="Обычный 5 2 13 2 2 6 2" xfId="18392"/>
    <cellStyle name="Обычный 5 2 13 2 2 7" xfId="18393"/>
    <cellStyle name="Обычный 5 2 13 2 2 7 2" xfId="18394"/>
    <cellStyle name="Обычный 5 2 13 2 2 8" xfId="18395"/>
    <cellStyle name="Обычный 5 2 13 2 2 8 2" xfId="18396"/>
    <cellStyle name="Обычный 5 2 13 2 2 9" xfId="18397"/>
    <cellStyle name="Обычный 5 2 13 2 2 9 2" xfId="18398"/>
    <cellStyle name="Обычный 5 2 13 2 3" xfId="18399"/>
    <cellStyle name="Обычный 5 2 13 2 3 2" xfId="18400"/>
    <cellStyle name="Обычный 5 2 13 2 3 2 2" xfId="18401"/>
    <cellStyle name="Обычный 5 2 13 2 3 3" xfId="18402"/>
    <cellStyle name="Обычный 5 2 13 2 3 3 2" xfId="18403"/>
    <cellStyle name="Обычный 5 2 13 2 3 4" xfId="18404"/>
    <cellStyle name="Обычный 5 2 13 2 3 4 2" xfId="18405"/>
    <cellStyle name="Обычный 5 2 13 2 3 5" xfId="18406"/>
    <cellStyle name="Обычный 5 2 13 2 3 5 2" xfId="18407"/>
    <cellStyle name="Обычный 5 2 13 2 3 6" xfId="18408"/>
    <cellStyle name="Обычный 5 2 13 2 4" xfId="18409"/>
    <cellStyle name="Обычный 5 2 13 2 4 2" xfId="18410"/>
    <cellStyle name="Обычный 5 2 13 2 4 2 2" xfId="18411"/>
    <cellStyle name="Обычный 5 2 13 2 4 3" xfId="18412"/>
    <cellStyle name="Обычный 5 2 13 2 4 3 2" xfId="18413"/>
    <cellStyle name="Обычный 5 2 13 2 4 4" xfId="18414"/>
    <cellStyle name="Обычный 5 2 13 2 4 4 2" xfId="18415"/>
    <cellStyle name="Обычный 5 2 13 2 4 5" xfId="18416"/>
    <cellStyle name="Обычный 5 2 13 2 5" xfId="18417"/>
    <cellStyle name="Обычный 5 2 13 2 5 2" xfId="18418"/>
    <cellStyle name="Обычный 5 2 13 2 6" xfId="18419"/>
    <cellStyle name="Обычный 5 2 13 2 6 2" xfId="18420"/>
    <cellStyle name="Обычный 5 2 13 2 7" xfId="18421"/>
    <cellStyle name="Обычный 5 2 13 2 7 2" xfId="18422"/>
    <cellStyle name="Обычный 5 2 13 2 8" xfId="18423"/>
    <cellStyle name="Обычный 5 2 13 2 8 2" xfId="18424"/>
    <cellStyle name="Обычный 5 2 13 2 9" xfId="18425"/>
    <cellStyle name="Обычный 5 2 13 2 9 2" xfId="18426"/>
    <cellStyle name="Обычный 5 2 13 3" xfId="18427"/>
    <cellStyle name="Обычный 5 2 13 3 10" xfId="18428"/>
    <cellStyle name="Обычный 5 2 13 3 2" xfId="18429"/>
    <cellStyle name="Обычный 5 2 13 3 2 2" xfId="18430"/>
    <cellStyle name="Обычный 5 2 13 3 2 2 2" xfId="18431"/>
    <cellStyle name="Обычный 5 2 13 3 2 3" xfId="18432"/>
    <cellStyle name="Обычный 5 2 13 3 2 3 2" xfId="18433"/>
    <cellStyle name="Обычный 5 2 13 3 2 4" xfId="18434"/>
    <cellStyle name="Обычный 5 2 13 3 2 4 2" xfId="18435"/>
    <cellStyle name="Обычный 5 2 13 3 2 5" xfId="18436"/>
    <cellStyle name="Обычный 5 2 13 3 2 5 2" xfId="18437"/>
    <cellStyle name="Обычный 5 2 13 3 2 6" xfId="18438"/>
    <cellStyle name="Обычный 5 2 13 3 3" xfId="18439"/>
    <cellStyle name="Обычный 5 2 13 3 3 2" xfId="18440"/>
    <cellStyle name="Обычный 5 2 13 3 3 2 2" xfId="18441"/>
    <cellStyle name="Обычный 5 2 13 3 3 3" xfId="18442"/>
    <cellStyle name="Обычный 5 2 13 3 3 3 2" xfId="18443"/>
    <cellStyle name="Обычный 5 2 13 3 3 4" xfId="18444"/>
    <cellStyle name="Обычный 5 2 13 3 3 4 2" xfId="18445"/>
    <cellStyle name="Обычный 5 2 13 3 3 5" xfId="18446"/>
    <cellStyle name="Обычный 5 2 13 3 4" xfId="18447"/>
    <cellStyle name="Обычный 5 2 13 3 4 2" xfId="18448"/>
    <cellStyle name="Обычный 5 2 13 3 5" xfId="18449"/>
    <cellStyle name="Обычный 5 2 13 3 5 2" xfId="18450"/>
    <cellStyle name="Обычный 5 2 13 3 6" xfId="18451"/>
    <cellStyle name="Обычный 5 2 13 3 6 2" xfId="18452"/>
    <cellStyle name="Обычный 5 2 13 3 7" xfId="18453"/>
    <cellStyle name="Обычный 5 2 13 3 7 2" xfId="18454"/>
    <cellStyle name="Обычный 5 2 13 3 8" xfId="18455"/>
    <cellStyle name="Обычный 5 2 13 3 8 2" xfId="18456"/>
    <cellStyle name="Обычный 5 2 13 3 9" xfId="18457"/>
    <cellStyle name="Обычный 5 2 13 3 9 2" xfId="18458"/>
    <cellStyle name="Обычный 5 2 13 4" xfId="18459"/>
    <cellStyle name="Обычный 5 2 13 4 2" xfId="18460"/>
    <cellStyle name="Обычный 5 2 13 4 2 2" xfId="18461"/>
    <cellStyle name="Обычный 5 2 13 4 3" xfId="18462"/>
    <cellStyle name="Обычный 5 2 13 4 3 2" xfId="18463"/>
    <cellStyle name="Обычный 5 2 13 4 4" xfId="18464"/>
    <cellStyle name="Обычный 5 2 13 4 4 2" xfId="18465"/>
    <cellStyle name="Обычный 5 2 13 4 5" xfId="18466"/>
    <cellStyle name="Обычный 5 2 13 4 5 2" xfId="18467"/>
    <cellStyle name="Обычный 5 2 13 4 6" xfId="18468"/>
    <cellStyle name="Обычный 5 2 13 5" xfId="18469"/>
    <cellStyle name="Обычный 5 2 13 5 2" xfId="18470"/>
    <cellStyle name="Обычный 5 2 13 5 2 2" xfId="18471"/>
    <cellStyle name="Обычный 5 2 13 5 3" xfId="18472"/>
    <cellStyle name="Обычный 5 2 13 5 3 2" xfId="18473"/>
    <cellStyle name="Обычный 5 2 13 5 4" xfId="18474"/>
    <cellStyle name="Обычный 5 2 13 5 4 2" xfId="18475"/>
    <cellStyle name="Обычный 5 2 13 5 5" xfId="18476"/>
    <cellStyle name="Обычный 5 2 13 6" xfId="18477"/>
    <cellStyle name="Обычный 5 2 13 6 2" xfId="18478"/>
    <cellStyle name="Обычный 5 2 13 7" xfId="18479"/>
    <cellStyle name="Обычный 5 2 13 7 2" xfId="18480"/>
    <cellStyle name="Обычный 5 2 13 8" xfId="18481"/>
    <cellStyle name="Обычный 5 2 13 8 2" xfId="18482"/>
    <cellStyle name="Обычный 5 2 13 9" xfId="18483"/>
    <cellStyle name="Обычный 5 2 13 9 2" xfId="18484"/>
    <cellStyle name="Обычный 5 2 14" xfId="18485"/>
    <cellStyle name="Обычный 5 2 14 10" xfId="18486"/>
    <cellStyle name="Обычный 5 2 14 10 2" xfId="18487"/>
    <cellStyle name="Обычный 5 2 14 11" xfId="18488"/>
    <cellStyle name="Обычный 5 2 14 11 2" xfId="18489"/>
    <cellStyle name="Обычный 5 2 14 12" xfId="18490"/>
    <cellStyle name="Обычный 5 2 14 2" xfId="18491"/>
    <cellStyle name="Обычный 5 2 14 2 10" xfId="18492"/>
    <cellStyle name="Обычный 5 2 14 2 10 2" xfId="18493"/>
    <cellStyle name="Обычный 5 2 14 2 11" xfId="18494"/>
    <cellStyle name="Обычный 5 2 14 2 2" xfId="18495"/>
    <cellStyle name="Обычный 5 2 14 2 2 10" xfId="18496"/>
    <cellStyle name="Обычный 5 2 14 2 2 2" xfId="18497"/>
    <cellStyle name="Обычный 5 2 14 2 2 2 2" xfId="18498"/>
    <cellStyle name="Обычный 5 2 14 2 2 2 2 2" xfId="18499"/>
    <cellStyle name="Обычный 5 2 14 2 2 2 3" xfId="18500"/>
    <cellStyle name="Обычный 5 2 14 2 2 2 3 2" xfId="18501"/>
    <cellStyle name="Обычный 5 2 14 2 2 2 4" xfId="18502"/>
    <cellStyle name="Обычный 5 2 14 2 2 2 4 2" xfId="18503"/>
    <cellStyle name="Обычный 5 2 14 2 2 2 5" xfId="18504"/>
    <cellStyle name="Обычный 5 2 14 2 2 2 5 2" xfId="18505"/>
    <cellStyle name="Обычный 5 2 14 2 2 2 6" xfId="18506"/>
    <cellStyle name="Обычный 5 2 14 2 2 3" xfId="18507"/>
    <cellStyle name="Обычный 5 2 14 2 2 3 2" xfId="18508"/>
    <cellStyle name="Обычный 5 2 14 2 2 3 2 2" xfId="18509"/>
    <cellStyle name="Обычный 5 2 14 2 2 3 3" xfId="18510"/>
    <cellStyle name="Обычный 5 2 14 2 2 3 3 2" xfId="18511"/>
    <cellStyle name="Обычный 5 2 14 2 2 3 4" xfId="18512"/>
    <cellStyle name="Обычный 5 2 14 2 2 3 4 2" xfId="18513"/>
    <cellStyle name="Обычный 5 2 14 2 2 3 5" xfId="18514"/>
    <cellStyle name="Обычный 5 2 14 2 2 4" xfId="18515"/>
    <cellStyle name="Обычный 5 2 14 2 2 4 2" xfId="18516"/>
    <cellStyle name="Обычный 5 2 14 2 2 5" xfId="18517"/>
    <cellStyle name="Обычный 5 2 14 2 2 5 2" xfId="18518"/>
    <cellStyle name="Обычный 5 2 14 2 2 6" xfId="18519"/>
    <cellStyle name="Обычный 5 2 14 2 2 6 2" xfId="18520"/>
    <cellStyle name="Обычный 5 2 14 2 2 7" xfId="18521"/>
    <cellStyle name="Обычный 5 2 14 2 2 7 2" xfId="18522"/>
    <cellStyle name="Обычный 5 2 14 2 2 8" xfId="18523"/>
    <cellStyle name="Обычный 5 2 14 2 2 8 2" xfId="18524"/>
    <cellStyle name="Обычный 5 2 14 2 2 9" xfId="18525"/>
    <cellStyle name="Обычный 5 2 14 2 2 9 2" xfId="18526"/>
    <cellStyle name="Обычный 5 2 14 2 3" xfId="18527"/>
    <cellStyle name="Обычный 5 2 14 2 3 2" xfId="18528"/>
    <cellStyle name="Обычный 5 2 14 2 3 2 2" xfId="18529"/>
    <cellStyle name="Обычный 5 2 14 2 3 3" xfId="18530"/>
    <cellStyle name="Обычный 5 2 14 2 3 3 2" xfId="18531"/>
    <cellStyle name="Обычный 5 2 14 2 3 4" xfId="18532"/>
    <cellStyle name="Обычный 5 2 14 2 3 4 2" xfId="18533"/>
    <cellStyle name="Обычный 5 2 14 2 3 5" xfId="18534"/>
    <cellStyle name="Обычный 5 2 14 2 3 5 2" xfId="18535"/>
    <cellStyle name="Обычный 5 2 14 2 3 6" xfId="18536"/>
    <cellStyle name="Обычный 5 2 14 2 4" xfId="18537"/>
    <cellStyle name="Обычный 5 2 14 2 4 2" xfId="18538"/>
    <cellStyle name="Обычный 5 2 14 2 4 2 2" xfId="18539"/>
    <cellStyle name="Обычный 5 2 14 2 4 3" xfId="18540"/>
    <cellStyle name="Обычный 5 2 14 2 4 3 2" xfId="18541"/>
    <cellStyle name="Обычный 5 2 14 2 4 4" xfId="18542"/>
    <cellStyle name="Обычный 5 2 14 2 4 4 2" xfId="18543"/>
    <cellStyle name="Обычный 5 2 14 2 4 5" xfId="18544"/>
    <cellStyle name="Обычный 5 2 14 2 5" xfId="18545"/>
    <cellStyle name="Обычный 5 2 14 2 5 2" xfId="18546"/>
    <cellStyle name="Обычный 5 2 14 2 6" xfId="18547"/>
    <cellStyle name="Обычный 5 2 14 2 6 2" xfId="18548"/>
    <cellStyle name="Обычный 5 2 14 2 7" xfId="18549"/>
    <cellStyle name="Обычный 5 2 14 2 7 2" xfId="18550"/>
    <cellStyle name="Обычный 5 2 14 2 8" xfId="18551"/>
    <cellStyle name="Обычный 5 2 14 2 8 2" xfId="18552"/>
    <cellStyle name="Обычный 5 2 14 2 9" xfId="18553"/>
    <cellStyle name="Обычный 5 2 14 2 9 2" xfId="18554"/>
    <cellStyle name="Обычный 5 2 14 3" xfId="18555"/>
    <cellStyle name="Обычный 5 2 14 3 10" xfId="18556"/>
    <cellStyle name="Обычный 5 2 14 3 2" xfId="18557"/>
    <cellStyle name="Обычный 5 2 14 3 2 2" xfId="18558"/>
    <cellStyle name="Обычный 5 2 14 3 2 2 2" xfId="18559"/>
    <cellStyle name="Обычный 5 2 14 3 2 3" xfId="18560"/>
    <cellStyle name="Обычный 5 2 14 3 2 3 2" xfId="18561"/>
    <cellStyle name="Обычный 5 2 14 3 2 4" xfId="18562"/>
    <cellStyle name="Обычный 5 2 14 3 2 4 2" xfId="18563"/>
    <cellStyle name="Обычный 5 2 14 3 2 5" xfId="18564"/>
    <cellStyle name="Обычный 5 2 14 3 2 5 2" xfId="18565"/>
    <cellStyle name="Обычный 5 2 14 3 2 6" xfId="18566"/>
    <cellStyle name="Обычный 5 2 14 3 3" xfId="18567"/>
    <cellStyle name="Обычный 5 2 14 3 3 2" xfId="18568"/>
    <cellStyle name="Обычный 5 2 14 3 3 2 2" xfId="18569"/>
    <cellStyle name="Обычный 5 2 14 3 3 3" xfId="18570"/>
    <cellStyle name="Обычный 5 2 14 3 3 3 2" xfId="18571"/>
    <cellStyle name="Обычный 5 2 14 3 3 4" xfId="18572"/>
    <cellStyle name="Обычный 5 2 14 3 3 4 2" xfId="18573"/>
    <cellStyle name="Обычный 5 2 14 3 3 5" xfId="18574"/>
    <cellStyle name="Обычный 5 2 14 3 4" xfId="18575"/>
    <cellStyle name="Обычный 5 2 14 3 4 2" xfId="18576"/>
    <cellStyle name="Обычный 5 2 14 3 5" xfId="18577"/>
    <cellStyle name="Обычный 5 2 14 3 5 2" xfId="18578"/>
    <cellStyle name="Обычный 5 2 14 3 6" xfId="18579"/>
    <cellStyle name="Обычный 5 2 14 3 6 2" xfId="18580"/>
    <cellStyle name="Обычный 5 2 14 3 7" xfId="18581"/>
    <cellStyle name="Обычный 5 2 14 3 7 2" xfId="18582"/>
    <cellStyle name="Обычный 5 2 14 3 8" xfId="18583"/>
    <cellStyle name="Обычный 5 2 14 3 8 2" xfId="18584"/>
    <cellStyle name="Обычный 5 2 14 3 9" xfId="18585"/>
    <cellStyle name="Обычный 5 2 14 3 9 2" xfId="18586"/>
    <cellStyle name="Обычный 5 2 14 4" xfId="18587"/>
    <cellStyle name="Обычный 5 2 14 4 2" xfId="18588"/>
    <cellStyle name="Обычный 5 2 14 4 2 2" xfId="18589"/>
    <cellStyle name="Обычный 5 2 14 4 3" xfId="18590"/>
    <cellStyle name="Обычный 5 2 14 4 3 2" xfId="18591"/>
    <cellStyle name="Обычный 5 2 14 4 4" xfId="18592"/>
    <cellStyle name="Обычный 5 2 14 4 4 2" xfId="18593"/>
    <cellStyle name="Обычный 5 2 14 4 5" xfId="18594"/>
    <cellStyle name="Обычный 5 2 14 4 5 2" xfId="18595"/>
    <cellStyle name="Обычный 5 2 14 4 6" xfId="18596"/>
    <cellStyle name="Обычный 5 2 14 5" xfId="18597"/>
    <cellStyle name="Обычный 5 2 14 5 2" xfId="18598"/>
    <cellStyle name="Обычный 5 2 14 5 2 2" xfId="18599"/>
    <cellStyle name="Обычный 5 2 14 5 3" xfId="18600"/>
    <cellStyle name="Обычный 5 2 14 5 3 2" xfId="18601"/>
    <cellStyle name="Обычный 5 2 14 5 4" xfId="18602"/>
    <cellStyle name="Обычный 5 2 14 5 4 2" xfId="18603"/>
    <cellStyle name="Обычный 5 2 14 5 5" xfId="18604"/>
    <cellStyle name="Обычный 5 2 14 6" xfId="18605"/>
    <cellStyle name="Обычный 5 2 14 6 2" xfId="18606"/>
    <cellStyle name="Обычный 5 2 14 7" xfId="18607"/>
    <cellStyle name="Обычный 5 2 14 7 2" xfId="18608"/>
    <cellStyle name="Обычный 5 2 14 8" xfId="18609"/>
    <cellStyle name="Обычный 5 2 14 8 2" xfId="18610"/>
    <cellStyle name="Обычный 5 2 14 9" xfId="18611"/>
    <cellStyle name="Обычный 5 2 14 9 2" xfId="18612"/>
    <cellStyle name="Обычный 5 2 15" xfId="18613"/>
    <cellStyle name="Обычный 5 2 15 10" xfId="18614"/>
    <cellStyle name="Обычный 5 2 15 10 2" xfId="18615"/>
    <cellStyle name="Обычный 5 2 15 11" xfId="18616"/>
    <cellStyle name="Обычный 5 2 15 11 2" xfId="18617"/>
    <cellStyle name="Обычный 5 2 15 12" xfId="18618"/>
    <cellStyle name="Обычный 5 2 15 2" xfId="18619"/>
    <cellStyle name="Обычный 5 2 15 2 10" xfId="18620"/>
    <cellStyle name="Обычный 5 2 15 2 10 2" xfId="18621"/>
    <cellStyle name="Обычный 5 2 15 2 11" xfId="18622"/>
    <cellStyle name="Обычный 5 2 15 2 2" xfId="18623"/>
    <cellStyle name="Обычный 5 2 15 2 2 10" xfId="18624"/>
    <cellStyle name="Обычный 5 2 15 2 2 2" xfId="18625"/>
    <cellStyle name="Обычный 5 2 15 2 2 2 2" xfId="18626"/>
    <cellStyle name="Обычный 5 2 15 2 2 2 2 2" xfId="18627"/>
    <cellStyle name="Обычный 5 2 15 2 2 2 3" xfId="18628"/>
    <cellStyle name="Обычный 5 2 15 2 2 2 3 2" xfId="18629"/>
    <cellStyle name="Обычный 5 2 15 2 2 2 4" xfId="18630"/>
    <cellStyle name="Обычный 5 2 15 2 2 2 4 2" xfId="18631"/>
    <cellStyle name="Обычный 5 2 15 2 2 2 5" xfId="18632"/>
    <cellStyle name="Обычный 5 2 15 2 2 2 5 2" xfId="18633"/>
    <cellStyle name="Обычный 5 2 15 2 2 2 6" xfId="18634"/>
    <cellStyle name="Обычный 5 2 15 2 2 3" xfId="18635"/>
    <cellStyle name="Обычный 5 2 15 2 2 3 2" xfId="18636"/>
    <cellStyle name="Обычный 5 2 15 2 2 3 2 2" xfId="18637"/>
    <cellStyle name="Обычный 5 2 15 2 2 3 3" xfId="18638"/>
    <cellStyle name="Обычный 5 2 15 2 2 3 3 2" xfId="18639"/>
    <cellStyle name="Обычный 5 2 15 2 2 3 4" xfId="18640"/>
    <cellStyle name="Обычный 5 2 15 2 2 3 4 2" xfId="18641"/>
    <cellStyle name="Обычный 5 2 15 2 2 3 5" xfId="18642"/>
    <cellStyle name="Обычный 5 2 15 2 2 4" xfId="18643"/>
    <cellStyle name="Обычный 5 2 15 2 2 4 2" xfId="18644"/>
    <cellStyle name="Обычный 5 2 15 2 2 5" xfId="18645"/>
    <cellStyle name="Обычный 5 2 15 2 2 5 2" xfId="18646"/>
    <cellStyle name="Обычный 5 2 15 2 2 6" xfId="18647"/>
    <cellStyle name="Обычный 5 2 15 2 2 6 2" xfId="18648"/>
    <cellStyle name="Обычный 5 2 15 2 2 7" xfId="18649"/>
    <cellStyle name="Обычный 5 2 15 2 2 7 2" xfId="18650"/>
    <cellStyle name="Обычный 5 2 15 2 2 8" xfId="18651"/>
    <cellStyle name="Обычный 5 2 15 2 2 8 2" xfId="18652"/>
    <cellStyle name="Обычный 5 2 15 2 2 9" xfId="18653"/>
    <cellStyle name="Обычный 5 2 15 2 2 9 2" xfId="18654"/>
    <cellStyle name="Обычный 5 2 15 2 3" xfId="18655"/>
    <cellStyle name="Обычный 5 2 15 2 3 2" xfId="18656"/>
    <cellStyle name="Обычный 5 2 15 2 3 2 2" xfId="18657"/>
    <cellStyle name="Обычный 5 2 15 2 3 3" xfId="18658"/>
    <cellStyle name="Обычный 5 2 15 2 3 3 2" xfId="18659"/>
    <cellStyle name="Обычный 5 2 15 2 3 4" xfId="18660"/>
    <cellStyle name="Обычный 5 2 15 2 3 4 2" xfId="18661"/>
    <cellStyle name="Обычный 5 2 15 2 3 5" xfId="18662"/>
    <cellStyle name="Обычный 5 2 15 2 3 5 2" xfId="18663"/>
    <cellStyle name="Обычный 5 2 15 2 3 6" xfId="18664"/>
    <cellStyle name="Обычный 5 2 15 2 4" xfId="18665"/>
    <cellStyle name="Обычный 5 2 15 2 4 2" xfId="18666"/>
    <cellStyle name="Обычный 5 2 15 2 4 2 2" xfId="18667"/>
    <cellStyle name="Обычный 5 2 15 2 4 3" xfId="18668"/>
    <cellStyle name="Обычный 5 2 15 2 4 3 2" xfId="18669"/>
    <cellStyle name="Обычный 5 2 15 2 4 4" xfId="18670"/>
    <cellStyle name="Обычный 5 2 15 2 4 4 2" xfId="18671"/>
    <cellStyle name="Обычный 5 2 15 2 4 5" xfId="18672"/>
    <cellStyle name="Обычный 5 2 15 2 5" xfId="18673"/>
    <cellStyle name="Обычный 5 2 15 2 5 2" xfId="18674"/>
    <cellStyle name="Обычный 5 2 15 2 6" xfId="18675"/>
    <cellStyle name="Обычный 5 2 15 2 6 2" xfId="18676"/>
    <cellStyle name="Обычный 5 2 15 2 7" xfId="18677"/>
    <cellStyle name="Обычный 5 2 15 2 7 2" xfId="18678"/>
    <cellStyle name="Обычный 5 2 15 2 8" xfId="18679"/>
    <cellStyle name="Обычный 5 2 15 2 8 2" xfId="18680"/>
    <cellStyle name="Обычный 5 2 15 2 9" xfId="18681"/>
    <cellStyle name="Обычный 5 2 15 2 9 2" xfId="18682"/>
    <cellStyle name="Обычный 5 2 15 3" xfId="18683"/>
    <cellStyle name="Обычный 5 2 15 3 10" xfId="18684"/>
    <cellStyle name="Обычный 5 2 15 3 2" xfId="18685"/>
    <cellStyle name="Обычный 5 2 15 3 2 2" xfId="18686"/>
    <cellStyle name="Обычный 5 2 15 3 2 2 2" xfId="18687"/>
    <cellStyle name="Обычный 5 2 15 3 2 3" xfId="18688"/>
    <cellStyle name="Обычный 5 2 15 3 2 3 2" xfId="18689"/>
    <cellStyle name="Обычный 5 2 15 3 2 4" xfId="18690"/>
    <cellStyle name="Обычный 5 2 15 3 2 4 2" xfId="18691"/>
    <cellStyle name="Обычный 5 2 15 3 2 5" xfId="18692"/>
    <cellStyle name="Обычный 5 2 15 3 2 5 2" xfId="18693"/>
    <cellStyle name="Обычный 5 2 15 3 2 6" xfId="18694"/>
    <cellStyle name="Обычный 5 2 15 3 3" xfId="18695"/>
    <cellStyle name="Обычный 5 2 15 3 3 2" xfId="18696"/>
    <cellStyle name="Обычный 5 2 15 3 3 2 2" xfId="18697"/>
    <cellStyle name="Обычный 5 2 15 3 3 3" xfId="18698"/>
    <cellStyle name="Обычный 5 2 15 3 3 3 2" xfId="18699"/>
    <cellStyle name="Обычный 5 2 15 3 3 4" xfId="18700"/>
    <cellStyle name="Обычный 5 2 15 3 3 4 2" xfId="18701"/>
    <cellStyle name="Обычный 5 2 15 3 3 5" xfId="18702"/>
    <cellStyle name="Обычный 5 2 15 3 4" xfId="18703"/>
    <cellStyle name="Обычный 5 2 15 3 4 2" xfId="18704"/>
    <cellStyle name="Обычный 5 2 15 3 5" xfId="18705"/>
    <cellStyle name="Обычный 5 2 15 3 5 2" xfId="18706"/>
    <cellStyle name="Обычный 5 2 15 3 6" xfId="18707"/>
    <cellStyle name="Обычный 5 2 15 3 6 2" xfId="18708"/>
    <cellStyle name="Обычный 5 2 15 3 7" xfId="18709"/>
    <cellStyle name="Обычный 5 2 15 3 7 2" xfId="18710"/>
    <cellStyle name="Обычный 5 2 15 3 8" xfId="18711"/>
    <cellStyle name="Обычный 5 2 15 3 8 2" xfId="18712"/>
    <cellStyle name="Обычный 5 2 15 3 9" xfId="18713"/>
    <cellStyle name="Обычный 5 2 15 3 9 2" xfId="18714"/>
    <cellStyle name="Обычный 5 2 15 4" xfId="18715"/>
    <cellStyle name="Обычный 5 2 15 4 2" xfId="18716"/>
    <cellStyle name="Обычный 5 2 15 4 2 2" xfId="18717"/>
    <cellStyle name="Обычный 5 2 15 4 3" xfId="18718"/>
    <cellStyle name="Обычный 5 2 15 4 3 2" xfId="18719"/>
    <cellStyle name="Обычный 5 2 15 4 4" xfId="18720"/>
    <cellStyle name="Обычный 5 2 15 4 4 2" xfId="18721"/>
    <cellStyle name="Обычный 5 2 15 4 5" xfId="18722"/>
    <cellStyle name="Обычный 5 2 15 4 5 2" xfId="18723"/>
    <cellStyle name="Обычный 5 2 15 4 6" xfId="18724"/>
    <cellStyle name="Обычный 5 2 15 5" xfId="18725"/>
    <cellStyle name="Обычный 5 2 15 5 2" xfId="18726"/>
    <cellStyle name="Обычный 5 2 15 5 2 2" xfId="18727"/>
    <cellStyle name="Обычный 5 2 15 5 3" xfId="18728"/>
    <cellStyle name="Обычный 5 2 15 5 3 2" xfId="18729"/>
    <cellStyle name="Обычный 5 2 15 5 4" xfId="18730"/>
    <cellStyle name="Обычный 5 2 15 5 4 2" xfId="18731"/>
    <cellStyle name="Обычный 5 2 15 5 5" xfId="18732"/>
    <cellStyle name="Обычный 5 2 15 6" xfId="18733"/>
    <cellStyle name="Обычный 5 2 15 6 2" xfId="18734"/>
    <cellStyle name="Обычный 5 2 15 7" xfId="18735"/>
    <cellStyle name="Обычный 5 2 15 7 2" xfId="18736"/>
    <cellStyle name="Обычный 5 2 15 8" xfId="18737"/>
    <cellStyle name="Обычный 5 2 15 8 2" xfId="18738"/>
    <cellStyle name="Обычный 5 2 15 9" xfId="18739"/>
    <cellStyle name="Обычный 5 2 15 9 2" xfId="18740"/>
    <cellStyle name="Обычный 5 2 16" xfId="18741"/>
    <cellStyle name="Обычный 5 2 16 10" xfId="18742"/>
    <cellStyle name="Обычный 5 2 16 10 2" xfId="18743"/>
    <cellStyle name="Обычный 5 2 16 11" xfId="18744"/>
    <cellStyle name="Обычный 5 2 16 11 2" xfId="18745"/>
    <cellStyle name="Обычный 5 2 16 12" xfId="18746"/>
    <cellStyle name="Обычный 5 2 16 2" xfId="18747"/>
    <cellStyle name="Обычный 5 2 16 2 10" xfId="18748"/>
    <cellStyle name="Обычный 5 2 16 2 10 2" xfId="18749"/>
    <cellStyle name="Обычный 5 2 16 2 11" xfId="18750"/>
    <cellStyle name="Обычный 5 2 16 2 2" xfId="18751"/>
    <cellStyle name="Обычный 5 2 16 2 2 10" xfId="18752"/>
    <cellStyle name="Обычный 5 2 16 2 2 2" xfId="18753"/>
    <cellStyle name="Обычный 5 2 16 2 2 2 2" xfId="18754"/>
    <cellStyle name="Обычный 5 2 16 2 2 2 2 2" xfId="18755"/>
    <cellStyle name="Обычный 5 2 16 2 2 2 3" xfId="18756"/>
    <cellStyle name="Обычный 5 2 16 2 2 2 3 2" xfId="18757"/>
    <cellStyle name="Обычный 5 2 16 2 2 2 4" xfId="18758"/>
    <cellStyle name="Обычный 5 2 16 2 2 2 4 2" xfId="18759"/>
    <cellStyle name="Обычный 5 2 16 2 2 2 5" xfId="18760"/>
    <cellStyle name="Обычный 5 2 16 2 2 2 5 2" xfId="18761"/>
    <cellStyle name="Обычный 5 2 16 2 2 2 6" xfId="18762"/>
    <cellStyle name="Обычный 5 2 16 2 2 3" xfId="18763"/>
    <cellStyle name="Обычный 5 2 16 2 2 3 2" xfId="18764"/>
    <cellStyle name="Обычный 5 2 16 2 2 3 2 2" xfId="18765"/>
    <cellStyle name="Обычный 5 2 16 2 2 3 3" xfId="18766"/>
    <cellStyle name="Обычный 5 2 16 2 2 3 3 2" xfId="18767"/>
    <cellStyle name="Обычный 5 2 16 2 2 3 4" xfId="18768"/>
    <cellStyle name="Обычный 5 2 16 2 2 3 4 2" xfId="18769"/>
    <cellStyle name="Обычный 5 2 16 2 2 3 5" xfId="18770"/>
    <cellStyle name="Обычный 5 2 16 2 2 4" xfId="18771"/>
    <cellStyle name="Обычный 5 2 16 2 2 4 2" xfId="18772"/>
    <cellStyle name="Обычный 5 2 16 2 2 5" xfId="18773"/>
    <cellStyle name="Обычный 5 2 16 2 2 5 2" xfId="18774"/>
    <cellStyle name="Обычный 5 2 16 2 2 6" xfId="18775"/>
    <cellStyle name="Обычный 5 2 16 2 2 6 2" xfId="18776"/>
    <cellStyle name="Обычный 5 2 16 2 2 7" xfId="18777"/>
    <cellStyle name="Обычный 5 2 16 2 2 7 2" xfId="18778"/>
    <cellStyle name="Обычный 5 2 16 2 2 8" xfId="18779"/>
    <cellStyle name="Обычный 5 2 16 2 2 8 2" xfId="18780"/>
    <cellStyle name="Обычный 5 2 16 2 2 9" xfId="18781"/>
    <cellStyle name="Обычный 5 2 16 2 2 9 2" xfId="18782"/>
    <cellStyle name="Обычный 5 2 16 2 3" xfId="18783"/>
    <cellStyle name="Обычный 5 2 16 2 3 2" xfId="18784"/>
    <cellStyle name="Обычный 5 2 16 2 3 2 2" xfId="18785"/>
    <cellStyle name="Обычный 5 2 16 2 3 3" xfId="18786"/>
    <cellStyle name="Обычный 5 2 16 2 3 3 2" xfId="18787"/>
    <cellStyle name="Обычный 5 2 16 2 3 4" xfId="18788"/>
    <cellStyle name="Обычный 5 2 16 2 3 4 2" xfId="18789"/>
    <cellStyle name="Обычный 5 2 16 2 3 5" xfId="18790"/>
    <cellStyle name="Обычный 5 2 16 2 3 5 2" xfId="18791"/>
    <cellStyle name="Обычный 5 2 16 2 3 6" xfId="18792"/>
    <cellStyle name="Обычный 5 2 16 2 4" xfId="18793"/>
    <cellStyle name="Обычный 5 2 16 2 4 2" xfId="18794"/>
    <cellStyle name="Обычный 5 2 16 2 4 2 2" xfId="18795"/>
    <cellStyle name="Обычный 5 2 16 2 4 3" xfId="18796"/>
    <cellStyle name="Обычный 5 2 16 2 4 3 2" xfId="18797"/>
    <cellStyle name="Обычный 5 2 16 2 4 4" xfId="18798"/>
    <cellStyle name="Обычный 5 2 16 2 4 4 2" xfId="18799"/>
    <cellStyle name="Обычный 5 2 16 2 4 5" xfId="18800"/>
    <cellStyle name="Обычный 5 2 16 2 5" xfId="18801"/>
    <cellStyle name="Обычный 5 2 16 2 5 2" xfId="18802"/>
    <cellStyle name="Обычный 5 2 16 2 6" xfId="18803"/>
    <cellStyle name="Обычный 5 2 16 2 6 2" xfId="18804"/>
    <cellStyle name="Обычный 5 2 16 2 7" xfId="18805"/>
    <cellStyle name="Обычный 5 2 16 2 7 2" xfId="18806"/>
    <cellStyle name="Обычный 5 2 16 2 8" xfId="18807"/>
    <cellStyle name="Обычный 5 2 16 2 8 2" xfId="18808"/>
    <cellStyle name="Обычный 5 2 16 2 9" xfId="18809"/>
    <cellStyle name="Обычный 5 2 16 2 9 2" xfId="18810"/>
    <cellStyle name="Обычный 5 2 16 3" xfId="18811"/>
    <cellStyle name="Обычный 5 2 16 3 10" xfId="18812"/>
    <cellStyle name="Обычный 5 2 16 3 2" xfId="18813"/>
    <cellStyle name="Обычный 5 2 16 3 2 2" xfId="18814"/>
    <cellStyle name="Обычный 5 2 16 3 2 2 2" xfId="18815"/>
    <cellStyle name="Обычный 5 2 16 3 2 3" xfId="18816"/>
    <cellStyle name="Обычный 5 2 16 3 2 3 2" xfId="18817"/>
    <cellStyle name="Обычный 5 2 16 3 2 4" xfId="18818"/>
    <cellStyle name="Обычный 5 2 16 3 2 4 2" xfId="18819"/>
    <cellStyle name="Обычный 5 2 16 3 2 5" xfId="18820"/>
    <cellStyle name="Обычный 5 2 16 3 2 5 2" xfId="18821"/>
    <cellStyle name="Обычный 5 2 16 3 2 6" xfId="18822"/>
    <cellStyle name="Обычный 5 2 16 3 3" xfId="18823"/>
    <cellStyle name="Обычный 5 2 16 3 3 2" xfId="18824"/>
    <cellStyle name="Обычный 5 2 16 3 3 2 2" xfId="18825"/>
    <cellStyle name="Обычный 5 2 16 3 3 3" xfId="18826"/>
    <cellStyle name="Обычный 5 2 16 3 3 3 2" xfId="18827"/>
    <cellStyle name="Обычный 5 2 16 3 3 4" xfId="18828"/>
    <cellStyle name="Обычный 5 2 16 3 3 4 2" xfId="18829"/>
    <cellStyle name="Обычный 5 2 16 3 3 5" xfId="18830"/>
    <cellStyle name="Обычный 5 2 16 3 4" xfId="18831"/>
    <cellStyle name="Обычный 5 2 16 3 4 2" xfId="18832"/>
    <cellStyle name="Обычный 5 2 16 3 5" xfId="18833"/>
    <cellStyle name="Обычный 5 2 16 3 5 2" xfId="18834"/>
    <cellStyle name="Обычный 5 2 16 3 6" xfId="18835"/>
    <cellStyle name="Обычный 5 2 16 3 6 2" xfId="18836"/>
    <cellStyle name="Обычный 5 2 16 3 7" xfId="18837"/>
    <cellStyle name="Обычный 5 2 16 3 7 2" xfId="18838"/>
    <cellStyle name="Обычный 5 2 16 3 8" xfId="18839"/>
    <cellStyle name="Обычный 5 2 16 3 8 2" xfId="18840"/>
    <cellStyle name="Обычный 5 2 16 3 9" xfId="18841"/>
    <cellStyle name="Обычный 5 2 16 3 9 2" xfId="18842"/>
    <cellStyle name="Обычный 5 2 16 4" xfId="18843"/>
    <cellStyle name="Обычный 5 2 16 4 2" xfId="18844"/>
    <cellStyle name="Обычный 5 2 16 4 2 2" xfId="18845"/>
    <cellStyle name="Обычный 5 2 16 4 3" xfId="18846"/>
    <cellStyle name="Обычный 5 2 16 4 3 2" xfId="18847"/>
    <cellStyle name="Обычный 5 2 16 4 4" xfId="18848"/>
    <cellStyle name="Обычный 5 2 16 4 4 2" xfId="18849"/>
    <cellStyle name="Обычный 5 2 16 4 5" xfId="18850"/>
    <cellStyle name="Обычный 5 2 16 4 5 2" xfId="18851"/>
    <cellStyle name="Обычный 5 2 16 4 6" xfId="18852"/>
    <cellStyle name="Обычный 5 2 16 5" xfId="18853"/>
    <cellStyle name="Обычный 5 2 16 5 2" xfId="18854"/>
    <cellStyle name="Обычный 5 2 16 5 2 2" xfId="18855"/>
    <cellStyle name="Обычный 5 2 16 5 3" xfId="18856"/>
    <cellStyle name="Обычный 5 2 16 5 3 2" xfId="18857"/>
    <cellStyle name="Обычный 5 2 16 5 4" xfId="18858"/>
    <cellStyle name="Обычный 5 2 16 5 4 2" xfId="18859"/>
    <cellStyle name="Обычный 5 2 16 5 5" xfId="18860"/>
    <cellStyle name="Обычный 5 2 16 6" xfId="18861"/>
    <cellStyle name="Обычный 5 2 16 6 2" xfId="18862"/>
    <cellStyle name="Обычный 5 2 16 7" xfId="18863"/>
    <cellStyle name="Обычный 5 2 16 7 2" xfId="18864"/>
    <cellStyle name="Обычный 5 2 16 8" xfId="18865"/>
    <cellStyle name="Обычный 5 2 16 8 2" xfId="18866"/>
    <cellStyle name="Обычный 5 2 16 9" xfId="18867"/>
    <cellStyle name="Обычный 5 2 16 9 2" xfId="18868"/>
    <cellStyle name="Обычный 5 2 17" xfId="18869"/>
    <cellStyle name="Обычный 5 2 17 10" xfId="18870"/>
    <cellStyle name="Обычный 5 2 17 10 2" xfId="18871"/>
    <cellStyle name="Обычный 5 2 17 11" xfId="18872"/>
    <cellStyle name="Обычный 5 2 17 11 2" xfId="18873"/>
    <cellStyle name="Обычный 5 2 17 12" xfId="18874"/>
    <cellStyle name="Обычный 5 2 17 2" xfId="18875"/>
    <cellStyle name="Обычный 5 2 17 2 10" xfId="18876"/>
    <cellStyle name="Обычный 5 2 17 2 10 2" xfId="18877"/>
    <cellStyle name="Обычный 5 2 17 2 11" xfId="18878"/>
    <cellStyle name="Обычный 5 2 17 2 2" xfId="18879"/>
    <cellStyle name="Обычный 5 2 17 2 2 10" xfId="18880"/>
    <cellStyle name="Обычный 5 2 17 2 2 2" xfId="18881"/>
    <cellStyle name="Обычный 5 2 17 2 2 2 2" xfId="18882"/>
    <cellStyle name="Обычный 5 2 17 2 2 2 2 2" xfId="18883"/>
    <cellStyle name="Обычный 5 2 17 2 2 2 3" xfId="18884"/>
    <cellStyle name="Обычный 5 2 17 2 2 2 3 2" xfId="18885"/>
    <cellStyle name="Обычный 5 2 17 2 2 2 4" xfId="18886"/>
    <cellStyle name="Обычный 5 2 17 2 2 2 4 2" xfId="18887"/>
    <cellStyle name="Обычный 5 2 17 2 2 2 5" xfId="18888"/>
    <cellStyle name="Обычный 5 2 17 2 2 2 5 2" xfId="18889"/>
    <cellStyle name="Обычный 5 2 17 2 2 2 6" xfId="18890"/>
    <cellStyle name="Обычный 5 2 17 2 2 3" xfId="18891"/>
    <cellStyle name="Обычный 5 2 17 2 2 3 2" xfId="18892"/>
    <cellStyle name="Обычный 5 2 17 2 2 3 2 2" xfId="18893"/>
    <cellStyle name="Обычный 5 2 17 2 2 3 3" xfId="18894"/>
    <cellStyle name="Обычный 5 2 17 2 2 3 3 2" xfId="18895"/>
    <cellStyle name="Обычный 5 2 17 2 2 3 4" xfId="18896"/>
    <cellStyle name="Обычный 5 2 17 2 2 3 4 2" xfId="18897"/>
    <cellStyle name="Обычный 5 2 17 2 2 3 5" xfId="18898"/>
    <cellStyle name="Обычный 5 2 17 2 2 4" xfId="18899"/>
    <cellStyle name="Обычный 5 2 17 2 2 4 2" xfId="18900"/>
    <cellStyle name="Обычный 5 2 17 2 2 5" xfId="18901"/>
    <cellStyle name="Обычный 5 2 17 2 2 5 2" xfId="18902"/>
    <cellStyle name="Обычный 5 2 17 2 2 6" xfId="18903"/>
    <cellStyle name="Обычный 5 2 17 2 2 6 2" xfId="18904"/>
    <cellStyle name="Обычный 5 2 17 2 2 7" xfId="18905"/>
    <cellStyle name="Обычный 5 2 17 2 2 7 2" xfId="18906"/>
    <cellStyle name="Обычный 5 2 17 2 2 8" xfId="18907"/>
    <cellStyle name="Обычный 5 2 17 2 2 8 2" xfId="18908"/>
    <cellStyle name="Обычный 5 2 17 2 2 9" xfId="18909"/>
    <cellStyle name="Обычный 5 2 17 2 2 9 2" xfId="18910"/>
    <cellStyle name="Обычный 5 2 17 2 3" xfId="18911"/>
    <cellStyle name="Обычный 5 2 17 2 3 2" xfId="18912"/>
    <cellStyle name="Обычный 5 2 17 2 3 2 2" xfId="18913"/>
    <cellStyle name="Обычный 5 2 17 2 3 3" xfId="18914"/>
    <cellStyle name="Обычный 5 2 17 2 3 3 2" xfId="18915"/>
    <cellStyle name="Обычный 5 2 17 2 3 4" xfId="18916"/>
    <cellStyle name="Обычный 5 2 17 2 3 4 2" xfId="18917"/>
    <cellStyle name="Обычный 5 2 17 2 3 5" xfId="18918"/>
    <cellStyle name="Обычный 5 2 17 2 3 5 2" xfId="18919"/>
    <cellStyle name="Обычный 5 2 17 2 3 6" xfId="18920"/>
    <cellStyle name="Обычный 5 2 17 2 4" xfId="18921"/>
    <cellStyle name="Обычный 5 2 17 2 4 2" xfId="18922"/>
    <cellStyle name="Обычный 5 2 17 2 4 2 2" xfId="18923"/>
    <cellStyle name="Обычный 5 2 17 2 4 3" xfId="18924"/>
    <cellStyle name="Обычный 5 2 17 2 4 3 2" xfId="18925"/>
    <cellStyle name="Обычный 5 2 17 2 4 4" xfId="18926"/>
    <cellStyle name="Обычный 5 2 17 2 4 4 2" xfId="18927"/>
    <cellStyle name="Обычный 5 2 17 2 4 5" xfId="18928"/>
    <cellStyle name="Обычный 5 2 17 2 5" xfId="18929"/>
    <cellStyle name="Обычный 5 2 17 2 5 2" xfId="18930"/>
    <cellStyle name="Обычный 5 2 17 2 6" xfId="18931"/>
    <cellStyle name="Обычный 5 2 17 2 6 2" xfId="18932"/>
    <cellStyle name="Обычный 5 2 17 2 7" xfId="18933"/>
    <cellStyle name="Обычный 5 2 17 2 7 2" xfId="18934"/>
    <cellStyle name="Обычный 5 2 17 2 8" xfId="18935"/>
    <cellStyle name="Обычный 5 2 17 2 8 2" xfId="18936"/>
    <cellStyle name="Обычный 5 2 17 2 9" xfId="18937"/>
    <cellStyle name="Обычный 5 2 17 2 9 2" xfId="18938"/>
    <cellStyle name="Обычный 5 2 17 3" xfId="18939"/>
    <cellStyle name="Обычный 5 2 17 3 10" xfId="18940"/>
    <cellStyle name="Обычный 5 2 17 3 2" xfId="18941"/>
    <cellStyle name="Обычный 5 2 17 3 2 2" xfId="18942"/>
    <cellStyle name="Обычный 5 2 17 3 2 2 2" xfId="18943"/>
    <cellStyle name="Обычный 5 2 17 3 2 3" xfId="18944"/>
    <cellStyle name="Обычный 5 2 17 3 2 3 2" xfId="18945"/>
    <cellStyle name="Обычный 5 2 17 3 2 4" xfId="18946"/>
    <cellStyle name="Обычный 5 2 17 3 2 4 2" xfId="18947"/>
    <cellStyle name="Обычный 5 2 17 3 2 5" xfId="18948"/>
    <cellStyle name="Обычный 5 2 17 3 2 5 2" xfId="18949"/>
    <cellStyle name="Обычный 5 2 17 3 2 6" xfId="18950"/>
    <cellStyle name="Обычный 5 2 17 3 3" xfId="18951"/>
    <cellStyle name="Обычный 5 2 17 3 3 2" xfId="18952"/>
    <cellStyle name="Обычный 5 2 17 3 3 2 2" xfId="18953"/>
    <cellStyle name="Обычный 5 2 17 3 3 3" xfId="18954"/>
    <cellStyle name="Обычный 5 2 17 3 3 3 2" xfId="18955"/>
    <cellStyle name="Обычный 5 2 17 3 3 4" xfId="18956"/>
    <cellStyle name="Обычный 5 2 17 3 3 4 2" xfId="18957"/>
    <cellStyle name="Обычный 5 2 17 3 3 5" xfId="18958"/>
    <cellStyle name="Обычный 5 2 17 3 4" xfId="18959"/>
    <cellStyle name="Обычный 5 2 17 3 4 2" xfId="18960"/>
    <cellStyle name="Обычный 5 2 17 3 5" xfId="18961"/>
    <cellStyle name="Обычный 5 2 17 3 5 2" xfId="18962"/>
    <cellStyle name="Обычный 5 2 17 3 6" xfId="18963"/>
    <cellStyle name="Обычный 5 2 17 3 6 2" xfId="18964"/>
    <cellStyle name="Обычный 5 2 17 3 7" xfId="18965"/>
    <cellStyle name="Обычный 5 2 17 3 7 2" xfId="18966"/>
    <cellStyle name="Обычный 5 2 17 3 8" xfId="18967"/>
    <cellStyle name="Обычный 5 2 17 3 8 2" xfId="18968"/>
    <cellStyle name="Обычный 5 2 17 3 9" xfId="18969"/>
    <cellStyle name="Обычный 5 2 17 3 9 2" xfId="18970"/>
    <cellStyle name="Обычный 5 2 17 4" xfId="18971"/>
    <cellStyle name="Обычный 5 2 17 4 2" xfId="18972"/>
    <cellStyle name="Обычный 5 2 17 4 2 2" xfId="18973"/>
    <cellStyle name="Обычный 5 2 17 4 3" xfId="18974"/>
    <cellStyle name="Обычный 5 2 17 4 3 2" xfId="18975"/>
    <cellStyle name="Обычный 5 2 17 4 4" xfId="18976"/>
    <cellStyle name="Обычный 5 2 17 4 4 2" xfId="18977"/>
    <cellStyle name="Обычный 5 2 17 4 5" xfId="18978"/>
    <cellStyle name="Обычный 5 2 17 4 5 2" xfId="18979"/>
    <cellStyle name="Обычный 5 2 17 4 6" xfId="18980"/>
    <cellStyle name="Обычный 5 2 17 5" xfId="18981"/>
    <cellStyle name="Обычный 5 2 17 5 2" xfId="18982"/>
    <cellStyle name="Обычный 5 2 17 5 2 2" xfId="18983"/>
    <cellStyle name="Обычный 5 2 17 5 3" xfId="18984"/>
    <cellStyle name="Обычный 5 2 17 5 3 2" xfId="18985"/>
    <cellStyle name="Обычный 5 2 17 5 4" xfId="18986"/>
    <cellStyle name="Обычный 5 2 17 5 4 2" xfId="18987"/>
    <cellStyle name="Обычный 5 2 17 5 5" xfId="18988"/>
    <cellStyle name="Обычный 5 2 17 6" xfId="18989"/>
    <cellStyle name="Обычный 5 2 17 6 2" xfId="18990"/>
    <cellStyle name="Обычный 5 2 17 7" xfId="18991"/>
    <cellStyle name="Обычный 5 2 17 7 2" xfId="18992"/>
    <cellStyle name="Обычный 5 2 17 8" xfId="18993"/>
    <cellStyle name="Обычный 5 2 17 8 2" xfId="18994"/>
    <cellStyle name="Обычный 5 2 17 9" xfId="18995"/>
    <cellStyle name="Обычный 5 2 17 9 2" xfId="18996"/>
    <cellStyle name="Обычный 5 2 18" xfId="18997"/>
    <cellStyle name="Обычный 5 2 18 10" xfId="18998"/>
    <cellStyle name="Обычный 5 2 18 10 2" xfId="18999"/>
    <cellStyle name="Обычный 5 2 18 11" xfId="19000"/>
    <cellStyle name="Обычный 5 2 18 2" xfId="19001"/>
    <cellStyle name="Обычный 5 2 18 2 10" xfId="19002"/>
    <cellStyle name="Обычный 5 2 18 2 2" xfId="19003"/>
    <cellStyle name="Обычный 5 2 18 2 2 2" xfId="19004"/>
    <cellStyle name="Обычный 5 2 18 2 2 2 2" xfId="19005"/>
    <cellStyle name="Обычный 5 2 18 2 2 3" xfId="19006"/>
    <cellStyle name="Обычный 5 2 18 2 2 3 2" xfId="19007"/>
    <cellStyle name="Обычный 5 2 18 2 2 4" xfId="19008"/>
    <cellStyle name="Обычный 5 2 18 2 2 4 2" xfId="19009"/>
    <cellStyle name="Обычный 5 2 18 2 2 5" xfId="19010"/>
    <cellStyle name="Обычный 5 2 18 2 2 5 2" xfId="19011"/>
    <cellStyle name="Обычный 5 2 18 2 2 6" xfId="19012"/>
    <cellStyle name="Обычный 5 2 18 2 3" xfId="19013"/>
    <cellStyle name="Обычный 5 2 18 2 3 2" xfId="19014"/>
    <cellStyle name="Обычный 5 2 18 2 3 2 2" xfId="19015"/>
    <cellStyle name="Обычный 5 2 18 2 3 3" xfId="19016"/>
    <cellStyle name="Обычный 5 2 18 2 3 3 2" xfId="19017"/>
    <cellStyle name="Обычный 5 2 18 2 3 4" xfId="19018"/>
    <cellStyle name="Обычный 5 2 18 2 3 4 2" xfId="19019"/>
    <cellStyle name="Обычный 5 2 18 2 3 5" xfId="19020"/>
    <cellStyle name="Обычный 5 2 18 2 4" xfId="19021"/>
    <cellStyle name="Обычный 5 2 18 2 4 2" xfId="19022"/>
    <cellStyle name="Обычный 5 2 18 2 5" xfId="19023"/>
    <cellStyle name="Обычный 5 2 18 2 5 2" xfId="19024"/>
    <cellStyle name="Обычный 5 2 18 2 6" xfId="19025"/>
    <cellStyle name="Обычный 5 2 18 2 6 2" xfId="19026"/>
    <cellStyle name="Обычный 5 2 18 2 7" xfId="19027"/>
    <cellStyle name="Обычный 5 2 18 2 7 2" xfId="19028"/>
    <cellStyle name="Обычный 5 2 18 2 8" xfId="19029"/>
    <cellStyle name="Обычный 5 2 18 2 8 2" xfId="19030"/>
    <cellStyle name="Обычный 5 2 18 2 9" xfId="19031"/>
    <cellStyle name="Обычный 5 2 18 2 9 2" xfId="19032"/>
    <cellStyle name="Обычный 5 2 18 3" xfId="19033"/>
    <cellStyle name="Обычный 5 2 18 3 2" xfId="19034"/>
    <cellStyle name="Обычный 5 2 18 3 2 2" xfId="19035"/>
    <cellStyle name="Обычный 5 2 18 3 3" xfId="19036"/>
    <cellStyle name="Обычный 5 2 18 3 3 2" xfId="19037"/>
    <cellStyle name="Обычный 5 2 18 3 4" xfId="19038"/>
    <cellStyle name="Обычный 5 2 18 3 4 2" xfId="19039"/>
    <cellStyle name="Обычный 5 2 18 3 5" xfId="19040"/>
    <cellStyle name="Обычный 5 2 18 3 5 2" xfId="19041"/>
    <cellStyle name="Обычный 5 2 18 3 6" xfId="19042"/>
    <cellStyle name="Обычный 5 2 18 4" xfId="19043"/>
    <cellStyle name="Обычный 5 2 18 4 2" xfId="19044"/>
    <cellStyle name="Обычный 5 2 18 4 2 2" xfId="19045"/>
    <cellStyle name="Обычный 5 2 18 4 3" xfId="19046"/>
    <cellStyle name="Обычный 5 2 18 4 3 2" xfId="19047"/>
    <cellStyle name="Обычный 5 2 18 4 4" xfId="19048"/>
    <cellStyle name="Обычный 5 2 18 4 4 2" xfId="19049"/>
    <cellStyle name="Обычный 5 2 18 4 5" xfId="19050"/>
    <cellStyle name="Обычный 5 2 18 5" xfId="19051"/>
    <cellStyle name="Обычный 5 2 18 5 2" xfId="19052"/>
    <cellStyle name="Обычный 5 2 18 6" xfId="19053"/>
    <cellStyle name="Обычный 5 2 18 6 2" xfId="19054"/>
    <cellStyle name="Обычный 5 2 18 7" xfId="19055"/>
    <cellStyle name="Обычный 5 2 18 7 2" xfId="19056"/>
    <cellStyle name="Обычный 5 2 18 8" xfId="19057"/>
    <cellStyle name="Обычный 5 2 18 8 2" xfId="19058"/>
    <cellStyle name="Обычный 5 2 18 9" xfId="19059"/>
    <cellStyle name="Обычный 5 2 18 9 2" xfId="19060"/>
    <cellStyle name="Обычный 5 2 19" xfId="19061"/>
    <cellStyle name="Обычный 5 2 19 10" xfId="19062"/>
    <cellStyle name="Обычный 5 2 19 2" xfId="19063"/>
    <cellStyle name="Обычный 5 2 19 2 2" xfId="19064"/>
    <cellStyle name="Обычный 5 2 19 2 2 2" xfId="19065"/>
    <cellStyle name="Обычный 5 2 19 2 3" xfId="19066"/>
    <cellStyle name="Обычный 5 2 19 2 3 2" xfId="19067"/>
    <cellStyle name="Обычный 5 2 19 2 4" xfId="19068"/>
    <cellStyle name="Обычный 5 2 19 2 4 2" xfId="19069"/>
    <cellStyle name="Обычный 5 2 19 2 5" xfId="19070"/>
    <cellStyle name="Обычный 5 2 19 2 5 2" xfId="19071"/>
    <cellStyle name="Обычный 5 2 19 2 6" xfId="19072"/>
    <cellStyle name="Обычный 5 2 19 3" xfId="19073"/>
    <cellStyle name="Обычный 5 2 19 3 2" xfId="19074"/>
    <cellStyle name="Обычный 5 2 19 3 2 2" xfId="19075"/>
    <cellStyle name="Обычный 5 2 19 3 3" xfId="19076"/>
    <cellStyle name="Обычный 5 2 19 3 3 2" xfId="19077"/>
    <cellStyle name="Обычный 5 2 19 3 4" xfId="19078"/>
    <cellStyle name="Обычный 5 2 19 3 4 2" xfId="19079"/>
    <cellStyle name="Обычный 5 2 19 3 5" xfId="19080"/>
    <cellStyle name="Обычный 5 2 19 4" xfId="19081"/>
    <cellStyle name="Обычный 5 2 19 4 2" xfId="19082"/>
    <cellStyle name="Обычный 5 2 19 5" xfId="19083"/>
    <cellStyle name="Обычный 5 2 19 5 2" xfId="19084"/>
    <cellStyle name="Обычный 5 2 19 6" xfId="19085"/>
    <cellStyle name="Обычный 5 2 19 6 2" xfId="19086"/>
    <cellStyle name="Обычный 5 2 19 7" xfId="19087"/>
    <cellStyle name="Обычный 5 2 19 7 2" xfId="19088"/>
    <cellStyle name="Обычный 5 2 19 8" xfId="19089"/>
    <cellStyle name="Обычный 5 2 19 8 2" xfId="19090"/>
    <cellStyle name="Обычный 5 2 19 9" xfId="19091"/>
    <cellStyle name="Обычный 5 2 19 9 2" xfId="19092"/>
    <cellStyle name="Обычный 5 2 2" xfId="19093"/>
    <cellStyle name="Обычный 5 2 2 10" xfId="19094"/>
    <cellStyle name="Обычный 5 2 2 10 10" xfId="19095"/>
    <cellStyle name="Обычный 5 2 2 10 10 2" xfId="19096"/>
    <cellStyle name="Обычный 5 2 2 10 11" xfId="19097"/>
    <cellStyle name="Обычный 5 2 2 10 11 2" xfId="19098"/>
    <cellStyle name="Обычный 5 2 2 10 12" xfId="19099"/>
    <cellStyle name="Обычный 5 2 2 10 2" xfId="19100"/>
    <cellStyle name="Обычный 5 2 2 10 2 10" xfId="19101"/>
    <cellStyle name="Обычный 5 2 2 10 2 10 2" xfId="19102"/>
    <cellStyle name="Обычный 5 2 2 10 2 11" xfId="19103"/>
    <cellStyle name="Обычный 5 2 2 10 2 2" xfId="19104"/>
    <cellStyle name="Обычный 5 2 2 10 2 2 10" xfId="19105"/>
    <cellStyle name="Обычный 5 2 2 10 2 2 2" xfId="19106"/>
    <cellStyle name="Обычный 5 2 2 10 2 2 2 2" xfId="19107"/>
    <cellStyle name="Обычный 5 2 2 10 2 2 2 2 2" xfId="19108"/>
    <cellStyle name="Обычный 5 2 2 10 2 2 2 3" xfId="19109"/>
    <cellStyle name="Обычный 5 2 2 10 2 2 2 3 2" xfId="19110"/>
    <cellStyle name="Обычный 5 2 2 10 2 2 2 4" xfId="19111"/>
    <cellStyle name="Обычный 5 2 2 10 2 2 2 4 2" xfId="19112"/>
    <cellStyle name="Обычный 5 2 2 10 2 2 2 5" xfId="19113"/>
    <cellStyle name="Обычный 5 2 2 10 2 2 2 5 2" xfId="19114"/>
    <cellStyle name="Обычный 5 2 2 10 2 2 2 6" xfId="19115"/>
    <cellStyle name="Обычный 5 2 2 10 2 2 3" xfId="19116"/>
    <cellStyle name="Обычный 5 2 2 10 2 2 3 2" xfId="19117"/>
    <cellStyle name="Обычный 5 2 2 10 2 2 3 2 2" xfId="19118"/>
    <cellStyle name="Обычный 5 2 2 10 2 2 3 3" xfId="19119"/>
    <cellStyle name="Обычный 5 2 2 10 2 2 3 3 2" xfId="19120"/>
    <cellStyle name="Обычный 5 2 2 10 2 2 3 4" xfId="19121"/>
    <cellStyle name="Обычный 5 2 2 10 2 2 3 4 2" xfId="19122"/>
    <cellStyle name="Обычный 5 2 2 10 2 2 3 5" xfId="19123"/>
    <cellStyle name="Обычный 5 2 2 10 2 2 4" xfId="19124"/>
    <cellStyle name="Обычный 5 2 2 10 2 2 4 2" xfId="19125"/>
    <cellStyle name="Обычный 5 2 2 10 2 2 5" xfId="19126"/>
    <cellStyle name="Обычный 5 2 2 10 2 2 5 2" xfId="19127"/>
    <cellStyle name="Обычный 5 2 2 10 2 2 6" xfId="19128"/>
    <cellStyle name="Обычный 5 2 2 10 2 2 6 2" xfId="19129"/>
    <cellStyle name="Обычный 5 2 2 10 2 2 7" xfId="19130"/>
    <cellStyle name="Обычный 5 2 2 10 2 2 7 2" xfId="19131"/>
    <cellStyle name="Обычный 5 2 2 10 2 2 8" xfId="19132"/>
    <cellStyle name="Обычный 5 2 2 10 2 2 8 2" xfId="19133"/>
    <cellStyle name="Обычный 5 2 2 10 2 2 9" xfId="19134"/>
    <cellStyle name="Обычный 5 2 2 10 2 2 9 2" xfId="19135"/>
    <cellStyle name="Обычный 5 2 2 10 2 3" xfId="19136"/>
    <cellStyle name="Обычный 5 2 2 10 2 3 2" xfId="19137"/>
    <cellStyle name="Обычный 5 2 2 10 2 3 2 2" xfId="19138"/>
    <cellStyle name="Обычный 5 2 2 10 2 3 3" xfId="19139"/>
    <cellStyle name="Обычный 5 2 2 10 2 3 3 2" xfId="19140"/>
    <cellStyle name="Обычный 5 2 2 10 2 3 4" xfId="19141"/>
    <cellStyle name="Обычный 5 2 2 10 2 3 4 2" xfId="19142"/>
    <cellStyle name="Обычный 5 2 2 10 2 3 5" xfId="19143"/>
    <cellStyle name="Обычный 5 2 2 10 2 3 5 2" xfId="19144"/>
    <cellStyle name="Обычный 5 2 2 10 2 3 6" xfId="19145"/>
    <cellStyle name="Обычный 5 2 2 10 2 4" xfId="19146"/>
    <cellStyle name="Обычный 5 2 2 10 2 4 2" xfId="19147"/>
    <cellStyle name="Обычный 5 2 2 10 2 4 2 2" xfId="19148"/>
    <cellStyle name="Обычный 5 2 2 10 2 4 3" xfId="19149"/>
    <cellStyle name="Обычный 5 2 2 10 2 4 3 2" xfId="19150"/>
    <cellStyle name="Обычный 5 2 2 10 2 4 4" xfId="19151"/>
    <cellStyle name="Обычный 5 2 2 10 2 4 4 2" xfId="19152"/>
    <cellStyle name="Обычный 5 2 2 10 2 4 5" xfId="19153"/>
    <cellStyle name="Обычный 5 2 2 10 2 5" xfId="19154"/>
    <cellStyle name="Обычный 5 2 2 10 2 5 2" xfId="19155"/>
    <cellStyle name="Обычный 5 2 2 10 2 6" xfId="19156"/>
    <cellStyle name="Обычный 5 2 2 10 2 6 2" xfId="19157"/>
    <cellStyle name="Обычный 5 2 2 10 2 7" xfId="19158"/>
    <cellStyle name="Обычный 5 2 2 10 2 7 2" xfId="19159"/>
    <cellStyle name="Обычный 5 2 2 10 2 8" xfId="19160"/>
    <cellStyle name="Обычный 5 2 2 10 2 8 2" xfId="19161"/>
    <cellStyle name="Обычный 5 2 2 10 2 9" xfId="19162"/>
    <cellStyle name="Обычный 5 2 2 10 2 9 2" xfId="19163"/>
    <cellStyle name="Обычный 5 2 2 10 3" xfId="19164"/>
    <cellStyle name="Обычный 5 2 2 10 3 10" xfId="19165"/>
    <cellStyle name="Обычный 5 2 2 10 3 2" xfId="19166"/>
    <cellStyle name="Обычный 5 2 2 10 3 2 2" xfId="19167"/>
    <cellStyle name="Обычный 5 2 2 10 3 2 2 2" xfId="19168"/>
    <cellStyle name="Обычный 5 2 2 10 3 2 3" xfId="19169"/>
    <cellStyle name="Обычный 5 2 2 10 3 2 3 2" xfId="19170"/>
    <cellStyle name="Обычный 5 2 2 10 3 2 4" xfId="19171"/>
    <cellStyle name="Обычный 5 2 2 10 3 2 4 2" xfId="19172"/>
    <cellStyle name="Обычный 5 2 2 10 3 2 5" xfId="19173"/>
    <cellStyle name="Обычный 5 2 2 10 3 2 5 2" xfId="19174"/>
    <cellStyle name="Обычный 5 2 2 10 3 2 6" xfId="19175"/>
    <cellStyle name="Обычный 5 2 2 10 3 3" xfId="19176"/>
    <cellStyle name="Обычный 5 2 2 10 3 3 2" xfId="19177"/>
    <cellStyle name="Обычный 5 2 2 10 3 3 2 2" xfId="19178"/>
    <cellStyle name="Обычный 5 2 2 10 3 3 3" xfId="19179"/>
    <cellStyle name="Обычный 5 2 2 10 3 3 3 2" xfId="19180"/>
    <cellStyle name="Обычный 5 2 2 10 3 3 4" xfId="19181"/>
    <cellStyle name="Обычный 5 2 2 10 3 3 4 2" xfId="19182"/>
    <cellStyle name="Обычный 5 2 2 10 3 3 5" xfId="19183"/>
    <cellStyle name="Обычный 5 2 2 10 3 4" xfId="19184"/>
    <cellStyle name="Обычный 5 2 2 10 3 4 2" xfId="19185"/>
    <cellStyle name="Обычный 5 2 2 10 3 5" xfId="19186"/>
    <cellStyle name="Обычный 5 2 2 10 3 5 2" xfId="19187"/>
    <cellStyle name="Обычный 5 2 2 10 3 6" xfId="19188"/>
    <cellStyle name="Обычный 5 2 2 10 3 6 2" xfId="19189"/>
    <cellStyle name="Обычный 5 2 2 10 3 7" xfId="19190"/>
    <cellStyle name="Обычный 5 2 2 10 3 7 2" xfId="19191"/>
    <cellStyle name="Обычный 5 2 2 10 3 8" xfId="19192"/>
    <cellStyle name="Обычный 5 2 2 10 3 8 2" xfId="19193"/>
    <cellStyle name="Обычный 5 2 2 10 3 9" xfId="19194"/>
    <cellStyle name="Обычный 5 2 2 10 3 9 2" xfId="19195"/>
    <cellStyle name="Обычный 5 2 2 10 4" xfId="19196"/>
    <cellStyle name="Обычный 5 2 2 10 4 2" xfId="19197"/>
    <cellStyle name="Обычный 5 2 2 10 4 2 2" xfId="19198"/>
    <cellStyle name="Обычный 5 2 2 10 4 3" xfId="19199"/>
    <cellStyle name="Обычный 5 2 2 10 4 3 2" xfId="19200"/>
    <cellStyle name="Обычный 5 2 2 10 4 4" xfId="19201"/>
    <cellStyle name="Обычный 5 2 2 10 4 4 2" xfId="19202"/>
    <cellStyle name="Обычный 5 2 2 10 4 5" xfId="19203"/>
    <cellStyle name="Обычный 5 2 2 10 4 5 2" xfId="19204"/>
    <cellStyle name="Обычный 5 2 2 10 4 6" xfId="19205"/>
    <cellStyle name="Обычный 5 2 2 10 5" xfId="19206"/>
    <cellStyle name="Обычный 5 2 2 10 5 2" xfId="19207"/>
    <cellStyle name="Обычный 5 2 2 10 5 2 2" xfId="19208"/>
    <cellStyle name="Обычный 5 2 2 10 5 3" xfId="19209"/>
    <cellStyle name="Обычный 5 2 2 10 5 3 2" xfId="19210"/>
    <cellStyle name="Обычный 5 2 2 10 5 4" xfId="19211"/>
    <cellStyle name="Обычный 5 2 2 10 5 4 2" xfId="19212"/>
    <cellStyle name="Обычный 5 2 2 10 5 5" xfId="19213"/>
    <cellStyle name="Обычный 5 2 2 10 6" xfId="19214"/>
    <cellStyle name="Обычный 5 2 2 10 6 2" xfId="19215"/>
    <cellStyle name="Обычный 5 2 2 10 7" xfId="19216"/>
    <cellStyle name="Обычный 5 2 2 10 7 2" xfId="19217"/>
    <cellStyle name="Обычный 5 2 2 10 8" xfId="19218"/>
    <cellStyle name="Обычный 5 2 2 10 8 2" xfId="19219"/>
    <cellStyle name="Обычный 5 2 2 10 9" xfId="19220"/>
    <cellStyle name="Обычный 5 2 2 10 9 2" xfId="19221"/>
    <cellStyle name="Обычный 5 2 2 11" xfId="19222"/>
    <cellStyle name="Обычный 5 2 2 11 10" xfId="19223"/>
    <cellStyle name="Обычный 5 2 2 11 10 2" xfId="19224"/>
    <cellStyle name="Обычный 5 2 2 11 11" xfId="19225"/>
    <cellStyle name="Обычный 5 2 2 11 11 2" xfId="19226"/>
    <cellStyle name="Обычный 5 2 2 11 12" xfId="19227"/>
    <cellStyle name="Обычный 5 2 2 11 2" xfId="19228"/>
    <cellStyle name="Обычный 5 2 2 11 2 10" xfId="19229"/>
    <cellStyle name="Обычный 5 2 2 11 2 10 2" xfId="19230"/>
    <cellStyle name="Обычный 5 2 2 11 2 11" xfId="19231"/>
    <cellStyle name="Обычный 5 2 2 11 2 2" xfId="19232"/>
    <cellStyle name="Обычный 5 2 2 11 2 2 10" xfId="19233"/>
    <cellStyle name="Обычный 5 2 2 11 2 2 2" xfId="19234"/>
    <cellStyle name="Обычный 5 2 2 11 2 2 2 2" xfId="19235"/>
    <cellStyle name="Обычный 5 2 2 11 2 2 2 2 2" xfId="19236"/>
    <cellStyle name="Обычный 5 2 2 11 2 2 2 3" xfId="19237"/>
    <cellStyle name="Обычный 5 2 2 11 2 2 2 3 2" xfId="19238"/>
    <cellStyle name="Обычный 5 2 2 11 2 2 2 4" xfId="19239"/>
    <cellStyle name="Обычный 5 2 2 11 2 2 2 4 2" xfId="19240"/>
    <cellStyle name="Обычный 5 2 2 11 2 2 2 5" xfId="19241"/>
    <cellStyle name="Обычный 5 2 2 11 2 2 2 5 2" xfId="19242"/>
    <cellStyle name="Обычный 5 2 2 11 2 2 2 6" xfId="19243"/>
    <cellStyle name="Обычный 5 2 2 11 2 2 3" xfId="19244"/>
    <cellStyle name="Обычный 5 2 2 11 2 2 3 2" xfId="19245"/>
    <cellStyle name="Обычный 5 2 2 11 2 2 3 2 2" xfId="19246"/>
    <cellStyle name="Обычный 5 2 2 11 2 2 3 3" xfId="19247"/>
    <cellStyle name="Обычный 5 2 2 11 2 2 3 3 2" xfId="19248"/>
    <cellStyle name="Обычный 5 2 2 11 2 2 3 4" xfId="19249"/>
    <cellStyle name="Обычный 5 2 2 11 2 2 3 4 2" xfId="19250"/>
    <cellStyle name="Обычный 5 2 2 11 2 2 3 5" xfId="19251"/>
    <cellStyle name="Обычный 5 2 2 11 2 2 4" xfId="19252"/>
    <cellStyle name="Обычный 5 2 2 11 2 2 4 2" xfId="19253"/>
    <cellStyle name="Обычный 5 2 2 11 2 2 5" xfId="19254"/>
    <cellStyle name="Обычный 5 2 2 11 2 2 5 2" xfId="19255"/>
    <cellStyle name="Обычный 5 2 2 11 2 2 6" xfId="19256"/>
    <cellStyle name="Обычный 5 2 2 11 2 2 6 2" xfId="19257"/>
    <cellStyle name="Обычный 5 2 2 11 2 2 7" xfId="19258"/>
    <cellStyle name="Обычный 5 2 2 11 2 2 7 2" xfId="19259"/>
    <cellStyle name="Обычный 5 2 2 11 2 2 8" xfId="19260"/>
    <cellStyle name="Обычный 5 2 2 11 2 2 8 2" xfId="19261"/>
    <cellStyle name="Обычный 5 2 2 11 2 2 9" xfId="19262"/>
    <cellStyle name="Обычный 5 2 2 11 2 2 9 2" xfId="19263"/>
    <cellStyle name="Обычный 5 2 2 11 2 3" xfId="19264"/>
    <cellStyle name="Обычный 5 2 2 11 2 3 2" xfId="19265"/>
    <cellStyle name="Обычный 5 2 2 11 2 3 2 2" xfId="19266"/>
    <cellStyle name="Обычный 5 2 2 11 2 3 3" xfId="19267"/>
    <cellStyle name="Обычный 5 2 2 11 2 3 3 2" xfId="19268"/>
    <cellStyle name="Обычный 5 2 2 11 2 3 4" xfId="19269"/>
    <cellStyle name="Обычный 5 2 2 11 2 3 4 2" xfId="19270"/>
    <cellStyle name="Обычный 5 2 2 11 2 3 5" xfId="19271"/>
    <cellStyle name="Обычный 5 2 2 11 2 3 5 2" xfId="19272"/>
    <cellStyle name="Обычный 5 2 2 11 2 3 6" xfId="19273"/>
    <cellStyle name="Обычный 5 2 2 11 2 4" xfId="19274"/>
    <cellStyle name="Обычный 5 2 2 11 2 4 2" xfId="19275"/>
    <cellStyle name="Обычный 5 2 2 11 2 4 2 2" xfId="19276"/>
    <cellStyle name="Обычный 5 2 2 11 2 4 3" xfId="19277"/>
    <cellStyle name="Обычный 5 2 2 11 2 4 3 2" xfId="19278"/>
    <cellStyle name="Обычный 5 2 2 11 2 4 4" xfId="19279"/>
    <cellStyle name="Обычный 5 2 2 11 2 4 4 2" xfId="19280"/>
    <cellStyle name="Обычный 5 2 2 11 2 4 5" xfId="19281"/>
    <cellStyle name="Обычный 5 2 2 11 2 5" xfId="19282"/>
    <cellStyle name="Обычный 5 2 2 11 2 5 2" xfId="19283"/>
    <cellStyle name="Обычный 5 2 2 11 2 6" xfId="19284"/>
    <cellStyle name="Обычный 5 2 2 11 2 6 2" xfId="19285"/>
    <cellStyle name="Обычный 5 2 2 11 2 7" xfId="19286"/>
    <cellStyle name="Обычный 5 2 2 11 2 7 2" xfId="19287"/>
    <cellStyle name="Обычный 5 2 2 11 2 8" xfId="19288"/>
    <cellStyle name="Обычный 5 2 2 11 2 8 2" xfId="19289"/>
    <cellStyle name="Обычный 5 2 2 11 2 9" xfId="19290"/>
    <cellStyle name="Обычный 5 2 2 11 2 9 2" xfId="19291"/>
    <cellStyle name="Обычный 5 2 2 11 3" xfId="19292"/>
    <cellStyle name="Обычный 5 2 2 11 3 10" xfId="19293"/>
    <cellStyle name="Обычный 5 2 2 11 3 2" xfId="19294"/>
    <cellStyle name="Обычный 5 2 2 11 3 2 2" xfId="19295"/>
    <cellStyle name="Обычный 5 2 2 11 3 2 2 2" xfId="19296"/>
    <cellStyle name="Обычный 5 2 2 11 3 2 3" xfId="19297"/>
    <cellStyle name="Обычный 5 2 2 11 3 2 3 2" xfId="19298"/>
    <cellStyle name="Обычный 5 2 2 11 3 2 4" xfId="19299"/>
    <cellStyle name="Обычный 5 2 2 11 3 2 4 2" xfId="19300"/>
    <cellStyle name="Обычный 5 2 2 11 3 2 5" xfId="19301"/>
    <cellStyle name="Обычный 5 2 2 11 3 2 5 2" xfId="19302"/>
    <cellStyle name="Обычный 5 2 2 11 3 2 6" xfId="19303"/>
    <cellStyle name="Обычный 5 2 2 11 3 3" xfId="19304"/>
    <cellStyle name="Обычный 5 2 2 11 3 3 2" xfId="19305"/>
    <cellStyle name="Обычный 5 2 2 11 3 3 2 2" xfId="19306"/>
    <cellStyle name="Обычный 5 2 2 11 3 3 3" xfId="19307"/>
    <cellStyle name="Обычный 5 2 2 11 3 3 3 2" xfId="19308"/>
    <cellStyle name="Обычный 5 2 2 11 3 3 4" xfId="19309"/>
    <cellStyle name="Обычный 5 2 2 11 3 3 4 2" xfId="19310"/>
    <cellStyle name="Обычный 5 2 2 11 3 3 5" xfId="19311"/>
    <cellStyle name="Обычный 5 2 2 11 3 4" xfId="19312"/>
    <cellStyle name="Обычный 5 2 2 11 3 4 2" xfId="19313"/>
    <cellStyle name="Обычный 5 2 2 11 3 5" xfId="19314"/>
    <cellStyle name="Обычный 5 2 2 11 3 5 2" xfId="19315"/>
    <cellStyle name="Обычный 5 2 2 11 3 6" xfId="19316"/>
    <cellStyle name="Обычный 5 2 2 11 3 6 2" xfId="19317"/>
    <cellStyle name="Обычный 5 2 2 11 3 7" xfId="19318"/>
    <cellStyle name="Обычный 5 2 2 11 3 7 2" xfId="19319"/>
    <cellStyle name="Обычный 5 2 2 11 3 8" xfId="19320"/>
    <cellStyle name="Обычный 5 2 2 11 3 8 2" xfId="19321"/>
    <cellStyle name="Обычный 5 2 2 11 3 9" xfId="19322"/>
    <cellStyle name="Обычный 5 2 2 11 3 9 2" xfId="19323"/>
    <cellStyle name="Обычный 5 2 2 11 4" xfId="19324"/>
    <cellStyle name="Обычный 5 2 2 11 4 2" xfId="19325"/>
    <cellStyle name="Обычный 5 2 2 11 4 2 2" xfId="19326"/>
    <cellStyle name="Обычный 5 2 2 11 4 3" xfId="19327"/>
    <cellStyle name="Обычный 5 2 2 11 4 3 2" xfId="19328"/>
    <cellStyle name="Обычный 5 2 2 11 4 4" xfId="19329"/>
    <cellStyle name="Обычный 5 2 2 11 4 4 2" xfId="19330"/>
    <cellStyle name="Обычный 5 2 2 11 4 5" xfId="19331"/>
    <cellStyle name="Обычный 5 2 2 11 4 5 2" xfId="19332"/>
    <cellStyle name="Обычный 5 2 2 11 4 6" xfId="19333"/>
    <cellStyle name="Обычный 5 2 2 11 5" xfId="19334"/>
    <cellStyle name="Обычный 5 2 2 11 5 2" xfId="19335"/>
    <cellStyle name="Обычный 5 2 2 11 5 2 2" xfId="19336"/>
    <cellStyle name="Обычный 5 2 2 11 5 3" xfId="19337"/>
    <cellStyle name="Обычный 5 2 2 11 5 3 2" xfId="19338"/>
    <cellStyle name="Обычный 5 2 2 11 5 4" xfId="19339"/>
    <cellStyle name="Обычный 5 2 2 11 5 4 2" xfId="19340"/>
    <cellStyle name="Обычный 5 2 2 11 5 5" xfId="19341"/>
    <cellStyle name="Обычный 5 2 2 11 6" xfId="19342"/>
    <cellStyle name="Обычный 5 2 2 11 6 2" xfId="19343"/>
    <cellStyle name="Обычный 5 2 2 11 7" xfId="19344"/>
    <cellStyle name="Обычный 5 2 2 11 7 2" xfId="19345"/>
    <cellStyle name="Обычный 5 2 2 11 8" xfId="19346"/>
    <cellStyle name="Обычный 5 2 2 11 8 2" xfId="19347"/>
    <cellStyle name="Обычный 5 2 2 11 9" xfId="19348"/>
    <cellStyle name="Обычный 5 2 2 11 9 2" xfId="19349"/>
    <cellStyle name="Обычный 5 2 2 12" xfId="19350"/>
    <cellStyle name="Обычный 5 2 2 12 10" xfId="19351"/>
    <cellStyle name="Обычный 5 2 2 12 10 2" xfId="19352"/>
    <cellStyle name="Обычный 5 2 2 12 11" xfId="19353"/>
    <cellStyle name="Обычный 5 2 2 12 11 2" xfId="19354"/>
    <cellStyle name="Обычный 5 2 2 12 12" xfId="19355"/>
    <cellStyle name="Обычный 5 2 2 12 2" xfId="19356"/>
    <cellStyle name="Обычный 5 2 2 12 2 10" xfId="19357"/>
    <cellStyle name="Обычный 5 2 2 12 2 10 2" xfId="19358"/>
    <cellStyle name="Обычный 5 2 2 12 2 11" xfId="19359"/>
    <cellStyle name="Обычный 5 2 2 12 2 2" xfId="19360"/>
    <cellStyle name="Обычный 5 2 2 12 2 2 10" xfId="19361"/>
    <cellStyle name="Обычный 5 2 2 12 2 2 2" xfId="19362"/>
    <cellStyle name="Обычный 5 2 2 12 2 2 2 2" xfId="19363"/>
    <cellStyle name="Обычный 5 2 2 12 2 2 2 2 2" xfId="19364"/>
    <cellStyle name="Обычный 5 2 2 12 2 2 2 3" xfId="19365"/>
    <cellStyle name="Обычный 5 2 2 12 2 2 2 3 2" xfId="19366"/>
    <cellStyle name="Обычный 5 2 2 12 2 2 2 4" xfId="19367"/>
    <cellStyle name="Обычный 5 2 2 12 2 2 2 4 2" xfId="19368"/>
    <cellStyle name="Обычный 5 2 2 12 2 2 2 5" xfId="19369"/>
    <cellStyle name="Обычный 5 2 2 12 2 2 2 5 2" xfId="19370"/>
    <cellStyle name="Обычный 5 2 2 12 2 2 2 6" xfId="19371"/>
    <cellStyle name="Обычный 5 2 2 12 2 2 3" xfId="19372"/>
    <cellStyle name="Обычный 5 2 2 12 2 2 3 2" xfId="19373"/>
    <cellStyle name="Обычный 5 2 2 12 2 2 3 2 2" xfId="19374"/>
    <cellStyle name="Обычный 5 2 2 12 2 2 3 3" xfId="19375"/>
    <cellStyle name="Обычный 5 2 2 12 2 2 3 3 2" xfId="19376"/>
    <cellStyle name="Обычный 5 2 2 12 2 2 3 4" xfId="19377"/>
    <cellStyle name="Обычный 5 2 2 12 2 2 3 4 2" xfId="19378"/>
    <cellStyle name="Обычный 5 2 2 12 2 2 3 5" xfId="19379"/>
    <cellStyle name="Обычный 5 2 2 12 2 2 4" xfId="19380"/>
    <cellStyle name="Обычный 5 2 2 12 2 2 4 2" xfId="19381"/>
    <cellStyle name="Обычный 5 2 2 12 2 2 5" xfId="19382"/>
    <cellStyle name="Обычный 5 2 2 12 2 2 5 2" xfId="19383"/>
    <cellStyle name="Обычный 5 2 2 12 2 2 6" xfId="19384"/>
    <cellStyle name="Обычный 5 2 2 12 2 2 6 2" xfId="19385"/>
    <cellStyle name="Обычный 5 2 2 12 2 2 7" xfId="19386"/>
    <cellStyle name="Обычный 5 2 2 12 2 2 7 2" xfId="19387"/>
    <cellStyle name="Обычный 5 2 2 12 2 2 8" xfId="19388"/>
    <cellStyle name="Обычный 5 2 2 12 2 2 8 2" xfId="19389"/>
    <cellStyle name="Обычный 5 2 2 12 2 2 9" xfId="19390"/>
    <cellStyle name="Обычный 5 2 2 12 2 2 9 2" xfId="19391"/>
    <cellStyle name="Обычный 5 2 2 12 2 3" xfId="19392"/>
    <cellStyle name="Обычный 5 2 2 12 2 3 2" xfId="19393"/>
    <cellStyle name="Обычный 5 2 2 12 2 3 2 2" xfId="19394"/>
    <cellStyle name="Обычный 5 2 2 12 2 3 3" xfId="19395"/>
    <cellStyle name="Обычный 5 2 2 12 2 3 3 2" xfId="19396"/>
    <cellStyle name="Обычный 5 2 2 12 2 3 4" xfId="19397"/>
    <cellStyle name="Обычный 5 2 2 12 2 3 4 2" xfId="19398"/>
    <cellStyle name="Обычный 5 2 2 12 2 3 5" xfId="19399"/>
    <cellStyle name="Обычный 5 2 2 12 2 3 5 2" xfId="19400"/>
    <cellStyle name="Обычный 5 2 2 12 2 3 6" xfId="19401"/>
    <cellStyle name="Обычный 5 2 2 12 2 4" xfId="19402"/>
    <cellStyle name="Обычный 5 2 2 12 2 4 2" xfId="19403"/>
    <cellStyle name="Обычный 5 2 2 12 2 4 2 2" xfId="19404"/>
    <cellStyle name="Обычный 5 2 2 12 2 4 3" xfId="19405"/>
    <cellStyle name="Обычный 5 2 2 12 2 4 3 2" xfId="19406"/>
    <cellStyle name="Обычный 5 2 2 12 2 4 4" xfId="19407"/>
    <cellStyle name="Обычный 5 2 2 12 2 4 4 2" xfId="19408"/>
    <cellStyle name="Обычный 5 2 2 12 2 4 5" xfId="19409"/>
    <cellStyle name="Обычный 5 2 2 12 2 5" xfId="19410"/>
    <cellStyle name="Обычный 5 2 2 12 2 5 2" xfId="19411"/>
    <cellStyle name="Обычный 5 2 2 12 2 6" xfId="19412"/>
    <cellStyle name="Обычный 5 2 2 12 2 6 2" xfId="19413"/>
    <cellStyle name="Обычный 5 2 2 12 2 7" xfId="19414"/>
    <cellStyle name="Обычный 5 2 2 12 2 7 2" xfId="19415"/>
    <cellStyle name="Обычный 5 2 2 12 2 8" xfId="19416"/>
    <cellStyle name="Обычный 5 2 2 12 2 8 2" xfId="19417"/>
    <cellStyle name="Обычный 5 2 2 12 2 9" xfId="19418"/>
    <cellStyle name="Обычный 5 2 2 12 2 9 2" xfId="19419"/>
    <cellStyle name="Обычный 5 2 2 12 3" xfId="19420"/>
    <cellStyle name="Обычный 5 2 2 12 3 10" xfId="19421"/>
    <cellStyle name="Обычный 5 2 2 12 3 2" xfId="19422"/>
    <cellStyle name="Обычный 5 2 2 12 3 2 2" xfId="19423"/>
    <cellStyle name="Обычный 5 2 2 12 3 2 2 2" xfId="19424"/>
    <cellStyle name="Обычный 5 2 2 12 3 2 3" xfId="19425"/>
    <cellStyle name="Обычный 5 2 2 12 3 2 3 2" xfId="19426"/>
    <cellStyle name="Обычный 5 2 2 12 3 2 4" xfId="19427"/>
    <cellStyle name="Обычный 5 2 2 12 3 2 4 2" xfId="19428"/>
    <cellStyle name="Обычный 5 2 2 12 3 2 5" xfId="19429"/>
    <cellStyle name="Обычный 5 2 2 12 3 2 5 2" xfId="19430"/>
    <cellStyle name="Обычный 5 2 2 12 3 2 6" xfId="19431"/>
    <cellStyle name="Обычный 5 2 2 12 3 3" xfId="19432"/>
    <cellStyle name="Обычный 5 2 2 12 3 3 2" xfId="19433"/>
    <cellStyle name="Обычный 5 2 2 12 3 3 2 2" xfId="19434"/>
    <cellStyle name="Обычный 5 2 2 12 3 3 3" xfId="19435"/>
    <cellStyle name="Обычный 5 2 2 12 3 3 3 2" xfId="19436"/>
    <cellStyle name="Обычный 5 2 2 12 3 3 4" xfId="19437"/>
    <cellStyle name="Обычный 5 2 2 12 3 3 4 2" xfId="19438"/>
    <cellStyle name="Обычный 5 2 2 12 3 3 5" xfId="19439"/>
    <cellStyle name="Обычный 5 2 2 12 3 4" xfId="19440"/>
    <cellStyle name="Обычный 5 2 2 12 3 4 2" xfId="19441"/>
    <cellStyle name="Обычный 5 2 2 12 3 5" xfId="19442"/>
    <cellStyle name="Обычный 5 2 2 12 3 5 2" xfId="19443"/>
    <cellStyle name="Обычный 5 2 2 12 3 6" xfId="19444"/>
    <cellStyle name="Обычный 5 2 2 12 3 6 2" xfId="19445"/>
    <cellStyle name="Обычный 5 2 2 12 3 7" xfId="19446"/>
    <cellStyle name="Обычный 5 2 2 12 3 7 2" xfId="19447"/>
    <cellStyle name="Обычный 5 2 2 12 3 8" xfId="19448"/>
    <cellStyle name="Обычный 5 2 2 12 3 8 2" xfId="19449"/>
    <cellStyle name="Обычный 5 2 2 12 3 9" xfId="19450"/>
    <cellStyle name="Обычный 5 2 2 12 3 9 2" xfId="19451"/>
    <cellStyle name="Обычный 5 2 2 12 4" xfId="19452"/>
    <cellStyle name="Обычный 5 2 2 12 4 2" xfId="19453"/>
    <cellStyle name="Обычный 5 2 2 12 4 2 2" xfId="19454"/>
    <cellStyle name="Обычный 5 2 2 12 4 3" xfId="19455"/>
    <cellStyle name="Обычный 5 2 2 12 4 3 2" xfId="19456"/>
    <cellStyle name="Обычный 5 2 2 12 4 4" xfId="19457"/>
    <cellStyle name="Обычный 5 2 2 12 4 4 2" xfId="19458"/>
    <cellStyle name="Обычный 5 2 2 12 4 5" xfId="19459"/>
    <cellStyle name="Обычный 5 2 2 12 4 5 2" xfId="19460"/>
    <cellStyle name="Обычный 5 2 2 12 4 6" xfId="19461"/>
    <cellStyle name="Обычный 5 2 2 12 5" xfId="19462"/>
    <cellStyle name="Обычный 5 2 2 12 5 2" xfId="19463"/>
    <cellStyle name="Обычный 5 2 2 12 5 2 2" xfId="19464"/>
    <cellStyle name="Обычный 5 2 2 12 5 3" xfId="19465"/>
    <cellStyle name="Обычный 5 2 2 12 5 3 2" xfId="19466"/>
    <cellStyle name="Обычный 5 2 2 12 5 4" xfId="19467"/>
    <cellStyle name="Обычный 5 2 2 12 5 4 2" xfId="19468"/>
    <cellStyle name="Обычный 5 2 2 12 5 5" xfId="19469"/>
    <cellStyle name="Обычный 5 2 2 12 6" xfId="19470"/>
    <cellStyle name="Обычный 5 2 2 12 6 2" xfId="19471"/>
    <cellStyle name="Обычный 5 2 2 12 7" xfId="19472"/>
    <cellStyle name="Обычный 5 2 2 12 7 2" xfId="19473"/>
    <cellStyle name="Обычный 5 2 2 12 8" xfId="19474"/>
    <cellStyle name="Обычный 5 2 2 12 8 2" xfId="19475"/>
    <cellStyle name="Обычный 5 2 2 12 9" xfId="19476"/>
    <cellStyle name="Обычный 5 2 2 12 9 2" xfId="19477"/>
    <cellStyle name="Обычный 5 2 2 13" xfId="19478"/>
    <cellStyle name="Обычный 5 2 2 13 10" xfId="19479"/>
    <cellStyle name="Обычный 5 2 2 13 10 2" xfId="19480"/>
    <cellStyle name="Обычный 5 2 2 13 11" xfId="19481"/>
    <cellStyle name="Обычный 5 2 2 13 11 2" xfId="19482"/>
    <cellStyle name="Обычный 5 2 2 13 12" xfId="19483"/>
    <cellStyle name="Обычный 5 2 2 13 2" xfId="19484"/>
    <cellStyle name="Обычный 5 2 2 13 2 10" xfId="19485"/>
    <cellStyle name="Обычный 5 2 2 13 2 10 2" xfId="19486"/>
    <cellStyle name="Обычный 5 2 2 13 2 11" xfId="19487"/>
    <cellStyle name="Обычный 5 2 2 13 2 2" xfId="19488"/>
    <cellStyle name="Обычный 5 2 2 13 2 2 10" xfId="19489"/>
    <cellStyle name="Обычный 5 2 2 13 2 2 2" xfId="19490"/>
    <cellStyle name="Обычный 5 2 2 13 2 2 2 2" xfId="19491"/>
    <cellStyle name="Обычный 5 2 2 13 2 2 2 2 2" xfId="19492"/>
    <cellStyle name="Обычный 5 2 2 13 2 2 2 3" xfId="19493"/>
    <cellStyle name="Обычный 5 2 2 13 2 2 2 3 2" xfId="19494"/>
    <cellStyle name="Обычный 5 2 2 13 2 2 2 4" xfId="19495"/>
    <cellStyle name="Обычный 5 2 2 13 2 2 2 4 2" xfId="19496"/>
    <cellStyle name="Обычный 5 2 2 13 2 2 2 5" xfId="19497"/>
    <cellStyle name="Обычный 5 2 2 13 2 2 2 5 2" xfId="19498"/>
    <cellStyle name="Обычный 5 2 2 13 2 2 2 6" xfId="19499"/>
    <cellStyle name="Обычный 5 2 2 13 2 2 3" xfId="19500"/>
    <cellStyle name="Обычный 5 2 2 13 2 2 3 2" xfId="19501"/>
    <cellStyle name="Обычный 5 2 2 13 2 2 3 2 2" xfId="19502"/>
    <cellStyle name="Обычный 5 2 2 13 2 2 3 3" xfId="19503"/>
    <cellStyle name="Обычный 5 2 2 13 2 2 3 3 2" xfId="19504"/>
    <cellStyle name="Обычный 5 2 2 13 2 2 3 4" xfId="19505"/>
    <cellStyle name="Обычный 5 2 2 13 2 2 3 4 2" xfId="19506"/>
    <cellStyle name="Обычный 5 2 2 13 2 2 3 5" xfId="19507"/>
    <cellStyle name="Обычный 5 2 2 13 2 2 4" xfId="19508"/>
    <cellStyle name="Обычный 5 2 2 13 2 2 4 2" xfId="19509"/>
    <cellStyle name="Обычный 5 2 2 13 2 2 5" xfId="19510"/>
    <cellStyle name="Обычный 5 2 2 13 2 2 5 2" xfId="19511"/>
    <cellStyle name="Обычный 5 2 2 13 2 2 6" xfId="19512"/>
    <cellStyle name="Обычный 5 2 2 13 2 2 6 2" xfId="19513"/>
    <cellStyle name="Обычный 5 2 2 13 2 2 7" xfId="19514"/>
    <cellStyle name="Обычный 5 2 2 13 2 2 7 2" xfId="19515"/>
    <cellStyle name="Обычный 5 2 2 13 2 2 8" xfId="19516"/>
    <cellStyle name="Обычный 5 2 2 13 2 2 8 2" xfId="19517"/>
    <cellStyle name="Обычный 5 2 2 13 2 2 9" xfId="19518"/>
    <cellStyle name="Обычный 5 2 2 13 2 2 9 2" xfId="19519"/>
    <cellStyle name="Обычный 5 2 2 13 2 3" xfId="19520"/>
    <cellStyle name="Обычный 5 2 2 13 2 3 2" xfId="19521"/>
    <cellStyle name="Обычный 5 2 2 13 2 3 2 2" xfId="19522"/>
    <cellStyle name="Обычный 5 2 2 13 2 3 3" xfId="19523"/>
    <cellStyle name="Обычный 5 2 2 13 2 3 3 2" xfId="19524"/>
    <cellStyle name="Обычный 5 2 2 13 2 3 4" xfId="19525"/>
    <cellStyle name="Обычный 5 2 2 13 2 3 4 2" xfId="19526"/>
    <cellStyle name="Обычный 5 2 2 13 2 3 5" xfId="19527"/>
    <cellStyle name="Обычный 5 2 2 13 2 3 5 2" xfId="19528"/>
    <cellStyle name="Обычный 5 2 2 13 2 3 6" xfId="19529"/>
    <cellStyle name="Обычный 5 2 2 13 2 4" xfId="19530"/>
    <cellStyle name="Обычный 5 2 2 13 2 4 2" xfId="19531"/>
    <cellStyle name="Обычный 5 2 2 13 2 4 2 2" xfId="19532"/>
    <cellStyle name="Обычный 5 2 2 13 2 4 3" xfId="19533"/>
    <cellStyle name="Обычный 5 2 2 13 2 4 3 2" xfId="19534"/>
    <cellStyle name="Обычный 5 2 2 13 2 4 4" xfId="19535"/>
    <cellStyle name="Обычный 5 2 2 13 2 4 4 2" xfId="19536"/>
    <cellStyle name="Обычный 5 2 2 13 2 4 5" xfId="19537"/>
    <cellStyle name="Обычный 5 2 2 13 2 5" xfId="19538"/>
    <cellStyle name="Обычный 5 2 2 13 2 5 2" xfId="19539"/>
    <cellStyle name="Обычный 5 2 2 13 2 6" xfId="19540"/>
    <cellStyle name="Обычный 5 2 2 13 2 6 2" xfId="19541"/>
    <cellStyle name="Обычный 5 2 2 13 2 7" xfId="19542"/>
    <cellStyle name="Обычный 5 2 2 13 2 7 2" xfId="19543"/>
    <cellStyle name="Обычный 5 2 2 13 2 8" xfId="19544"/>
    <cellStyle name="Обычный 5 2 2 13 2 8 2" xfId="19545"/>
    <cellStyle name="Обычный 5 2 2 13 2 9" xfId="19546"/>
    <cellStyle name="Обычный 5 2 2 13 2 9 2" xfId="19547"/>
    <cellStyle name="Обычный 5 2 2 13 3" xfId="19548"/>
    <cellStyle name="Обычный 5 2 2 13 3 10" xfId="19549"/>
    <cellStyle name="Обычный 5 2 2 13 3 2" xfId="19550"/>
    <cellStyle name="Обычный 5 2 2 13 3 2 2" xfId="19551"/>
    <cellStyle name="Обычный 5 2 2 13 3 2 2 2" xfId="19552"/>
    <cellStyle name="Обычный 5 2 2 13 3 2 3" xfId="19553"/>
    <cellStyle name="Обычный 5 2 2 13 3 2 3 2" xfId="19554"/>
    <cellStyle name="Обычный 5 2 2 13 3 2 4" xfId="19555"/>
    <cellStyle name="Обычный 5 2 2 13 3 2 4 2" xfId="19556"/>
    <cellStyle name="Обычный 5 2 2 13 3 2 5" xfId="19557"/>
    <cellStyle name="Обычный 5 2 2 13 3 2 5 2" xfId="19558"/>
    <cellStyle name="Обычный 5 2 2 13 3 2 6" xfId="19559"/>
    <cellStyle name="Обычный 5 2 2 13 3 3" xfId="19560"/>
    <cellStyle name="Обычный 5 2 2 13 3 3 2" xfId="19561"/>
    <cellStyle name="Обычный 5 2 2 13 3 3 2 2" xfId="19562"/>
    <cellStyle name="Обычный 5 2 2 13 3 3 3" xfId="19563"/>
    <cellStyle name="Обычный 5 2 2 13 3 3 3 2" xfId="19564"/>
    <cellStyle name="Обычный 5 2 2 13 3 3 4" xfId="19565"/>
    <cellStyle name="Обычный 5 2 2 13 3 3 4 2" xfId="19566"/>
    <cellStyle name="Обычный 5 2 2 13 3 3 5" xfId="19567"/>
    <cellStyle name="Обычный 5 2 2 13 3 4" xfId="19568"/>
    <cellStyle name="Обычный 5 2 2 13 3 4 2" xfId="19569"/>
    <cellStyle name="Обычный 5 2 2 13 3 5" xfId="19570"/>
    <cellStyle name="Обычный 5 2 2 13 3 5 2" xfId="19571"/>
    <cellStyle name="Обычный 5 2 2 13 3 6" xfId="19572"/>
    <cellStyle name="Обычный 5 2 2 13 3 6 2" xfId="19573"/>
    <cellStyle name="Обычный 5 2 2 13 3 7" xfId="19574"/>
    <cellStyle name="Обычный 5 2 2 13 3 7 2" xfId="19575"/>
    <cellStyle name="Обычный 5 2 2 13 3 8" xfId="19576"/>
    <cellStyle name="Обычный 5 2 2 13 3 8 2" xfId="19577"/>
    <cellStyle name="Обычный 5 2 2 13 3 9" xfId="19578"/>
    <cellStyle name="Обычный 5 2 2 13 3 9 2" xfId="19579"/>
    <cellStyle name="Обычный 5 2 2 13 4" xfId="19580"/>
    <cellStyle name="Обычный 5 2 2 13 4 2" xfId="19581"/>
    <cellStyle name="Обычный 5 2 2 13 4 2 2" xfId="19582"/>
    <cellStyle name="Обычный 5 2 2 13 4 3" xfId="19583"/>
    <cellStyle name="Обычный 5 2 2 13 4 3 2" xfId="19584"/>
    <cellStyle name="Обычный 5 2 2 13 4 4" xfId="19585"/>
    <cellStyle name="Обычный 5 2 2 13 4 4 2" xfId="19586"/>
    <cellStyle name="Обычный 5 2 2 13 4 5" xfId="19587"/>
    <cellStyle name="Обычный 5 2 2 13 4 5 2" xfId="19588"/>
    <cellStyle name="Обычный 5 2 2 13 4 6" xfId="19589"/>
    <cellStyle name="Обычный 5 2 2 13 5" xfId="19590"/>
    <cellStyle name="Обычный 5 2 2 13 5 2" xfId="19591"/>
    <cellStyle name="Обычный 5 2 2 13 5 2 2" xfId="19592"/>
    <cellStyle name="Обычный 5 2 2 13 5 3" xfId="19593"/>
    <cellStyle name="Обычный 5 2 2 13 5 3 2" xfId="19594"/>
    <cellStyle name="Обычный 5 2 2 13 5 4" xfId="19595"/>
    <cellStyle name="Обычный 5 2 2 13 5 4 2" xfId="19596"/>
    <cellStyle name="Обычный 5 2 2 13 5 5" xfId="19597"/>
    <cellStyle name="Обычный 5 2 2 13 6" xfId="19598"/>
    <cellStyle name="Обычный 5 2 2 13 6 2" xfId="19599"/>
    <cellStyle name="Обычный 5 2 2 13 7" xfId="19600"/>
    <cellStyle name="Обычный 5 2 2 13 7 2" xfId="19601"/>
    <cellStyle name="Обычный 5 2 2 13 8" xfId="19602"/>
    <cellStyle name="Обычный 5 2 2 13 8 2" xfId="19603"/>
    <cellStyle name="Обычный 5 2 2 13 9" xfId="19604"/>
    <cellStyle name="Обычный 5 2 2 13 9 2" xfId="19605"/>
    <cellStyle name="Обычный 5 2 2 14" xfId="19606"/>
    <cellStyle name="Обычный 5 2 2 14 10" xfId="19607"/>
    <cellStyle name="Обычный 5 2 2 14 10 2" xfId="19608"/>
    <cellStyle name="Обычный 5 2 2 14 11" xfId="19609"/>
    <cellStyle name="Обычный 5 2 2 14 2" xfId="19610"/>
    <cellStyle name="Обычный 5 2 2 14 2 10" xfId="19611"/>
    <cellStyle name="Обычный 5 2 2 14 2 2" xfId="19612"/>
    <cellStyle name="Обычный 5 2 2 14 2 2 2" xfId="19613"/>
    <cellStyle name="Обычный 5 2 2 14 2 2 2 2" xfId="19614"/>
    <cellStyle name="Обычный 5 2 2 14 2 2 3" xfId="19615"/>
    <cellStyle name="Обычный 5 2 2 14 2 2 3 2" xfId="19616"/>
    <cellStyle name="Обычный 5 2 2 14 2 2 4" xfId="19617"/>
    <cellStyle name="Обычный 5 2 2 14 2 2 4 2" xfId="19618"/>
    <cellStyle name="Обычный 5 2 2 14 2 2 5" xfId="19619"/>
    <cellStyle name="Обычный 5 2 2 14 2 2 5 2" xfId="19620"/>
    <cellStyle name="Обычный 5 2 2 14 2 2 6" xfId="19621"/>
    <cellStyle name="Обычный 5 2 2 14 2 3" xfId="19622"/>
    <cellStyle name="Обычный 5 2 2 14 2 3 2" xfId="19623"/>
    <cellStyle name="Обычный 5 2 2 14 2 3 2 2" xfId="19624"/>
    <cellStyle name="Обычный 5 2 2 14 2 3 3" xfId="19625"/>
    <cellStyle name="Обычный 5 2 2 14 2 3 3 2" xfId="19626"/>
    <cellStyle name="Обычный 5 2 2 14 2 3 4" xfId="19627"/>
    <cellStyle name="Обычный 5 2 2 14 2 3 4 2" xfId="19628"/>
    <cellStyle name="Обычный 5 2 2 14 2 3 5" xfId="19629"/>
    <cellStyle name="Обычный 5 2 2 14 2 4" xfId="19630"/>
    <cellStyle name="Обычный 5 2 2 14 2 4 2" xfId="19631"/>
    <cellStyle name="Обычный 5 2 2 14 2 5" xfId="19632"/>
    <cellStyle name="Обычный 5 2 2 14 2 5 2" xfId="19633"/>
    <cellStyle name="Обычный 5 2 2 14 2 6" xfId="19634"/>
    <cellStyle name="Обычный 5 2 2 14 2 6 2" xfId="19635"/>
    <cellStyle name="Обычный 5 2 2 14 2 7" xfId="19636"/>
    <cellStyle name="Обычный 5 2 2 14 2 7 2" xfId="19637"/>
    <cellStyle name="Обычный 5 2 2 14 2 8" xfId="19638"/>
    <cellStyle name="Обычный 5 2 2 14 2 8 2" xfId="19639"/>
    <cellStyle name="Обычный 5 2 2 14 2 9" xfId="19640"/>
    <cellStyle name="Обычный 5 2 2 14 2 9 2" xfId="19641"/>
    <cellStyle name="Обычный 5 2 2 14 3" xfId="19642"/>
    <cellStyle name="Обычный 5 2 2 14 3 2" xfId="19643"/>
    <cellStyle name="Обычный 5 2 2 14 3 2 2" xfId="19644"/>
    <cellStyle name="Обычный 5 2 2 14 3 3" xfId="19645"/>
    <cellStyle name="Обычный 5 2 2 14 3 3 2" xfId="19646"/>
    <cellStyle name="Обычный 5 2 2 14 3 4" xfId="19647"/>
    <cellStyle name="Обычный 5 2 2 14 3 4 2" xfId="19648"/>
    <cellStyle name="Обычный 5 2 2 14 3 5" xfId="19649"/>
    <cellStyle name="Обычный 5 2 2 14 3 5 2" xfId="19650"/>
    <cellStyle name="Обычный 5 2 2 14 3 6" xfId="19651"/>
    <cellStyle name="Обычный 5 2 2 14 4" xfId="19652"/>
    <cellStyle name="Обычный 5 2 2 14 4 2" xfId="19653"/>
    <cellStyle name="Обычный 5 2 2 14 4 2 2" xfId="19654"/>
    <cellStyle name="Обычный 5 2 2 14 4 3" xfId="19655"/>
    <cellStyle name="Обычный 5 2 2 14 4 3 2" xfId="19656"/>
    <cellStyle name="Обычный 5 2 2 14 4 4" xfId="19657"/>
    <cellStyle name="Обычный 5 2 2 14 4 4 2" xfId="19658"/>
    <cellStyle name="Обычный 5 2 2 14 4 5" xfId="19659"/>
    <cellStyle name="Обычный 5 2 2 14 5" xfId="19660"/>
    <cellStyle name="Обычный 5 2 2 14 5 2" xfId="19661"/>
    <cellStyle name="Обычный 5 2 2 14 6" xfId="19662"/>
    <cellStyle name="Обычный 5 2 2 14 6 2" xfId="19663"/>
    <cellStyle name="Обычный 5 2 2 14 7" xfId="19664"/>
    <cellStyle name="Обычный 5 2 2 14 7 2" xfId="19665"/>
    <cellStyle name="Обычный 5 2 2 14 8" xfId="19666"/>
    <cellStyle name="Обычный 5 2 2 14 8 2" xfId="19667"/>
    <cellStyle name="Обычный 5 2 2 14 9" xfId="19668"/>
    <cellStyle name="Обычный 5 2 2 14 9 2" xfId="19669"/>
    <cellStyle name="Обычный 5 2 2 15" xfId="19670"/>
    <cellStyle name="Обычный 5 2 2 15 10" xfId="19671"/>
    <cellStyle name="Обычный 5 2 2 15 2" xfId="19672"/>
    <cellStyle name="Обычный 5 2 2 15 2 2" xfId="19673"/>
    <cellStyle name="Обычный 5 2 2 15 2 2 2" xfId="19674"/>
    <cellStyle name="Обычный 5 2 2 15 2 3" xfId="19675"/>
    <cellStyle name="Обычный 5 2 2 15 2 3 2" xfId="19676"/>
    <cellStyle name="Обычный 5 2 2 15 2 4" xfId="19677"/>
    <cellStyle name="Обычный 5 2 2 15 2 4 2" xfId="19678"/>
    <cellStyle name="Обычный 5 2 2 15 2 5" xfId="19679"/>
    <cellStyle name="Обычный 5 2 2 15 2 5 2" xfId="19680"/>
    <cellStyle name="Обычный 5 2 2 15 2 6" xfId="19681"/>
    <cellStyle name="Обычный 5 2 2 15 3" xfId="19682"/>
    <cellStyle name="Обычный 5 2 2 15 3 2" xfId="19683"/>
    <cellStyle name="Обычный 5 2 2 15 3 2 2" xfId="19684"/>
    <cellStyle name="Обычный 5 2 2 15 3 3" xfId="19685"/>
    <cellStyle name="Обычный 5 2 2 15 3 3 2" xfId="19686"/>
    <cellStyle name="Обычный 5 2 2 15 3 4" xfId="19687"/>
    <cellStyle name="Обычный 5 2 2 15 3 4 2" xfId="19688"/>
    <cellStyle name="Обычный 5 2 2 15 3 5" xfId="19689"/>
    <cellStyle name="Обычный 5 2 2 15 4" xfId="19690"/>
    <cellStyle name="Обычный 5 2 2 15 4 2" xfId="19691"/>
    <cellStyle name="Обычный 5 2 2 15 5" xfId="19692"/>
    <cellStyle name="Обычный 5 2 2 15 5 2" xfId="19693"/>
    <cellStyle name="Обычный 5 2 2 15 6" xfId="19694"/>
    <cellStyle name="Обычный 5 2 2 15 6 2" xfId="19695"/>
    <cellStyle name="Обычный 5 2 2 15 7" xfId="19696"/>
    <cellStyle name="Обычный 5 2 2 15 7 2" xfId="19697"/>
    <cellStyle name="Обычный 5 2 2 15 8" xfId="19698"/>
    <cellStyle name="Обычный 5 2 2 15 8 2" xfId="19699"/>
    <cellStyle name="Обычный 5 2 2 15 9" xfId="19700"/>
    <cellStyle name="Обычный 5 2 2 15 9 2" xfId="19701"/>
    <cellStyle name="Обычный 5 2 2 16" xfId="19702"/>
    <cellStyle name="Обычный 5 2 2 16 2" xfId="19703"/>
    <cellStyle name="Обычный 5 2 2 16 2 2" xfId="19704"/>
    <cellStyle name="Обычный 5 2 2 16 2 2 2" xfId="19705"/>
    <cellStyle name="Обычный 5 2 2 16 2 3" xfId="19706"/>
    <cellStyle name="Обычный 5 2 2 16 2 3 2" xfId="19707"/>
    <cellStyle name="Обычный 5 2 2 16 2 4" xfId="19708"/>
    <cellStyle name="Обычный 5 2 2 16 2 4 2" xfId="19709"/>
    <cellStyle name="Обычный 5 2 2 16 2 5" xfId="19710"/>
    <cellStyle name="Обычный 5 2 2 16 2 5 2" xfId="19711"/>
    <cellStyle name="Обычный 5 2 2 16 2 6" xfId="19712"/>
    <cellStyle name="Обычный 5 2 2 16 3" xfId="19713"/>
    <cellStyle name="Обычный 5 2 2 16 3 2" xfId="19714"/>
    <cellStyle name="Обычный 5 2 2 16 4" xfId="19715"/>
    <cellStyle name="Обычный 5 2 2 16 4 2" xfId="19716"/>
    <cellStyle name="Обычный 5 2 2 16 5" xfId="19717"/>
    <cellStyle name="Обычный 5 2 2 16 5 2" xfId="19718"/>
    <cellStyle name="Обычный 5 2 2 16 6" xfId="19719"/>
    <cellStyle name="Обычный 5 2 2 16 6 2" xfId="19720"/>
    <cellStyle name="Обычный 5 2 2 16 7" xfId="19721"/>
    <cellStyle name="Обычный 5 2 2 17" xfId="19722"/>
    <cellStyle name="Обычный 5 2 2 17 2" xfId="19723"/>
    <cellStyle name="Обычный 5 2 2 17 2 2" xfId="19724"/>
    <cellStyle name="Обычный 5 2 2 17 3" xfId="19725"/>
    <cellStyle name="Обычный 5 2 2 17 3 2" xfId="19726"/>
    <cellStyle name="Обычный 5 2 2 17 4" xfId="19727"/>
    <cellStyle name="Обычный 5 2 2 17 4 2" xfId="19728"/>
    <cellStyle name="Обычный 5 2 2 17 5" xfId="19729"/>
    <cellStyle name="Обычный 5 2 2 17 5 2" xfId="19730"/>
    <cellStyle name="Обычный 5 2 2 17 6" xfId="19731"/>
    <cellStyle name="Обычный 5 2 2 18" xfId="19732"/>
    <cellStyle name="Обычный 5 2 2 18 2" xfId="19733"/>
    <cellStyle name="Обычный 5 2 2 18 2 2" xfId="19734"/>
    <cellStyle name="Обычный 5 2 2 18 3" xfId="19735"/>
    <cellStyle name="Обычный 5 2 2 18 3 2" xfId="19736"/>
    <cellStyle name="Обычный 5 2 2 18 4" xfId="19737"/>
    <cellStyle name="Обычный 5 2 2 18 4 2" xfId="19738"/>
    <cellStyle name="Обычный 5 2 2 18 5" xfId="19739"/>
    <cellStyle name="Обычный 5 2 2 19" xfId="19740"/>
    <cellStyle name="Обычный 5 2 2 19 2" xfId="19741"/>
    <cellStyle name="Обычный 5 2 2 2" xfId="19742"/>
    <cellStyle name="Обычный 5 2 2 2 2" xfId="19743"/>
    <cellStyle name="Обычный 5 2 2 2 2 10" xfId="19744"/>
    <cellStyle name="Обычный 5 2 2 2 2 10 2" xfId="19745"/>
    <cellStyle name="Обычный 5 2 2 2 2 11" xfId="19746"/>
    <cellStyle name="Обычный 5 2 2 2 2 11 2" xfId="19747"/>
    <cellStyle name="Обычный 5 2 2 2 2 12" xfId="19748"/>
    <cellStyle name="Обычный 5 2 2 2 2 12 2" xfId="19749"/>
    <cellStyle name="Обычный 5 2 2 2 2 13" xfId="19750"/>
    <cellStyle name="Обычный 5 2 2 2 2 14" xfId="19751"/>
    <cellStyle name="Обычный 5 2 2 2 2 15" xfId="19752"/>
    <cellStyle name="Обычный 5 2 2 2 2 2" xfId="19753"/>
    <cellStyle name="Обычный 5 2 2 2 2 2 10" xfId="19754"/>
    <cellStyle name="Обычный 5 2 2 2 2 2 10 2" xfId="19755"/>
    <cellStyle name="Обычный 5 2 2 2 2 2 11" xfId="19756"/>
    <cellStyle name="Обычный 5 2 2 2 2 2 12" xfId="19757"/>
    <cellStyle name="Обычный 5 2 2 2 2 2 13" xfId="19758"/>
    <cellStyle name="Обычный 5 2 2 2 2 2 2" xfId="19759"/>
    <cellStyle name="Обычный 5 2 2 2 2 2 2 10" xfId="19760"/>
    <cellStyle name="Обычный 5 2 2 2 2 2 2 11" xfId="19761"/>
    <cellStyle name="Обычный 5 2 2 2 2 2 2 2" xfId="19762"/>
    <cellStyle name="Обычный 5 2 2 2 2 2 2 2 2" xfId="19763"/>
    <cellStyle name="Обычный 5 2 2 2 2 2 2 2 2 2" xfId="19764"/>
    <cellStyle name="Обычный 5 2 2 2 2 2 2 2 3" xfId="19765"/>
    <cellStyle name="Обычный 5 2 2 2 2 2 2 2 3 2" xfId="19766"/>
    <cellStyle name="Обычный 5 2 2 2 2 2 2 2 4" xfId="19767"/>
    <cellStyle name="Обычный 5 2 2 2 2 2 2 2 4 2" xfId="19768"/>
    <cellStyle name="Обычный 5 2 2 2 2 2 2 2 5" xfId="19769"/>
    <cellStyle name="Обычный 5 2 2 2 2 2 2 2 5 2" xfId="19770"/>
    <cellStyle name="Обычный 5 2 2 2 2 2 2 2 6" xfId="19771"/>
    <cellStyle name="Обычный 5 2 2 2 2 2 2 3" xfId="19772"/>
    <cellStyle name="Обычный 5 2 2 2 2 2 2 3 2" xfId="19773"/>
    <cellStyle name="Обычный 5 2 2 2 2 2 2 3 2 2" xfId="19774"/>
    <cellStyle name="Обычный 5 2 2 2 2 2 2 3 3" xfId="19775"/>
    <cellStyle name="Обычный 5 2 2 2 2 2 2 3 3 2" xfId="19776"/>
    <cellStyle name="Обычный 5 2 2 2 2 2 2 3 4" xfId="19777"/>
    <cellStyle name="Обычный 5 2 2 2 2 2 2 3 4 2" xfId="19778"/>
    <cellStyle name="Обычный 5 2 2 2 2 2 2 3 5" xfId="19779"/>
    <cellStyle name="Обычный 5 2 2 2 2 2 2 4" xfId="19780"/>
    <cellStyle name="Обычный 5 2 2 2 2 2 2 4 2" xfId="19781"/>
    <cellStyle name="Обычный 5 2 2 2 2 2 2 5" xfId="19782"/>
    <cellStyle name="Обычный 5 2 2 2 2 2 2 5 2" xfId="19783"/>
    <cellStyle name="Обычный 5 2 2 2 2 2 2 6" xfId="19784"/>
    <cellStyle name="Обычный 5 2 2 2 2 2 2 6 2" xfId="19785"/>
    <cellStyle name="Обычный 5 2 2 2 2 2 2 7" xfId="19786"/>
    <cellStyle name="Обычный 5 2 2 2 2 2 2 7 2" xfId="19787"/>
    <cellStyle name="Обычный 5 2 2 2 2 2 2 8" xfId="19788"/>
    <cellStyle name="Обычный 5 2 2 2 2 2 2 8 2" xfId="19789"/>
    <cellStyle name="Обычный 5 2 2 2 2 2 2 9" xfId="19790"/>
    <cellStyle name="Обычный 5 2 2 2 2 2 2 9 2" xfId="19791"/>
    <cellStyle name="Обычный 5 2 2 2 2 2 3" xfId="19792"/>
    <cellStyle name="Обычный 5 2 2 2 2 2 3 2" xfId="19793"/>
    <cellStyle name="Обычный 5 2 2 2 2 2 3 2 2" xfId="19794"/>
    <cellStyle name="Обычный 5 2 2 2 2 2 3 3" xfId="19795"/>
    <cellStyle name="Обычный 5 2 2 2 2 2 3 3 2" xfId="19796"/>
    <cellStyle name="Обычный 5 2 2 2 2 2 3 4" xfId="19797"/>
    <cellStyle name="Обычный 5 2 2 2 2 2 3 4 2" xfId="19798"/>
    <cellStyle name="Обычный 5 2 2 2 2 2 3 5" xfId="19799"/>
    <cellStyle name="Обычный 5 2 2 2 2 2 3 5 2" xfId="19800"/>
    <cellStyle name="Обычный 5 2 2 2 2 2 3 6" xfId="19801"/>
    <cellStyle name="Обычный 5 2 2 2 2 2 4" xfId="19802"/>
    <cellStyle name="Обычный 5 2 2 2 2 2 4 2" xfId="19803"/>
    <cellStyle name="Обычный 5 2 2 2 2 2 4 2 2" xfId="19804"/>
    <cellStyle name="Обычный 5 2 2 2 2 2 4 3" xfId="19805"/>
    <cellStyle name="Обычный 5 2 2 2 2 2 4 3 2" xfId="19806"/>
    <cellStyle name="Обычный 5 2 2 2 2 2 4 4" xfId="19807"/>
    <cellStyle name="Обычный 5 2 2 2 2 2 4 4 2" xfId="19808"/>
    <cellStyle name="Обычный 5 2 2 2 2 2 4 5" xfId="19809"/>
    <cellStyle name="Обычный 5 2 2 2 2 2 5" xfId="19810"/>
    <cellStyle name="Обычный 5 2 2 2 2 2 5 2" xfId="19811"/>
    <cellStyle name="Обычный 5 2 2 2 2 2 6" xfId="19812"/>
    <cellStyle name="Обычный 5 2 2 2 2 2 6 2" xfId="19813"/>
    <cellStyle name="Обычный 5 2 2 2 2 2 7" xfId="19814"/>
    <cellStyle name="Обычный 5 2 2 2 2 2 7 2" xfId="19815"/>
    <cellStyle name="Обычный 5 2 2 2 2 2 8" xfId="19816"/>
    <cellStyle name="Обычный 5 2 2 2 2 2 8 2" xfId="19817"/>
    <cellStyle name="Обычный 5 2 2 2 2 2 9" xfId="19818"/>
    <cellStyle name="Обычный 5 2 2 2 2 2 9 2" xfId="19819"/>
    <cellStyle name="Обычный 5 2 2 2 2 3" xfId="19820"/>
    <cellStyle name="Обычный 5 2 2 2 2 3 10" xfId="19821"/>
    <cellStyle name="Обычный 5 2 2 2 2 3 11" xfId="19822"/>
    <cellStyle name="Обычный 5 2 2 2 2 3 2" xfId="19823"/>
    <cellStyle name="Обычный 5 2 2 2 2 3 2 2" xfId="19824"/>
    <cellStyle name="Обычный 5 2 2 2 2 3 2 2 2" xfId="19825"/>
    <cellStyle name="Обычный 5 2 2 2 2 3 2 3" xfId="19826"/>
    <cellStyle name="Обычный 5 2 2 2 2 3 2 3 2" xfId="19827"/>
    <cellStyle name="Обычный 5 2 2 2 2 3 2 4" xfId="19828"/>
    <cellStyle name="Обычный 5 2 2 2 2 3 2 4 2" xfId="19829"/>
    <cellStyle name="Обычный 5 2 2 2 2 3 2 5" xfId="19830"/>
    <cellStyle name="Обычный 5 2 2 2 2 3 2 5 2" xfId="19831"/>
    <cellStyle name="Обычный 5 2 2 2 2 3 2 6" xfId="19832"/>
    <cellStyle name="Обычный 5 2 2 2 2 3 2 7" xfId="19833"/>
    <cellStyle name="Обычный 5 2 2 2 2 3 3" xfId="19834"/>
    <cellStyle name="Обычный 5 2 2 2 2 3 3 2" xfId="19835"/>
    <cellStyle name="Обычный 5 2 2 2 2 3 3 2 2" xfId="19836"/>
    <cellStyle name="Обычный 5 2 2 2 2 3 3 3" xfId="19837"/>
    <cellStyle name="Обычный 5 2 2 2 2 3 3 3 2" xfId="19838"/>
    <cellStyle name="Обычный 5 2 2 2 2 3 3 4" xfId="19839"/>
    <cellStyle name="Обычный 5 2 2 2 2 3 3 4 2" xfId="19840"/>
    <cellStyle name="Обычный 5 2 2 2 2 3 3 5" xfId="19841"/>
    <cellStyle name="Обычный 5 2 2 2 2 3 4" xfId="19842"/>
    <cellStyle name="Обычный 5 2 2 2 2 3 4 2" xfId="19843"/>
    <cellStyle name="Обычный 5 2 2 2 2 3 5" xfId="19844"/>
    <cellStyle name="Обычный 5 2 2 2 2 3 5 2" xfId="19845"/>
    <cellStyle name="Обычный 5 2 2 2 2 3 6" xfId="19846"/>
    <cellStyle name="Обычный 5 2 2 2 2 3 6 2" xfId="19847"/>
    <cellStyle name="Обычный 5 2 2 2 2 3 7" xfId="19848"/>
    <cellStyle name="Обычный 5 2 2 2 2 3 7 2" xfId="19849"/>
    <cellStyle name="Обычный 5 2 2 2 2 3 8" xfId="19850"/>
    <cellStyle name="Обычный 5 2 2 2 2 3 8 2" xfId="19851"/>
    <cellStyle name="Обычный 5 2 2 2 2 3 9" xfId="19852"/>
    <cellStyle name="Обычный 5 2 2 2 2 3 9 2" xfId="19853"/>
    <cellStyle name="Обычный 5 2 2 2 2 4" xfId="19854"/>
    <cellStyle name="Обычный 5 2 2 2 2 4 2" xfId="19855"/>
    <cellStyle name="Обычный 5 2 2 2 2 4 2 2" xfId="19856"/>
    <cellStyle name="Обычный 5 2 2 2 2 4 2 2 2" xfId="19857"/>
    <cellStyle name="Обычный 5 2 2 2 2 4 2 3" xfId="19858"/>
    <cellStyle name="Обычный 5 2 2 2 2 4 2 3 2" xfId="19859"/>
    <cellStyle name="Обычный 5 2 2 2 2 4 2 4" xfId="19860"/>
    <cellStyle name="Обычный 5 2 2 2 2 4 2 4 2" xfId="19861"/>
    <cellStyle name="Обычный 5 2 2 2 2 4 2 5" xfId="19862"/>
    <cellStyle name="Обычный 5 2 2 2 2 4 2 5 2" xfId="19863"/>
    <cellStyle name="Обычный 5 2 2 2 2 4 2 6" xfId="19864"/>
    <cellStyle name="Обычный 5 2 2 2 2 4 3" xfId="19865"/>
    <cellStyle name="Обычный 5 2 2 2 2 4 3 2" xfId="19866"/>
    <cellStyle name="Обычный 5 2 2 2 2 4 4" xfId="19867"/>
    <cellStyle name="Обычный 5 2 2 2 2 4 4 2" xfId="19868"/>
    <cellStyle name="Обычный 5 2 2 2 2 4 5" xfId="19869"/>
    <cellStyle name="Обычный 5 2 2 2 2 4 5 2" xfId="19870"/>
    <cellStyle name="Обычный 5 2 2 2 2 4 6" xfId="19871"/>
    <cellStyle name="Обычный 5 2 2 2 2 4 6 2" xfId="19872"/>
    <cellStyle name="Обычный 5 2 2 2 2 4 7" xfId="19873"/>
    <cellStyle name="Обычный 5 2 2 2 2 4 8" xfId="19874"/>
    <cellStyle name="Обычный 5 2 2 2 2 5" xfId="19875"/>
    <cellStyle name="Обычный 5 2 2 2 2 5 2" xfId="19876"/>
    <cellStyle name="Обычный 5 2 2 2 2 5 2 2" xfId="19877"/>
    <cellStyle name="Обычный 5 2 2 2 2 5 3" xfId="19878"/>
    <cellStyle name="Обычный 5 2 2 2 2 5 3 2" xfId="19879"/>
    <cellStyle name="Обычный 5 2 2 2 2 5 4" xfId="19880"/>
    <cellStyle name="Обычный 5 2 2 2 2 5 4 2" xfId="19881"/>
    <cellStyle name="Обычный 5 2 2 2 2 5 5" xfId="19882"/>
    <cellStyle name="Обычный 5 2 2 2 2 5 5 2" xfId="19883"/>
    <cellStyle name="Обычный 5 2 2 2 2 5 6" xfId="19884"/>
    <cellStyle name="Обычный 5 2 2 2 2 6" xfId="19885"/>
    <cellStyle name="Обычный 5 2 2 2 2 6 2" xfId="19886"/>
    <cellStyle name="Обычный 5 2 2 2 2 6 2 2" xfId="19887"/>
    <cellStyle name="Обычный 5 2 2 2 2 6 3" xfId="19888"/>
    <cellStyle name="Обычный 5 2 2 2 2 6 3 2" xfId="19889"/>
    <cellStyle name="Обычный 5 2 2 2 2 6 4" xfId="19890"/>
    <cellStyle name="Обычный 5 2 2 2 2 6 4 2" xfId="19891"/>
    <cellStyle name="Обычный 5 2 2 2 2 6 5" xfId="19892"/>
    <cellStyle name="Обычный 5 2 2 2 2 7" xfId="19893"/>
    <cellStyle name="Обычный 5 2 2 2 2 7 2" xfId="19894"/>
    <cellStyle name="Обычный 5 2 2 2 2 8" xfId="19895"/>
    <cellStyle name="Обычный 5 2 2 2 2 8 2" xfId="19896"/>
    <cellStyle name="Обычный 5 2 2 2 2 9" xfId="19897"/>
    <cellStyle name="Обычный 5 2 2 2 2 9 2" xfId="19898"/>
    <cellStyle name="Обычный 5 2 2 2 3" xfId="19899"/>
    <cellStyle name="Обычный 5 2 2 2 3 2" xfId="19900"/>
    <cellStyle name="Обычный 5 2 2 2 3 2 2" xfId="19901"/>
    <cellStyle name="Обычный 5 2 2 2 3 3" xfId="19902"/>
    <cellStyle name="Обычный 5 2 2 2 3 4" xfId="19903"/>
    <cellStyle name="Обычный 5 2 2 2 4" xfId="19904"/>
    <cellStyle name="Обычный 5 2 2 2 4 2" xfId="19905"/>
    <cellStyle name="Обычный 5 2 2 2 4 2 2" xfId="19906"/>
    <cellStyle name="Обычный 5 2 2 2 4 2 3" xfId="19907"/>
    <cellStyle name="Обычный 5 2 2 2 4 3" xfId="19908"/>
    <cellStyle name="Обычный 5 2 2 2 4 3 2" xfId="19909"/>
    <cellStyle name="Обычный 5 2 2 2 4 4" xfId="19910"/>
    <cellStyle name="Обычный 5 2 2 2 4 4 2" xfId="19911"/>
    <cellStyle name="Обычный 5 2 2 2 4 5" xfId="19912"/>
    <cellStyle name="Обычный 5 2 2 2 4 5 2" xfId="19913"/>
    <cellStyle name="Обычный 5 2 2 2 4 6" xfId="19914"/>
    <cellStyle name="Обычный 5 2 2 2 4 7" xfId="19915"/>
    <cellStyle name="Обычный 5 2 2 2 5" xfId="19916"/>
    <cellStyle name="Обычный 5 2 2 2 5 2" xfId="19917"/>
    <cellStyle name="Обычный 5 2 2 2 5 2 2" xfId="19918"/>
    <cellStyle name="Обычный 5 2 2 2 5 3" xfId="19919"/>
    <cellStyle name="Обычный 5 2 2 2 5 3 2" xfId="19920"/>
    <cellStyle name="Обычный 5 2 2 2 5 4" xfId="19921"/>
    <cellStyle name="Обычный 5 2 2 2 5 4 2" xfId="19922"/>
    <cellStyle name="Обычный 5 2 2 2 5 5" xfId="19923"/>
    <cellStyle name="Обычный 5 2 2 2 5 6" xfId="19924"/>
    <cellStyle name="Обычный 5 2 2 2 6" xfId="19925"/>
    <cellStyle name="Обычный 5 2 2 2 6 2" xfId="19926"/>
    <cellStyle name="Обычный 5 2 2 2 7" xfId="19927"/>
    <cellStyle name="Обычный 5 2 2 2 8" xfId="19928"/>
    <cellStyle name="Обычный 5 2 2 20" xfId="19929"/>
    <cellStyle name="Обычный 5 2 2 20 2" xfId="19930"/>
    <cellStyle name="Обычный 5 2 2 21" xfId="19931"/>
    <cellStyle name="Обычный 5 2 2 21 2" xfId="19932"/>
    <cellStyle name="Обычный 5 2 2 22" xfId="19933"/>
    <cellStyle name="Обычный 5 2 2 22 2" xfId="19934"/>
    <cellStyle name="Обычный 5 2 2 23" xfId="19935"/>
    <cellStyle name="Обычный 5 2 2 23 2" xfId="19936"/>
    <cellStyle name="Обычный 5 2 2 24" xfId="19937"/>
    <cellStyle name="Обычный 5 2 2 24 2" xfId="19938"/>
    <cellStyle name="Обычный 5 2 2 25" xfId="19939"/>
    <cellStyle name="Обычный 5 2 2 26" xfId="19940"/>
    <cellStyle name="Обычный 5 2 2 27" xfId="19941"/>
    <cellStyle name="Обычный 5 2 2 3" xfId="19942"/>
    <cellStyle name="Обычный 5 2 2 3 10" xfId="19943"/>
    <cellStyle name="Обычный 5 2 2 3 10 2" xfId="19944"/>
    <cellStyle name="Обычный 5 2 2 3 11" xfId="19945"/>
    <cellStyle name="Обычный 5 2 2 3 11 2" xfId="19946"/>
    <cellStyle name="Обычный 5 2 2 3 12" xfId="19947"/>
    <cellStyle name="Обычный 5 2 2 3 12 2" xfId="19948"/>
    <cellStyle name="Обычный 5 2 2 3 13" xfId="19949"/>
    <cellStyle name="Обычный 5 2 2 3 14" xfId="19950"/>
    <cellStyle name="Обычный 5 2 2 3 15" xfId="19951"/>
    <cellStyle name="Обычный 5 2 2 3 2" xfId="19952"/>
    <cellStyle name="Обычный 5 2 2 3 2 10" xfId="19953"/>
    <cellStyle name="Обычный 5 2 2 3 2 10 2" xfId="19954"/>
    <cellStyle name="Обычный 5 2 2 3 2 11" xfId="19955"/>
    <cellStyle name="Обычный 5 2 2 3 2 12" xfId="19956"/>
    <cellStyle name="Обычный 5 2 2 3 2 13" xfId="19957"/>
    <cellStyle name="Обычный 5 2 2 3 2 2" xfId="19958"/>
    <cellStyle name="Обычный 5 2 2 3 2 2 10" xfId="19959"/>
    <cellStyle name="Обычный 5 2 2 3 2 2 11" xfId="19960"/>
    <cellStyle name="Обычный 5 2 2 3 2 2 2" xfId="19961"/>
    <cellStyle name="Обычный 5 2 2 3 2 2 2 2" xfId="19962"/>
    <cellStyle name="Обычный 5 2 2 3 2 2 2 2 2" xfId="19963"/>
    <cellStyle name="Обычный 5 2 2 3 2 2 2 3" xfId="19964"/>
    <cellStyle name="Обычный 5 2 2 3 2 2 2 3 2" xfId="19965"/>
    <cellStyle name="Обычный 5 2 2 3 2 2 2 4" xfId="19966"/>
    <cellStyle name="Обычный 5 2 2 3 2 2 2 4 2" xfId="19967"/>
    <cellStyle name="Обычный 5 2 2 3 2 2 2 5" xfId="19968"/>
    <cellStyle name="Обычный 5 2 2 3 2 2 2 5 2" xfId="19969"/>
    <cellStyle name="Обычный 5 2 2 3 2 2 2 6" xfId="19970"/>
    <cellStyle name="Обычный 5 2 2 3 2 2 3" xfId="19971"/>
    <cellStyle name="Обычный 5 2 2 3 2 2 3 2" xfId="19972"/>
    <cellStyle name="Обычный 5 2 2 3 2 2 3 2 2" xfId="19973"/>
    <cellStyle name="Обычный 5 2 2 3 2 2 3 3" xfId="19974"/>
    <cellStyle name="Обычный 5 2 2 3 2 2 3 3 2" xfId="19975"/>
    <cellStyle name="Обычный 5 2 2 3 2 2 3 4" xfId="19976"/>
    <cellStyle name="Обычный 5 2 2 3 2 2 3 4 2" xfId="19977"/>
    <cellStyle name="Обычный 5 2 2 3 2 2 3 5" xfId="19978"/>
    <cellStyle name="Обычный 5 2 2 3 2 2 4" xfId="19979"/>
    <cellStyle name="Обычный 5 2 2 3 2 2 4 2" xfId="19980"/>
    <cellStyle name="Обычный 5 2 2 3 2 2 5" xfId="19981"/>
    <cellStyle name="Обычный 5 2 2 3 2 2 5 2" xfId="19982"/>
    <cellStyle name="Обычный 5 2 2 3 2 2 6" xfId="19983"/>
    <cellStyle name="Обычный 5 2 2 3 2 2 6 2" xfId="19984"/>
    <cellStyle name="Обычный 5 2 2 3 2 2 7" xfId="19985"/>
    <cellStyle name="Обычный 5 2 2 3 2 2 7 2" xfId="19986"/>
    <cellStyle name="Обычный 5 2 2 3 2 2 8" xfId="19987"/>
    <cellStyle name="Обычный 5 2 2 3 2 2 8 2" xfId="19988"/>
    <cellStyle name="Обычный 5 2 2 3 2 2 9" xfId="19989"/>
    <cellStyle name="Обычный 5 2 2 3 2 2 9 2" xfId="19990"/>
    <cellStyle name="Обычный 5 2 2 3 2 3" xfId="19991"/>
    <cellStyle name="Обычный 5 2 2 3 2 3 2" xfId="19992"/>
    <cellStyle name="Обычный 5 2 2 3 2 3 2 2" xfId="19993"/>
    <cellStyle name="Обычный 5 2 2 3 2 3 3" xfId="19994"/>
    <cellStyle name="Обычный 5 2 2 3 2 3 3 2" xfId="19995"/>
    <cellStyle name="Обычный 5 2 2 3 2 3 4" xfId="19996"/>
    <cellStyle name="Обычный 5 2 2 3 2 3 4 2" xfId="19997"/>
    <cellStyle name="Обычный 5 2 2 3 2 3 5" xfId="19998"/>
    <cellStyle name="Обычный 5 2 2 3 2 3 5 2" xfId="19999"/>
    <cellStyle name="Обычный 5 2 2 3 2 3 6" xfId="20000"/>
    <cellStyle name="Обычный 5 2 2 3 2 4" xfId="20001"/>
    <cellStyle name="Обычный 5 2 2 3 2 4 2" xfId="20002"/>
    <cellStyle name="Обычный 5 2 2 3 2 4 2 2" xfId="20003"/>
    <cellStyle name="Обычный 5 2 2 3 2 4 3" xfId="20004"/>
    <cellStyle name="Обычный 5 2 2 3 2 4 3 2" xfId="20005"/>
    <cellStyle name="Обычный 5 2 2 3 2 4 4" xfId="20006"/>
    <cellStyle name="Обычный 5 2 2 3 2 4 4 2" xfId="20007"/>
    <cellStyle name="Обычный 5 2 2 3 2 4 5" xfId="20008"/>
    <cellStyle name="Обычный 5 2 2 3 2 5" xfId="20009"/>
    <cellStyle name="Обычный 5 2 2 3 2 5 2" xfId="20010"/>
    <cellStyle name="Обычный 5 2 2 3 2 6" xfId="20011"/>
    <cellStyle name="Обычный 5 2 2 3 2 6 2" xfId="20012"/>
    <cellStyle name="Обычный 5 2 2 3 2 7" xfId="20013"/>
    <cellStyle name="Обычный 5 2 2 3 2 7 2" xfId="20014"/>
    <cellStyle name="Обычный 5 2 2 3 2 8" xfId="20015"/>
    <cellStyle name="Обычный 5 2 2 3 2 8 2" xfId="20016"/>
    <cellStyle name="Обычный 5 2 2 3 2 9" xfId="20017"/>
    <cellStyle name="Обычный 5 2 2 3 2 9 2" xfId="20018"/>
    <cellStyle name="Обычный 5 2 2 3 3" xfId="20019"/>
    <cellStyle name="Обычный 5 2 2 3 3 10" xfId="20020"/>
    <cellStyle name="Обычный 5 2 2 3 3 11" xfId="20021"/>
    <cellStyle name="Обычный 5 2 2 3 3 2" xfId="20022"/>
    <cellStyle name="Обычный 5 2 2 3 3 2 2" xfId="20023"/>
    <cellStyle name="Обычный 5 2 2 3 3 2 2 2" xfId="20024"/>
    <cellStyle name="Обычный 5 2 2 3 3 2 3" xfId="20025"/>
    <cellStyle name="Обычный 5 2 2 3 3 2 3 2" xfId="20026"/>
    <cellStyle name="Обычный 5 2 2 3 3 2 4" xfId="20027"/>
    <cellStyle name="Обычный 5 2 2 3 3 2 4 2" xfId="20028"/>
    <cellStyle name="Обычный 5 2 2 3 3 2 5" xfId="20029"/>
    <cellStyle name="Обычный 5 2 2 3 3 2 5 2" xfId="20030"/>
    <cellStyle name="Обычный 5 2 2 3 3 2 6" xfId="20031"/>
    <cellStyle name="Обычный 5 2 2 3 3 2 7" xfId="20032"/>
    <cellStyle name="Обычный 5 2 2 3 3 3" xfId="20033"/>
    <cellStyle name="Обычный 5 2 2 3 3 3 2" xfId="20034"/>
    <cellStyle name="Обычный 5 2 2 3 3 3 2 2" xfId="20035"/>
    <cellStyle name="Обычный 5 2 2 3 3 3 3" xfId="20036"/>
    <cellStyle name="Обычный 5 2 2 3 3 3 3 2" xfId="20037"/>
    <cellStyle name="Обычный 5 2 2 3 3 3 4" xfId="20038"/>
    <cellStyle name="Обычный 5 2 2 3 3 3 4 2" xfId="20039"/>
    <cellStyle name="Обычный 5 2 2 3 3 3 5" xfId="20040"/>
    <cellStyle name="Обычный 5 2 2 3 3 4" xfId="20041"/>
    <cellStyle name="Обычный 5 2 2 3 3 4 2" xfId="20042"/>
    <cellStyle name="Обычный 5 2 2 3 3 5" xfId="20043"/>
    <cellStyle name="Обычный 5 2 2 3 3 5 2" xfId="20044"/>
    <cellStyle name="Обычный 5 2 2 3 3 6" xfId="20045"/>
    <cellStyle name="Обычный 5 2 2 3 3 6 2" xfId="20046"/>
    <cellStyle name="Обычный 5 2 2 3 3 7" xfId="20047"/>
    <cellStyle name="Обычный 5 2 2 3 3 7 2" xfId="20048"/>
    <cellStyle name="Обычный 5 2 2 3 3 8" xfId="20049"/>
    <cellStyle name="Обычный 5 2 2 3 3 8 2" xfId="20050"/>
    <cellStyle name="Обычный 5 2 2 3 3 9" xfId="20051"/>
    <cellStyle name="Обычный 5 2 2 3 3 9 2" xfId="20052"/>
    <cellStyle name="Обычный 5 2 2 3 4" xfId="20053"/>
    <cellStyle name="Обычный 5 2 2 3 4 2" xfId="20054"/>
    <cellStyle name="Обычный 5 2 2 3 4 2 2" xfId="20055"/>
    <cellStyle name="Обычный 5 2 2 3 4 2 2 2" xfId="20056"/>
    <cellStyle name="Обычный 5 2 2 3 4 2 3" xfId="20057"/>
    <cellStyle name="Обычный 5 2 2 3 4 2 3 2" xfId="20058"/>
    <cellStyle name="Обычный 5 2 2 3 4 2 4" xfId="20059"/>
    <cellStyle name="Обычный 5 2 2 3 4 2 4 2" xfId="20060"/>
    <cellStyle name="Обычный 5 2 2 3 4 2 5" xfId="20061"/>
    <cellStyle name="Обычный 5 2 2 3 4 2 5 2" xfId="20062"/>
    <cellStyle name="Обычный 5 2 2 3 4 2 6" xfId="20063"/>
    <cellStyle name="Обычный 5 2 2 3 4 2 7" xfId="20064"/>
    <cellStyle name="Обычный 5 2 2 3 4 3" xfId="20065"/>
    <cellStyle name="Обычный 5 2 2 3 4 3 2" xfId="20066"/>
    <cellStyle name="Обычный 5 2 2 3 4 4" xfId="20067"/>
    <cellStyle name="Обычный 5 2 2 3 4 4 2" xfId="20068"/>
    <cellStyle name="Обычный 5 2 2 3 4 5" xfId="20069"/>
    <cellStyle name="Обычный 5 2 2 3 4 5 2" xfId="20070"/>
    <cellStyle name="Обычный 5 2 2 3 4 6" xfId="20071"/>
    <cellStyle name="Обычный 5 2 2 3 4 6 2" xfId="20072"/>
    <cellStyle name="Обычный 5 2 2 3 4 7" xfId="20073"/>
    <cellStyle name="Обычный 5 2 2 3 4 8" xfId="20074"/>
    <cellStyle name="Обычный 5 2 2 3 5" xfId="20075"/>
    <cellStyle name="Обычный 5 2 2 3 5 2" xfId="20076"/>
    <cellStyle name="Обычный 5 2 2 3 5 2 2" xfId="20077"/>
    <cellStyle name="Обычный 5 2 2 3 5 2 3" xfId="20078"/>
    <cellStyle name="Обычный 5 2 2 3 5 3" xfId="20079"/>
    <cellStyle name="Обычный 5 2 2 3 5 3 2" xfId="20080"/>
    <cellStyle name="Обычный 5 2 2 3 5 4" xfId="20081"/>
    <cellStyle name="Обычный 5 2 2 3 5 4 2" xfId="20082"/>
    <cellStyle name="Обычный 5 2 2 3 5 5" xfId="20083"/>
    <cellStyle name="Обычный 5 2 2 3 5 5 2" xfId="20084"/>
    <cellStyle name="Обычный 5 2 2 3 5 6" xfId="20085"/>
    <cellStyle name="Обычный 5 2 2 3 5 7" xfId="20086"/>
    <cellStyle name="Обычный 5 2 2 3 6" xfId="20087"/>
    <cellStyle name="Обычный 5 2 2 3 6 2" xfId="20088"/>
    <cellStyle name="Обычный 5 2 2 3 6 2 2" xfId="20089"/>
    <cellStyle name="Обычный 5 2 2 3 6 3" xfId="20090"/>
    <cellStyle name="Обычный 5 2 2 3 6 3 2" xfId="20091"/>
    <cellStyle name="Обычный 5 2 2 3 6 4" xfId="20092"/>
    <cellStyle name="Обычный 5 2 2 3 6 4 2" xfId="20093"/>
    <cellStyle name="Обычный 5 2 2 3 6 5" xfId="20094"/>
    <cellStyle name="Обычный 5 2 2 3 6 6" xfId="20095"/>
    <cellStyle name="Обычный 5 2 2 3 7" xfId="20096"/>
    <cellStyle name="Обычный 5 2 2 3 7 2" xfId="20097"/>
    <cellStyle name="Обычный 5 2 2 3 8" xfId="20098"/>
    <cellStyle name="Обычный 5 2 2 3 8 2" xfId="20099"/>
    <cellStyle name="Обычный 5 2 2 3 9" xfId="20100"/>
    <cellStyle name="Обычный 5 2 2 3 9 2" xfId="20101"/>
    <cellStyle name="Обычный 5 2 2 4" xfId="20102"/>
    <cellStyle name="Обычный 5 2 2 4 10" xfId="20103"/>
    <cellStyle name="Обычный 5 2 2 4 10 2" xfId="20104"/>
    <cellStyle name="Обычный 5 2 2 4 11" xfId="20105"/>
    <cellStyle name="Обычный 5 2 2 4 11 2" xfId="20106"/>
    <cellStyle name="Обычный 5 2 2 4 12" xfId="20107"/>
    <cellStyle name="Обычный 5 2 2 4 12 2" xfId="20108"/>
    <cellStyle name="Обычный 5 2 2 4 13" xfId="20109"/>
    <cellStyle name="Обычный 5 2 2 4 14" xfId="20110"/>
    <cellStyle name="Обычный 5 2 2 4 15" xfId="20111"/>
    <cellStyle name="Обычный 5 2 2 4 2" xfId="20112"/>
    <cellStyle name="Обычный 5 2 2 4 2 10" xfId="20113"/>
    <cellStyle name="Обычный 5 2 2 4 2 10 2" xfId="20114"/>
    <cellStyle name="Обычный 5 2 2 4 2 11" xfId="20115"/>
    <cellStyle name="Обычный 5 2 2 4 2 12" xfId="20116"/>
    <cellStyle name="Обычный 5 2 2 4 2 2" xfId="20117"/>
    <cellStyle name="Обычный 5 2 2 4 2 2 10" xfId="20118"/>
    <cellStyle name="Обычный 5 2 2 4 2 2 2" xfId="20119"/>
    <cellStyle name="Обычный 5 2 2 4 2 2 2 2" xfId="20120"/>
    <cellStyle name="Обычный 5 2 2 4 2 2 2 2 2" xfId="20121"/>
    <cellStyle name="Обычный 5 2 2 4 2 2 2 3" xfId="20122"/>
    <cellStyle name="Обычный 5 2 2 4 2 2 2 3 2" xfId="20123"/>
    <cellStyle name="Обычный 5 2 2 4 2 2 2 4" xfId="20124"/>
    <cellStyle name="Обычный 5 2 2 4 2 2 2 4 2" xfId="20125"/>
    <cellStyle name="Обычный 5 2 2 4 2 2 2 5" xfId="20126"/>
    <cellStyle name="Обычный 5 2 2 4 2 2 2 5 2" xfId="20127"/>
    <cellStyle name="Обычный 5 2 2 4 2 2 2 6" xfId="20128"/>
    <cellStyle name="Обычный 5 2 2 4 2 2 3" xfId="20129"/>
    <cellStyle name="Обычный 5 2 2 4 2 2 3 2" xfId="20130"/>
    <cellStyle name="Обычный 5 2 2 4 2 2 3 2 2" xfId="20131"/>
    <cellStyle name="Обычный 5 2 2 4 2 2 3 3" xfId="20132"/>
    <cellStyle name="Обычный 5 2 2 4 2 2 3 3 2" xfId="20133"/>
    <cellStyle name="Обычный 5 2 2 4 2 2 3 4" xfId="20134"/>
    <cellStyle name="Обычный 5 2 2 4 2 2 3 4 2" xfId="20135"/>
    <cellStyle name="Обычный 5 2 2 4 2 2 3 5" xfId="20136"/>
    <cellStyle name="Обычный 5 2 2 4 2 2 4" xfId="20137"/>
    <cellStyle name="Обычный 5 2 2 4 2 2 4 2" xfId="20138"/>
    <cellStyle name="Обычный 5 2 2 4 2 2 5" xfId="20139"/>
    <cellStyle name="Обычный 5 2 2 4 2 2 5 2" xfId="20140"/>
    <cellStyle name="Обычный 5 2 2 4 2 2 6" xfId="20141"/>
    <cellStyle name="Обычный 5 2 2 4 2 2 6 2" xfId="20142"/>
    <cellStyle name="Обычный 5 2 2 4 2 2 7" xfId="20143"/>
    <cellStyle name="Обычный 5 2 2 4 2 2 7 2" xfId="20144"/>
    <cellStyle name="Обычный 5 2 2 4 2 2 8" xfId="20145"/>
    <cellStyle name="Обычный 5 2 2 4 2 2 8 2" xfId="20146"/>
    <cellStyle name="Обычный 5 2 2 4 2 2 9" xfId="20147"/>
    <cellStyle name="Обычный 5 2 2 4 2 2 9 2" xfId="20148"/>
    <cellStyle name="Обычный 5 2 2 4 2 3" xfId="20149"/>
    <cellStyle name="Обычный 5 2 2 4 2 3 2" xfId="20150"/>
    <cellStyle name="Обычный 5 2 2 4 2 3 2 2" xfId="20151"/>
    <cellStyle name="Обычный 5 2 2 4 2 3 3" xfId="20152"/>
    <cellStyle name="Обычный 5 2 2 4 2 3 3 2" xfId="20153"/>
    <cellStyle name="Обычный 5 2 2 4 2 3 4" xfId="20154"/>
    <cellStyle name="Обычный 5 2 2 4 2 3 4 2" xfId="20155"/>
    <cellStyle name="Обычный 5 2 2 4 2 3 5" xfId="20156"/>
    <cellStyle name="Обычный 5 2 2 4 2 3 5 2" xfId="20157"/>
    <cellStyle name="Обычный 5 2 2 4 2 3 6" xfId="20158"/>
    <cellStyle name="Обычный 5 2 2 4 2 4" xfId="20159"/>
    <cellStyle name="Обычный 5 2 2 4 2 4 2" xfId="20160"/>
    <cellStyle name="Обычный 5 2 2 4 2 4 2 2" xfId="20161"/>
    <cellStyle name="Обычный 5 2 2 4 2 4 3" xfId="20162"/>
    <cellStyle name="Обычный 5 2 2 4 2 4 3 2" xfId="20163"/>
    <cellStyle name="Обычный 5 2 2 4 2 4 4" xfId="20164"/>
    <cellStyle name="Обычный 5 2 2 4 2 4 4 2" xfId="20165"/>
    <cellStyle name="Обычный 5 2 2 4 2 4 5" xfId="20166"/>
    <cellStyle name="Обычный 5 2 2 4 2 5" xfId="20167"/>
    <cellStyle name="Обычный 5 2 2 4 2 5 2" xfId="20168"/>
    <cellStyle name="Обычный 5 2 2 4 2 6" xfId="20169"/>
    <cellStyle name="Обычный 5 2 2 4 2 6 2" xfId="20170"/>
    <cellStyle name="Обычный 5 2 2 4 2 7" xfId="20171"/>
    <cellStyle name="Обычный 5 2 2 4 2 7 2" xfId="20172"/>
    <cellStyle name="Обычный 5 2 2 4 2 8" xfId="20173"/>
    <cellStyle name="Обычный 5 2 2 4 2 8 2" xfId="20174"/>
    <cellStyle name="Обычный 5 2 2 4 2 9" xfId="20175"/>
    <cellStyle name="Обычный 5 2 2 4 2 9 2" xfId="20176"/>
    <cellStyle name="Обычный 5 2 2 4 3" xfId="20177"/>
    <cellStyle name="Обычный 5 2 2 4 3 10" xfId="20178"/>
    <cellStyle name="Обычный 5 2 2 4 3 2" xfId="20179"/>
    <cellStyle name="Обычный 5 2 2 4 3 2 2" xfId="20180"/>
    <cellStyle name="Обычный 5 2 2 4 3 2 2 2" xfId="20181"/>
    <cellStyle name="Обычный 5 2 2 4 3 2 3" xfId="20182"/>
    <cellStyle name="Обычный 5 2 2 4 3 2 3 2" xfId="20183"/>
    <cellStyle name="Обычный 5 2 2 4 3 2 4" xfId="20184"/>
    <cellStyle name="Обычный 5 2 2 4 3 2 4 2" xfId="20185"/>
    <cellStyle name="Обычный 5 2 2 4 3 2 5" xfId="20186"/>
    <cellStyle name="Обычный 5 2 2 4 3 2 5 2" xfId="20187"/>
    <cellStyle name="Обычный 5 2 2 4 3 2 6" xfId="20188"/>
    <cellStyle name="Обычный 5 2 2 4 3 3" xfId="20189"/>
    <cellStyle name="Обычный 5 2 2 4 3 3 2" xfId="20190"/>
    <cellStyle name="Обычный 5 2 2 4 3 3 2 2" xfId="20191"/>
    <cellStyle name="Обычный 5 2 2 4 3 3 3" xfId="20192"/>
    <cellStyle name="Обычный 5 2 2 4 3 3 3 2" xfId="20193"/>
    <cellStyle name="Обычный 5 2 2 4 3 3 4" xfId="20194"/>
    <cellStyle name="Обычный 5 2 2 4 3 3 4 2" xfId="20195"/>
    <cellStyle name="Обычный 5 2 2 4 3 3 5" xfId="20196"/>
    <cellStyle name="Обычный 5 2 2 4 3 4" xfId="20197"/>
    <cellStyle name="Обычный 5 2 2 4 3 4 2" xfId="20198"/>
    <cellStyle name="Обычный 5 2 2 4 3 5" xfId="20199"/>
    <cellStyle name="Обычный 5 2 2 4 3 5 2" xfId="20200"/>
    <cellStyle name="Обычный 5 2 2 4 3 6" xfId="20201"/>
    <cellStyle name="Обычный 5 2 2 4 3 6 2" xfId="20202"/>
    <cellStyle name="Обычный 5 2 2 4 3 7" xfId="20203"/>
    <cellStyle name="Обычный 5 2 2 4 3 7 2" xfId="20204"/>
    <cellStyle name="Обычный 5 2 2 4 3 8" xfId="20205"/>
    <cellStyle name="Обычный 5 2 2 4 3 8 2" xfId="20206"/>
    <cellStyle name="Обычный 5 2 2 4 3 9" xfId="20207"/>
    <cellStyle name="Обычный 5 2 2 4 3 9 2" xfId="20208"/>
    <cellStyle name="Обычный 5 2 2 4 4" xfId="20209"/>
    <cellStyle name="Обычный 5 2 2 4 4 2" xfId="20210"/>
    <cellStyle name="Обычный 5 2 2 4 4 2 2" xfId="20211"/>
    <cellStyle name="Обычный 5 2 2 4 4 2 2 2" xfId="20212"/>
    <cellStyle name="Обычный 5 2 2 4 4 2 3" xfId="20213"/>
    <cellStyle name="Обычный 5 2 2 4 4 2 3 2" xfId="20214"/>
    <cellStyle name="Обычный 5 2 2 4 4 2 4" xfId="20215"/>
    <cellStyle name="Обычный 5 2 2 4 4 2 4 2" xfId="20216"/>
    <cellStyle name="Обычный 5 2 2 4 4 2 5" xfId="20217"/>
    <cellStyle name="Обычный 5 2 2 4 4 2 5 2" xfId="20218"/>
    <cellStyle name="Обычный 5 2 2 4 4 2 6" xfId="20219"/>
    <cellStyle name="Обычный 5 2 2 4 4 3" xfId="20220"/>
    <cellStyle name="Обычный 5 2 2 4 4 3 2" xfId="20221"/>
    <cellStyle name="Обычный 5 2 2 4 4 4" xfId="20222"/>
    <cellStyle name="Обычный 5 2 2 4 4 4 2" xfId="20223"/>
    <cellStyle name="Обычный 5 2 2 4 4 5" xfId="20224"/>
    <cellStyle name="Обычный 5 2 2 4 4 5 2" xfId="20225"/>
    <cellStyle name="Обычный 5 2 2 4 4 6" xfId="20226"/>
    <cellStyle name="Обычный 5 2 2 4 4 6 2" xfId="20227"/>
    <cellStyle name="Обычный 5 2 2 4 4 7" xfId="20228"/>
    <cellStyle name="Обычный 5 2 2 4 5" xfId="20229"/>
    <cellStyle name="Обычный 5 2 2 4 5 2" xfId="20230"/>
    <cellStyle name="Обычный 5 2 2 4 5 2 2" xfId="20231"/>
    <cellStyle name="Обычный 5 2 2 4 5 3" xfId="20232"/>
    <cellStyle name="Обычный 5 2 2 4 5 3 2" xfId="20233"/>
    <cellStyle name="Обычный 5 2 2 4 5 4" xfId="20234"/>
    <cellStyle name="Обычный 5 2 2 4 5 4 2" xfId="20235"/>
    <cellStyle name="Обычный 5 2 2 4 5 5" xfId="20236"/>
    <cellStyle name="Обычный 5 2 2 4 5 5 2" xfId="20237"/>
    <cellStyle name="Обычный 5 2 2 4 5 6" xfId="20238"/>
    <cellStyle name="Обычный 5 2 2 4 6" xfId="20239"/>
    <cellStyle name="Обычный 5 2 2 4 6 2" xfId="20240"/>
    <cellStyle name="Обычный 5 2 2 4 6 2 2" xfId="20241"/>
    <cellStyle name="Обычный 5 2 2 4 6 3" xfId="20242"/>
    <cellStyle name="Обычный 5 2 2 4 6 3 2" xfId="20243"/>
    <cellStyle name="Обычный 5 2 2 4 6 4" xfId="20244"/>
    <cellStyle name="Обычный 5 2 2 4 6 4 2" xfId="20245"/>
    <cellStyle name="Обычный 5 2 2 4 6 5" xfId="20246"/>
    <cellStyle name="Обычный 5 2 2 4 7" xfId="20247"/>
    <cellStyle name="Обычный 5 2 2 4 7 2" xfId="20248"/>
    <cellStyle name="Обычный 5 2 2 4 8" xfId="20249"/>
    <cellStyle name="Обычный 5 2 2 4 8 2" xfId="20250"/>
    <cellStyle name="Обычный 5 2 2 4 9" xfId="20251"/>
    <cellStyle name="Обычный 5 2 2 4 9 2" xfId="20252"/>
    <cellStyle name="Обычный 5 2 2 5" xfId="20253"/>
    <cellStyle name="Обычный 5 2 2 5 10" xfId="20254"/>
    <cellStyle name="Обычный 5 2 2 5 10 2" xfId="20255"/>
    <cellStyle name="Обычный 5 2 2 5 11" xfId="20256"/>
    <cellStyle name="Обычный 5 2 2 5 11 2" xfId="20257"/>
    <cellStyle name="Обычный 5 2 2 5 12" xfId="20258"/>
    <cellStyle name="Обычный 5 2 2 5 13" xfId="20259"/>
    <cellStyle name="Обычный 5 2 2 5 2" xfId="20260"/>
    <cellStyle name="Обычный 5 2 2 5 2 10" xfId="20261"/>
    <cellStyle name="Обычный 5 2 2 5 2 10 2" xfId="20262"/>
    <cellStyle name="Обычный 5 2 2 5 2 11" xfId="20263"/>
    <cellStyle name="Обычный 5 2 2 5 2 12" xfId="20264"/>
    <cellStyle name="Обычный 5 2 2 5 2 2" xfId="20265"/>
    <cellStyle name="Обычный 5 2 2 5 2 2 10" xfId="20266"/>
    <cellStyle name="Обычный 5 2 2 5 2 2 2" xfId="20267"/>
    <cellStyle name="Обычный 5 2 2 5 2 2 2 2" xfId="20268"/>
    <cellStyle name="Обычный 5 2 2 5 2 2 2 2 2" xfId="20269"/>
    <cellStyle name="Обычный 5 2 2 5 2 2 2 3" xfId="20270"/>
    <cellStyle name="Обычный 5 2 2 5 2 2 2 3 2" xfId="20271"/>
    <cellStyle name="Обычный 5 2 2 5 2 2 2 4" xfId="20272"/>
    <cellStyle name="Обычный 5 2 2 5 2 2 2 4 2" xfId="20273"/>
    <cellStyle name="Обычный 5 2 2 5 2 2 2 5" xfId="20274"/>
    <cellStyle name="Обычный 5 2 2 5 2 2 2 5 2" xfId="20275"/>
    <cellStyle name="Обычный 5 2 2 5 2 2 2 6" xfId="20276"/>
    <cellStyle name="Обычный 5 2 2 5 2 2 3" xfId="20277"/>
    <cellStyle name="Обычный 5 2 2 5 2 2 3 2" xfId="20278"/>
    <cellStyle name="Обычный 5 2 2 5 2 2 3 2 2" xfId="20279"/>
    <cellStyle name="Обычный 5 2 2 5 2 2 3 3" xfId="20280"/>
    <cellStyle name="Обычный 5 2 2 5 2 2 3 3 2" xfId="20281"/>
    <cellStyle name="Обычный 5 2 2 5 2 2 3 4" xfId="20282"/>
    <cellStyle name="Обычный 5 2 2 5 2 2 3 4 2" xfId="20283"/>
    <cellStyle name="Обычный 5 2 2 5 2 2 3 5" xfId="20284"/>
    <cellStyle name="Обычный 5 2 2 5 2 2 4" xfId="20285"/>
    <cellStyle name="Обычный 5 2 2 5 2 2 4 2" xfId="20286"/>
    <cellStyle name="Обычный 5 2 2 5 2 2 5" xfId="20287"/>
    <cellStyle name="Обычный 5 2 2 5 2 2 5 2" xfId="20288"/>
    <cellStyle name="Обычный 5 2 2 5 2 2 6" xfId="20289"/>
    <cellStyle name="Обычный 5 2 2 5 2 2 6 2" xfId="20290"/>
    <cellStyle name="Обычный 5 2 2 5 2 2 7" xfId="20291"/>
    <cellStyle name="Обычный 5 2 2 5 2 2 7 2" xfId="20292"/>
    <cellStyle name="Обычный 5 2 2 5 2 2 8" xfId="20293"/>
    <cellStyle name="Обычный 5 2 2 5 2 2 8 2" xfId="20294"/>
    <cellStyle name="Обычный 5 2 2 5 2 2 9" xfId="20295"/>
    <cellStyle name="Обычный 5 2 2 5 2 2 9 2" xfId="20296"/>
    <cellStyle name="Обычный 5 2 2 5 2 3" xfId="20297"/>
    <cellStyle name="Обычный 5 2 2 5 2 3 2" xfId="20298"/>
    <cellStyle name="Обычный 5 2 2 5 2 3 2 2" xfId="20299"/>
    <cellStyle name="Обычный 5 2 2 5 2 3 3" xfId="20300"/>
    <cellStyle name="Обычный 5 2 2 5 2 3 3 2" xfId="20301"/>
    <cellStyle name="Обычный 5 2 2 5 2 3 4" xfId="20302"/>
    <cellStyle name="Обычный 5 2 2 5 2 3 4 2" xfId="20303"/>
    <cellStyle name="Обычный 5 2 2 5 2 3 5" xfId="20304"/>
    <cellStyle name="Обычный 5 2 2 5 2 3 5 2" xfId="20305"/>
    <cellStyle name="Обычный 5 2 2 5 2 3 6" xfId="20306"/>
    <cellStyle name="Обычный 5 2 2 5 2 4" xfId="20307"/>
    <cellStyle name="Обычный 5 2 2 5 2 4 2" xfId="20308"/>
    <cellStyle name="Обычный 5 2 2 5 2 4 2 2" xfId="20309"/>
    <cellStyle name="Обычный 5 2 2 5 2 4 3" xfId="20310"/>
    <cellStyle name="Обычный 5 2 2 5 2 4 3 2" xfId="20311"/>
    <cellStyle name="Обычный 5 2 2 5 2 4 4" xfId="20312"/>
    <cellStyle name="Обычный 5 2 2 5 2 4 4 2" xfId="20313"/>
    <cellStyle name="Обычный 5 2 2 5 2 4 5" xfId="20314"/>
    <cellStyle name="Обычный 5 2 2 5 2 5" xfId="20315"/>
    <cellStyle name="Обычный 5 2 2 5 2 5 2" xfId="20316"/>
    <cellStyle name="Обычный 5 2 2 5 2 6" xfId="20317"/>
    <cellStyle name="Обычный 5 2 2 5 2 6 2" xfId="20318"/>
    <cellStyle name="Обычный 5 2 2 5 2 7" xfId="20319"/>
    <cellStyle name="Обычный 5 2 2 5 2 7 2" xfId="20320"/>
    <cellStyle name="Обычный 5 2 2 5 2 8" xfId="20321"/>
    <cellStyle name="Обычный 5 2 2 5 2 8 2" xfId="20322"/>
    <cellStyle name="Обычный 5 2 2 5 2 9" xfId="20323"/>
    <cellStyle name="Обычный 5 2 2 5 2 9 2" xfId="20324"/>
    <cellStyle name="Обычный 5 2 2 5 3" xfId="20325"/>
    <cellStyle name="Обычный 5 2 2 5 3 10" xfId="20326"/>
    <cellStyle name="Обычный 5 2 2 5 3 2" xfId="20327"/>
    <cellStyle name="Обычный 5 2 2 5 3 2 2" xfId="20328"/>
    <cellStyle name="Обычный 5 2 2 5 3 2 2 2" xfId="20329"/>
    <cellStyle name="Обычный 5 2 2 5 3 2 3" xfId="20330"/>
    <cellStyle name="Обычный 5 2 2 5 3 2 3 2" xfId="20331"/>
    <cellStyle name="Обычный 5 2 2 5 3 2 4" xfId="20332"/>
    <cellStyle name="Обычный 5 2 2 5 3 2 4 2" xfId="20333"/>
    <cellStyle name="Обычный 5 2 2 5 3 2 5" xfId="20334"/>
    <cellStyle name="Обычный 5 2 2 5 3 2 5 2" xfId="20335"/>
    <cellStyle name="Обычный 5 2 2 5 3 2 6" xfId="20336"/>
    <cellStyle name="Обычный 5 2 2 5 3 3" xfId="20337"/>
    <cellStyle name="Обычный 5 2 2 5 3 3 2" xfId="20338"/>
    <cellStyle name="Обычный 5 2 2 5 3 3 2 2" xfId="20339"/>
    <cellStyle name="Обычный 5 2 2 5 3 3 3" xfId="20340"/>
    <cellStyle name="Обычный 5 2 2 5 3 3 3 2" xfId="20341"/>
    <cellStyle name="Обычный 5 2 2 5 3 3 4" xfId="20342"/>
    <cellStyle name="Обычный 5 2 2 5 3 3 4 2" xfId="20343"/>
    <cellStyle name="Обычный 5 2 2 5 3 3 5" xfId="20344"/>
    <cellStyle name="Обычный 5 2 2 5 3 4" xfId="20345"/>
    <cellStyle name="Обычный 5 2 2 5 3 4 2" xfId="20346"/>
    <cellStyle name="Обычный 5 2 2 5 3 5" xfId="20347"/>
    <cellStyle name="Обычный 5 2 2 5 3 5 2" xfId="20348"/>
    <cellStyle name="Обычный 5 2 2 5 3 6" xfId="20349"/>
    <cellStyle name="Обычный 5 2 2 5 3 6 2" xfId="20350"/>
    <cellStyle name="Обычный 5 2 2 5 3 7" xfId="20351"/>
    <cellStyle name="Обычный 5 2 2 5 3 7 2" xfId="20352"/>
    <cellStyle name="Обычный 5 2 2 5 3 8" xfId="20353"/>
    <cellStyle name="Обычный 5 2 2 5 3 8 2" xfId="20354"/>
    <cellStyle name="Обычный 5 2 2 5 3 9" xfId="20355"/>
    <cellStyle name="Обычный 5 2 2 5 3 9 2" xfId="20356"/>
    <cellStyle name="Обычный 5 2 2 5 4" xfId="20357"/>
    <cellStyle name="Обычный 5 2 2 5 4 2" xfId="20358"/>
    <cellStyle name="Обычный 5 2 2 5 4 2 2" xfId="20359"/>
    <cellStyle name="Обычный 5 2 2 5 4 3" xfId="20360"/>
    <cellStyle name="Обычный 5 2 2 5 4 3 2" xfId="20361"/>
    <cellStyle name="Обычный 5 2 2 5 4 4" xfId="20362"/>
    <cellStyle name="Обычный 5 2 2 5 4 4 2" xfId="20363"/>
    <cellStyle name="Обычный 5 2 2 5 4 5" xfId="20364"/>
    <cellStyle name="Обычный 5 2 2 5 4 5 2" xfId="20365"/>
    <cellStyle name="Обычный 5 2 2 5 4 6" xfId="20366"/>
    <cellStyle name="Обычный 5 2 2 5 5" xfId="20367"/>
    <cellStyle name="Обычный 5 2 2 5 5 2" xfId="20368"/>
    <cellStyle name="Обычный 5 2 2 5 5 2 2" xfId="20369"/>
    <cellStyle name="Обычный 5 2 2 5 5 3" xfId="20370"/>
    <cellStyle name="Обычный 5 2 2 5 5 3 2" xfId="20371"/>
    <cellStyle name="Обычный 5 2 2 5 5 4" xfId="20372"/>
    <cellStyle name="Обычный 5 2 2 5 5 4 2" xfId="20373"/>
    <cellStyle name="Обычный 5 2 2 5 5 5" xfId="20374"/>
    <cellStyle name="Обычный 5 2 2 5 6" xfId="20375"/>
    <cellStyle name="Обычный 5 2 2 5 6 2" xfId="20376"/>
    <cellStyle name="Обычный 5 2 2 5 7" xfId="20377"/>
    <cellStyle name="Обычный 5 2 2 5 7 2" xfId="20378"/>
    <cellStyle name="Обычный 5 2 2 5 8" xfId="20379"/>
    <cellStyle name="Обычный 5 2 2 5 8 2" xfId="20380"/>
    <cellStyle name="Обычный 5 2 2 5 9" xfId="20381"/>
    <cellStyle name="Обычный 5 2 2 5 9 2" xfId="20382"/>
    <cellStyle name="Обычный 5 2 2 6" xfId="20383"/>
    <cellStyle name="Обычный 5 2 2 6 10" xfId="20384"/>
    <cellStyle name="Обычный 5 2 2 6 10 2" xfId="20385"/>
    <cellStyle name="Обычный 5 2 2 6 11" xfId="20386"/>
    <cellStyle name="Обычный 5 2 2 6 11 2" xfId="20387"/>
    <cellStyle name="Обычный 5 2 2 6 12" xfId="20388"/>
    <cellStyle name="Обычный 5 2 2 6 13" xfId="20389"/>
    <cellStyle name="Обычный 5 2 2 6 2" xfId="20390"/>
    <cellStyle name="Обычный 5 2 2 6 2 10" xfId="20391"/>
    <cellStyle name="Обычный 5 2 2 6 2 10 2" xfId="20392"/>
    <cellStyle name="Обычный 5 2 2 6 2 11" xfId="20393"/>
    <cellStyle name="Обычный 5 2 2 6 2 12" xfId="20394"/>
    <cellStyle name="Обычный 5 2 2 6 2 2" xfId="20395"/>
    <cellStyle name="Обычный 5 2 2 6 2 2 10" xfId="20396"/>
    <cellStyle name="Обычный 5 2 2 6 2 2 2" xfId="20397"/>
    <cellStyle name="Обычный 5 2 2 6 2 2 2 2" xfId="20398"/>
    <cellStyle name="Обычный 5 2 2 6 2 2 2 2 2" xfId="20399"/>
    <cellStyle name="Обычный 5 2 2 6 2 2 2 3" xfId="20400"/>
    <cellStyle name="Обычный 5 2 2 6 2 2 2 3 2" xfId="20401"/>
    <cellStyle name="Обычный 5 2 2 6 2 2 2 4" xfId="20402"/>
    <cellStyle name="Обычный 5 2 2 6 2 2 2 4 2" xfId="20403"/>
    <cellStyle name="Обычный 5 2 2 6 2 2 2 5" xfId="20404"/>
    <cellStyle name="Обычный 5 2 2 6 2 2 2 5 2" xfId="20405"/>
    <cellStyle name="Обычный 5 2 2 6 2 2 2 6" xfId="20406"/>
    <cellStyle name="Обычный 5 2 2 6 2 2 3" xfId="20407"/>
    <cellStyle name="Обычный 5 2 2 6 2 2 3 2" xfId="20408"/>
    <cellStyle name="Обычный 5 2 2 6 2 2 3 2 2" xfId="20409"/>
    <cellStyle name="Обычный 5 2 2 6 2 2 3 3" xfId="20410"/>
    <cellStyle name="Обычный 5 2 2 6 2 2 3 3 2" xfId="20411"/>
    <cellStyle name="Обычный 5 2 2 6 2 2 3 4" xfId="20412"/>
    <cellStyle name="Обычный 5 2 2 6 2 2 3 4 2" xfId="20413"/>
    <cellStyle name="Обычный 5 2 2 6 2 2 3 5" xfId="20414"/>
    <cellStyle name="Обычный 5 2 2 6 2 2 4" xfId="20415"/>
    <cellStyle name="Обычный 5 2 2 6 2 2 4 2" xfId="20416"/>
    <cellStyle name="Обычный 5 2 2 6 2 2 5" xfId="20417"/>
    <cellStyle name="Обычный 5 2 2 6 2 2 5 2" xfId="20418"/>
    <cellStyle name="Обычный 5 2 2 6 2 2 6" xfId="20419"/>
    <cellStyle name="Обычный 5 2 2 6 2 2 6 2" xfId="20420"/>
    <cellStyle name="Обычный 5 2 2 6 2 2 7" xfId="20421"/>
    <cellStyle name="Обычный 5 2 2 6 2 2 7 2" xfId="20422"/>
    <cellStyle name="Обычный 5 2 2 6 2 2 8" xfId="20423"/>
    <cellStyle name="Обычный 5 2 2 6 2 2 8 2" xfId="20424"/>
    <cellStyle name="Обычный 5 2 2 6 2 2 9" xfId="20425"/>
    <cellStyle name="Обычный 5 2 2 6 2 2 9 2" xfId="20426"/>
    <cellStyle name="Обычный 5 2 2 6 2 3" xfId="20427"/>
    <cellStyle name="Обычный 5 2 2 6 2 3 2" xfId="20428"/>
    <cellStyle name="Обычный 5 2 2 6 2 3 2 2" xfId="20429"/>
    <cellStyle name="Обычный 5 2 2 6 2 3 3" xfId="20430"/>
    <cellStyle name="Обычный 5 2 2 6 2 3 3 2" xfId="20431"/>
    <cellStyle name="Обычный 5 2 2 6 2 3 4" xfId="20432"/>
    <cellStyle name="Обычный 5 2 2 6 2 3 4 2" xfId="20433"/>
    <cellStyle name="Обычный 5 2 2 6 2 3 5" xfId="20434"/>
    <cellStyle name="Обычный 5 2 2 6 2 3 5 2" xfId="20435"/>
    <cellStyle name="Обычный 5 2 2 6 2 3 6" xfId="20436"/>
    <cellStyle name="Обычный 5 2 2 6 2 4" xfId="20437"/>
    <cellStyle name="Обычный 5 2 2 6 2 4 2" xfId="20438"/>
    <cellStyle name="Обычный 5 2 2 6 2 4 2 2" xfId="20439"/>
    <cellStyle name="Обычный 5 2 2 6 2 4 3" xfId="20440"/>
    <cellStyle name="Обычный 5 2 2 6 2 4 3 2" xfId="20441"/>
    <cellStyle name="Обычный 5 2 2 6 2 4 4" xfId="20442"/>
    <cellStyle name="Обычный 5 2 2 6 2 4 4 2" xfId="20443"/>
    <cellStyle name="Обычный 5 2 2 6 2 4 5" xfId="20444"/>
    <cellStyle name="Обычный 5 2 2 6 2 5" xfId="20445"/>
    <cellStyle name="Обычный 5 2 2 6 2 5 2" xfId="20446"/>
    <cellStyle name="Обычный 5 2 2 6 2 6" xfId="20447"/>
    <cellStyle name="Обычный 5 2 2 6 2 6 2" xfId="20448"/>
    <cellStyle name="Обычный 5 2 2 6 2 7" xfId="20449"/>
    <cellStyle name="Обычный 5 2 2 6 2 7 2" xfId="20450"/>
    <cellStyle name="Обычный 5 2 2 6 2 8" xfId="20451"/>
    <cellStyle name="Обычный 5 2 2 6 2 8 2" xfId="20452"/>
    <cellStyle name="Обычный 5 2 2 6 2 9" xfId="20453"/>
    <cellStyle name="Обычный 5 2 2 6 2 9 2" xfId="20454"/>
    <cellStyle name="Обычный 5 2 2 6 3" xfId="20455"/>
    <cellStyle name="Обычный 5 2 2 6 3 10" xfId="20456"/>
    <cellStyle name="Обычный 5 2 2 6 3 2" xfId="20457"/>
    <cellStyle name="Обычный 5 2 2 6 3 2 2" xfId="20458"/>
    <cellStyle name="Обычный 5 2 2 6 3 2 2 2" xfId="20459"/>
    <cellStyle name="Обычный 5 2 2 6 3 2 3" xfId="20460"/>
    <cellStyle name="Обычный 5 2 2 6 3 2 3 2" xfId="20461"/>
    <cellStyle name="Обычный 5 2 2 6 3 2 4" xfId="20462"/>
    <cellStyle name="Обычный 5 2 2 6 3 2 4 2" xfId="20463"/>
    <cellStyle name="Обычный 5 2 2 6 3 2 5" xfId="20464"/>
    <cellStyle name="Обычный 5 2 2 6 3 2 5 2" xfId="20465"/>
    <cellStyle name="Обычный 5 2 2 6 3 2 6" xfId="20466"/>
    <cellStyle name="Обычный 5 2 2 6 3 3" xfId="20467"/>
    <cellStyle name="Обычный 5 2 2 6 3 3 2" xfId="20468"/>
    <cellStyle name="Обычный 5 2 2 6 3 3 2 2" xfId="20469"/>
    <cellStyle name="Обычный 5 2 2 6 3 3 3" xfId="20470"/>
    <cellStyle name="Обычный 5 2 2 6 3 3 3 2" xfId="20471"/>
    <cellStyle name="Обычный 5 2 2 6 3 3 4" xfId="20472"/>
    <cellStyle name="Обычный 5 2 2 6 3 3 4 2" xfId="20473"/>
    <cellStyle name="Обычный 5 2 2 6 3 3 5" xfId="20474"/>
    <cellStyle name="Обычный 5 2 2 6 3 4" xfId="20475"/>
    <cellStyle name="Обычный 5 2 2 6 3 4 2" xfId="20476"/>
    <cellStyle name="Обычный 5 2 2 6 3 5" xfId="20477"/>
    <cellStyle name="Обычный 5 2 2 6 3 5 2" xfId="20478"/>
    <cellStyle name="Обычный 5 2 2 6 3 6" xfId="20479"/>
    <cellStyle name="Обычный 5 2 2 6 3 6 2" xfId="20480"/>
    <cellStyle name="Обычный 5 2 2 6 3 7" xfId="20481"/>
    <cellStyle name="Обычный 5 2 2 6 3 7 2" xfId="20482"/>
    <cellStyle name="Обычный 5 2 2 6 3 8" xfId="20483"/>
    <cellStyle name="Обычный 5 2 2 6 3 8 2" xfId="20484"/>
    <cellStyle name="Обычный 5 2 2 6 3 9" xfId="20485"/>
    <cellStyle name="Обычный 5 2 2 6 3 9 2" xfId="20486"/>
    <cellStyle name="Обычный 5 2 2 6 4" xfId="20487"/>
    <cellStyle name="Обычный 5 2 2 6 4 2" xfId="20488"/>
    <cellStyle name="Обычный 5 2 2 6 4 2 2" xfId="20489"/>
    <cellStyle name="Обычный 5 2 2 6 4 3" xfId="20490"/>
    <cellStyle name="Обычный 5 2 2 6 4 3 2" xfId="20491"/>
    <cellStyle name="Обычный 5 2 2 6 4 4" xfId="20492"/>
    <cellStyle name="Обычный 5 2 2 6 4 4 2" xfId="20493"/>
    <cellStyle name="Обычный 5 2 2 6 4 5" xfId="20494"/>
    <cellStyle name="Обычный 5 2 2 6 4 5 2" xfId="20495"/>
    <cellStyle name="Обычный 5 2 2 6 4 6" xfId="20496"/>
    <cellStyle name="Обычный 5 2 2 6 5" xfId="20497"/>
    <cellStyle name="Обычный 5 2 2 6 5 2" xfId="20498"/>
    <cellStyle name="Обычный 5 2 2 6 5 2 2" xfId="20499"/>
    <cellStyle name="Обычный 5 2 2 6 5 3" xfId="20500"/>
    <cellStyle name="Обычный 5 2 2 6 5 3 2" xfId="20501"/>
    <cellStyle name="Обычный 5 2 2 6 5 4" xfId="20502"/>
    <cellStyle name="Обычный 5 2 2 6 5 4 2" xfId="20503"/>
    <cellStyle name="Обычный 5 2 2 6 5 5" xfId="20504"/>
    <cellStyle name="Обычный 5 2 2 6 6" xfId="20505"/>
    <cellStyle name="Обычный 5 2 2 6 6 2" xfId="20506"/>
    <cellStyle name="Обычный 5 2 2 6 7" xfId="20507"/>
    <cellStyle name="Обычный 5 2 2 6 7 2" xfId="20508"/>
    <cellStyle name="Обычный 5 2 2 6 8" xfId="20509"/>
    <cellStyle name="Обычный 5 2 2 6 8 2" xfId="20510"/>
    <cellStyle name="Обычный 5 2 2 6 9" xfId="20511"/>
    <cellStyle name="Обычный 5 2 2 6 9 2" xfId="20512"/>
    <cellStyle name="Обычный 5 2 2 7" xfId="20513"/>
    <cellStyle name="Обычный 5 2 2 7 10" xfId="20514"/>
    <cellStyle name="Обычный 5 2 2 7 10 2" xfId="20515"/>
    <cellStyle name="Обычный 5 2 2 7 11" xfId="20516"/>
    <cellStyle name="Обычный 5 2 2 7 11 2" xfId="20517"/>
    <cellStyle name="Обычный 5 2 2 7 12" xfId="20518"/>
    <cellStyle name="Обычный 5 2 2 7 13" xfId="20519"/>
    <cellStyle name="Обычный 5 2 2 7 2" xfId="20520"/>
    <cellStyle name="Обычный 5 2 2 7 2 10" xfId="20521"/>
    <cellStyle name="Обычный 5 2 2 7 2 10 2" xfId="20522"/>
    <cellStyle name="Обычный 5 2 2 7 2 11" xfId="20523"/>
    <cellStyle name="Обычный 5 2 2 7 2 2" xfId="20524"/>
    <cellStyle name="Обычный 5 2 2 7 2 2 10" xfId="20525"/>
    <cellStyle name="Обычный 5 2 2 7 2 2 2" xfId="20526"/>
    <cellStyle name="Обычный 5 2 2 7 2 2 2 2" xfId="20527"/>
    <cellStyle name="Обычный 5 2 2 7 2 2 2 2 2" xfId="20528"/>
    <cellStyle name="Обычный 5 2 2 7 2 2 2 3" xfId="20529"/>
    <cellStyle name="Обычный 5 2 2 7 2 2 2 3 2" xfId="20530"/>
    <cellStyle name="Обычный 5 2 2 7 2 2 2 4" xfId="20531"/>
    <cellStyle name="Обычный 5 2 2 7 2 2 2 4 2" xfId="20532"/>
    <cellStyle name="Обычный 5 2 2 7 2 2 2 5" xfId="20533"/>
    <cellStyle name="Обычный 5 2 2 7 2 2 2 5 2" xfId="20534"/>
    <cellStyle name="Обычный 5 2 2 7 2 2 2 6" xfId="20535"/>
    <cellStyle name="Обычный 5 2 2 7 2 2 3" xfId="20536"/>
    <cellStyle name="Обычный 5 2 2 7 2 2 3 2" xfId="20537"/>
    <cellStyle name="Обычный 5 2 2 7 2 2 3 2 2" xfId="20538"/>
    <cellStyle name="Обычный 5 2 2 7 2 2 3 3" xfId="20539"/>
    <cellStyle name="Обычный 5 2 2 7 2 2 3 3 2" xfId="20540"/>
    <cellStyle name="Обычный 5 2 2 7 2 2 3 4" xfId="20541"/>
    <cellStyle name="Обычный 5 2 2 7 2 2 3 4 2" xfId="20542"/>
    <cellStyle name="Обычный 5 2 2 7 2 2 3 5" xfId="20543"/>
    <cellStyle name="Обычный 5 2 2 7 2 2 4" xfId="20544"/>
    <cellStyle name="Обычный 5 2 2 7 2 2 4 2" xfId="20545"/>
    <cellStyle name="Обычный 5 2 2 7 2 2 5" xfId="20546"/>
    <cellStyle name="Обычный 5 2 2 7 2 2 5 2" xfId="20547"/>
    <cellStyle name="Обычный 5 2 2 7 2 2 6" xfId="20548"/>
    <cellStyle name="Обычный 5 2 2 7 2 2 6 2" xfId="20549"/>
    <cellStyle name="Обычный 5 2 2 7 2 2 7" xfId="20550"/>
    <cellStyle name="Обычный 5 2 2 7 2 2 7 2" xfId="20551"/>
    <cellStyle name="Обычный 5 2 2 7 2 2 8" xfId="20552"/>
    <cellStyle name="Обычный 5 2 2 7 2 2 8 2" xfId="20553"/>
    <cellStyle name="Обычный 5 2 2 7 2 2 9" xfId="20554"/>
    <cellStyle name="Обычный 5 2 2 7 2 2 9 2" xfId="20555"/>
    <cellStyle name="Обычный 5 2 2 7 2 3" xfId="20556"/>
    <cellStyle name="Обычный 5 2 2 7 2 3 2" xfId="20557"/>
    <cellStyle name="Обычный 5 2 2 7 2 3 2 2" xfId="20558"/>
    <cellStyle name="Обычный 5 2 2 7 2 3 3" xfId="20559"/>
    <cellStyle name="Обычный 5 2 2 7 2 3 3 2" xfId="20560"/>
    <cellStyle name="Обычный 5 2 2 7 2 3 4" xfId="20561"/>
    <cellStyle name="Обычный 5 2 2 7 2 3 4 2" xfId="20562"/>
    <cellStyle name="Обычный 5 2 2 7 2 3 5" xfId="20563"/>
    <cellStyle name="Обычный 5 2 2 7 2 3 5 2" xfId="20564"/>
    <cellStyle name="Обычный 5 2 2 7 2 3 6" xfId="20565"/>
    <cellStyle name="Обычный 5 2 2 7 2 4" xfId="20566"/>
    <cellStyle name="Обычный 5 2 2 7 2 4 2" xfId="20567"/>
    <cellStyle name="Обычный 5 2 2 7 2 4 2 2" xfId="20568"/>
    <cellStyle name="Обычный 5 2 2 7 2 4 3" xfId="20569"/>
    <cellStyle name="Обычный 5 2 2 7 2 4 3 2" xfId="20570"/>
    <cellStyle name="Обычный 5 2 2 7 2 4 4" xfId="20571"/>
    <cellStyle name="Обычный 5 2 2 7 2 4 4 2" xfId="20572"/>
    <cellStyle name="Обычный 5 2 2 7 2 4 5" xfId="20573"/>
    <cellStyle name="Обычный 5 2 2 7 2 5" xfId="20574"/>
    <cellStyle name="Обычный 5 2 2 7 2 5 2" xfId="20575"/>
    <cellStyle name="Обычный 5 2 2 7 2 6" xfId="20576"/>
    <cellStyle name="Обычный 5 2 2 7 2 6 2" xfId="20577"/>
    <cellStyle name="Обычный 5 2 2 7 2 7" xfId="20578"/>
    <cellStyle name="Обычный 5 2 2 7 2 7 2" xfId="20579"/>
    <cellStyle name="Обычный 5 2 2 7 2 8" xfId="20580"/>
    <cellStyle name="Обычный 5 2 2 7 2 8 2" xfId="20581"/>
    <cellStyle name="Обычный 5 2 2 7 2 9" xfId="20582"/>
    <cellStyle name="Обычный 5 2 2 7 2 9 2" xfId="20583"/>
    <cellStyle name="Обычный 5 2 2 7 3" xfId="20584"/>
    <cellStyle name="Обычный 5 2 2 7 3 10" xfId="20585"/>
    <cellStyle name="Обычный 5 2 2 7 3 2" xfId="20586"/>
    <cellStyle name="Обычный 5 2 2 7 3 2 2" xfId="20587"/>
    <cellStyle name="Обычный 5 2 2 7 3 2 2 2" xfId="20588"/>
    <cellStyle name="Обычный 5 2 2 7 3 2 3" xfId="20589"/>
    <cellStyle name="Обычный 5 2 2 7 3 2 3 2" xfId="20590"/>
    <cellStyle name="Обычный 5 2 2 7 3 2 4" xfId="20591"/>
    <cellStyle name="Обычный 5 2 2 7 3 2 4 2" xfId="20592"/>
    <cellStyle name="Обычный 5 2 2 7 3 2 5" xfId="20593"/>
    <cellStyle name="Обычный 5 2 2 7 3 2 5 2" xfId="20594"/>
    <cellStyle name="Обычный 5 2 2 7 3 2 6" xfId="20595"/>
    <cellStyle name="Обычный 5 2 2 7 3 3" xfId="20596"/>
    <cellStyle name="Обычный 5 2 2 7 3 3 2" xfId="20597"/>
    <cellStyle name="Обычный 5 2 2 7 3 3 2 2" xfId="20598"/>
    <cellStyle name="Обычный 5 2 2 7 3 3 3" xfId="20599"/>
    <cellStyle name="Обычный 5 2 2 7 3 3 3 2" xfId="20600"/>
    <cellStyle name="Обычный 5 2 2 7 3 3 4" xfId="20601"/>
    <cellStyle name="Обычный 5 2 2 7 3 3 4 2" xfId="20602"/>
    <cellStyle name="Обычный 5 2 2 7 3 3 5" xfId="20603"/>
    <cellStyle name="Обычный 5 2 2 7 3 4" xfId="20604"/>
    <cellStyle name="Обычный 5 2 2 7 3 4 2" xfId="20605"/>
    <cellStyle name="Обычный 5 2 2 7 3 5" xfId="20606"/>
    <cellStyle name="Обычный 5 2 2 7 3 5 2" xfId="20607"/>
    <cellStyle name="Обычный 5 2 2 7 3 6" xfId="20608"/>
    <cellStyle name="Обычный 5 2 2 7 3 6 2" xfId="20609"/>
    <cellStyle name="Обычный 5 2 2 7 3 7" xfId="20610"/>
    <cellStyle name="Обычный 5 2 2 7 3 7 2" xfId="20611"/>
    <cellStyle name="Обычный 5 2 2 7 3 8" xfId="20612"/>
    <cellStyle name="Обычный 5 2 2 7 3 8 2" xfId="20613"/>
    <cellStyle name="Обычный 5 2 2 7 3 9" xfId="20614"/>
    <cellStyle name="Обычный 5 2 2 7 3 9 2" xfId="20615"/>
    <cellStyle name="Обычный 5 2 2 7 4" xfId="20616"/>
    <cellStyle name="Обычный 5 2 2 7 4 2" xfId="20617"/>
    <cellStyle name="Обычный 5 2 2 7 4 2 2" xfId="20618"/>
    <cellStyle name="Обычный 5 2 2 7 4 3" xfId="20619"/>
    <cellStyle name="Обычный 5 2 2 7 4 3 2" xfId="20620"/>
    <cellStyle name="Обычный 5 2 2 7 4 4" xfId="20621"/>
    <cellStyle name="Обычный 5 2 2 7 4 4 2" xfId="20622"/>
    <cellStyle name="Обычный 5 2 2 7 4 5" xfId="20623"/>
    <cellStyle name="Обычный 5 2 2 7 4 5 2" xfId="20624"/>
    <cellStyle name="Обычный 5 2 2 7 4 6" xfId="20625"/>
    <cellStyle name="Обычный 5 2 2 7 5" xfId="20626"/>
    <cellStyle name="Обычный 5 2 2 7 5 2" xfId="20627"/>
    <cellStyle name="Обычный 5 2 2 7 5 2 2" xfId="20628"/>
    <cellStyle name="Обычный 5 2 2 7 5 3" xfId="20629"/>
    <cellStyle name="Обычный 5 2 2 7 5 3 2" xfId="20630"/>
    <cellStyle name="Обычный 5 2 2 7 5 4" xfId="20631"/>
    <cellStyle name="Обычный 5 2 2 7 5 4 2" xfId="20632"/>
    <cellStyle name="Обычный 5 2 2 7 5 5" xfId="20633"/>
    <cellStyle name="Обычный 5 2 2 7 6" xfId="20634"/>
    <cellStyle name="Обычный 5 2 2 7 6 2" xfId="20635"/>
    <cellStyle name="Обычный 5 2 2 7 7" xfId="20636"/>
    <cellStyle name="Обычный 5 2 2 7 7 2" xfId="20637"/>
    <cellStyle name="Обычный 5 2 2 7 8" xfId="20638"/>
    <cellStyle name="Обычный 5 2 2 7 8 2" xfId="20639"/>
    <cellStyle name="Обычный 5 2 2 7 9" xfId="20640"/>
    <cellStyle name="Обычный 5 2 2 7 9 2" xfId="20641"/>
    <cellStyle name="Обычный 5 2 2 8" xfId="20642"/>
    <cellStyle name="Обычный 5 2 2 8 10" xfId="20643"/>
    <cellStyle name="Обычный 5 2 2 8 10 2" xfId="20644"/>
    <cellStyle name="Обычный 5 2 2 8 11" xfId="20645"/>
    <cellStyle name="Обычный 5 2 2 8 11 2" xfId="20646"/>
    <cellStyle name="Обычный 5 2 2 8 12" xfId="20647"/>
    <cellStyle name="Обычный 5 2 2 8 2" xfId="20648"/>
    <cellStyle name="Обычный 5 2 2 8 2 10" xfId="20649"/>
    <cellStyle name="Обычный 5 2 2 8 2 10 2" xfId="20650"/>
    <cellStyle name="Обычный 5 2 2 8 2 11" xfId="20651"/>
    <cellStyle name="Обычный 5 2 2 8 2 2" xfId="20652"/>
    <cellStyle name="Обычный 5 2 2 8 2 2 10" xfId="20653"/>
    <cellStyle name="Обычный 5 2 2 8 2 2 2" xfId="20654"/>
    <cellStyle name="Обычный 5 2 2 8 2 2 2 2" xfId="20655"/>
    <cellStyle name="Обычный 5 2 2 8 2 2 2 2 2" xfId="20656"/>
    <cellStyle name="Обычный 5 2 2 8 2 2 2 3" xfId="20657"/>
    <cellStyle name="Обычный 5 2 2 8 2 2 2 3 2" xfId="20658"/>
    <cellStyle name="Обычный 5 2 2 8 2 2 2 4" xfId="20659"/>
    <cellStyle name="Обычный 5 2 2 8 2 2 2 4 2" xfId="20660"/>
    <cellStyle name="Обычный 5 2 2 8 2 2 2 5" xfId="20661"/>
    <cellStyle name="Обычный 5 2 2 8 2 2 2 5 2" xfId="20662"/>
    <cellStyle name="Обычный 5 2 2 8 2 2 2 6" xfId="20663"/>
    <cellStyle name="Обычный 5 2 2 8 2 2 3" xfId="20664"/>
    <cellStyle name="Обычный 5 2 2 8 2 2 3 2" xfId="20665"/>
    <cellStyle name="Обычный 5 2 2 8 2 2 3 2 2" xfId="20666"/>
    <cellStyle name="Обычный 5 2 2 8 2 2 3 3" xfId="20667"/>
    <cellStyle name="Обычный 5 2 2 8 2 2 3 3 2" xfId="20668"/>
    <cellStyle name="Обычный 5 2 2 8 2 2 3 4" xfId="20669"/>
    <cellStyle name="Обычный 5 2 2 8 2 2 3 4 2" xfId="20670"/>
    <cellStyle name="Обычный 5 2 2 8 2 2 3 5" xfId="20671"/>
    <cellStyle name="Обычный 5 2 2 8 2 2 4" xfId="20672"/>
    <cellStyle name="Обычный 5 2 2 8 2 2 4 2" xfId="20673"/>
    <cellStyle name="Обычный 5 2 2 8 2 2 5" xfId="20674"/>
    <cellStyle name="Обычный 5 2 2 8 2 2 5 2" xfId="20675"/>
    <cellStyle name="Обычный 5 2 2 8 2 2 6" xfId="20676"/>
    <cellStyle name="Обычный 5 2 2 8 2 2 6 2" xfId="20677"/>
    <cellStyle name="Обычный 5 2 2 8 2 2 7" xfId="20678"/>
    <cellStyle name="Обычный 5 2 2 8 2 2 7 2" xfId="20679"/>
    <cellStyle name="Обычный 5 2 2 8 2 2 8" xfId="20680"/>
    <cellStyle name="Обычный 5 2 2 8 2 2 8 2" xfId="20681"/>
    <cellStyle name="Обычный 5 2 2 8 2 2 9" xfId="20682"/>
    <cellStyle name="Обычный 5 2 2 8 2 2 9 2" xfId="20683"/>
    <cellStyle name="Обычный 5 2 2 8 2 3" xfId="20684"/>
    <cellStyle name="Обычный 5 2 2 8 2 3 2" xfId="20685"/>
    <cellStyle name="Обычный 5 2 2 8 2 3 2 2" xfId="20686"/>
    <cellStyle name="Обычный 5 2 2 8 2 3 3" xfId="20687"/>
    <cellStyle name="Обычный 5 2 2 8 2 3 3 2" xfId="20688"/>
    <cellStyle name="Обычный 5 2 2 8 2 3 4" xfId="20689"/>
    <cellStyle name="Обычный 5 2 2 8 2 3 4 2" xfId="20690"/>
    <cellStyle name="Обычный 5 2 2 8 2 3 5" xfId="20691"/>
    <cellStyle name="Обычный 5 2 2 8 2 3 5 2" xfId="20692"/>
    <cellStyle name="Обычный 5 2 2 8 2 3 6" xfId="20693"/>
    <cellStyle name="Обычный 5 2 2 8 2 4" xfId="20694"/>
    <cellStyle name="Обычный 5 2 2 8 2 4 2" xfId="20695"/>
    <cellStyle name="Обычный 5 2 2 8 2 4 2 2" xfId="20696"/>
    <cellStyle name="Обычный 5 2 2 8 2 4 3" xfId="20697"/>
    <cellStyle name="Обычный 5 2 2 8 2 4 3 2" xfId="20698"/>
    <cellStyle name="Обычный 5 2 2 8 2 4 4" xfId="20699"/>
    <cellStyle name="Обычный 5 2 2 8 2 4 4 2" xfId="20700"/>
    <cellStyle name="Обычный 5 2 2 8 2 4 5" xfId="20701"/>
    <cellStyle name="Обычный 5 2 2 8 2 5" xfId="20702"/>
    <cellStyle name="Обычный 5 2 2 8 2 5 2" xfId="20703"/>
    <cellStyle name="Обычный 5 2 2 8 2 6" xfId="20704"/>
    <cellStyle name="Обычный 5 2 2 8 2 6 2" xfId="20705"/>
    <cellStyle name="Обычный 5 2 2 8 2 7" xfId="20706"/>
    <cellStyle name="Обычный 5 2 2 8 2 7 2" xfId="20707"/>
    <cellStyle name="Обычный 5 2 2 8 2 8" xfId="20708"/>
    <cellStyle name="Обычный 5 2 2 8 2 8 2" xfId="20709"/>
    <cellStyle name="Обычный 5 2 2 8 2 9" xfId="20710"/>
    <cellStyle name="Обычный 5 2 2 8 2 9 2" xfId="20711"/>
    <cellStyle name="Обычный 5 2 2 8 3" xfId="20712"/>
    <cellStyle name="Обычный 5 2 2 8 3 10" xfId="20713"/>
    <cellStyle name="Обычный 5 2 2 8 3 2" xfId="20714"/>
    <cellStyle name="Обычный 5 2 2 8 3 2 2" xfId="20715"/>
    <cellStyle name="Обычный 5 2 2 8 3 2 2 2" xfId="20716"/>
    <cellStyle name="Обычный 5 2 2 8 3 2 3" xfId="20717"/>
    <cellStyle name="Обычный 5 2 2 8 3 2 3 2" xfId="20718"/>
    <cellStyle name="Обычный 5 2 2 8 3 2 4" xfId="20719"/>
    <cellStyle name="Обычный 5 2 2 8 3 2 4 2" xfId="20720"/>
    <cellStyle name="Обычный 5 2 2 8 3 2 5" xfId="20721"/>
    <cellStyle name="Обычный 5 2 2 8 3 2 5 2" xfId="20722"/>
    <cellStyle name="Обычный 5 2 2 8 3 2 6" xfId="20723"/>
    <cellStyle name="Обычный 5 2 2 8 3 3" xfId="20724"/>
    <cellStyle name="Обычный 5 2 2 8 3 3 2" xfId="20725"/>
    <cellStyle name="Обычный 5 2 2 8 3 3 2 2" xfId="20726"/>
    <cellStyle name="Обычный 5 2 2 8 3 3 3" xfId="20727"/>
    <cellStyle name="Обычный 5 2 2 8 3 3 3 2" xfId="20728"/>
    <cellStyle name="Обычный 5 2 2 8 3 3 4" xfId="20729"/>
    <cellStyle name="Обычный 5 2 2 8 3 3 4 2" xfId="20730"/>
    <cellStyle name="Обычный 5 2 2 8 3 3 5" xfId="20731"/>
    <cellStyle name="Обычный 5 2 2 8 3 4" xfId="20732"/>
    <cellStyle name="Обычный 5 2 2 8 3 4 2" xfId="20733"/>
    <cellStyle name="Обычный 5 2 2 8 3 5" xfId="20734"/>
    <cellStyle name="Обычный 5 2 2 8 3 5 2" xfId="20735"/>
    <cellStyle name="Обычный 5 2 2 8 3 6" xfId="20736"/>
    <cellStyle name="Обычный 5 2 2 8 3 6 2" xfId="20737"/>
    <cellStyle name="Обычный 5 2 2 8 3 7" xfId="20738"/>
    <cellStyle name="Обычный 5 2 2 8 3 7 2" xfId="20739"/>
    <cellStyle name="Обычный 5 2 2 8 3 8" xfId="20740"/>
    <cellStyle name="Обычный 5 2 2 8 3 8 2" xfId="20741"/>
    <cellStyle name="Обычный 5 2 2 8 3 9" xfId="20742"/>
    <cellStyle name="Обычный 5 2 2 8 3 9 2" xfId="20743"/>
    <cellStyle name="Обычный 5 2 2 8 4" xfId="20744"/>
    <cellStyle name="Обычный 5 2 2 8 4 2" xfId="20745"/>
    <cellStyle name="Обычный 5 2 2 8 4 2 2" xfId="20746"/>
    <cellStyle name="Обычный 5 2 2 8 4 3" xfId="20747"/>
    <cellStyle name="Обычный 5 2 2 8 4 3 2" xfId="20748"/>
    <cellStyle name="Обычный 5 2 2 8 4 4" xfId="20749"/>
    <cellStyle name="Обычный 5 2 2 8 4 4 2" xfId="20750"/>
    <cellStyle name="Обычный 5 2 2 8 4 5" xfId="20751"/>
    <cellStyle name="Обычный 5 2 2 8 4 5 2" xfId="20752"/>
    <cellStyle name="Обычный 5 2 2 8 4 6" xfId="20753"/>
    <cellStyle name="Обычный 5 2 2 8 5" xfId="20754"/>
    <cellStyle name="Обычный 5 2 2 8 5 2" xfId="20755"/>
    <cellStyle name="Обычный 5 2 2 8 5 2 2" xfId="20756"/>
    <cellStyle name="Обычный 5 2 2 8 5 3" xfId="20757"/>
    <cellStyle name="Обычный 5 2 2 8 5 3 2" xfId="20758"/>
    <cellStyle name="Обычный 5 2 2 8 5 4" xfId="20759"/>
    <cellStyle name="Обычный 5 2 2 8 5 4 2" xfId="20760"/>
    <cellStyle name="Обычный 5 2 2 8 5 5" xfId="20761"/>
    <cellStyle name="Обычный 5 2 2 8 6" xfId="20762"/>
    <cellStyle name="Обычный 5 2 2 8 6 2" xfId="20763"/>
    <cellStyle name="Обычный 5 2 2 8 7" xfId="20764"/>
    <cellStyle name="Обычный 5 2 2 8 7 2" xfId="20765"/>
    <cellStyle name="Обычный 5 2 2 8 8" xfId="20766"/>
    <cellStyle name="Обычный 5 2 2 8 8 2" xfId="20767"/>
    <cellStyle name="Обычный 5 2 2 8 9" xfId="20768"/>
    <cellStyle name="Обычный 5 2 2 8 9 2" xfId="20769"/>
    <cellStyle name="Обычный 5 2 2 9" xfId="20770"/>
    <cellStyle name="Обычный 5 2 2 9 10" xfId="20771"/>
    <cellStyle name="Обычный 5 2 2 9 10 2" xfId="20772"/>
    <cellStyle name="Обычный 5 2 2 9 11" xfId="20773"/>
    <cellStyle name="Обычный 5 2 2 9 11 2" xfId="20774"/>
    <cellStyle name="Обычный 5 2 2 9 12" xfId="20775"/>
    <cellStyle name="Обычный 5 2 2 9 2" xfId="20776"/>
    <cellStyle name="Обычный 5 2 2 9 2 10" xfId="20777"/>
    <cellStyle name="Обычный 5 2 2 9 2 10 2" xfId="20778"/>
    <cellStyle name="Обычный 5 2 2 9 2 11" xfId="20779"/>
    <cellStyle name="Обычный 5 2 2 9 2 2" xfId="20780"/>
    <cellStyle name="Обычный 5 2 2 9 2 2 10" xfId="20781"/>
    <cellStyle name="Обычный 5 2 2 9 2 2 2" xfId="20782"/>
    <cellStyle name="Обычный 5 2 2 9 2 2 2 2" xfId="20783"/>
    <cellStyle name="Обычный 5 2 2 9 2 2 2 2 2" xfId="20784"/>
    <cellStyle name="Обычный 5 2 2 9 2 2 2 3" xfId="20785"/>
    <cellStyle name="Обычный 5 2 2 9 2 2 2 3 2" xfId="20786"/>
    <cellStyle name="Обычный 5 2 2 9 2 2 2 4" xfId="20787"/>
    <cellStyle name="Обычный 5 2 2 9 2 2 2 4 2" xfId="20788"/>
    <cellStyle name="Обычный 5 2 2 9 2 2 2 5" xfId="20789"/>
    <cellStyle name="Обычный 5 2 2 9 2 2 2 5 2" xfId="20790"/>
    <cellStyle name="Обычный 5 2 2 9 2 2 2 6" xfId="20791"/>
    <cellStyle name="Обычный 5 2 2 9 2 2 3" xfId="20792"/>
    <cellStyle name="Обычный 5 2 2 9 2 2 3 2" xfId="20793"/>
    <cellStyle name="Обычный 5 2 2 9 2 2 3 2 2" xfId="20794"/>
    <cellStyle name="Обычный 5 2 2 9 2 2 3 3" xfId="20795"/>
    <cellStyle name="Обычный 5 2 2 9 2 2 3 3 2" xfId="20796"/>
    <cellStyle name="Обычный 5 2 2 9 2 2 3 4" xfId="20797"/>
    <cellStyle name="Обычный 5 2 2 9 2 2 3 4 2" xfId="20798"/>
    <cellStyle name="Обычный 5 2 2 9 2 2 3 5" xfId="20799"/>
    <cellStyle name="Обычный 5 2 2 9 2 2 4" xfId="20800"/>
    <cellStyle name="Обычный 5 2 2 9 2 2 4 2" xfId="20801"/>
    <cellStyle name="Обычный 5 2 2 9 2 2 5" xfId="20802"/>
    <cellStyle name="Обычный 5 2 2 9 2 2 5 2" xfId="20803"/>
    <cellStyle name="Обычный 5 2 2 9 2 2 6" xfId="20804"/>
    <cellStyle name="Обычный 5 2 2 9 2 2 6 2" xfId="20805"/>
    <cellStyle name="Обычный 5 2 2 9 2 2 7" xfId="20806"/>
    <cellStyle name="Обычный 5 2 2 9 2 2 7 2" xfId="20807"/>
    <cellStyle name="Обычный 5 2 2 9 2 2 8" xfId="20808"/>
    <cellStyle name="Обычный 5 2 2 9 2 2 8 2" xfId="20809"/>
    <cellStyle name="Обычный 5 2 2 9 2 2 9" xfId="20810"/>
    <cellStyle name="Обычный 5 2 2 9 2 2 9 2" xfId="20811"/>
    <cellStyle name="Обычный 5 2 2 9 2 3" xfId="20812"/>
    <cellStyle name="Обычный 5 2 2 9 2 3 2" xfId="20813"/>
    <cellStyle name="Обычный 5 2 2 9 2 3 2 2" xfId="20814"/>
    <cellStyle name="Обычный 5 2 2 9 2 3 3" xfId="20815"/>
    <cellStyle name="Обычный 5 2 2 9 2 3 3 2" xfId="20816"/>
    <cellStyle name="Обычный 5 2 2 9 2 3 4" xfId="20817"/>
    <cellStyle name="Обычный 5 2 2 9 2 3 4 2" xfId="20818"/>
    <cellStyle name="Обычный 5 2 2 9 2 3 5" xfId="20819"/>
    <cellStyle name="Обычный 5 2 2 9 2 3 5 2" xfId="20820"/>
    <cellStyle name="Обычный 5 2 2 9 2 3 6" xfId="20821"/>
    <cellStyle name="Обычный 5 2 2 9 2 4" xfId="20822"/>
    <cellStyle name="Обычный 5 2 2 9 2 4 2" xfId="20823"/>
    <cellStyle name="Обычный 5 2 2 9 2 4 2 2" xfId="20824"/>
    <cellStyle name="Обычный 5 2 2 9 2 4 3" xfId="20825"/>
    <cellStyle name="Обычный 5 2 2 9 2 4 3 2" xfId="20826"/>
    <cellStyle name="Обычный 5 2 2 9 2 4 4" xfId="20827"/>
    <cellStyle name="Обычный 5 2 2 9 2 4 4 2" xfId="20828"/>
    <cellStyle name="Обычный 5 2 2 9 2 4 5" xfId="20829"/>
    <cellStyle name="Обычный 5 2 2 9 2 5" xfId="20830"/>
    <cellStyle name="Обычный 5 2 2 9 2 5 2" xfId="20831"/>
    <cellStyle name="Обычный 5 2 2 9 2 6" xfId="20832"/>
    <cellStyle name="Обычный 5 2 2 9 2 6 2" xfId="20833"/>
    <cellStyle name="Обычный 5 2 2 9 2 7" xfId="20834"/>
    <cellStyle name="Обычный 5 2 2 9 2 7 2" xfId="20835"/>
    <cellStyle name="Обычный 5 2 2 9 2 8" xfId="20836"/>
    <cellStyle name="Обычный 5 2 2 9 2 8 2" xfId="20837"/>
    <cellStyle name="Обычный 5 2 2 9 2 9" xfId="20838"/>
    <cellStyle name="Обычный 5 2 2 9 2 9 2" xfId="20839"/>
    <cellStyle name="Обычный 5 2 2 9 3" xfId="20840"/>
    <cellStyle name="Обычный 5 2 2 9 3 10" xfId="20841"/>
    <cellStyle name="Обычный 5 2 2 9 3 2" xfId="20842"/>
    <cellStyle name="Обычный 5 2 2 9 3 2 2" xfId="20843"/>
    <cellStyle name="Обычный 5 2 2 9 3 2 2 2" xfId="20844"/>
    <cellStyle name="Обычный 5 2 2 9 3 2 3" xfId="20845"/>
    <cellStyle name="Обычный 5 2 2 9 3 2 3 2" xfId="20846"/>
    <cellStyle name="Обычный 5 2 2 9 3 2 4" xfId="20847"/>
    <cellStyle name="Обычный 5 2 2 9 3 2 4 2" xfId="20848"/>
    <cellStyle name="Обычный 5 2 2 9 3 2 5" xfId="20849"/>
    <cellStyle name="Обычный 5 2 2 9 3 2 5 2" xfId="20850"/>
    <cellStyle name="Обычный 5 2 2 9 3 2 6" xfId="20851"/>
    <cellStyle name="Обычный 5 2 2 9 3 3" xfId="20852"/>
    <cellStyle name="Обычный 5 2 2 9 3 3 2" xfId="20853"/>
    <cellStyle name="Обычный 5 2 2 9 3 3 2 2" xfId="20854"/>
    <cellStyle name="Обычный 5 2 2 9 3 3 3" xfId="20855"/>
    <cellStyle name="Обычный 5 2 2 9 3 3 3 2" xfId="20856"/>
    <cellStyle name="Обычный 5 2 2 9 3 3 4" xfId="20857"/>
    <cellStyle name="Обычный 5 2 2 9 3 3 4 2" xfId="20858"/>
    <cellStyle name="Обычный 5 2 2 9 3 3 5" xfId="20859"/>
    <cellStyle name="Обычный 5 2 2 9 3 4" xfId="20860"/>
    <cellStyle name="Обычный 5 2 2 9 3 4 2" xfId="20861"/>
    <cellStyle name="Обычный 5 2 2 9 3 5" xfId="20862"/>
    <cellStyle name="Обычный 5 2 2 9 3 5 2" xfId="20863"/>
    <cellStyle name="Обычный 5 2 2 9 3 6" xfId="20864"/>
    <cellStyle name="Обычный 5 2 2 9 3 6 2" xfId="20865"/>
    <cellStyle name="Обычный 5 2 2 9 3 7" xfId="20866"/>
    <cellStyle name="Обычный 5 2 2 9 3 7 2" xfId="20867"/>
    <cellStyle name="Обычный 5 2 2 9 3 8" xfId="20868"/>
    <cellStyle name="Обычный 5 2 2 9 3 8 2" xfId="20869"/>
    <cellStyle name="Обычный 5 2 2 9 3 9" xfId="20870"/>
    <cellStyle name="Обычный 5 2 2 9 3 9 2" xfId="20871"/>
    <cellStyle name="Обычный 5 2 2 9 4" xfId="20872"/>
    <cellStyle name="Обычный 5 2 2 9 4 2" xfId="20873"/>
    <cellStyle name="Обычный 5 2 2 9 4 2 2" xfId="20874"/>
    <cellStyle name="Обычный 5 2 2 9 4 3" xfId="20875"/>
    <cellStyle name="Обычный 5 2 2 9 4 3 2" xfId="20876"/>
    <cellStyle name="Обычный 5 2 2 9 4 4" xfId="20877"/>
    <cellStyle name="Обычный 5 2 2 9 4 4 2" xfId="20878"/>
    <cellStyle name="Обычный 5 2 2 9 4 5" xfId="20879"/>
    <cellStyle name="Обычный 5 2 2 9 4 5 2" xfId="20880"/>
    <cellStyle name="Обычный 5 2 2 9 4 6" xfId="20881"/>
    <cellStyle name="Обычный 5 2 2 9 5" xfId="20882"/>
    <cellStyle name="Обычный 5 2 2 9 5 2" xfId="20883"/>
    <cellStyle name="Обычный 5 2 2 9 5 2 2" xfId="20884"/>
    <cellStyle name="Обычный 5 2 2 9 5 3" xfId="20885"/>
    <cellStyle name="Обычный 5 2 2 9 5 3 2" xfId="20886"/>
    <cellStyle name="Обычный 5 2 2 9 5 4" xfId="20887"/>
    <cellStyle name="Обычный 5 2 2 9 5 4 2" xfId="20888"/>
    <cellStyle name="Обычный 5 2 2 9 5 5" xfId="20889"/>
    <cellStyle name="Обычный 5 2 2 9 6" xfId="20890"/>
    <cellStyle name="Обычный 5 2 2 9 6 2" xfId="20891"/>
    <cellStyle name="Обычный 5 2 2 9 7" xfId="20892"/>
    <cellStyle name="Обычный 5 2 2 9 7 2" xfId="20893"/>
    <cellStyle name="Обычный 5 2 2 9 8" xfId="20894"/>
    <cellStyle name="Обычный 5 2 2 9 8 2" xfId="20895"/>
    <cellStyle name="Обычный 5 2 2 9 9" xfId="20896"/>
    <cellStyle name="Обычный 5 2 2 9 9 2" xfId="20897"/>
    <cellStyle name="Обычный 5 2 20" xfId="20898"/>
    <cellStyle name="Обычный 5 2 20 2" xfId="20899"/>
    <cellStyle name="Обычный 5 2 20 2 2" xfId="20900"/>
    <cellStyle name="Обычный 5 2 20 2 2 2" xfId="20901"/>
    <cellStyle name="Обычный 5 2 20 2 3" xfId="20902"/>
    <cellStyle name="Обычный 5 2 20 2 3 2" xfId="20903"/>
    <cellStyle name="Обычный 5 2 20 2 4" xfId="20904"/>
    <cellStyle name="Обычный 5 2 20 2 4 2" xfId="20905"/>
    <cellStyle name="Обычный 5 2 20 2 5" xfId="20906"/>
    <cellStyle name="Обычный 5 2 20 2 5 2" xfId="20907"/>
    <cellStyle name="Обычный 5 2 20 2 6" xfId="20908"/>
    <cellStyle name="Обычный 5 2 20 3" xfId="20909"/>
    <cellStyle name="Обычный 5 2 20 3 2" xfId="20910"/>
    <cellStyle name="Обычный 5 2 20 4" xfId="20911"/>
    <cellStyle name="Обычный 5 2 20 4 2" xfId="20912"/>
    <cellStyle name="Обычный 5 2 20 5" xfId="20913"/>
    <cellStyle name="Обычный 5 2 20 5 2" xfId="20914"/>
    <cellStyle name="Обычный 5 2 20 6" xfId="20915"/>
    <cellStyle name="Обычный 5 2 20 6 2" xfId="20916"/>
    <cellStyle name="Обычный 5 2 20 7" xfId="20917"/>
    <cellStyle name="Обычный 5 2 21" xfId="20918"/>
    <cellStyle name="Обычный 5 2 21 2" xfId="20919"/>
    <cellStyle name="Обычный 5 2 21 2 2" xfId="20920"/>
    <cellStyle name="Обычный 5 2 21 3" xfId="20921"/>
    <cellStyle name="Обычный 5 2 21 3 2" xfId="20922"/>
    <cellStyle name="Обычный 5 2 21 4" xfId="20923"/>
    <cellStyle name="Обычный 5 2 21 4 2" xfId="20924"/>
    <cellStyle name="Обычный 5 2 21 5" xfId="20925"/>
    <cellStyle name="Обычный 5 2 21 5 2" xfId="20926"/>
    <cellStyle name="Обычный 5 2 21 6" xfId="20927"/>
    <cellStyle name="Обычный 5 2 22" xfId="20928"/>
    <cellStyle name="Обычный 5 2 22 2" xfId="20929"/>
    <cellStyle name="Обычный 5 2 22 2 2" xfId="20930"/>
    <cellStyle name="Обычный 5 2 22 3" xfId="20931"/>
    <cellStyle name="Обычный 5 2 22 3 2" xfId="20932"/>
    <cellStyle name="Обычный 5 2 22 4" xfId="20933"/>
    <cellStyle name="Обычный 5 2 22 4 2" xfId="20934"/>
    <cellStyle name="Обычный 5 2 22 5" xfId="20935"/>
    <cellStyle name="Обычный 5 2 23" xfId="20936"/>
    <cellStyle name="Обычный 5 2 23 2" xfId="20937"/>
    <cellStyle name="Обычный 5 2 24" xfId="20938"/>
    <cellStyle name="Обычный 5 2 24 2" xfId="20939"/>
    <cellStyle name="Обычный 5 2 25" xfId="20940"/>
    <cellStyle name="Обычный 5 2 25 2" xfId="20941"/>
    <cellStyle name="Обычный 5 2 26" xfId="20942"/>
    <cellStyle name="Обычный 5 2 26 2" xfId="20943"/>
    <cellStyle name="Обычный 5 2 27" xfId="20944"/>
    <cellStyle name="Обычный 5 2 27 2" xfId="20945"/>
    <cellStyle name="Обычный 5 2 28" xfId="20946"/>
    <cellStyle name="Обычный 5 2 28 2" xfId="20947"/>
    <cellStyle name="Обычный 5 2 29" xfId="20948"/>
    <cellStyle name="Обычный 5 2 3" xfId="20949"/>
    <cellStyle name="Обычный 5 2 3 2" xfId="20950"/>
    <cellStyle name="Обычный 5 2 3 2 10" xfId="20951"/>
    <cellStyle name="Обычный 5 2 3 2 10 2" xfId="20952"/>
    <cellStyle name="Обычный 5 2 3 2 11" xfId="20953"/>
    <cellStyle name="Обычный 5 2 3 2 11 2" xfId="20954"/>
    <cellStyle name="Обычный 5 2 3 2 12" xfId="20955"/>
    <cellStyle name="Обычный 5 2 3 2 12 2" xfId="20956"/>
    <cellStyle name="Обычный 5 2 3 2 13" xfId="20957"/>
    <cellStyle name="Обычный 5 2 3 2 14" xfId="20958"/>
    <cellStyle name="Обычный 5 2 3 2 15" xfId="20959"/>
    <cellStyle name="Обычный 5 2 3 2 2" xfId="20960"/>
    <cellStyle name="Обычный 5 2 3 2 2 10" xfId="20961"/>
    <cellStyle name="Обычный 5 2 3 2 2 10 2" xfId="20962"/>
    <cellStyle name="Обычный 5 2 3 2 2 11" xfId="20963"/>
    <cellStyle name="Обычный 5 2 3 2 2 12" xfId="20964"/>
    <cellStyle name="Обычный 5 2 3 2 2 13" xfId="20965"/>
    <cellStyle name="Обычный 5 2 3 2 2 2" xfId="20966"/>
    <cellStyle name="Обычный 5 2 3 2 2 2 10" xfId="20967"/>
    <cellStyle name="Обычный 5 2 3 2 2 2 11" xfId="20968"/>
    <cellStyle name="Обычный 5 2 3 2 2 2 2" xfId="20969"/>
    <cellStyle name="Обычный 5 2 3 2 2 2 2 2" xfId="20970"/>
    <cellStyle name="Обычный 5 2 3 2 2 2 2 2 2" xfId="20971"/>
    <cellStyle name="Обычный 5 2 3 2 2 2 2 3" xfId="20972"/>
    <cellStyle name="Обычный 5 2 3 2 2 2 2 3 2" xfId="20973"/>
    <cellStyle name="Обычный 5 2 3 2 2 2 2 4" xfId="20974"/>
    <cellStyle name="Обычный 5 2 3 2 2 2 2 4 2" xfId="20975"/>
    <cellStyle name="Обычный 5 2 3 2 2 2 2 5" xfId="20976"/>
    <cellStyle name="Обычный 5 2 3 2 2 2 2 5 2" xfId="20977"/>
    <cellStyle name="Обычный 5 2 3 2 2 2 2 6" xfId="20978"/>
    <cellStyle name="Обычный 5 2 3 2 2 2 3" xfId="20979"/>
    <cellStyle name="Обычный 5 2 3 2 2 2 3 2" xfId="20980"/>
    <cellStyle name="Обычный 5 2 3 2 2 2 3 2 2" xfId="20981"/>
    <cellStyle name="Обычный 5 2 3 2 2 2 3 3" xfId="20982"/>
    <cellStyle name="Обычный 5 2 3 2 2 2 3 3 2" xfId="20983"/>
    <cellStyle name="Обычный 5 2 3 2 2 2 3 4" xfId="20984"/>
    <cellStyle name="Обычный 5 2 3 2 2 2 3 4 2" xfId="20985"/>
    <cellStyle name="Обычный 5 2 3 2 2 2 3 5" xfId="20986"/>
    <cellStyle name="Обычный 5 2 3 2 2 2 4" xfId="20987"/>
    <cellStyle name="Обычный 5 2 3 2 2 2 4 2" xfId="20988"/>
    <cellStyle name="Обычный 5 2 3 2 2 2 5" xfId="20989"/>
    <cellStyle name="Обычный 5 2 3 2 2 2 5 2" xfId="20990"/>
    <cellStyle name="Обычный 5 2 3 2 2 2 6" xfId="20991"/>
    <cellStyle name="Обычный 5 2 3 2 2 2 6 2" xfId="20992"/>
    <cellStyle name="Обычный 5 2 3 2 2 2 7" xfId="20993"/>
    <cellStyle name="Обычный 5 2 3 2 2 2 7 2" xfId="20994"/>
    <cellStyle name="Обычный 5 2 3 2 2 2 8" xfId="20995"/>
    <cellStyle name="Обычный 5 2 3 2 2 2 8 2" xfId="20996"/>
    <cellStyle name="Обычный 5 2 3 2 2 2 9" xfId="20997"/>
    <cellStyle name="Обычный 5 2 3 2 2 2 9 2" xfId="20998"/>
    <cellStyle name="Обычный 5 2 3 2 2 3" xfId="20999"/>
    <cellStyle name="Обычный 5 2 3 2 2 3 2" xfId="21000"/>
    <cellStyle name="Обычный 5 2 3 2 2 3 2 2" xfId="21001"/>
    <cellStyle name="Обычный 5 2 3 2 2 3 3" xfId="21002"/>
    <cellStyle name="Обычный 5 2 3 2 2 3 3 2" xfId="21003"/>
    <cellStyle name="Обычный 5 2 3 2 2 3 4" xfId="21004"/>
    <cellStyle name="Обычный 5 2 3 2 2 3 4 2" xfId="21005"/>
    <cellStyle name="Обычный 5 2 3 2 2 3 5" xfId="21006"/>
    <cellStyle name="Обычный 5 2 3 2 2 3 5 2" xfId="21007"/>
    <cellStyle name="Обычный 5 2 3 2 2 3 6" xfId="21008"/>
    <cellStyle name="Обычный 5 2 3 2 2 4" xfId="21009"/>
    <cellStyle name="Обычный 5 2 3 2 2 4 2" xfId="21010"/>
    <cellStyle name="Обычный 5 2 3 2 2 4 2 2" xfId="21011"/>
    <cellStyle name="Обычный 5 2 3 2 2 4 3" xfId="21012"/>
    <cellStyle name="Обычный 5 2 3 2 2 4 3 2" xfId="21013"/>
    <cellStyle name="Обычный 5 2 3 2 2 4 4" xfId="21014"/>
    <cellStyle name="Обычный 5 2 3 2 2 4 4 2" xfId="21015"/>
    <cellStyle name="Обычный 5 2 3 2 2 4 5" xfId="21016"/>
    <cellStyle name="Обычный 5 2 3 2 2 5" xfId="21017"/>
    <cellStyle name="Обычный 5 2 3 2 2 5 2" xfId="21018"/>
    <cellStyle name="Обычный 5 2 3 2 2 6" xfId="21019"/>
    <cellStyle name="Обычный 5 2 3 2 2 6 2" xfId="21020"/>
    <cellStyle name="Обычный 5 2 3 2 2 7" xfId="21021"/>
    <cellStyle name="Обычный 5 2 3 2 2 7 2" xfId="21022"/>
    <cellStyle name="Обычный 5 2 3 2 2 8" xfId="21023"/>
    <cellStyle name="Обычный 5 2 3 2 2 8 2" xfId="21024"/>
    <cellStyle name="Обычный 5 2 3 2 2 9" xfId="21025"/>
    <cellStyle name="Обычный 5 2 3 2 2 9 2" xfId="21026"/>
    <cellStyle name="Обычный 5 2 3 2 3" xfId="21027"/>
    <cellStyle name="Обычный 5 2 3 2 3 10" xfId="21028"/>
    <cellStyle name="Обычный 5 2 3 2 3 11" xfId="21029"/>
    <cellStyle name="Обычный 5 2 3 2 3 2" xfId="21030"/>
    <cellStyle name="Обычный 5 2 3 2 3 2 2" xfId="21031"/>
    <cellStyle name="Обычный 5 2 3 2 3 2 2 2" xfId="21032"/>
    <cellStyle name="Обычный 5 2 3 2 3 2 3" xfId="21033"/>
    <cellStyle name="Обычный 5 2 3 2 3 2 3 2" xfId="21034"/>
    <cellStyle name="Обычный 5 2 3 2 3 2 4" xfId="21035"/>
    <cellStyle name="Обычный 5 2 3 2 3 2 4 2" xfId="21036"/>
    <cellStyle name="Обычный 5 2 3 2 3 2 5" xfId="21037"/>
    <cellStyle name="Обычный 5 2 3 2 3 2 5 2" xfId="21038"/>
    <cellStyle name="Обычный 5 2 3 2 3 2 6" xfId="21039"/>
    <cellStyle name="Обычный 5 2 3 2 3 2 7" xfId="21040"/>
    <cellStyle name="Обычный 5 2 3 2 3 3" xfId="21041"/>
    <cellStyle name="Обычный 5 2 3 2 3 3 2" xfId="21042"/>
    <cellStyle name="Обычный 5 2 3 2 3 3 2 2" xfId="21043"/>
    <cellStyle name="Обычный 5 2 3 2 3 3 3" xfId="21044"/>
    <cellStyle name="Обычный 5 2 3 2 3 3 3 2" xfId="21045"/>
    <cellStyle name="Обычный 5 2 3 2 3 3 4" xfId="21046"/>
    <cellStyle name="Обычный 5 2 3 2 3 3 4 2" xfId="21047"/>
    <cellStyle name="Обычный 5 2 3 2 3 3 5" xfId="21048"/>
    <cellStyle name="Обычный 5 2 3 2 3 4" xfId="21049"/>
    <cellStyle name="Обычный 5 2 3 2 3 4 2" xfId="21050"/>
    <cellStyle name="Обычный 5 2 3 2 3 5" xfId="21051"/>
    <cellStyle name="Обычный 5 2 3 2 3 5 2" xfId="21052"/>
    <cellStyle name="Обычный 5 2 3 2 3 6" xfId="21053"/>
    <cellStyle name="Обычный 5 2 3 2 3 6 2" xfId="21054"/>
    <cellStyle name="Обычный 5 2 3 2 3 7" xfId="21055"/>
    <cellStyle name="Обычный 5 2 3 2 3 7 2" xfId="21056"/>
    <cellStyle name="Обычный 5 2 3 2 3 8" xfId="21057"/>
    <cellStyle name="Обычный 5 2 3 2 3 8 2" xfId="21058"/>
    <cellStyle name="Обычный 5 2 3 2 3 9" xfId="21059"/>
    <cellStyle name="Обычный 5 2 3 2 3 9 2" xfId="21060"/>
    <cellStyle name="Обычный 5 2 3 2 4" xfId="21061"/>
    <cellStyle name="Обычный 5 2 3 2 4 2" xfId="21062"/>
    <cellStyle name="Обычный 5 2 3 2 4 2 2" xfId="21063"/>
    <cellStyle name="Обычный 5 2 3 2 4 2 2 2" xfId="21064"/>
    <cellStyle name="Обычный 5 2 3 2 4 2 3" xfId="21065"/>
    <cellStyle name="Обычный 5 2 3 2 4 2 3 2" xfId="21066"/>
    <cellStyle name="Обычный 5 2 3 2 4 2 4" xfId="21067"/>
    <cellStyle name="Обычный 5 2 3 2 4 2 4 2" xfId="21068"/>
    <cellStyle name="Обычный 5 2 3 2 4 2 5" xfId="21069"/>
    <cellStyle name="Обычный 5 2 3 2 4 2 5 2" xfId="21070"/>
    <cellStyle name="Обычный 5 2 3 2 4 2 6" xfId="21071"/>
    <cellStyle name="Обычный 5 2 3 2 4 3" xfId="21072"/>
    <cellStyle name="Обычный 5 2 3 2 4 3 2" xfId="21073"/>
    <cellStyle name="Обычный 5 2 3 2 4 4" xfId="21074"/>
    <cellStyle name="Обычный 5 2 3 2 4 4 2" xfId="21075"/>
    <cellStyle name="Обычный 5 2 3 2 4 5" xfId="21076"/>
    <cellStyle name="Обычный 5 2 3 2 4 5 2" xfId="21077"/>
    <cellStyle name="Обычный 5 2 3 2 4 6" xfId="21078"/>
    <cellStyle name="Обычный 5 2 3 2 4 6 2" xfId="21079"/>
    <cellStyle name="Обычный 5 2 3 2 4 7" xfId="21080"/>
    <cellStyle name="Обычный 5 2 3 2 4 8" xfId="21081"/>
    <cellStyle name="Обычный 5 2 3 2 5" xfId="21082"/>
    <cellStyle name="Обычный 5 2 3 2 5 2" xfId="21083"/>
    <cellStyle name="Обычный 5 2 3 2 5 2 2" xfId="21084"/>
    <cellStyle name="Обычный 5 2 3 2 5 3" xfId="21085"/>
    <cellStyle name="Обычный 5 2 3 2 5 3 2" xfId="21086"/>
    <cellStyle name="Обычный 5 2 3 2 5 4" xfId="21087"/>
    <cellStyle name="Обычный 5 2 3 2 5 4 2" xfId="21088"/>
    <cellStyle name="Обычный 5 2 3 2 5 5" xfId="21089"/>
    <cellStyle name="Обычный 5 2 3 2 5 5 2" xfId="21090"/>
    <cellStyle name="Обычный 5 2 3 2 5 6" xfId="21091"/>
    <cellStyle name="Обычный 5 2 3 2 6" xfId="21092"/>
    <cellStyle name="Обычный 5 2 3 2 6 2" xfId="21093"/>
    <cellStyle name="Обычный 5 2 3 2 6 2 2" xfId="21094"/>
    <cellStyle name="Обычный 5 2 3 2 6 3" xfId="21095"/>
    <cellStyle name="Обычный 5 2 3 2 6 3 2" xfId="21096"/>
    <cellStyle name="Обычный 5 2 3 2 6 4" xfId="21097"/>
    <cellStyle name="Обычный 5 2 3 2 6 4 2" xfId="21098"/>
    <cellStyle name="Обычный 5 2 3 2 6 5" xfId="21099"/>
    <cellStyle name="Обычный 5 2 3 2 7" xfId="21100"/>
    <cellStyle name="Обычный 5 2 3 2 7 2" xfId="21101"/>
    <cellStyle name="Обычный 5 2 3 2 8" xfId="21102"/>
    <cellStyle name="Обычный 5 2 3 2 8 2" xfId="21103"/>
    <cellStyle name="Обычный 5 2 3 2 9" xfId="21104"/>
    <cellStyle name="Обычный 5 2 3 2 9 2" xfId="21105"/>
    <cellStyle name="Обычный 5 2 3 3" xfId="21106"/>
    <cellStyle name="Обычный 5 2 3 3 2" xfId="21107"/>
    <cellStyle name="Обычный 5 2 3 3 2 2" xfId="21108"/>
    <cellStyle name="Обычный 5 2 3 3 2 2 2" xfId="21109"/>
    <cellStyle name="Обычный 5 2 3 3 2 3" xfId="21110"/>
    <cellStyle name="Обычный 5 2 3 3 2 3 2" xfId="21111"/>
    <cellStyle name="Обычный 5 2 3 3 2 4" xfId="21112"/>
    <cellStyle name="Обычный 5 2 3 3 2 4 2" xfId="21113"/>
    <cellStyle name="Обычный 5 2 3 3 2 5" xfId="21114"/>
    <cellStyle name="Обычный 5 2 3 3 2 5 2" xfId="21115"/>
    <cellStyle name="Обычный 5 2 3 3 2 6" xfId="21116"/>
    <cellStyle name="Обычный 5 2 3 3 2 7" xfId="21117"/>
    <cellStyle name="Обычный 5 2 3 3 3" xfId="21118"/>
    <cellStyle name="Обычный 5 2 3 3 3 2" xfId="21119"/>
    <cellStyle name="Обычный 5 2 3 3 4" xfId="21120"/>
    <cellStyle name="Обычный 5 2 3 3 4 2" xfId="21121"/>
    <cellStyle name="Обычный 5 2 3 3 5" xfId="21122"/>
    <cellStyle name="Обычный 5 2 3 3 5 2" xfId="21123"/>
    <cellStyle name="Обычный 5 2 3 3 6" xfId="21124"/>
    <cellStyle name="Обычный 5 2 3 3 6 2" xfId="21125"/>
    <cellStyle name="Обычный 5 2 3 3 7" xfId="21126"/>
    <cellStyle name="Обычный 5 2 3 3 8" xfId="21127"/>
    <cellStyle name="Обычный 5 2 3 4" xfId="21128"/>
    <cellStyle name="Обычный 5 2 3 4 2" xfId="21129"/>
    <cellStyle name="Обычный 5 2 3 4 3" xfId="21130"/>
    <cellStyle name="Обычный 5 2 3 5" xfId="21131"/>
    <cellStyle name="Обычный 5 2 3 5 2" xfId="21132"/>
    <cellStyle name="Обычный 5 2 3 5 2 2" xfId="21133"/>
    <cellStyle name="Обычный 5 2 3 5 3" xfId="21134"/>
    <cellStyle name="Обычный 5 2 3 5 3 2" xfId="21135"/>
    <cellStyle name="Обычный 5 2 3 5 4" xfId="21136"/>
    <cellStyle name="Обычный 5 2 3 5 4 2" xfId="21137"/>
    <cellStyle name="Обычный 5 2 3 5 5" xfId="21138"/>
    <cellStyle name="Обычный 5 2 3 5 5 2" xfId="21139"/>
    <cellStyle name="Обычный 5 2 3 5 6" xfId="21140"/>
    <cellStyle name="Обычный 5 2 3 5 7" xfId="21141"/>
    <cellStyle name="Обычный 5 2 3 6" xfId="21142"/>
    <cellStyle name="Обычный 5 2 3 6 2" xfId="21143"/>
    <cellStyle name="Обычный 5 2 3 6 2 2" xfId="21144"/>
    <cellStyle name="Обычный 5 2 3 6 3" xfId="21145"/>
    <cellStyle name="Обычный 5 2 3 6 3 2" xfId="21146"/>
    <cellStyle name="Обычный 5 2 3 6 4" xfId="21147"/>
    <cellStyle name="Обычный 5 2 3 6 4 2" xfId="21148"/>
    <cellStyle name="Обычный 5 2 3 6 5" xfId="21149"/>
    <cellStyle name="Обычный 5 2 3 7" xfId="21150"/>
    <cellStyle name="Обычный 5 2 3 7 2" xfId="21151"/>
    <cellStyle name="Обычный 5 2 3 8" xfId="21152"/>
    <cellStyle name="Обычный 5 2 3 9" xfId="21153"/>
    <cellStyle name="Обычный 5 2 30" xfId="21154"/>
    <cellStyle name="Обычный 5 2 31" xfId="21155"/>
    <cellStyle name="Обычный 5 2 4" xfId="21156"/>
    <cellStyle name="Обычный 5 2 4 2" xfId="21157"/>
    <cellStyle name="Обычный 5 2 4 2 2" xfId="21158"/>
    <cellStyle name="Обычный 5 2 4 2 2 2" xfId="21159"/>
    <cellStyle name="Обычный 5 2 4 2 3" xfId="21160"/>
    <cellStyle name="Обычный 5 2 4 2 4" xfId="21161"/>
    <cellStyle name="Обычный 5 2 4 3" xfId="21162"/>
    <cellStyle name="Обычный 5 2 4 3 2" xfId="21163"/>
    <cellStyle name="Обычный 5 2 4 3 2 2" xfId="21164"/>
    <cellStyle name="Обычный 5 2 4 3 2 3" xfId="21165"/>
    <cellStyle name="Обычный 5 2 4 3 3" xfId="21166"/>
    <cellStyle name="Обычный 5 2 4 3 3 2" xfId="21167"/>
    <cellStyle name="Обычный 5 2 4 3 4" xfId="21168"/>
    <cellStyle name="Обычный 5 2 4 3 4 2" xfId="21169"/>
    <cellStyle name="Обычный 5 2 4 3 5" xfId="21170"/>
    <cellStyle name="Обычный 5 2 4 3 5 2" xfId="21171"/>
    <cellStyle name="Обычный 5 2 4 3 6" xfId="21172"/>
    <cellStyle name="Обычный 5 2 4 3 7" xfId="21173"/>
    <cellStyle name="Обычный 5 2 4 4" xfId="21174"/>
    <cellStyle name="Обычный 5 2 4 4 2" xfId="21175"/>
    <cellStyle name="Обычный 5 2 4 4 2 2" xfId="21176"/>
    <cellStyle name="Обычный 5 2 4 4 3" xfId="21177"/>
    <cellStyle name="Обычный 5 2 4 4 3 2" xfId="21178"/>
    <cellStyle name="Обычный 5 2 4 4 4" xfId="21179"/>
    <cellStyle name="Обычный 5 2 4 4 4 2" xfId="21180"/>
    <cellStyle name="Обычный 5 2 4 4 5" xfId="21181"/>
    <cellStyle name="Обычный 5 2 4 4 6" xfId="21182"/>
    <cellStyle name="Обычный 5 2 4 5" xfId="21183"/>
    <cellStyle name="Обычный 5 2 4 5 2" xfId="21184"/>
    <cellStyle name="Обычный 5 2 4 6" xfId="21185"/>
    <cellStyle name="Обычный 5 2 4 7" xfId="21186"/>
    <cellStyle name="Обычный 5 2 5" xfId="21187"/>
    <cellStyle name="Обычный 5 2 5 2" xfId="21188"/>
    <cellStyle name="Обычный 5 2 5 2 2" xfId="21189"/>
    <cellStyle name="Обычный 5 2 5 3" xfId="21190"/>
    <cellStyle name="Обычный 5 2 5 3 2" xfId="21191"/>
    <cellStyle name="Обычный 5 2 5 3 2 2" xfId="21192"/>
    <cellStyle name="Обычный 5 2 5 3 3" xfId="21193"/>
    <cellStyle name="Обычный 5 2 5 3 3 2" xfId="21194"/>
    <cellStyle name="Обычный 5 2 5 3 4" xfId="21195"/>
    <cellStyle name="Обычный 5 2 5 3 4 2" xfId="21196"/>
    <cellStyle name="Обычный 5 2 5 3 5" xfId="21197"/>
    <cellStyle name="Обычный 5 2 5 3 5 2" xfId="21198"/>
    <cellStyle name="Обычный 5 2 5 3 6" xfId="21199"/>
    <cellStyle name="Обычный 5 2 5 4" xfId="21200"/>
    <cellStyle name="Обычный 5 2 5 4 2" xfId="21201"/>
    <cellStyle name="Обычный 5 2 5 4 2 2" xfId="21202"/>
    <cellStyle name="Обычный 5 2 5 4 3" xfId="21203"/>
    <cellStyle name="Обычный 5 2 5 4 3 2" xfId="21204"/>
    <cellStyle name="Обычный 5 2 5 4 4" xfId="21205"/>
    <cellStyle name="Обычный 5 2 5 4 4 2" xfId="21206"/>
    <cellStyle name="Обычный 5 2 5 4 5" xfId="21207"/>
    <cellStyle name="Обычный 5 2 5 5" xfId="21208"/>
    <cellStyle name="Обычный 5 2 5 5 2" xfId="21209"/>
    <cellStyle name="Обычный 5 2 5 6" xfId="21210"/>
    <cellStyle name="Обычный 5 2 5 7" xfId="21211"/>
    <cellStyle name="Обычный 5 2 6" xfId="21212"/>
    <cellStyle name="Обычный 5 2 6 2" xfId="21213"/>
    <cellStyle name="Обычный 5 2 6 2 2" xfId="21214"/>
    <cellStyle name="Обычный 5 2 6 3" xfId="21215"/>
    <cellStyle name="Обычный 5 2 6 3 2" xfId="21216"/>
    <cellStyle name="Обычный 5 2 6 3 2 2" xfId="21217"/>
    <cellStyle name="Обычный 5 2 6 3 3" xfId="21218"/>
    <cellStyle name="Обычный 5 2 6 3 3 2" xfId="21219"/>
    <cellStyle name="Обычный 5 2 6 3 4" xfId="21220"/>
    <cellStyle name="Обычный 5 2 6 3 4 2" xfId="21221"/>
    <cellStyle name="Обычный 5 2 6 3 5" xfId="21222"/>
    <cellStyle name="Обычный 5 2 6 3 5 2" xfId="21223"/>
    <cellStyle name="Обычный 5 2 6 3 6" xfId="21224"/>
    <cellStyle name="Обычный 5 2 6 4" xfId="21225"/>
    <cellStyle name="Обычный 5 2 6 4 2" xfId="21226"/>
    <cellStyle name="Обычный 5 2 6 4 2 2" xfId="21227"/>
    <cellStyle name="Обычный 5 2 6 4 3" xfId="21228"/>
    <cellStyle name="Обычный 5 2 6 4 3 2" xfId="21229"/>
    <cellStyle name="Обычный 5 2 6 4 4" xfId="21230"/>
    <cellStyle name="Обычный 5 2 6 4 4 2" xfId="21231"/>
    <cellStyle name="Обычный 5 2 6 4 5" xfId="21232"/>
    <cellStyle name="Обычный 5 2 6 5" xfId="21233"/>
    <cellStyle name="Обычный 5 2 7" xfId="21234"/>
    <cellStyle name="Обычный 5 2 7 10" xfId="21235"/>
    <cellStyle name="Обычный 5 2 7 10 2" xfId="21236"/>
    <cellStyle name="Обычный 5 2 7 11" xfId="21237"/>
    <cellStyle name="Обычный 5 2 7 11 2" xfId="21238"/>
    <cellStyle name="Обычный 5 2 7 12" xfId="21239"/>
    <cellStyle name="Обычный 5 2 7 13" xfId="21240"/>
    <cellStyle name="Обычный 5 2 7 2" xfId="21241"/>
    <cellStyle name="Обычный 5 2 7 2 10" xfId="21242"/>
    <cellStyle name="Обычный 5 2 7 2 10 2" xfId="21243"/>
    <cellStyle name="Обычный 5 2 7 2 11" xfId="21244"/>
    <cellStyle name="Обычный 5 2 7 2 2" xfId="21245"/>
    <cellStyle name="Обычный 5 2 7 2 2 10" xfId="21246"/>
    <cellStyle name="Обычный 5 2 7 2 2 2" xfId="21247"/>
    <cellStyle name="Обычный 5 2 7 2 2 2 2" xfId="21248"/>
    <cellStyle name="Обычный 5 2 7 2 2 2 2 2" xfId="21249"/>
    <cellStyle name="Обычный 5 2 7 2 2 2 3" xfId="21250"/>
    <cellStyle name="Обычный 5 2 7 2 2 2 3 2" xfId="21251"/>
    <cellStyle name="Обычный 5 2 7 2 2 2 4" xfId="21252"/>
    <cellStyle name="Обычный 5 2 7 2 2 2 4 2" xfId="21253"/>
    <cellStyle name="Обычный 5 2 7 2 2 2 5" xfId="21254"/>
    <cellStyle name="Обычный 5 2 7 2 2 2 5 2" xfId="21255"/>
    <cellStyle name="Обычный 5 2 7 2 2 2 6" xfId="21256"/>
    <cellStyle name="Обычный 5 2 7 2 2 3" xfId="21257"/>
    <cellStyle name="Обычный 5 2 7 2 2 3 2" xfId="21258"/>
    <cellStyle name="Обычный 5 2 7 2 2 3 2 2" xfId="21259"/>
    <cellStyle name="Обычный 5 2 7 2 2 3 3" xfId="21260"/>
    <cellStyle name="Обычный 5 2 7 2 2 3 3 2" xfId="21261"/>
    <cellStyle name="Обычный 5 2 7 2 2 3 4" xfId="21262"/>
    <cellStyle name="Обычный 5 2 7 2 2 3 4 2" xfId="21263"/>
    <cellStyle name="Обычный 5 2 7 2 2 3 5" xfId="21264"/>
    <cellStyle name="Обычный 5 2 7 2 2 4" xfId="21265"/>
    <cellStyle name="Обычный 5 2 7 2 2 4 2" xfId="21266"/>
    <cellStyle name="Обычный 5 2 7 2 2 5" xfId="21267"/>
    <cellStyle name="Обычный 5 2 7 2 2 5 2" xfId="21268"/>
    <cellStyle name="Обычный 5 2 7 2 2 6" xfId="21269"/>
    <cellStyle name="Обычный 5 2 7 2 2 6 2" xfId="21270"/>
    <cellStyle name="Обычный 5 2 7 2 2 7" xfId="21271"/>
    <cellStyle name="Обычный 5 2 7 2 2 7 2" xfId="21272"/>
    <cellStyle name="Обычный 5 2 7 2 2 8" xfId="21273"/>
    <cellStyle name="Обычный 5 2 7 2 2 8 2" xfId="21274"/>
    <cellStyle name="Обычный 5 2 7 2 2 9" xfId="21275"/>
    <cellStyle name="Обычный 5 2 7 2 2 9 2" xfId="21276"/>
    <cellStyle name="Обычный 5 2 7 2 3" xfId="21277"/>
    <cellStyle name="Обычный 5 2 7 2 3 2" xfId="21278"/>
    <cellStyle name="Обычный 5 2 7 2 3 2 2" xfId="21279"/>
    <cellStyle name="Обычный 5 2 7 2 3 3" xfId="21280"/>
    <cellStyle name="Обычный 5 2 7 2 3 3 2" xfId="21281"/>
    <cellStyle name="Обычный 5 2 7 2 3 4" xfId="21282"/>
    <cellStyle name="Обычный 5 2 7 2 3 4 2" xfId="21283"/>
    <cellStyle name="Обычный 5 2 7 2 3 5" xfId="21284"/>
    <cellStyle name="Обычный 5 2 7 2 3 5 2" xfId="21285"/>
    <cellStyle name="Обычный 5 2 7 2 3 6" xfId="21286"/>
    <cellStyle name="Обычный 5 2 7 2 4" xfId="21287"/>
    <cellStyle name="Обычный 5 2 7 2 4 2" xfId="21288"/>
    <cellStyle name="Обычный 5 2 7 2 4 2 2" xfId="21289"/>
    <cellStyle name="Обычный 5 2 7 2 4 3" xfId="21290"/>
    <cellStyle name="Обычный 5 2 7 2 4 3 2" xfId="21291"/>
    <cellStyle name="Обычный 5 2 7 2 4 4" xfId="21292"/>
    <cellStyle name="Обычный 5 2 7 2 4 4 2" xfId="21293"/>
    <cellStyle name="Обычный 5 2 7 2 4 5" xfId="21294"/>
    <cellStyle name="Обычный 5 2 7 2 5" xfId="21295"/>
    <cellStyle name="Обычный 5 2 7 2 5 2" xfId="21296"/>
    <cellStyle name="Обычный 5 2 7 2 6" xfId="21297"/>
    <cellStyle name="Обычный 5 2 7 2 6 2" xfId="21298"/>
    <cellStyle name="Обычный 5 2 7 2 7" xfId="21299"/>
    <cellStyle name="Обычный 5 2 7 2 7 2" xfId="21300"/>
    <cellStyle name="Обычный 5 2 7 2 8" xfId="21301"/>
    <cellStyle name="Обычный 5 2 7 2 8 2" xfId="21302"/>
    <cellStyle name="Обычный 5 2 7 2 9" xfId="21303"/>
    <cellStyle name="Обычный 5 2 7 2 9 2" xfId="21304"/>
    <cellStyle name="Обычный 5 2 7 3" xfId="21305"/>
    <cellStyle name="Обычный 5 2 7 3 10" xfId="21306"/>
    <cellStyle name="Обычный 5 2 7 3 2" xfId="21307"/>
    <cellStyle name="Обычный 5 2 7 3 2 2" xfId="21308"/>
    <cellStyle name="Обычный 5 2 7 3 2 2 2" xfId="21309"/>
    <cellStyle name="Обычный 5 2 7 3 2 3" xfId="21310"/>
    <cellStyle name="Обычный 5 2 7 3 2 3 2" xfId="21311"/>
    <cellStyle name="Обычный 5 2 7 3 2 4" xfId="21312"/>
    <cellStyle name="Обычный 5 2 7 3 2 4 2" xfId="21313"/>
    <cellStyle name="Обычный 5 2 7 3 2 5" xfId="21314"/>
    <cellStyle name="Обычный 5 2 7 3 2 5 2" xfId="21315"/>
    <cellStyle name="Обычный 5 2 7 3 2 6" xfId="21316"/>
    <cellStyle name="Обычный 5 2 7 3 3" xfId="21317"/>
    <cellStyle name="Обычный 5 2 7 3 3 2" xfId="21318"/>
    <cellStyle name="Обычный 5 2 7 3 3 2 2" xfId="21319"/>
    <cellStyle name="Обычный 5 2 7 3 3 3" xfId="21320"/>
    <cellStyle name="Обычный 5 2 7 3 3 3 2" xfId="21321"/>
    <cellStyle name="Обычный 5 2 7 3 3 4" xfId="21322"/>
    <cellStyle name="Обычный 5 2 7 3 3 4 2" xfId="21323"/>
    <cellStyle name="Обычный 5 2 7 3 3 5" xfId="21324"/>
    <cellStyle name="Обычный 5 2 7 3 4" xfId="21325"/>
    <cellStyle name="Обычный 5 2 7 3 4 2" xfId="21326"/>
    <cellStyle name="Обычный 5 2 7 3 5" xfId="21327"/>
    <cellStyle name="Обычный 5 2 7 3 5 2" xfId="21328"/>
    <cellStyle name="Обычный 5 2 7 3 6" xfId="21329"/>
    <cellStyle name="Обычный 5 2 7 3 6 2" xfId="21330"/>
    <cellStyle name="Обычный 5 2 7 3 7" xfId="21331"/>
    <cellStyle name="Обычный 5 2 7 3 7 2" xfId="21332"/>
    <cellStyle name="Обычный 5 2 7 3 8" xfId="21333"/>
    <cellStyle name="Обычный 5 2 7 3 8 2" xfId="21334"/>
    <cellStyle name="Обычный 5 2 7 3 9" xfId="21335"/>
    <cellStyle name="Обычный 5 2 7 3 9 2" xfId="21336"/>
    <cellStyle name="Обычный 5 2 7 4" xfId="21337"/>
    <cellStyle name="Обычный 5 2 7 4 2" xfId="21338"/>
    <cellStyle name="Обычный 5 2 7 4 2 2" xfId="21339"/>
    <cellStyle name="Обычный 5 2 7 4 3" xfId="21340"/>
    <cellStyle name="Обычный 5 2 7 4 3 2" xfId="21341"/>
    <cellStyle name="Обычный 5 2 7 4 4" xfId="21342"/>
    <cellStyle name="Обычный 5 2 7 4 4 2" xfId="21343"/>
    <cellStyle name="Обычный 5 2 7 4 5" xfId="21344"/>
    <cellStyle name="Обычный 5 2 7 4 5 2" xfId="21345"/>
    <cellStyle name="Обычный 5 2 7 4 6" xfId="21346"/>
    <cellStyle name="Обычный 5 2 7 5" xfId="21347"/>
    <cellStyle name="Обычный 5 2 7 5 2" xfId="21348"/>
    <cellStyle name="Обычный 5 2 7 5 2 2" xfId="21349"/>
    <cellStyle name="Обычный 5 2 7 5 3" xfId="21350"/>
    <cellStyle name="Обычный 5 2 7 5 3 2" xfId="21351"/>
    <cellStyle name="Обычный 5 2 7 5 4" xfId="21352"/>
    <cellStyle name="Обычный 5 2 7 5 4 2" xfId="21353"/>
    <cellStyle name="Обычный 5 2 7 5 5" xfId="21354"/>
    <cellStyle name="Обычный 5 2 7 6" xfId="21355"/>
    <cellStyle name="Обычный 5 2 7 6 2" xfId="21356"/>
    <cellStyle name="Обычный 5 2 7 7" xfId="21357"/>
    <cellStyle name="Обычный 5 2 7 7 2" xfId="21358"/>
    <cellStyle name="Обычный 5 2 7 8" xfId="21359"/>
    <cellStyle name="Обычный 5 2 7 8 2" xfId="21360"/>
    <cellStyle name="Обычный 5 2 7 9" xfId="21361"/>
    <cellStyle name="Обычный 5 2 7 9 2" xfId="21362"/>
    <cellStyle name="Обычный 5 2 8" xfId="21363"/>
    <cellStyle name="Обычный 5 2 8 10" xfId="21364"/>
    <cellStyle name="Обычный 5 2 8 10 2" xfId="21365"/>
    <cellStyle name="Обычный 5 2 8 11" xfId="21366"/>
    <cellStyle name="Обычный 5 2 8 11 2" xfId="21367"/>
    <cellStyle name="Обычный 5 2 8 12" xfId="21368"/>
    <cellStyle name="Обычный 5 2 8 2" xfId="21369"/>
    <cellStyle name="Обычный 5 2 8 2 10" xfId="21370"/>
    <cellStyle name="Обычный 5 2 8 2 10 2" xfId="21371"/>
    <cellStyle name="Обычный 5 2 8 2 11" xfId="21372"/>
    <cellStyle name="Обычный 5 2 8 2 2" xfId="21373"/>
    <cellStyle name="Обычный 5 2 8 2 2 10" xfId="21374"/>
    <cellStyle name="Обычный 5 2 8 2 2 2" xfId="21375"/>
    <cellStyle name="Обычный 5 2 8 2 2 2 2" xfId="21376"/>
    <cellStyle name="Обычный 5 2 8 2 2 2 2 2" xfId="21377"/>
    <cellStyle name="Обычный 5 2 8 2 2 2 3" xfId="21378"/>
    <cellStyle name="Обычный 5 2 8 2 2 2 3 2" xfId="21379"/>
    <cellStyle name="Обычный 5 2 8 2 2 2 4" xfId="21380"/>
    <cellStyle name="Обычный 5 2 8 2 2 2 4 2" xfId="21381"/>
    <cellStyle name="Обычный 5 2 8 2 2 2 5" xfId="21382"/>
    <cellStyle name="Обычный 5 2 8 2 2 2 5 2" xfId="21383"/>
    <cellStyle name="Обычный 5 2 8 2 2 2 6" xfId="21384"/>
    <cellStyle name="Обычный 5 2 8 2 2 3" xfId="21385"/>
    <cellStyle name="Обычный 5 2 8 2 2 3 2" xfId="21386"/>
    <cellStyle name="Обычный 5 2 8 2 2 3 2 2" xfId="21387"/>
    <cellStyle name="Обычный 5 2 8 2 2 3 3" xfId="21388"/>
    <cellStyle name="Обычный 5 2 8 2 2 3 3 2" xfId="21389"/>
    <cellStyle name="Обычный 5 2 8 2 2 3 4" xfId="21390"/>
    <cellStyle name="Обычный 5 2 8 2 2 3 4 2" xfId="21391"/>
    <cellStyle name="Обычный 5 2 8 2 2 3 5" xfId="21392"/>
    <cellStyle name="Обычный 5 2 8 2 2 4" xfId="21393"/>
    <cellStyle name="Обычный 5 2 8 2 2 4 2" xfId="21394"/>
    <cellStyle name="Обычный 5 2 8 2 2 5" xfId="21395"/>
    <cellStyle name="Обычный 5 2 8 2 2 5 2" xfId="21396"/>
    <cellStyle name="Обычный 5 2 8 2 2 6" xfId="21397"/>
    <cellStyle name="Обычный 5 2 8 2 2 6 2" xfId="21398"/>
    <cellStyle name="Обычный 5 2 8 2 2 7" xfId="21399"/>
    <cellStyle name="Обычный 5 2 8 2 2 7 2" xfId="21400"/>
    <cellStyle name="Обычный 5 2 8 2 2 8" xfId="21401"/>
    <cellStyle name="Обычный 5 2 8 2 2 8 2" xfId="21402"/>
    <cellStyle name="Обычный 5 2 8 2 2 9" xfId="21403"/>
    <cellStyle name="Обычный 5 2 8 2 2 9 2" xfId="21404"/>
    <cellStyle name="Обычный 5 2 8 2 3" xfId="21405"/>
    <cellStyle name="Обычный 5 2 8 2 3 2" xfId="21406"/>
    <cellStyle name="Обычный 5 2 8 2 3 2 2" xfId="21407"/>
    <cellStyle name="Обычный 5 2 8 2 3 3" xfId="21408"/>
    <cellStyle name="Обычный 5 2 8 2 3 3 2" xfId="21409"/>
    <cellStyle name="Обычный 5 2 8 2 3 4" xfId="21410"/>
    <cellStyle name="Обычный 5 2 8 2 3 4 2" xfId="21411"/>
    <cellStyle name="Обычный 5 2 8 2 3 5" xfId="21412"/>
    <cellStyle name="Обычный 5 2 8 2 3 5 2" xfId="21413"/>
    <cellStyle name="Обычный 5 2 8 2 3 6" xfId="21414"/>
    <cellStyle name="Обычный 5 2 8 2 4" xfId="21415"/>
    <cellStyle name="Обычный 5 2 8 2 4 2" xfId="21416"/>
    <cellStyle name="Обычный 5 2 8 2 4 2 2" xfId="21417"/>
    <cellStyle name="Обычный 5 2 8 2 4 3" xfId="21418"/>
    <cellStyle name="Обычный 5 2 8 2 4 3 2" xfId="21419"/>
    <cellStyle name="Обычный 5 2 8 2 4 4" xfId="21420"/>
    <cellStyle name="Обычный 5 2 8 2 4 4 2" xfId="21421"/>
    <cellStyle name="Обычный 5 2 8 2 4 5" xfId="21422"/>
    <cellStyle name="Обычный 5 2 8 2 5" xfId="21423"/>
    <cellStyle name="Обычный 5 2 8 2 5 2" xfId="21424"/>
    <cellStyle name="Обычный 5 2 8 2 6" xfId="21425"/>
    <cellStyle name="Обычный 5 2 8 2 6 2" xfId="21426"/>
    <cellStyle name="Обычный 5 2 8 2 7" xfId="21427"/>
    <cellStyle name="Обычный 5 2 8 2 7 2" xfId="21428"/>
    <cellStyle name="Обычный 5 2 8 2 8" xfId="21429"/>
    <cellStyle name="Обычный 5 2 8 2 8 2" xfId="21430"/>
    <cellStyle name="Обычный 5 2 8 2 9" xfId="21431"/>
    <cellStyle name="Обычный 5 2 8 2 9 2" xfId="21432"/>
    <cellStyle name="Обычный 5 2 8 3" xfId="21433"/>
    <cellStyle name="Обычный 5 2 8 3 10" xfId="21434"/>
    <cellStyle name="Обычный 5 2 8 3 2" xfId="21435"/>
    <cellStyle name="Обычный 5 2 8 3 2 2" xfId="21436"/>
    <cellStyle name="Обычный 5 2 8 3 2 2 2" xfId="21437"/>
    <cellStyle name="Обычный 5 2 8 3 2 3" xfId="21438"/>
    <cellStyle name="Обычный 5 2 8 3 2 3 2" xfId="21439"/>
    <cellStyle name="Обычный 5 2 8 3 2 4" xfId="21440"/>
    <cellStyle name="Обычный 5 2 8 3 2 4 2" xfId="21441"/>
    <cellStyle name="Обычный 5 2 8 3 2 5" xfId="21442"/>
    <cellStyle name="Обычный 5 2 8 3 2 5 2" xfId="21443"/>
    <cellStyle name="Обычный 5 2 8 3 2 6" xfId="21444"/>
    <cellStyle name="Обычный 5 2 8 3 3" xfId="21445"/>
    <cellStyle name="Обычный 5 2 8 3 3 2" xfId="21446"/>
    <cellStyle name="Обычный 5 2 8 3 3 2 2" xfId="21447"/>
    <cellStyle name="Обычный 5 2 8 3 3 3" xfId="21448"/>
    <cellStyle name="Обычный 5 2 8 3 3 3 2" xfId="21449"/>
    <cellStyle name="Обычный 5 2 8 3 3 4" xfId="21450"/>
    <cellStyle name="Обычный 5 2 8 3 3 4 2" xfId="21451"/>
    <cellStyle name="Обычный 5 2 8 3 3 5" xfId="21452"/>
    <cellStyle name="Обычный 5 2 8 3 4" xfId="21453"/>
    <cellStyle name="Обычный 5 2 8 3 4 2" xfId="21454"/>
    <cellStyle name="Обычный 5 2 8 3 5" xfId="21455"/>
    <cellStyle name="Обычный 5 2 8 3 5 2" xfId="21456"/>
    <cellStyle name="Обычный 5 2 8 3 6" xfId="21457"/>
    <cellStyle name="Обычный 5 2 8 3 6 2" xfId="21458"/>
    <cellStyle name="Обычный 5 2 8 3 7" xfId="21459"/>
    <cellStyle name="Обычный 5 2 8 3 7 2" xfId="21460"/>
    <cellStyle name="Обычный 5 2 8 3 8" xfId="21461"/>
    <cellStyle name="Обычный 5 2 8 3 8 2" xfId="21462"/>
    <cellStyle name="Обычный 5 2 8 3 9" xfId="21463"/>
    <cellStyle name="Обычный 5 2 8 3 9 2" xfId="21464"/>
    <cellStyle name="Обычный 5 2 8 4" xfId="21465"/>
    <cellStyle name="Обычный 5 2 8 4 2" xfId="21466"/>
    <cellStyle name="Обычный 5 2 8 4 2 2" xfId="21467"/>
    <cellStyle name="Обычный 5 2 8 4 3" xfId="21468"/>
    <cellStyle name="Обычный 5 2 8 4 3 2" xfId="21469"/>
    <cellStyle name="Обычный 5 2 8 4 4" xfId="21470"/>
    <cellStyle name="Обычный 5 2 8 4 4 2" xfId="21471"/>
    <cellStyle name="Обычный 5 2 8 4 5" xfId="21472"/>
    <cellStyle name="Обычный 5 2 8 4 5 2" xfId="21473"/>
    <cellStyle name="Обычный 5 2 8 4 6" xfId="21474"/>
    <cellStyle name="Обычный 5 2 8 5" xfId="21475"/>
    <cellStyle name="Обычный 5 2 8 5 2" xfId="21476"/>
    <cellStyle name="Обычный 5 2 8 5 2 2" xfId="21477"/>
    <cellStyle name="Обычный 5 2 8 5 3" xfId="21478"/>
    <cellStyle name="Обычный 5 2 8 5 3 2" xfId="21479"/>
    <cellStyle name="Обычный 5 2 8 5 4" xfId="21480"/>
    <cellStyle name="Обычный 5 2 8 5 4 2" xfId="21481"/>
    <cellStyle name="Обычный 5 2 8 5 5" xfId="21482"/>
    <cellStyle name="Обычный 5 2 8 6" xfId="21483"/>
    <cellStyle name="Обычный 5 2 8 6 2" xfId="21484"/>
    <cellStyle name="Обычный 5 2 8 7" xfId="21485"/>
    <cellStyle name="Обычный 5 2 8 7 2" xfId="21486"/>
    <cellStyle name="Обычный 5 2 8 8" xfId="21487"/>
    <cellStyle name="Обычный 5 2 8 8 2" xfId="21488"/>
    <cellStyle name="Обычный 5 2 8 9" xfId="21489"/>
    <cellStyle name="Обычный 5 2 8 9 2" xfId="21490"/>
    <cellStyle name="Обычный 5 2 9" xfId="21491"/>
    <cellStyle name="Обычный 5 2 9 10" xfId="21492"/>
    <cellStyle name="Обычный 5 2 9 10 2" xfId="21493"/>
    <cellStyle name="Обычный 5 2 9 11" xfId="21494"/>
    <cellStyle name="Обычный 5 2 9 11 2" xfId="21495"/>
    <cellStyle name="Обычный 5 2 9 12" xfId="21496"/>
    <cellStyle name="Обычный 5 2 9 2" xfId="21497"/>
    <cellStyle name="Обычный 5 2 9 2 10" xfId="21498"/>
    <cellStyle name="Обычный 5 2 9 2 10 2" xfId="21499"/>
    <cellStyle name="Обычный 5 2 9 2 11" xfId="21500"/>
    <cellStyle name="Обычный 5 2 9 2 2" xfId="21501"/>
    <cellStyle name="Обычный 5 2 9 2 2 10" xfId="21502"/>
    <cellStyle name="Обычный 5 2 9 2 2 2" xfId="21503"/>
    <cellStyle name="Обычный 5 2 9 2 2 2 2" xfId="21504"/>
    <cellStyle name="Обычный 5 2 9 2 2 2 2 2" xfId="21505"/>
    <cellStyle name="Обычный 5 2 9 2 2 2 3" xfId="21506"/>
    <cellStyle name="Обычный 5 2 9 2 2 2 3 2" xfId="21507"/>
    <cellStyle name="Обычный 5 2 9 2 2 2 4" xfId="21508"/>
    <cellStyle name="Обычный 5 2 9 2 2 2 4 2" xfId="21509"/>
    <cellStyle name="Обычный 5 2 9 2 2 2 5" xfId="21510"/>
    <cellStyle name="Обычный 5 2 9 2 2 2 5 2" xfId="21511"/>
    <cellStyle name="Обычный 5 2 9 2 2 2 6" xfId="21512"/>
    <cellStyle name="Обычный 5 2 9 2 2 3" xfId="21513"/>
    <cellStyle name="Обычный 5 2 9 2 2 3 2" xfId="21514"/>
    <cellStyle name="Обычный 5 2 9 2 2 3 2 2" xfId="21515"/>
    <cellStyle name="Обычный 5 2 9 2 2 3 3" xfId="21516"/>
    <cellStyle name="Обычный 5 2 9 2 2 3 3 2" xfId="21517"/>
    <cellStyle name="Обычный 5 2 9 2 2 3 4" xfId="21518"/>
    <cellStyle name="Обычный 5 2 9 2 2 3 4 2" xfId="21519"/>
    <cellStyle name="Обычный 5 2 9 2 2 3 5" xfId="21520"/>
    <cellStyle name="Обычный 5 2 9 2 2 4" xfId="21521"/>
    <cellStyle name="Обычный 5 2 9 2 2 4 2" xfId="21522"/>
    <cellStyle name="Обычный 5 2 9 2 2 5" xfId="21523"/>
    <cellStyle name="Обычный 5 2 9 2 2 5 2" xfId="21524"/>
    <cellStyle name="Обычный 5 2 9 2 2 6" xfId="21525"/>
    <cellStyle name="Обычный 5 2 9 2 2 6 2" xfId="21526"/>
    <cellStyle name="Обычный 5 2 9 2 2 7" xfId="21527"/>
    <cellStyle name="Обычный 5 2 9 2 2 7 2" xfId="21528"/>
    <cellStyle name="Обычный 5 2 9 2 2 8" xfId="21529"/>
    <cellStyle name="Обычный 5 2 9 2 2 8 2" xfId="21530"/>
    <cellStyle name="Обычный 5 2 9 2 2 9" xfId="21531"/>
    <cellStyle name="Обычный 5 2 9 2 2 9 2" xfId="21532"/>
    <cellStyle name="Обычный 5 2 9 2 3" xfId="21533"/>
    <cellStyle name="Обычный 5 2 9 2 3 2" xfId="21534"/>
    <cellStyle name="Обычный 5 2 9 2 3 2 2" xfId="21535"/>
    <cellStyle name="Обычный 5 2 9 2 3 3" xfId="21536"/>
    <cellStyle name="Обычный 5 2 9 2 3 3 2" xfId="21537"/>
    <cellStyle name="Обычный 5 2 9 2 3 4" xfId="21538"/>
    <cellStyle name="Обычный 5 2 9 2 3 4 2" xfId="21539"/>
    <cellStyle name="Обычный 5 2 9 2 3 5" xfId="21540"/>
    <cellStyle name="Обычный 5 2 9 2 3 5 2" xfId="21541"/>
    <cellStyle name="Обычный 5 2 9 2 3 6" xfId="21542"/>
    <cellStyle name="Обычный 5 2 9 2 4" xfId="21543"/>
    <cellStyle name="Обычный 5 2 9 2 4 2" xfId="21544"/>
    <cellStyle name="Обычный 5 2 9 2 4 2 2" xfId="21545"/>
    <cellStyle name="Обычный 5 2 9 2 4 3" xfId="21546"/>
    <cellStyle name="Обычный 5 2 9 2 4 3 2" xfId="21547"/>
    <cellStyle name="Обычный 5 2 9 2 4 4" xfId="21548"/>
    <cellStyle name="Обычный 5 2 9 2 4 4 2" xfId="21549"/>
    <cellStyle name="Обычный 5 2 9 2 4 5" xfId="21550"/>
    <cellStyle name="Обычный 5 2 9 2 5" xfId="21551"/>
    <cellStyle name="Обычный 5 2 9 2 5 2" xfId="21552"/>
    <cellStyle name="Обычный 5 2 9 2 6" xfId="21553"/>
    <cellStyle name="Обычный 5 2 9 2 6 2" xfId="21554"/>
    <cellStyle name="Обычный 5 2 9 2 7" xfId="21555"/>
    <cellStyle name="Обычный 5 2 9 2 7 2" xfId="21556"/>
    <cellStyle name="Обычный 5 2 9 2 8" xfId="21557"/>
    <cellStyle name="Обычный 5 2 9 2 8 2" xfId="21558"/>
    <cellStyle name="Обычный 5 2 9 2 9" xfId="21559"/>
    <cellStyle name="Обычный 5 2 9 2 9 2" xfId="21560"/>
    <cellStyle name="Обычный 5 2 9 3" xfId="21561"/>
    <cellStyle name="Обычный 5 2 9 3 10" xfId="21562"/>
    <cellStyle name="Обычный 5 2 9 3 2" xfId="21563"/>
    <cellStyle name="Обычный 5 2 9 3 2 2" xfId="21564"/>
    <cellStyle name="Обычный 5 2 9 3 2 2 2" xfId="21565"/>
    <cellStyle name="Обычный 5 2 9 3 2 3" xfId="21566"/>
    <cellStyle name="Обычный 5 2 9 3 2 3 2" xfId="21567"/>
    <cellStyle name="Обычный 5 2 9 3 2 4" xfId="21568"/>
    <cellStyle name="Обычный 5 2 9 3 2 4 2" xfId="21569"/>
    <cellStyle name="Обычный 5 2 9 3 2 5" xfId="21570"/>
    <cellStyle name="Обычный 5 2 9 3 2 5 2" xfId="21571"/>
    <cellStyle name="Обычный 5 2 9 3 2 6" xfId="21572"/>
    <cellStyle name="Обычный 5 2 9 3 3" xfId="21573"/>
    <cellStyle name="Обычный 5 2 9 3 3 2" xfId="21574"/>
    <cellStyle name="Обычный 5 2 9 3 3 2 2" xfId="21575"/>
    <cellStyle name="Обычный 5 2 9 3 3 3" xfId="21576"/>
    <cellStyle name="Обычный 5 2 9 3 3 3 2" xfId="21577"/>
    <cellStyle name="Обычный 5 2 9 3 3 4" xfId="21578"/>
    <cellStyle name="Обычный 5 2 9 3 3 4 2" xfId="21579"/>
    <cellStyle name="Обычный 5 2 9 3 3 5" xfId="21580"/>
    <cellStyle name="Обычный 5 2 9 3 4" xfId="21581"/>
    <cellStyle name="Обычный 5 2 9 3 4 2" xfId="21582"/>
    <cellStyle name="Обычный 5 2 9 3 5" xfId="21583"/>
    <cellStyle name="Обычный 5 2 9 3 5 2" xfId="21584"/>
    <cellStyle name="Обычный 5 2 9 3 6" xfId="21585"/>
    <cellStyle name="Обычный 5 2 9 3 6 2" xfId="21586"/>
    <cellStyle name="Обычный 5 2 9 3 7" xfId="21587"/>
    <cellStyle name="Обычный 5 2 9 3 7 2" xfId="21588"/>
    <cellStyle name="Обычный 5 2 9 3 8" xfId="21589"/>
    <cellStyle name="Обычный 5 2 9 3 8 2" xfId="21590"/>
    <cellStyle name="Обычный 5 2 9 3 9" xfId="21591"/>
    <cellStyle name="Обычный 5 2 9 3 9 2" xfId="21592"/>
    <cellStyle name="Обычный 5 2 9 4" xfId="21593"/>
    <cellStyle name="Обычный 5 2 9 4 2" xfId="21594"/>
    <cellStyle name="Обычный 5 2 9 4 2 2" xfId="21595"/>
    <cellStyle name="Обычный 5 2 9 4 3" xfId="21596"/>
    <cellStyle name="Обычный 5 2 9 4 3 2" xfId="21597"/>
    <cellStyle name="Обычный 5 2 9 4 4" xfId="21598"/>
    <cellStyle name="Обычный 5 2 9 4 4 2" xfId="21599"/>
    <cellStyle name="Обычный 5 2 9 4 5" xfId="21600"/>
    <cellStyle name="Обычный 5 2 9 4 5 2" xfId="21601"/>
    <cellStyle name="Обычный 5 2 9 4 6" xfId="21602"/>
    <cellStyle name="Обычный 5 2 9 5" xfId="21603"/>
    <cellStyle name="Обычный 5 2 9 5 2" xfId="21604"/>
    <cellStyle name="Обычный 5 2 9 5 2 2" xfId="21605"/>
    <cellStyle name="Обычный 5 2 9 5 3" xfId="21606"/>
    <cellStyle name="Обычный 5 2 9 5 3 2" xfId="21607"/>
    <cellStyle name="Обычный 5 2 9 5 4" xfId="21608"/>
    <cellStyle name="Обычный 5 2 9 5 4 2" xfId="21609"/>
    <cellStyle name="Обычный 5 2 9 5 5" xfId="21610"/>
    <cellStyle name="Обычный 5 2 9 6" xfId="21611"/>
    <cellStyle name="Обычный 5 2 9 6 2" xfId="21612"/>
    <cellStyle name="Обычный 5 2 9 7" xfId="21613"/>
    <cellStyle name="Обычный 5 2 9 7 2" xfId="21614"/>
    <cellStyle name="Обычный 5 2 9 8" xfId="21615"/>
    <cellStyle name="Обычный 5 2 9 8 2" xfId="21616"/>
    <cellStyle name="Обычный 5 2 9 9" xfId="21617"/>
    <cellStyle name="Обычный 5 2 9 9 2" xfId="21618"/>
    <cellStyle name="Обычный 5 20" xfId="21619"/>
    <cellStyle name="Обычный 5 20 10" xfId="21620"/>
    <cellStyle name="Обычный 5 20 10 2" xfId="21621"/>
    <cellStyle name="Обычный 5 20 11" xfId="21622"/>
    <cellStyle name="Обычный 5 20 11 2" xfId="21623"/>
    <cellStyle name="Обычный 5 20 12" xfId="21624"/>
    <cellStyle name="Обычный 5 20 2" xfId="21625"/>
    <cellStyle name="Обычный 5 20 2 10" xfId="21626"/>
    <cellStyle name="Обычный 5 20 2 10 2" xfId="21627"/>
    <cellStyle name="Обычный 5 20 2 11" xfId="21628"/>
    <cellStyle name="Обычный 5 20 2 2" xfId="21629"/>
    <cellStyle name="Обычный 5 20 2 2 10" xfId="21630"/>
    <cellStyle name="Обычный 5 20 2 2 2" xfId="21631"/>
    <cellStyle name="Обычный 5 20 2 2 2 2" xfId="21632"/>
    <cellStyle name="Обычный 5 20 2 2 2 2 2" xfId="21633"/>
    <cellStyle name="Обычный 5 20 2 2 2 3" xfId="21634"/>
    <cellStyle name="Обычный 5 20 2 2 2 3 2" xfId="21635"/>
    <cellStyle name="Обычный 5 20 2 2 2 4" xfId="21636"/>
    <cellStyle name="Обычный 5 20 2 2 2 4 2" xfId="21637"/>
    <cellStyle name="Обычный 5 20 2 2 2 5" xfId="21638"/>
    <cellStyle name="Обычный 5 20 2 2 2 5 2" xfId="21639"/>
    <cellStyle name="Обычный 5 20 2 2 2 6" xfId="21640"/>
    <cellStyle name="Обычный 5 20 2 2 3" xfId="21641"/>
    <cellStyle name="Обычный 5 20 2 2 3 2" xfId="21642"/>
    <cellStyle name="Обычный 5 20 2 2 3 2 2" xfId="21643"/>
    <cellStyle name="Обычный 5 20 2 2 3 3" xfId="21644"/>
    <cellStyle name="Обычный 5 20 2 2 3 3 2" xfId="21645"/>
    <cellStyle name="Обычный 5 20 2 2 3 4" xfId="21646"/>
    <cellStyle name="Обычный 5 20 2 2 3 4 2" xfId="21647"/>
    <cellStyle name="Обычный 5 20 2 2 3 5" xfId="21648"/>
    <cellStyle name="Обычный 5 20 2 2 4" xfId="21649"/>
    <cellStyle name="Обычный 5 20 2 2 4 2" xfId="21650"/>
    <cellStyle name="Обычный 5 20 2 2 5" xfId="21651"/>
    <cellStyle name="Обычный 5 20 2 2 5 2" xfId="21652"/>
    <cellStyle name="Обычный 5 20 2 2 6" xfId="21653"/>
    <cellStyle name="Обычный 5 20 2 2 6 2" xfId="21654"/>
    <cellStyle name="Обычный 5 20 2 2 7" xfId="21655"/>
    <cellStyle name="Обычный 5 20 2 2 7 2" xfId="21656"/>
    <cellStyle name="Обычный 5 20 2 2 8" xfId="21657"/>
    <cellStyle name="Обычный 5 20 2 2 8 2" xfId="21658"/>
    <cellStyle name="Обычный 5 20 2 2 9" xfId="21659"/>
    <cellStyle name="Обычный 5 20 2 2 9 2" xfId="21660"/>
    <cellStyle name="Обычный 5 20 2 3" xfId="21661"/>
    <cellStyle name="Обычный 5 20 2 3 2" xfId="21662"/>
    <cellStyle name="Обычный 5 20 2 3 2 2" xfId="21663"/>
    <cellStyle name="Обычный 5 20 2 3 3" xfId="21664"/>
    <cellStyle name="Обычный 5 20 2 3 3 2" xfId="21665"/>
    <cellStyle name="Обычный 5 20 2 3 4" xfId="21666"/>
    <cellStyle name="Обычный 5 20 2 3 4 2" xfId="21667"/>
    <cellStyle name="Обычный 5 20 2 3 5" xfId="21668"/>
    <cellStyle name="Обычный 5 20 2 3 5 2" xfId="21669"/>
    <cellStyle name="Обычный 5 20 2 3 6" xfId="21670"/>
    <cellStyle name="Обычный 5 20 2 4" xfId="21671"/>
    <cellStyle name="Обычный 5 20 2 4 2" xfId="21672"/>
    <cellStyle name="Обычный 5 20 2 4 2 2" xfId="21673"/>
    <cellStyle name="Обычный 5 20 2 4 3" xfId="21674"/>
    <cellStyle name="Обычный 5 20 2 4 3 2" xfId="21675"/>
    <cellStyle name="Обычный 5 20 2 4 4" xfId="21676"/>
    <cellStyle name="Обычный 5 20 2 4 4 2" xfId="21677"/>
    <cellStyle name="Обычный 5 20 2 4 5" xfId="21678"/>
    <cellStyle name="Обычный 5 20 2 5" xfId="21679"/>
    <cellStyle name="Обычный 5 20 2 5 2" xfId="21680"/>
    <cellStyle name="Обычный 5 20 2 6" xfId="21681"/>
    <cellStyle name="Обычный 5 20 2 6 2" xfId="21682"/>
    <cellStyle name="Обычный 5 20 2 7" xfId="21683"/>
    <cellStyle name="Обычный 5 20 2 7 2" xfId="21684"/>
    <cellStyle name="Обычный 5 20 2 8" xfId="21685"/>
    <cellStyle name="Обычный 5 20 2 8 2" xfId="21686"/>
    <cellStyle name="Обычный 5 20 2 9" xfId="21687"/>
    <cellStyle name="Обычный 5 20 2 9 2" xfId="21688"/>
    <cellStyle name="Обычный 5 20 3" xfId="21689"/>
    <cellStyle name="Обычный 5 20 3 10" xfId="21690"/>
    <cellStyle name="Обычный 5 20 3 2" xfId="21691"/>
    <cellStyle name="Обычный 5 20 3 2 2" xfId="21692"/>
    <cellStyle name="Обычный 5 20 3 2 2 2" xfId="21693"/>
    <cellStyle name="Обычный 5 20 3 2 3" xfId="21694"/>
    <cellStyle name="Обычный 5 20 3 2 3 2" xfId="21695"/>
    <cellStyle name="Обычный 5 20 3 2 4" xfId="21696"/>
    <cellStyle name="Обычный 5 20 3 2 4 2" xfId="21697"/>
    <cellStyle name="Обычный 5 20 3 2 5" xfId="21698"/>
    <cellStyle name="Обычный 5 20 3 2 5 2" xfId="21699"/>
    <cellStyle name="Обычный 5 20 3 2 6" xfId="21700"/>
    <cellStyle name="Обычный 5 20 3 3" xfId="21701"/>
    <cellStyle name="Обычный 5 20 3 3 2" xfId="21702"/>
    <cellStyle name="Обычный 5 20 3 3 2 2" xfId="21703"/>
    <cellStyle name="Обычный 5 20 3 3 3" xfId="21704"/>
    <cellStyle name="Обычный 5 20 3 3 3 2" xfId="21705"/>
    <cellStyle name="Обычный 5 20 3 3 4" xfId="21706"/>
    <cellStyle name="Обычный 5 20 3 3 4 2" xfId="21707"/>
    <cellStyle name="Обычный 5 20 3 3 5" xfId="21708"/>
    <cellStyle name="Обычный 5 20 3 4" xfId="21709"/>
    <cellStyle name="Обычный 5 20 3 4 2" xfId="21710"/>
    <cellStyle name="Обычный 5 20 3 5" xfId="21711"/>
    <cellStyle name="Обычный 5 20 3 5 2" xfId="21712"/>
    <cellStyle name="Обычный 5 20 3 6" xfId="21713"/>
    <cellStyle name="Обычный 5 20 3 6 2" xfId="21714"/>
    <cellStyle name="Обычный 5 20 3 7" xfId="21715"/>
    <cellStyle name="Обычный 5 20 3 7 2" xfId="21716"/>
    <cellStyle name="Обычный 5 20 3 8" xfId="21717"/>
    <cellStyle name="Обычный 5 20 3 8 2" xfId="21718"/>
    <cellStyle name="Обычный 5 20 3 9" xfId="21719"/>
    <cellStyle name="Обычный 5 20 3 9 2" xfId="21720"/>
    <cellStyle name="Обычный 5 20 4" xfId="21721"/>
    <cellStyle name="Обычный 5 20 4 2" xfId="21722"/>
    <cellStyle name="Обычный 5 20 4 2 2" xfId="21723"/>
    <cellStyle name="Обычный 5 20 4 3" xfId="21724"/>
    <cellStyle name="Обычный 5 20 4 3 2" xfId="21725"/>
    <cellStyle name="Обычный 5 20 4 4" xfId="21726"/>
    <cellStyle name="Обычный 5 20 4 4 2" xfId="21727"/>
    <cellStyle name="Обычный 5 20 4 5" xfId="21728"/>
    <cellStyle name="Обычный 5 20 4 5 2" xfId="21729"/>
    <cellStyle name="Обычный 5 20 4 6" xfId="21730"/>
    <cellStyle name="Обычный 5 20 5" xfId="21731"/>
    <cellStyle name="Обычный 5 20 5 2" xfId="21732"/>
    <cellStyle name="Обычный 5 20 5 2 2" xfId="21733"/>
    <cellStyle name="Обычный 5 20 5 3" xfId="21734"/>
    <cellStyle name="Обычный 5 20 5 3 2" xfId="21735"/>
    <cellStyle name="Обычный 5 20 5 4" xfId="21736"/>
    <cellStyle name="Обычный 5 20 5 4 2" xfId="21737"/>
    <cellStyle name="Обычный 5 20 5 5" xfId="21738"/>
    <cellStyle name="Обычный 5 20 6" xfId="21739"/>
    <cellStyle name="Обычный 5 20 6 2" xfId="21740"/>
    <cellStyle name="Обычный 5 20 7" xfId="21741"/>
    <cellStyle name="Обычный 5 20 7 2" xfId="21742"/>
    <cellStyle name="Обычный 5 20 8" xfId="21743"/>
    <cellStyle name="Обычный 5 20 8 2" xfId="21744"/>
    <cellStyle name="Обычный 5 20 9" xfId="21745"/>
    <cellStyle name="Обычный 5 20 9 2" xfId="21746"/>
    <cellStyle name="Обычный 5 21" xfId="21747"/>
    <cellStyle name="Обычный 5 21 10" xfId="21748"/>
    <cellStyle name="Обычный 5 21 10 2" xfId="21749"/>
    <cellStyle name="Обычный 5 21 11" xfId="21750"/>
    <cellStyle name="Обычный 5 21 2" xfId="21751"/>
    <cellStyle name="Обычный 5 21 2 10" xfId="21752"/>
    <cellStyle name="Обычный 5 21 2 2" xfId="21753"/>
    <cellStyle name="Обычный 5 21 2 2 2" xfId="21754"/>
    <cellStyle name="Обычный 5 21 2 2 2 2" xfId="21755"/>
    <cellStyle name="Обычный 5 21 2 2 3" xfId="21756"/>
    <cellStyle name="Обычный 5 21 2 2 3 2" xfId="21757"/>
    <cellStyle name="Обычный 5 21 2 2 4" xfId="21758"/>
    <cellStyle name="Обычный 5 21 2 2 4 2" xfId="21759"/>
    <cellStyle name="Обычный 5 21 2 2 5" xfId="21760"/>
    <cellStyle name="Обычный 5 21 2 2 5 2" xfId="21761"/>
    <cellStyle name="Обычный 5 21 2 2 6" xfId="21762"/>
    <cellStyle name="Обычный 5 21 2 3" xfId="21763"/>
    <cellStyle name="Обычный 5 21 2 3 2" xfId="21764"/>
    <cellStyle name="Обычный 5 21 2 3 2 2" xfId="21765"/>
    <cellStyle name="Обычный 5 21 2 3 3" xfId="21766"/>
    <cellStyle name="Обычный 5 21 2 3 3 2" xfId="21767"/>
    <cellStyle name="Обычный 5 21 2 3 4" xfId="21768"/>
    <cellStyle name="Обычный 5 21 2 3 4 2" xfId="21769"/>
    <cellStyle name="Обычный 5 21 2 3 5" xfId="21770"/>
    <cellStyle name="Обычный 5 21 2 4" xfId="21771"/>
    <cellStyle name="Обычный 5 21 2 4 2" xfId="21772"/>
    <cellStyle name="Обычный 5 21 2 5" xfId="21773"/>
    <cellStyle name="Обычный 5 21 2 5 2" xfId="21774"/>
    <cellStyle name="Обычный 5 21 2 6" xfId="21775"/>
    <cellStyle name="Обычный 5 21 2 6 2" xfId="21776"/>
    <cellStyle name="Обычный 5 21 2 7" xfId="21777"/>
    <cellStyle name="Обычный 5 21 2 7 2" xfId="21778"/>
    <cellStyle name="Обычный 5 21 2 8" xfId="21779"/>
    <cellStyle name="Обычный 5 21 2 8 2" xfId="21780"/>
    <cellStyle name="Обычный 5 21 2 9" xfId="21781"/>
    <cellStyle name="Обычный 5 21 2 9 2" xfId="21782"/>
    <cellStyle name="Обычный 5 21 3" xfId="21783"/>
    <cellStyle name="Обычный 5 21 3 2" xfId="21784"/>
    <cellStyle name="Обычный 5 21 3 2 2" xfId="21785"/>
    <cellStyle name="Обычный 5 21 3 3" xfId="21786"/>
    <cellStyle name="Обычный 5 21 3 3 2" xfId="21787"/>
    <cellStyle name="Обычный 5 21 3 4" xfId="21788"/>
    <cellStyle name="Обычный 5 21 3 4 2" xfId="21789"/>
    <cellStyle name="Обычный 5 21 3 5" xfId="21790"/>
    <cellStyle name="Обычный 5 21 3 5 2" xfId="21791"/>
    <cellStyle name="Обычный 5 21 3 6" xfId="21792"/>
    <cellStyle name="Обычный 5 21 4" xfId="21793"/>
    <cellStyle name="Обычный 5 21 4 2" xfId="21794"/>
    <cellStyle name="Обычный 5 21 4 2 2" xfId="21795"/>
    <cellStyle name="Обычный 5 21 4 3" xfId="21796"/>
    <cellStyle name="Обычный 5 21 4 3 2" xfId="21797"/>
    <cellStyle name="Обычный 5 21 4 4" xfId="21798"/>
    <cellStyle name="Обычный 5 21 4 4 2" xfId="21799"/>
    <cellStyle name="Обычный 5 21 4 5" xfId="21800"/>
    <cellStyle name="Обычный 5 21 5" xfId="21801"/>
    <cellStyle name="Обычный 5 21 5 2" xfId="21802"/>
    <cellStyle name="Обычный 5 21 6" xfId="21803"/>
    <cellStyle name="Обычный 5 21 6 2" xfId="21804"/>
    <cellStyle name="Обычный 5 21 7" xfId="21805"/>
    <cellStyle name="Обычный 5 21 7 2" xfId="21806"/>
    <cellStyle name="Обычный 5 21 8" xfId="21807"/>
    <cellStyle name="Обычный 5 21 8 2" xfId="21808"/>
    <cellStyle name="Обычный 5 21 9" xfId="21809"/>
    <cellStyle name="Обычный 5 21 9 2" xfId="21810"/>
    <cellStyle name="Обычный 5 22" xfId="21811"/>
    <cellStyle name="Обычный 5 22 10" xfId="21812"/>
    <cellStyle name="Обычный 5 22 2" xfId="21813"/>
    <cellStyle name="Обычный 5 22 2 2" xfId="21814"/>
    <cellStyle name="Обычный 5 22 2 2 2" xfId="21815"/>
    <cellStyle name="Обычный 5 22 2 3" xfId="21816"/>
    <cellStyle name="Обычный 5 22 2 3 2" xfId="21817"/>
    <cellStyle name="Обычный 5 22 2 4" xfId="21818"/>
    <cellStyle name="Обычный 5 22 2 4 2" xfId="21819"/>
    <cellStyle name="Обычный 5 22 2 5" xfId="21820"/>
    <cellStyle name="Обычный 5 22 2 5 2" xfId="21821"/>
    <cellStyle name="Обычный 5 22 2 6" xfId="21822"/>
    <cellStyle name="Обычный 5 22 3" xfId="21823"/>
    <cellStyle name="Обычный 5 22 3 2" xfId="21824"/>
    <cellStyle name="Обычный 5 22 3 2 2" xfId="21825"/>
    <cellStyle name="Обычный 5 22 3 3" xfId="21826"/>
    <cellStyle name="Обычный 5 22 3 3 2" xfId="21827"/>
    <cellStyle name="Обычный 5 22 3 4" xfId="21828"/>
    <cellStyle name="Обычный 5 22 3 4 2" xfId="21829"/>
    <cellStyle name="Обычный 5 22 3 5" xfId="21830"/>
    <cellStyle name="Обычный 5 22 4" xfId="21831"/>
    <cellStyle name="Обычный 5 22 4 2" xfId="21832"/>
    <cellStyle name="Обычный 5 22 5" xfId="21833"/>
    <cellStyle name="Обычный 5 22 5 2" xfId="21834"/>
    <cellStyle name="Обычный 5 22 6" xfId="21835"/>
    <cellStyle name="Обычный 5 22 6 2" xfId="21836"/>
    <cellStyle name="Обычный 5 22 7" xfId="21837"/>
    <cellStyle name="Обычный 5 22 7 2" xfId="21838"/>
    <cellStyle name="Обычный 5 22 8" xfId="21839"/>
    <cellStyle name="Обычный 5 22 8 2" xfId="21840"/>
    <cellStyle name="Обычный 5 22 9" xfId="21841"/>
    <cellStyle name="Обычный 5 22 9 2" xfId="21842"/>
    <cellStyle name="Обычный 5 23" xfId="21843"/>
    <cellStyle name="Обычный 5 23 2" xfId="21844"/>
    <cellStyle name="Обычный 5 23 2 2" xfId="21845"/>
    <cellStyle name="Обычный 5 23 2 2 2" xfId="21846"/>
    <cellStyle name="Обычный 5 23 2 3" xfId="21847"/>
    <cellStyle name="Обычный 5 23 2 3 2" xfId="21848"/>
    <cellStyle name="Обычный 5 23 2 4" xfId="21849"/>
    <cellStyle name="Обычный 5 23 2 4 2" xfId="21850"/>
    <cellStyle name="Обычный 5 23 2 5" xfId="21851"/>
    <cellStyle name="Обычный 5 23 2 5 2" xfId="21852"/>
    <cellStyle name="Обычный 5 23 2 6" xfId="21853"/>
    <cellStyle name="Обычный 5 23 3" xfId="21854"/>
    <cellStyle name="Обычный 5 23 3 2" xfId="21855"/>
    <cellStyle name="Обычный 5 23 4" xfId="21856"/>
    <cellStyle name="Обычный 5 23 4 2" xfId="21857"/>
    <cellStyle name="Обычный 5 23 5" xfId="21858"/>
    <cellStyle name="Обычный 5 23 5 2" xfId="21859"/>
    <cellStyle name="Обычный 5 23 6" xfId="21860"/>
    <cellStyle name="Обычный 5 23 6 2" xfId="21861"/>
    <cellStyle name="Обычный 5 23 7" xfId="21862"/>
    <cellStyle name="Обычный 5 24" xfId="21863"/>
    <cellStyle name="Обычный 5 24 2" xfId="21864"/>
    <cellStyle name="Обычный 5 24 2 2" xfId="21865"/>
    <cellStyle name="Обычный 5 24 3" xfId="21866"/>
    <cellStyle name="Обычный 5 24 3 2" xfId="21867"/>
    <cellStyle name="Обычный 5 24 4" xfId="21868"/>
    <cellStyle name="Обычный 5 24 4 2" xfId="21869"/>
    <cellStyle name="Обычный 5 24 5" xfId="21870"/>
    <cellStyle name="Обычный 5 24 5 2" xfId="21871"/>
    <cellStyle name="Обычный 5 24 6" xfId="21872"/>
    <cellStyle name="Обычный 5 25" xfId="21873"/>
    <cellStyle name="Обычный 5 25 2" xfId="21874"/>
    <cellStyle name="Обычный 5 25 2 2" xfId="21875"/>
    <cellStyle name="Обычный 5 25 3" xfId="21876"/>
    <cellStyle name="Обычный 5 25 3 2" xfId="21877"/>
    <cellStyle name="Обычный 5 25 4" xfId="21878"/>
    <cellStyle name="Обычный 5 25 4 2" xfId="21879"/>
    <cellStyle name="Обычный 5 25 5" xfId="21880"/>
    <cellStyle name="Обычный 5 25 5 2" xfId="21881"/>
    <cellStyle name="Обычный 5 26" xfId="21882"/>
    <cellStyle name="Обычный 5 26 2" xfId="21883"/>
    <cellStyle name="Обычный 5 27" xfId="21884"/>
    <cellStyle name="Обычный 5 27 2" xfId="21885"/>
    <cellStyle name="Обычный 5 28" xfId="21886"/>
    <cellStyle name="Обычный 5 28 2" xfId="21887"/>
    <cellStyle name="Обычный 5 29" xfId="21888"/>
    <cellStyle name="Обычный 5 29 2" xfId="21889"/>
    <cellStyle name="Обычный 5 3" xfId="21890"/>
    <cellStyle name="Обычный 5 3 10" xfId="21891"/>
    <cellStyle name="Обычный 5 3 10 10" xfId="21892"/>
    <cellStyle name="Обычный 5 3 10 10 2" xfId="21893"/>
    <cellStyle name="Обычный 5 3 10 11" xfId="21894"/>
    <cellStyle name="Обычный 5 3 10 11 2" xfId="21895"/>
    <cellStyle name="Обычный 5 3 10 12" xfId="21896"/>
    <cellStyle name="Обычный 5 3 10 2" xfId="21897"/>
    <cellStyle name="Обычный 5 3 10 2 10" xfId="21898"/>
    <cellStyle name="Обычный 5 3 10 2 10 2" xfId="21899"/>
    <cellStyle name="Обычный 5 3 10 2 11" xfId="21900"/>
    <cellStyle name="Обычный 5 3 10 2 2" xfId="21901"/>
    <cellStyle name="Обычный 5 3 10 2 2 10" xfId="21902"/>
    <cellStyle name="Обычный 5 3 10 2 2 2" xfId="21903"/>
    <cellStyle name="Обычный 5 3 10 2 2 2 2" xfId="21904"/>
    <cellStyle name="Обычный 5 3 10 2 2 2 2 2" xfId="21905"/>
    <cellStyle name="Обычный 5 3 10 2 2 2 3" xfId="21906"/>
    <cellStyle name="Обычный 5 3 10 2 2 2 3 2" xfId="21907"/>
    <cellStyle name="Обычный 5 3 10 2 2 2 4" xfId="21908"/>
    <cellStyle name="Обычный 5 3 10 2 2 2 4 2" xfId="21909"/>
    <cellStyle name="Обычный 5 3 10 2 2 2 5" xfId="21910"/>
    <cellStyle name="Обычный 5 3 10 2 2 2 5 2" xfId="21911"/>
    <cellStyle name="Обычный 5 3 10 2 2 2 6" xfId="21912"/>
    <cellStyle name="Обычный 5 3 10 2 2 3" xfId="21913"/>
    <cellStyle name="Обычный 5 3 10 2 2 3 2" xfId="21914"/>
    <cellStyle name="Обычный 5 3 10 2 2 3 2 2" xfId="21915"/>
    <cellStyle name="Обычный 5 3 10 2 2 3 3" xfId="21916"/>
    <cellStyle name="Обычный 5 3 10 2 2 3 3 2" xfId="21917"/>
    <cellStyle name="Обычный 5 3 10 2 2 3 4" xfId="21918"/>
    <cellStyle name="Обычный 5 3 10 2 2 3 4 2" xfId="21919"/>
    <cellStyle name="Обычный 5 3 10 2 2 3 5" xfId="21920"/>
    <cellStyle name="Обычный 5 3 10 2 2 4" xfId="21921"/>
    <cellStyle name="Обычный 5 3 10 2 2 4 2" xfId="21922"/>
    <cellStyle name="Обычный 5 3 10 2 2 5" xfId="21923"/>
    <cellStyle name="Обычный 5 3 10 2 2 5 2" xfId="21924"/>
    <cellStyle name="Обычный 5 3 10 2 2 6" xfId="21925"/>
    <cellStyle name="Обычный 5 3 10 2 2 6 2" xfId="21926"/>
    <cellStyle name="Обычный 5 3 10 2 2 7" xfId="21927"/>
    <cellStyle name="Обычный 5 3 10 2 2 7 2" xfId="21928"/>
    <cellStyle name="Обычный 5 3 10 2 2 8" xfId="21929"/>
    <cellStyle name="Обычный 5 3 10 2 2 8 2" xfId="21930"/>
    <cellStyle name="Обычный 5 3 10 2 2 9" xfId="21931"/>
    <cellStyle name="Обычный 5 3 10 2 2 9 2" xfId="21932"/>
    <cellStyle name="Обычный 5 3 10 2 3" xfId="21933"/>
    <cellStyle name="Обычный 5 3 10 2 3 2" xfId="21934"/>
    <cellStyle name="Обычный 5 3 10 2 3 2 2" xfId="21935"/>
    <cellStyle name="Обычный 5 3 10 2 3 3" xfId="21936"/>
    <cellStyle name="Обычный 5 3 10 2 3 3 2" xfId="21937"/>
    <cellStyle name="Обычный 5 3 10 2 3 4" xfId="21938"/>
    <cellStyle name="Обычный 5 3 10 2 3 4 2" xfId="21939"/>
    <cellStyle name="Обычный 5 3 10 2 3 5" xfId="21940"/>
    <cellStyle name="Обычный 5 3 10 2 3 5 2" xfId="21941"/>
    <cellStyle name="Обычный 5 3 10 2 3 6" xfId="21942"/>
    <cellStyle name="Обычный 5 3 10 2 4" xfId="21943"/>
    <cellStyle name="Обычный 5 3 10 2 4 2" xfId="21944"/>
    <cellStyle name="Обычный 5 3 10 2 4 2 2" xfId="21945"/>
    <cellStyle name="Обычный 5 3 10 2 4 3" xfId="21946"/>
    <cellStyle name="Обычный 5 3 10 2 4 3 2" xfId="21947"/>
    <cellStyle name="Обычный 5 3 10 2 4 4" xfId="21948"/>
    <cellStyle name="Обычный 5 3 10 2 4 4 2" xfId="21949"/>
    <cellStyle name="Обычный 5 3 10 2 4 5" xfId="21950"/>
    <cellStyle name="Обычный 5 3 10 2 5" xfId="21951"/>
    <cellStyle name="Обычный 5 3 10 2 5 2" xfId="21952"/>
    <cellStyle name="Обычный 5 3 10 2 6" xfId="21953"/>
    <cellStyle name="Обычный 5 3 10 2 6 2" xfId="21954"/>
    <cellStyle name="Обычный 5 3 10 2 7" xfId="21955"/>
    <cellStyle name="Обычный 5 3 10 2 7 2" xfId="21956"/>
    <cellStyle name="Обычный 5 3 10 2 8" xfId="21957"/>
    <cellStyle name="Обычный 5 3 10 2 8 2" xfId="21958"/>
    <cellStyle name="Обычный 5 3 10 2 9" xfId="21959"/>
    <cellStyle name="Обычный 5 3 10 2 9 2" xfId="21960"/>
    <cellStyle name="Обычный 5 3 10 3" xfId="21961"/>
    <cellStyle name="Обычный 5 3 10 3 10" xfId="21962"/>
    <cellStyle name="Обычный 5 3 10 3 2" xfId="21963"/>
    <cellStyle name="Обычный 5 3 10 3 2 2" xfId="21964"/>
    <cellStyle name="Обычный 5 3 10 3 2 2 2" xfId="21965"/>
    <cellStyle name="Обычный 5 3 10 3 2 3" xfId="21966"/>
    <cellStyle name="Обычный 5 3 10 3 2 3 2" xfId="21967"/>
    <cellStyle name="Обычный 5 3 10 3 2 4" xfId="21968"/>
    <cellStyle name="Обычный 5 3 10 3 2 4 2" xfId="21969"/>
    <cellStyle name="Обычный 5 3 10 3 2 5" xfId="21970"/>
    <cellStyle name="Обычный 5 3 10 3 2 5 2" xfId="21971"/>
    <cellStyle name="Обычный 5 3 10 3 2 6" xfId="21972"/>
    <cellStyle name="Обычный 5 3 10 3 3" xfId="21973"/>
    <cellStyle name="Обычный 5 3 10 3 3 2" xfId="21974"/>
    <cellStyle name="Обычный 5 3 10 3 3 2 2" xfId="21975"/>
    <cellStyle name="Обычный 5 3 10 3 3 3" xfId="21976"/>
    <cellStyle name="Обычный 5 3 10 3 3 3 2" xfId="21977"/>
    <cellStyle name="Обычный 5 3 10 3 3 4" xfId="21978"/>
    <cellStyle name="Обычный 5 3 10 3 3 4 2" xfId="21979"/>
    <cellStyle name="Обычный 5 3 10 3 3 5" xfId="21980"/>
    <cellStyle name="Обычный 5 3 10 3 4" xfId="21981"/>
    <cellStyle name="Обычный 5 3 10 3 4 2" xfId="21982"/>
    <cellStyle name="Обычный 5 3 10 3 5" xfId="21983"/>
    <cellStyle name="Обычный 5 3 10 3 5 2" xfId="21984"/>
    <cellStyle name="Обычный 5 3 10 3 6" xfId="21985"/>
    <cellStyle name="Обычный 5 3 10 3 6 2" xfId="21986"/>
    <cellStyle name="Обычный 5 3 10 3 7" xfId="21987"/>
    <cellStyle name="Обычный 5 3 10 3 7 2" xfId="21988"/>
    <cellStyle name="Обычный 5 3 10 3 8" xfId="21989"/>
    <cellStyle name="Обычный 5 3 10 3 8 2" xfId="21990"/>
    <cellStyle name="Обычный 5 3 10 3 9" xfId="21991"/>
    <cellStyle name="Обычный 5 3 10 3 9 2" xfId="21992"/>
    <cellStyle name="Обычный 5 3 10 4" xfId="21993"/>
    <cellStyle name="Обычный 5 3 10 4 2" xfId="21994"/>
    <cellStyle name="Обычный 5 3 10 4 2 2" xfId="21995"/>
    <cellStyle name="Обычный 5 3 10 4 3" xfId="21996"/>
    <cellStyle name="Обычный 5 3 10 4 3 2" xfId="21997"/>
    <cellStyle name="Обычный 5 3 10 4 4" xfId="21998"/>
    <cellStyle name="Обычный 5 3 10 4 4 2" xfId="21999"/>
    <cellStyle name="Обычный 5 3 10 4 5" xfId="22000"/>
    <cellStyle name="Обычный 5 3 10 4 5 2" xfId="22001"/>
    <cellStyle name="Обычный 5 3 10 4 6" xfId="22002"/>
    <cellStyle name="Обычный 5 3 10 5" xfId="22003"/>
    <cellStyle name="Обычный 5 3 10 5 2" xfId="22004"/>
    <cellStyle name="Обычный 5 3 10 5 2 2" xfId="22005"/>
    <cellStyle name="Обычный 5 3 10 5 3" xfId="22006"/>
    <cellStyle name="Обычный 5 3 10 5 3 2" xfId="22007"/>
    <cellStyle name="Обычный 5 3 10 5 4" xfId="22008"/>
    <cellStyle name="Обычный 5 3 10 5 4 2" xfId="22009"/>
    <cellStyle name="Обычный 5 3 10 5 5" xfId="22010"/>
    <cellStyle name="Обычный 5 3 10 6" xfId="22011"/>
    <cellStyle name="Обычный 5 3 10 6 2" xfId="22012"/>
    <cellStyle name="Обычный 5 3 10 7" xfId="22013"/>
    <cellStyle name="Обычный 5 3 10 7 2" xfId="22014"/>
    <cellStyle name="Обычный 5 3 10 8" xfId="22015"/>
    <cellStyle name="Обычный 5 3 10 8 2" xfId="22016"/>
    <cellStyle name="Обычный 5 3 10 9" xfId="22017"/>
    <cellStyle name="Обычный 5 3 10 9 2" xfId="22018"/>
    <cellStyle name="Обычный 5 3 11" xfId="22019"/>
    <cellStyle name="Обычный 5 3 11 10" xfId="22020"/>
    <cellStyle name="Обычный 5 3 11 10 2" xfId="22021"/>
    <cellStyle name="Обычный 5 3 11 11" xfId="22022"/>
    <cellStyle name="Обычный 5 3 11 11 2" xfId="22023"/>
    <cellStyle name="Обычный 5 3 11 12" xfId="22024"/>
    <cellStyle name="Обычный 5 3 11 2" xfId="22025"/>
    <cellStyle name="Обычный 5 3 11 2 10" xfId="22026"/>
    <cellStyle name="Обычный 5 3 11 2 10 2" xfId="22027"/>
    <cellStyle name="Обычный 5 3 11 2 11" xfId="22028"/>
    <cellStyle name="Обычный 5 3 11 2 2" xfId="22029"/>
    <cellStyle name="Обычный 5 3 11 2 2 10" xfId="22030"/>
    <cellStyle name="Обычный 5 3 11 2 2 2" xfId="22031"/>
    <cellStyle name="Обычный 5 3 11 2 2 2 2" xfId="22032"/>
    <cellStyle name="Обычный 5 3 11 2 2 2 2 2" xfId="22033"/>
    <cellStyle name="Обычный 5 3 11 2 2 2 3" xfId="22034"/>
    <cellStyle name="Обычный 5 3 11 2 2 2 3 2" xfId="22035"/>
    <cellStyle name="Обычный 5 3 11 2 2 2 4" xfId="22036"/>
    <cellStyle name="Обычный 5 3 11 2 2 2 4 2" xfId="22037"/>
    <cellStyle name="Обычный 5 3 11 2 2 2 5" xfId="22038"/>
    <cellStyle name="Обычный 5 3 11 2 2 2 5 2" xfId="22039"/>
    <cellStyle name="Обычный 5 3 11 2 2 2 6" xfId="22040"/>
    <cellStyle name="Обычный 5 3 11 2 2 3" xfId="22041"/>
    <cellStyle name="Обычный 5 3 11 2 2 3 2" xfId="22042"/>
    <cellStyle name="Обычный 5 3 11 2 2 3 2 2" xfId="22043"/>
    <cellStyle name="Обычный 5 3 11 2 2 3 3" xfId="22044"/>
    <cellStyle name="Обычный 5 3 11 2 2 3 3 2" xfId="22045"/>
    <cellStyle name="Обычный 5 3 11 2 2 3 4" xfId="22046"/>
    <cellStyle name="Обычный 5 3 11 2 2 3 4 2" xfId="22047"/>
    <cellStyle name="Обычный 5 3 11 2 2 3 5" xfId="22048"/>
    <cellStyle name="Обычный 5 3 11 2 2 4" xfId="22049"/>
    <cellStyle name="Обычный 5 3 11 2 2 4 2" xfId="22050"/>
    <cellStyle name="Обычный 5 3 11 2 2 5" xfId="22051"/>
    <cellStyle name="Обычный 5 3 11 2 2 5 2" xfId="22052"/>
    <cellStyle name="Обычный 5 3 11 2 2 6" xfId="22053"/>
    <cellStyle name="Обычный 5 3 11 2 2 6 2" xfId="22054"/>
    <cellStyle name="Обычный 5 3 11 2 2 7" xfId="22055"/>
    <cellStyle name="Обычный 5 3 11 2 2 7 2" xfId="22056"/>
    <cellStyle name="Обычный 5 3 11 2 2 8" xfId="22057"/>
    <cellStyle name="Обычный 5 3 11 2 2 8 2" xfId="22058"/>
    <cellStyle name="Обычный 5 3 11 2 2 9" xfId="22059"/>
    <cellStyle name="Обычный 5 3 11 2 2 9 2" xfId="22060"/>
    <cellStyle name="Обычный 5 3 11 2 3" xfId="22061"/>
    <cellStyle name="Обычный 5 3 11 2 3 2" xfId="22062"/>
    <cellStyle name="Обычный 5 3 11 2 3 2 2" xfId="22063"/>
    <cellStyle name="Обычный 5 3 11 2 3 3" xfId="22064"/>
    <cellStyle name="Обычный 5 3 11 2 3 3 2" xfId="22065"/>
    <cellStyle name="Обычный 5 3 11 2 3 4" xfId="22066"/>
    <cellStyle name="Обычный 5 3 11 2 3 4 2" xfId="22067"/>
    <cellStyle name="Обычный 5 3 11 2 3 5" xfId="22068"/>
    <cellStyle name="Обычный 5 3 11 2 3 5 2" xfId="22069"/>
    <cellStyle name="Обычный 5 3 11 2 3 6" xfId="22070"/>
    <cellStyle name="Обычный 5 3 11 2 4" xfId="22071"/>
    <cellStyle name="Обычный 5 3 11 2 4 2" xfId="22072"/>
    <cellStyle name="Обычный 5 3 11 2 4 2 2" xfId="22073"/>
    <cellStyle name="Обычный 5 3 11 2 4 3" xfId="22074"/>
    <cellStyle name="Обычный 5 3 11 2 4 3 2" xfId="22075"/>
    <cellStyle name="Обычный 5 3 11 2 4 4" xfId="22076"/>
    <cellStyle name="Обычный 5 3 11 2 4 4 2" xfId="22077"/>
    <cellStyle name="Обычный 5 3 11 2 4 5" xfId="22078"/>
    <cellStyle name="Обычный 5 3 11 2 5" xfId="22079"/>
    <cellStyle name="Обычный 5 3 11 2 5 2" xfId="22080"/>
    <cellStyle name="Обычный 5 3 11 2 6" xfId="22081"/>
    <cellStyle name="Обычный 5 3 11 2 6 2" xfId="22082"/>
    <cellStyle name="Обычный 5 3 11 2 7" xfId="22083"/>
    <cellStyle name="Обычный 5 3 11 2 7 2" xfId="22084"/>
    <cellStyle name="Обычный 5 3 11 2 8" xfId="22085"/>
    <cellStyle name="Обычный 5 3 11 2 8 2" xfId="22086"/>
    <cellStyle name="Обычный 5 3 11 2 9" xfId="22087"/>
    <cellStyle name="Обычный 5 3 11 2 9 2" xfId="22088"/>
    <cellStyle name="Обычный 5 3 11 3" xfId="22089"/>
    <cellStyle name="Обычный 5 3 11 3 10" xfId="22090"/>
    <cellStyle name="Обычный 5 3 11 3 2" xfId="22091"/>
    <cellStyle name="Обычный 5 3 11 3 2 2" xfId="22092"/>
    <cellStyle name="Обычный 5 3 11 3 2 2 2" xfId="22093"/>
    <cellStyle name="Обычный 5 3 11 3 2 3" xfId="22094"/>
    <cellStyle name="Обычный 5 3 11 3 2 3 2" xfId="22095"/>
    <cellStyle name="Обычный 5 3 11 3 2 4" xfId="22096"/>
    <cellStyle name="Обычный 5 3 11 3 2 4 2" xfId="22097"/>
    <cellStyle name="Обычный 5 3 11 3 2 5" xfId="22098"/>
    <cellStyle name="Обычный 5 3 11 3 2 5 2" xfId="22099"/>
    <cellStyle name="Обычный 5 3 11 3 2 6" xfId="22100"/>
    <cellStyle name="Обычный 5 3 11 3 3" xfId="22101"/>
    <cellStyle name="Обычный 5 3 11 3 3 2" xfId="22102"/>
    <cellStyle name="Обычный 5 3 11 3 3 2 2" xfId="22103"/>
    <cellStyle name="Обычный 5 3 11 3 3 3" xfId="22104"/>
    <cellStyle name="Обычный 5 3 11 3 3 3 2" xfId="22105"/>
    <cellStyle name="Обычный 5 3 11 3 3 4" xfId="22106"/>
    <cellStyle name="Обычный 5 3 11 3 3 4 2" xfId="22107"/>
    <cellStyle name="Обычный 5 3 11 3 3 5" xfId="22108"/>
    <cellStyle name="Обычный 5 3 11 3 4" xfId="22109"/>
    <cellStyle name="Обычный 5 3 11 3 4 2" xfId="22110"/>
    <cellStyle name="Обычный 5 3 11 3 5" xfId="22111"/>
    <cellStyle name="Обычный 5 3 11 3 5 2" xfId="22112"/>
    <cellStyle name="Обычный 5 3 11 3 6" xfId="22113"/>
    <cellStyle name="Обычный 5 3 11 3 6 2" xfId="22114"/>
    <cellStyle name="Обычный 5 3 11 3 7" xfId="22115"/>
    <cellStyle name="Обычный 5 3 11 3 7 2" xfId="22116"/>
    <cellStyle name="Обычный 5 3 11 3 8" xfId="22117"/>
    <cellStyle name="Обычный 5 3 11 3 8 2" xfId="22118"/>
    <cellStyle name="Обычный 5 3 11 3 9" xfId="22119"/>
    <cellStyle name="Обычный 5 3 11 3 9 2" xfId="22120"/>
    <cellStyle name="Обычный 5 3 11 4" xfId="22121"/>
    <cellStyle name="Обычный 5 3 11 4 2" xfId="22122"/>
    <cellStyle name="Обычный 5 3 11 4 2 2" xfId="22123"/>
    <cellStyle name="Обычный 5 3 11 4 3" xfId="22124"/>
    <cellStyle name="Обычный 5 3 11 4 3 2" xfId="22125"/>
    <cellStyle name="Обычный 5 3 11 4 4" xfId="22126"/>
    <cellStyle name="Обычный 5 3 11 4 4 2" xfId="22127"/>
    <cellStyle name="Обычный 5 3 11 4 5" xfId="22128"/>
    <cellStyle name="Обычный 5 3 11 4 5 2" xfId="22129"/>
    <cellStyle name="Обычный 5 3 11 4 6" xfId="22130"/>
    <cellStyle name="Обычный 5 3 11 5" xfId="22131"/>
    <cellStyle name="Обычный 5 3 11 5 2" xfId="22132"/>
    <cellStyle name="Обычный 5 3 11 5 2 2" xfId="22133"/>
    <cellStyle name="Обычный 5 3 11 5 3" xfId="22134"/>
    <cellStyle name="Обычный 5 3 11 5 3 2" xfId="22135"/>
    <cellStyle name="Обычный 5 3 11 5 4" xfId="22136"/>
    <cellStyle name="Обычный 5 3 11 5 4 2" xfId="22137"/>
    <cellStyle name="Обычный 5 3 11 5 5" xfId="22138"/>
    <cellStyle name="Обычный 5 3 11 6" xfId="22139"/>
    <cellStyle name="Обычный 5 3 11 6 2" xfId="22140"/>
    <cellStyle name="Обычный 5 3 11 7" xfId="22141"/>
    <cellStyle name="Обычный 5 3 11 7 2" xfId="22142"/>
    <cellStyle name="Обычный 5 3 11 8" xfId="22143"/>
    <cellStyle name="Обычный 5 3 11 8 2" xfId="22144"/>
    <cellStyle name="Обычный 5 3 11 9" xfId="22145"/>
    <cellStyle name="Обычный 5 3 11 9 2" xfId="22146"/>
    <cellStyle name="Обычный 5 3 12" xfId="22147"/>
    <cellStyle name="Обычный 5 3 12 10" xfId="22148"/>
    <cellStyle name="Обычный 5 3 12 10 2" xfId="22149"/>
    <cellStyle name="Обычный 5 3 12 11" xfId="22150"/>
    <cellStyle name="Обычный 5 3 12 11 2" xfId="22151"/>
    <cellStyle name="Обычный 5 3 12 12" xfId="22152"/>
    <cellStyle name="Обычный 5 3 12 2" xfId="22153"/>
    <cellStyle name="Обычный 5 3 12 2 10" xfId="22154"/>
    <cellStyle name="Обычный 5 3 12 2 10 2" xfId="22155"/>
    <cellStyle name="Обычный 5 3 12 2 11" xfId="22156"/>
    <cellStyle name="Обычный 5 3 12 2 2" xfId="22157"/>
    <cellStyle name="Обычный 5 3 12 2 2 10" xfId="22158"/>
    <cellStyle name="Обычный 5 3 12 2 2 2" xfId="22159"/>
    <cellStyle name="Обычный 5 3 12 2 2 2 2" xfId="22160"/>
    <cellStyle name="Обычный 5 3 12 2 2 2 2 2" xfId="22161"/>
    <cellStyle name="Обычный 5 3 12 2 2 2 3" xfId="22162"/>
    <cellStyle name="Обычный 5 3 12 2 2 2 3 2" xfId="22163"/>
    <cellStyle name="Обычный 5 3 12 2 2 2 4" xfId="22164"/>
    <cellStyle name="Обычный 5 3 12 2 2 2 4 2" xfId="22165"/>
    <cellStyle name="Обычный 5 3 12 2 2 2 5" xfId="22166"/>
    <cellStyle name="Обычный 5 3 12 2 2 2 5 2" xfId="22167"/>
    <cellStyle name="Обычный 5 3 12 2 2 2 6" xfId="22168"/>
    <cellStyle name="Обычный 5 3 12 2 2 3" xfId="22169"/>
    <cellStyle name="Обычный 5 3 12 2 2 3 2" xfId="22170"/>
    <cellStyle name="Обычный 5 3 12 2 2 3 2 2" xfId="22171"/>
    <cellStyle name="Обычный 5 3 12 2 2 3 3" xfId="22172"/>
    <cellStyle name="Обычный 5 3 12 2 2 3 3 2" xfId="22173"/>
    <cellStyle name="Обычный 5 3 12 2 2 3 4" xfId="22174"/>
    <cellStyle name="Обычный 5 3 12 2 2 3 4 2" xfId="22175"/>
    <cellStyle name="Обычный 5 3 12 2 2 3 5" xfId="22176"/>
    <cellStyle name="Обычный 5 3 12 2 2 4" xfId="22177"/>
    <cellStyle name="Обычный 5 3 12 2 2 4 2" xfId="22178"/>
    <cellStyle name="Обычный 5 3 12 2 2 5" xfId="22179"/>
    <cellStyle name="Обычный 5 3 12 2 2 5 2" xfId="22180"/>
    <cellStyle name="Обычный 5 3 12 2 2 6" xfId="22181"/>
    <cellStyle name="Обычный 5 3 12 2 2 6 2" xfId="22182"/>
    <cellStyle name="Обычный 5 3 12 2 2 7" xfId="22183"/>
    <cellStyle name="Обычный 5 3 12 2 2 7 2" xfId="22184"/>
    <cellStyle name="Обычный 5 3 12 2 2 8" xfId="22185"/>
    <cellStyle name="Обычный 5 3 12 2 2 8 2" xfId="22186"/>
    <cellStyle name="Обычный 5 3 12 2 2 9" xfId="22187"/>
    <cellStyle name="Обычный 5 3 12 2 2 9 2" xfId="22188"/>
    <cellStyle name="Обычный 5 3 12 2 3" xfId="22189"/>
    <cellStyle name="Обычный 5 3 12 2 3 2" xfId="22190"/>
    <cellStyle name="Обычный 5 3 12 2 3 2 2" xfId="22191"/>
    <cellStyle name="Обычный 5 3 12 2 3 3" xfId="22192"/>
    <cellStyle name="Обычный 5 3 12 2 3 3 2" xfId="22193"/>
    <cellStyle name="Обычный 5 3 12 2 3 4" xfId="22194"/>
    <cellStyle name="Обычный 5 3 12 2 3 4 2" xfId="22195"/>
    <cellStyle name="Обычный 5 3 12 2 3 5" xfId="22196"/>
    <cellStyle name="Обычный 5 3 12 2 3 5 2" xfId="22197"/>
    <cellStyle name="Обычный 5 3 12 2 3 6" xfId="22198"/>
    <cellStyle name="Обычный 5 3 12 2 4" xfId="22199"/>
    <cellStyle name="Обычный 5 3 12 2 4 2" xfId="22200"/>
    <cellStyle name="Обычный 5 3 12 2 4 2 2" xfId="22201"/>
    <cellStyle name="Обычный 5 3 12 2 4 3" xfId="22202"/>
    <cellStyle name="Обычный 5 3 12 2 4 3 2" xfId="22203"/>
    <cellStyle name="Обычный 5 3 12 2 4 4" xfId="22204"/>
    <cellStyle name="Обычный 5 3 12 2 4 4 2" xfId="22205"/>
    <cellStyle name="Обычный 5 3 12 2 4 5" xfId="22206"/>
    <cellStyle name="Обычный 5 3 12 2 5" xfId="22207"/>
    <cellStyle name="Обычный 5 3 12 2 5 2" xfId="22208"/>
    <cellStyle name="Обычный 5 3 12 2 6" xfId="22209"/>
    <cellStyle name="Обычный 5 3 12 2 6 2" xfId="22210"/>
    <cellStyle name="Обычный 5 3 12 2 7" xfId="22211"/>
    <cellStyle name="Обычный 5 3 12 2 7 2" xfId="22212"/>
    <cellStyle name="Обычный 5 3 12 2 8" xfId="22213"/>
    <cellStyle name="Обычный 5 3 12 2 8 2" xfId="22214"/>
    <cellStyle name="Обычный 5 3 12 2 9" xfId="22215"/>
    <cellStyle name="Обычный 5 3 12 2 9 2" xfId="22216"/>
    <cellStyle name="Обычный 5 3 12 3" xfId="22217"/>
    <cellStyle name="Обычный 5 3 12 3 10" xfId="22218"/>
    <cellStyle name="Обычный 5 3 12 3 2" xfId="22219"/>
    <cellStyle name="Обычный 5 3 12 3 2 2" xfId="22220"/>
    <cellStyle name="Обычный 5 3 12 3 2 2 2" xfId="22221"/>
    <cellStyle name="Обычный 5 3 12 3 2 3" xfId="22222"/>
    <cellStyle name="Обычный 5 3 12 3 2 3 2" xfId="22223"/>
    <cellStyle name="Обычный 5 3 12 3 2 4" xfId="22224"/>
    <cellStyle name="Обычный 5 3 12 3 2 4 2" xfId="22225"/>
    <cellStyle name="Обычный 5 3 12 3 2 5" xfId="22226"/>
    <cellStyle name="Обычный 5 3 12 3 2 5 2" xfId="22227"/>
    <cellStyle name="Обычный 5 3 12 3 2 6" xfId="22228"/>
    <cellStyle name="Обычный 5 3 12 3 3" xfId="22229"/>
    <cellStyle name="Обычный 5 3 12 3 3 2" xfId="22230"/>
    <cellStyle name="Обычный 5 3 12 3 3 2 2" xfId="22231"/>
    <cellStyle name="Обычный 5 3 12 3 3 3" xfId="22232"/>
    <cellStyle name="Обычный 5 3 12 3 3 3 2" xfId="22233"/>
    <cellStyle name="Обычный 5 3 12 3 3 4" xfId="22234"/>
    <cellStyle name="Обычный 5 3 12 3 3 4 2" xfId="22235"/>
    <cellStyle name="Обычный 5 3 12 3 3 5" xfId="22236"/>
    <cellStyle name="Обычный 5 3 12 3 4" xfId="22237"/>
    <cellStyle name="Обычный 5 3 12 3 4 2" xfId="22238"/>
    <cellStyle name="Обычный 5 3 12 3 5" xfId="22239"/>
    <cellStyle name="Обычный 5 3 12 3 5 2" xfId="22240"/>
    <cellStyle name="Обычный 5 3 12 3 6" xfId="22241"/>
    <cellStyle name="Обычный 5 3 12 3 6 2" xfId="22242"/>
    <cellStyle name="Обычный 5 3 12 3 7" xfId="22243"/>
    <cellStyle name="Обычный 5 3 12 3 7 2" xfId="22244"/>
    <cellStyle name="Обычный 5 3 12 3 8" xfId="22245"/>
    <cellStyle name="Обычный 5 3 12 3 8 2" xfId="22246"/>
    <cellStyle name="Обычный 5 3 12 3 9" xfId="22247"/>
    <cellStyle name="Обычный 5 3 12 3 9 2" xfId="22248"/>
    <cellStyle name="Обычный 5 3 12 4" xfId="22249"/>
    <cellStyle name="Обычный 5 3 12 4 2" xfId="22250"/>
    <cellStyle name="Обычный 5 3 12 4 2 2" xfId="22251"/>
    <cellStyle name="Обычный 5 3 12 4 3" xfId="22252"/>
    <cellStyle name="Обычный 5 3 12 4 3 2" xfId="22253"/>
    <cellStyle name="Обычный 5 3 12 4 4" xfId="22254"/>
    <cellStyle name="Обычный 5 3 12 4 4 2" xfId="22255"/>
    <cellStyle name="Обычный 5 3 12 4 5" xfId="22256"/>
    <cellStyle name="Обычный 5 3 12 4 5 2" xfId="22257"/>
    <cellStyle name="Обычный 5 3 12 4 6" xfId="22258"/>
    <cellStyle name="Обычный 5 3 12 5" xfId="22259"/>
    <cellStyle name="Обычный 5 3 12 5 2" xfId="22260"/>
    <cellStyle name="Обычный 5 3 12 5 2 2" xfId="22261"/>
    <cellStyle name="Обычный 5 3 12 5 3" xfId="22262"/>
    <cellStyle name="Обычный 5 3 12 5 3 2" xfId="22263"/>
    <cellStyle name="Обычный 5 3 12 5 4" xfId="22264"/>
    <cellStyle name="Обычный 5 3 12 5 4 2" xfId="22265"/>
    <cellStyle name="Обычный 5 3 12 5 5" xfId="22266"/>
    <cellStyle name="Обычный 5 3 12 6" xfId="22267"/>
    <cellStyle name="Обычный 5 3 12 6 2" xfId="22268"/>
    <cellStyle name="Обычный 5 3 12 7" xfId="22269"/>
    <cellStyle name="Обычный 5 3 12 7 2" xfId="22270"/>
    <cellStyle name="Обычный 5 3 12 8" xfId="22271"/>
    <cellStyle name="Обычный 5 3 12 8 2" xfId="22272"/>
    <cellStyle name="Обычный 5 3 12 9" xfId="22273"/>
    <cellStyle name="Обычный 5 3 12 9 2" xfId="22274"/>
    <cellStyle name="Обычный 5 3 13" xfId="22275"/>
    <cellStyle name="Обычный 5 3 13 10" xfId="22276"/>
    <cellStyle name="Обычный 5 3 13 10 2" xfId="22277"/>
    <cellStyle name="Обычный 5 3 13 11" xfId="22278"/>
    <cellStyle name="Обычный 5 3 13 11 2" xfId="22279"/>
    <cellStyle name="Обычный 5 3 13 12" xfId="22280"/>
    <cellStyle name="Обычный 5 3 13 2" xfId="22281"/>
    <cellStyle name="Обычный 5 3 13 2 10" xfId="22282"/>
    <cellStyle name="Обычный 5 3 13 2 10 2" xfId="22283"/>
    <cellStyle name="Обычный 5 3 13 2 11" xfId="22284"/>
    <cellStyle name="Обычный 5 3 13 2 2" xfId="22285"/>
    <cellStyle name="Обычный 5 3 13 2 2 10" xfId="22286"/>
    <cellStyle name="Обычный 5 3 13 2 2 2" xfId="22287"/>
    <cellStyle name="Обычный 5 3 13 2 2 2 2" xfId="22288"/>
    <cellStyle name="Обычный 5 3 13 2 2 2 2 2" xfId="22289"/>
    <cellStyle name="Обычный 5 3 13 2 2 2 3" xfId="22290"/>
    <cellStyle name="Обычный 5 3 13 2 2 2 3 2" xfId="22291"/>
    <cellStyle name="Обычный 5 3 13 2 2 2 4" xfId="22292"/>
    <cellStyle name="Обычный 5 3 13 2 2 2 4 2" xfId="22293"/>
    <cellStyle name="Обычный 5 3 13 2 2 2 5" xfId="22294"/>
    <cellStyle name="Обычный 5 3 13 2 2 2 5 2" xfId="22295"/>
    <cellStyle name="Обычный 5 3 13 2 2 2 6" xfId="22296"/>
    <cellStyle name="Обычный 5 3 13 2 2 3" xfId="22297"/>
    <cellStyle name="Обычный 5 3 13 2 2 3 2" xfId="22298"/>
    <cellStyle name="Обычный 5 3 13 2 2 3 2 2" xfId="22299"/>
    <cellStyle name="Обычный 5 3 13 2 2 3 3" xfId="22300"/>
    <cellStyle name="Обычный 5 3 13 2 2 3 3 2" xfId="22301"/>
    <cellStyle name="Обычный 5 3 13 2 2 3 4" xfId="22302"/>
    <cellStyle name="Обычный 5 3 13 2 2 3 4 2" xfId="22303"/>
    <cellStyle name="Обычный 5 3 13 2 2 3 5" xfId="22304"/>
    <cellStyle name="Обычный 5 3 13 2 2 4" xfId="22305"/>
    <cellStyle name="Обычный 5 3 13 2 2 4 2" xfId="22306"/>
    <cellStyle name="Обычный 5 3 13 2 2 5" xfId="22307"/>
    <cellStyle name="Обычный 5 3 13 2 2 5 2" xfId="22308"/>
    <cellStyle name="Обычный 5 3 13 2 2 6" xfId="22309"/>
    <cellStyle name="Обычный 5 3 13 2 2 6 2" xfId="22310"/>
    <cellStyle name="Обычный 5 3 13 2 2 7" xfId="22311"/>
    <cellStyle name="Обычный 5 3 13 2 2 7 2" xfId="22312"/>
    <cellStyle name="Обычный 5 3 13 2 2 8" xfId="22313"/>
    <cellStyle name="Обычный 5 3 13 2 2 8 2" xfId="22314"/>
    <cellStyle name="Обычный 5 3 13 2 2 9" xfId="22315"/>
    <cellStyle name="Обычный 5 3 13 2 2 9 2" xfId="22316"/>
    <cellStyle name="Обычный 5 3 13 2 3" xfId="22317"/>
    <cellStyle name="Обычный 5 3 13 2 3 2" xfId="22318"/>
    <cellStyle name="Обычный 5 3 13 2 3 2 2" xfId="22319"/>
    <cellStyle name="Обычный 5 3 13 2 3 3" xfId="22320"/>
    <cellStyle name="Обычный 5 3 13 2 3 3 2" xfId="22321"/>
    <cellStyle name="Обычный 5 3 13 2 3 4" xfId="22322"/>
    <cellStyle name="Обычный 5 3 13 2 3 4 2" xfId="22323"/>
    <cellStyle name="Обычный 5 3 13 2 3 5" xfId="22324"/>
    <cellStyle name="Обычный 5 3 13 2 3 5 2" xfId="22325"/>
    <cellStyle name="Обычный 5 3 13 2 3 6" xfId="22326"/>
    <cellStyle name="Обычный 5 3 13 2 4" xfId="22327"/>
    <cellStyle name="Обычный 5 3 13 2 4 2" xfId="22328"/>
    <cellStyle name="Обычный 5 3 13 2 4 2 2" xfId="22329"/>
    <cellStyle name="Обычный 5 3 13 2 4 3" xfId="22330"/>
    <cellStyle name="Обычный 5 3 13 2 4 3 2" xfId="22331"/>
    <cellStyle name="Обычный 5 3 13 2 4 4" xfId="22332"/>
    <cellStyle name="Обычный 5 3 13 2 4 4 2" xfId="22333"/>
    <cellStyle name="Обычный 5 3 13 2 4 5" xfId="22334"/>
    <cellStyle name="Обычный 5 3 13 2 5" xfId="22335"/>
    <cellStyle name="Обычный 5 3 13 2 5 2" xfId="22336"/>
    <cellStyle name="Обычный 5 3 13 2 6" xfId="22337"/>
    <cellStyle name="Обычный 5 3 13 2 6 2" xfId="22338"/>
    <cellStyle name="Обычный 5 3 13 2 7" xfId="22339"/>
    <cellStyle name="Обычный 5 3 13 2 7 2" xfId="22340"/>
    <cellStyle name="Обычный 5 3 13 2 8" xfId="22341"/>
    <cellStyle name="Обычный 5 3 13 2 8 2" xfId="22342"/>
    <cellStyle name="Обычный 5 3 13 2 9" xfId="22343"/>
    <cellStyle name="Обычный 5 3 13 2 9 2" xfId="22344"/>
    <cellStyle name="Обычный 5 3 13 3" xfId="22345"/>
    <cellStyle name="Обычный 5 3 13 3 10" xfId="22346"/>
    <cellStyle name="Обычный 5 3 13 3 2" xfId="22347"/>
    <cellStyle name="Обычный 5 3 13 3 2 2" xfId="22348"/>
    <cellStyle name="Обычный 5 3 13 3 2 2 2" xfId="22349"/>
    <cellStyle name="Обычный 5 3 13 3 2 3" xfId="22350"/>
    <cellStyle name="Обычный 5 3 13 3 2 3 2" xfId="22351"/>
    <cellStyle name="Обычный 5 3 13 3 2 4" xfId="22352"/>
    <cellStyle name="Обычный 5 3 13 3 2 4 2" xfId="22353"/>
    <cellStyle name="Обычный 5 3 13 3 2 5" xfId="22354"/>
    <cellStyle name="Обычный 5 3 13 3 2 5 2" xfId="22355"/>
    <cellStyle name="Обычный 5 3 13 3 2 6" xfId="22356"/>
    <cellStyle name="Обычный 5 3 13 3 3" xfId="22357"/>
    <cellStyle name="Обычный 5 3 13 3 3 2" xfId="22358"/>
    <cellStyle name="Обычный 5 3 13 3 3 2 2" xfId="22359"/>
    <cellStyle name="Обычный 5 3 13 3 3 3" xfId="22360"/>
    <cellStyle name="Обычный 5 3 13 3 3 3 2" xfId="22361"/>
    <cellStyle name="Обычный 5 3 13 3 3 4" xfId="22362"/>
    <cellStyle name="Обычный 5 3 13 3 3 4 2" xfId="22363"/>
    <cellStyle name="Обычный 5 3 13 3 3 5" xfId="22364"/>
    <cellStyle name="Обычный 5 3 13 3 4" xfId="22365"/>
    <cellStyle name="Обычный 5 3 13 3 4 2" xfId="22366"/>
    <cellStyle name="Обычный 5 3 13 3 5" xfId="22367"/>
    <cellStyle name="Обычный 5 3 13 3 5 2" xfId="22368"/>
    <cellStyle name="Обычный 5 3 13 3 6" xfId="22369"/>
    <cellStyle name="Обычный 5 3 13 3 6 2" xfId="22370"/>
    <cellStyle name="Обычный 5 3 13 3 7" xfId="22371"/>
    <cellStyle name="Обычный 5 3 13 3 7 2" xfId="22372"/>
    <cellStyle name="Обычный 5 3 13 3 8" xfId="22373"/>
    <cellStyle name="Обычный 5 3 13 3 8 2" xfId="22374"/>
    <cellStyle name="Обычный 5 3 13 3 9" xfId="22375"/>
    <cellStyle name="Обычный 5 3 13 3 9 2" xfId="22376"/>
    <cellStyle name="Обычный 5 3 13 4" xfId="22377"/>
    <cellStyle name="Обычный 5 3 13 4 2" xfId="22378"/>
    <cellStyle name="Обычный 5 3 13 4 2 2" xfId="22379"/>
    <cellStyle name="Обычный 5 3 13 4 3" xfId="22380"/>
    <cellStyle name="Обычный 5 3 13 4 3 2" xfId="22381"/>
    <cellStyle name="Обычный 5 3 13 4 4" xfId="22382"/>
    <cellStyle name="Обычный 5 3 13 4 4 2" xfId="22383"/>
    <cellStyle name="Обычный 5 3 13 4 5" xfId="22384"/>
    <cellStyle name="Обычный 5 3 13 4 5 2" xfId="22385"/>
    <cellStyle name="Обычный 5 3 13 4 6" xfId="22386"/>
    <cellStyle name="Обычный 5 3 13 5" xfId="22387"/>
    <cellStyle name="Обычный 5 3 13 5 2" xfId="22388"/>
    <cellStyle name="Обычный 5 3 13 5 2 2" xfId="22389"/>
    <cellStyle name="Обычный 5 3 13 5 3" xfId="22390"/>
    <cellStyle name="Обычный 5 3 13 5 3 2" xfId="22391"/>
    <cellStyle name="Обычный 5 3 13 5 4" xfId="22392"/>
    <cellStyle name="Обычный 5 3 13 5 4 2" xfId="22393"/>
    <cellStyle name="Обычный 5 3 13 5 5" xfId="22394"/>
    <cellStyle name="Обычный 5 3 13 6" xfId="22395"/>
    <cellStyle name="Обычный 5 3 13 6 2" xfId="22396"/>
    <cellStyle name="Обычный 5 3 13 7" xfId="22397"/>
    <cellStyle name="Обычный 5 3 13 7 2" xfId="22398"/>
    <cellStyle name="Обычный 5 3 13 8" xfId="22399"/>
    <cellStyle name="Обычный 5 3 13 8 2" xfId="22400"/>
    <cellStyle name="Обычный 5 3 13 9" xfId="22401"/>
    <cellStyle name="Обычный 5 3 13 9 2" xfId="22402"/>
    <cellStyle name="Обычный 5 3 14" xfId="22403"/>
    <cellStyle name="Обычный 5 3 14 10" xfId="22404"/>
    <cellStyle name="Обычный 5 3 14 10 2" xfId="22405"/>
    <cellStyle name="Обычный 5 3 14 11" xfId="22406"/>
    <cellStyle name="Обычный 5 3 14 11 2" xfId="22407"/>
    <cellStyle name="Обычный 5 3 14 12" xfId="22408"/>
    <cellStyle name="Обычный 5 3 14 2" xfId="22409"/>
    <cellStyle name="Обычный 5 3 14 2 10" xfId="22410"/>
    <cellStyle name="Обычный 5 3 14 2 10 2" xfId="22411"/>
    <cellStyle name="Обычный 5 3 14 2 11" xfId="22412"/>
    <cellStyle name="Обычный 5 3 14 2 2" xfId="22413"/>
    <cellStyle name="Обычный 5 3 14 2 2 10" xfId="22414"/>
    <cellStyle name="Обычный 5 3 14 2 2 2" xfId="22415"/>
    <cellStyle name="Обычный 5 3 14 2 2 2 2" xfId="22416"/>
    <cellStyle name="Обычный 5 3 14 2 2 2 2 2" xfId="22417"/>
    <cellStyle name="Обычный 5 3 14 2 2 2 3" xfId="22418"/>
    <cellStyle name="Обычный 5 3 14 2 2 2 3 2" xfId="22419"/>
    <cellStyle name="Обычный 5 3 14 2 2 2 4" xfId="22420"/>
    <cellStyle name="Обычный 5 3 14 2 2 2 4 2" xfId="22421"/>
    <cellStyle name="Обычный 5 3 14 2 2 2 5" xfId="22422"/>
    <cellStyle name="Обычный 5 3 14 2 2 2 5 2" xfId="22423"/>
    <cellStyle name="Обычный 5 3 14 2 2 2 6" xfId="22424"/>
    <cellStyle name="Обычный 5 3 14 2 2 3" xfId="22425"/>
    <cellStyle name="Обычный 5 3 14 2 2 3 2" xfId="22426"/>
    <cellStyle name="Обычный 5 3 14 2 2 3 2 2" xfId="22427"/>
    <cellStyle name="Обычный 5 3 14 2 2 3 3" xfId="22428"/>
    <cellStyle name="Обычный 5 3 14 2 2 3 3 2" xfId="22429"/>
    <cellStyle name="Обычный 5 3 14 2 2 3 4" xfId="22430"/>
    <cellStyle name="Обычный 5 3 14 2 2 3 4 2" xfId="22431"/>
    <cellStyle name="Обычный 5 3 14 2 2 3 5" xfId="22432"/>
    <cellStyle name="Обычный 5 3 14 2 2 4" xfId="22433"/>
    <cellStyle name="Обычный 5 3 14 2 2 4 2" xfId="22434"/>
    <cellStyle name="Обычный 5 3 14 2 2 5" xfId="22435"/>
    <cellStyle name="Обычный 5 3 14 2 2 5 2" xfId="22436"/>
    <cellStyle name="Обычный 5 3 14 2 2 6" xfId="22437"/>
    <cellStyle name="Обычный 5 3 14 2 2 6 2" xfId="22438"/>
    <cellStyle name="Обычный 5 3 14 2 2 7" xfId="22439"/>
    <cellStyle name="Обычный 5 3 14 2 2 7 2" xfId="22440"/>
    <cellStyle name="Обычный 5 3 14 2 2 8" xfId="22441"/>
    <cellStyle name="Обычный 5 3 14 2 2 8 2" xfId="22442"/>
    <cellStyle name="Обычный 5 3 14 2 2 9" xfId="22443"/>
    <cellStyle name="Обычный 5 3 14 2 2 9 2" xfId="22444"/>
    <cellStyle name="Обычный 5 3 14 2 3" xfId="22445"/>
    <cellStyle name="Обычный 5 3 14 2 3 2" xfId="22446"/>
    <cellStyle name="Обычный 5 3 14 2 3 2 2" xfId="22447"/>
    <cellStyle name="Обычный 5 3 14 2 3 3" xfId="22448"/>
    <cellStyle name="Обычный 5 3 14 2 3 3 2" xfId="22449"/>
    <cellStyle name="Обычный 5 3 14 2 3 4" xfId="22450"/>
    <cellStyle name="Обычный 5 3 14 2 3 4 2" xfId="22451"/>
    <cellStyle name="Обычный 5 3 14 2 3 5" xfId="22452"/>
    <cellStyle name="Обычный 5 3 14 2 3 5 2" xfId="22453"/>
    <cellStyle name="Обычный 5 3 14 2 3 6" xfId="22454"/>
    <cellStyle name="Обычный 5 3 14 2 4" xfId="22455"/>
    <cellStyle name="Обычный 5 3 14 2 4 2" xfId="22456"/>
    <cellStyle name="Обычный 5 3 14 2 4 2 2" xfId="22457"/>
    <cellStyle name="Обычный 5 3 14 2 4 3" xfId="22458"/>
    <cellStyle name="Обычный 5 3 14 2 4 3 2" xfId="22459"/>
    <cellStyle name="Обычный 5 3 14 2 4 4" xfId="22460"/>
    <cellStyle name="Обычный 5 3 14 2 4 4 2" xfId="22461"/>
    <cellStyle name="Обычный 5 3 14 2 4 5" xfId="22462"/>
    <cellStyle name="Обычный 5 3 14 2 5" xfId="22463"/>
    <cellStyle name="Обычный 5 3 14 2 5 2" xfId="22464"/>
    <cellStyle name="Обычный 5 3 14 2 6" xfId="22465"/>
    <cellStyle name="Обычный 5 3 14 2 6 2" xfId="22466"/>
    <cellStyle name="Обычный 5 3 14 2 7" xfId="22467"/>
    <cellStyle name="Обычный 5 3 14 2 7 2" xfId="22468"/>
    <cellStyle name="Обычный 5 3 14 2 8" xfId="22469"/>
    <cellStyle name="Обычный 5 3 14 2 8 2" xfId="22470"/>
    <cellStyle name="Обычный 5 3 14 2 9" xfId="22471"/>
    <cellStyle name="Обычный 5 3 14 2 9 2" xfId="22472"/>
    <cellStyle name="Обычный 5 3 14 3" xfId="22473"/>
    <cellStyle name="Обычный 5 3 14 3 10" xfId="22474"/>
    <cellStyle name="Обычный 5 3 14 3 2" xfId="22475"/>
    <cellStyle name="Обычный 5 3 14 3 2 2" xfId="22476"/>
    <cellStyle name="Обычный 5 3 14 3 2 2 2" xfId="22477"/>
    <cellStyle name="Обычный 5 3 14 3 2 3" xfId="22478"/>
    <cellStyle name="Обычный 5 3 14 3 2 3 2" xfId="22479"/>
    <cellStyle name="Обычный 5 3 14 3 2 4" xfId="22480"/>
    <cellStyle name="Обычный 5 3 14 3 2 4 2" xfId="22481"/>
    <cellStyle name="Обычный 5 3 14 3 2 5" xfId="22482"/>
    <cellStyle name="Обычный 5 3 14 3 2 5 2" xfId="22483"/>
    <cellStyle name="Обычный 5 3 14 3 2 6" xfId="22484"/>
    <cellStyle name="Обычный 5 3 14 3 3" xfId="22485"/>
    <cellStyle name="Обычный 5 3 14 3 3 2" xfId="22486"/>
    <cellStyle name="Обычный 5 3 14 3 3 2 2" xfId="22487"/>
    <cellStyle name="Обычный 5 3 14 3 3 3" xfId="22488"/>
    <cellStyle name="Обычный 5 3 14 3 3 3 2" xfId="22489"/>
    <cellStyle name="Обычный 5 3 14 3 3 4" xfId="22490"/>
    <cellStyle name="Обычный 5 3 14 3 3 4 2" xfId="22491"/>
    <cellStyle name="Обычный 5 3 14 3 3 5" xfId="22492"/>
    <cellStyle name="Обычный 5 3 14 3 4" xfId="22493"/>
    <cellStyle name="Обычный 5 3 14 3 4 2" xfId="22494"/>
    <cellStyle name="Обычный 5 3 14 3 5" xfId="22495"/>
    <cellStyle name="Обычный 5 3 14 3 5 2" xfId="22496"/>
    <cellStyle name="Обычный 5 3 14 3 6" xfId="22497"/>
    <cellStyle name="Обычный 5 3 14 3 6 2" xfId="22498"/>
    <cellStyle name="Обычный 5 3 14 3 7" xfId="22499"/>
    <cellStyle name="Обычный 5 3 14 3 7 2" xfId="22500"/>
    <cellStyle name="Обычный 5 3 14 3 8" xfId="22501"/>
    <cellStyle name="Обычный 5 3 14 3 8 2" xfId="22502"/>
    <cellStyle name="Обычный 5 3 14 3 9" xfId="22503"/>
    <cellStyle name="Обычный 5 3 14 3 9 2" xfId="22504"/>
    <cellStyle name="Обычный 5 3 14 4" xfId="22505"/>
    <cellStyle name="Обычный 5 3 14 4 2" xfId="22506"/>
    <cellStyle name="Обычный 5 3 14 4 2 2" xfId="22507"/>
    <cellStyle name="Обычный 5 3 14 4 3" xfId="22508"/>
    <cellStyle name="Обычный 5 3 14 4 3 2" xfId="22509"/>
    <cellStyle name="Обычный 5 3 14 4 4" xfId="22510"/>
    <cellStyle name="Обычный 5 3 14 4 4 2" xfId="22511"/>
    <cellStyle name="Обычный 5 3 14 4 5" xfId="22512"/>
    <cellStyle name="Обычный 5 3 14 4 5 2" xfId="22513"/>
    <cellStyle name="Обычный 5 3 14 4 6" xfId="22514"/>
    <cellStyle name="Обычный 5 3 14 5" xfId="22515"/>
    <cellStyle name="Обычный 5 3 14 5 2" xfId="22516"/>
    <cellStyle name="Обычный 5 3 14 5 2 2" xfId="22517"/>
    <cellStyle name="Обычный 5 3 14 5 3" xfId="22518"/>
    <cellStyle name="Обычный 5 3 14 5 3 2" xfId="22519"/>
    <cellStyle name="Обычный 5 3 14 5 4" xfId="22520"/>
    <cellStyle name="Обычный 5 3 14 5 4 2" xfId="22521"/>
    <cellStyle name="Обычный 5 3 14 5 5" xfId="22522"/>
    <cellStyle name="Обычный 5 3 14 6" xfId="22523"/>
    <cellStyle name="Обычный 5 3 14 6 2" xfId="22524"/>
    <cellStyle name="Обычный 5 3 14 7" xfId="22525"/>
    <cellStyle name="Обычный 5 3 14 7 2" xfId="22526"/>
    <cellStyle name="Обычный 5 3 14 8" xfId="22527"/>
    <cellStyle name="Обычный 5 3 14 8 2" xfId="22528"/>
    <cellStyle name="Обычный 5 3 14 9" xfId="22529"/>
    <cellStyle name="Обычный 5 3 14 9 2" xfId="22530"/>
    <cellStyle name="Обычный 5 3 15" xfId="22531"/>
    <cellStyle name="Обычный 5 3 15 10" xfId="22532"/>
    <cellStyle name="Обычный 5 3 15 10 2" xfId="22533"/>
    <cellStyle name="Обычный 5 3 15 11" xfId="22534"/>
    <cellStyle name="Обычный 5 3 15 2" xfId="22535"/>
    <cellStyle name="Обычный 5 3 15 2 10" xfId="22536"/>
    <cellStyle name="Обычный 5 3 15 2 2" xfId="22537"/>
    <cellStyle name="Обычный 5 3 15 2 2 2" xfId="22538"/>
    <cellStyle name="Обычный 5 3 15 2 2 2 2" xfId="22539"/>
    <cellStyle name="Обычный 5 3 15 2 2 3" xfId="22540"/>
    <cellStyle name="Обычный 5 3 15 2 2 3 2" xfId="22541"/>
    <cellStyle name="Обычный 5 3 15 2 2 4" xfId="22542"/>
    <cellStyle name="Обычный 5 3 15 2 2 4 2" xfId="22543"/>
    <cellStyle name="Обычный 5 3 15 2 2 5" xfId="22544"/>
    <cellStyle name="Обычный 5 3 15 2 2 5 2" xfId="22545"/>
    <cellStyle name="Обычный 5 3 15 2 2 6" xfId="22546"/>
    <cellStyle name="Обычный 5 3 15 2 3" xfId="22547"/>
    <cellStyle name="Обычный 5 3 15 2 3 2" xfId="22548"/>
    <cellStyle name="Обычный 5 3 15 2 3 2 2" xfId="22549"/>
    <cellStyle name="Обычный 5 3 15 2 3 3" xfId="22550"/>
    <cellStyle name="Обычный 5 3 15 2 3 3 2" xfId="22551"/>
    <cellStyle name="Обычный 5 3 15 2 3 4" xfId="22552"/>
    <cellStyle name="Обычный 5 3 15 2 3 4 2" xfId="22553"/>
    <cellStyle name="Обычный 5 3 15 2 3 5" xfId="22554"/>
    <cellStyle name="Обычный 5 3 15 2 4" xfId="22555"/>
    <cellStyle name="Обычный 5 3 15 2 4 2" xfId="22556"/>
    <cellStyle name="Обычный 5 3 15 2 5" xfId="22557"/>
    <cellStyle name="Обычный 5 3 15 2 5 2" xfId="22558"/>
    <cellStyle name="Обычный 5 3 15 2 6" xfId="22559"/>
    <cellStyle name="Обычный 5 3 15 2 6 2" xfId="22560"/>
    <cellStyle name="Обычный 5 3 15 2 7" xfId="22561"/>
    <cellStyle name="Обычный 5 3 15 2 7 2" xfId="22562"/>
    <cellStyle name="Обычный 5 3 15 2 8" xfId="22563"/>
    <cellStyle name="Обычный 5 3 15 2 8 2" xfId="22564"/>
    <cellStyle name="Обычный 5 3 15 2 9" xfId="22565"/>
    <cellStyle name="Обычный 5 3 15 2 9 2" xfId="22566"/>
    <cellStyle name="Обычный 5 3 15 3" xfId="22567"/>
    <cellStyle name="Обычный 5 3 15 3 2" xfId="22568"/>
    <cellStyle name="Обычный 5 3 15 3 2 2" xfId="22569"/>
    <cellStyle name="Обычный 5 3 15 3 3" xfId="22570"/>
    <cellStyle name="Обычный 5 3 15 3 3 2" xfId="22571"/>
    <cellStyle name="Обычный 5 3 15 3 4" xfId="22572"/>
    <cellStyle name="Обычный 5 3 15 3 4 2" xfId="22573"/>
    <cellStyle name="Обычный 5 3 15 3 5" xfId="22574"/>
    <cellStyle name="Обычный 5 3 15 3 5 2" xfId="22575"/>
    <cellStyle name="Обычный 5 3 15 3 6" xfId="22576"/>
    <cellStyle name="Обычный 5 3 15 4" xfId="22577"/>
    <cellStyle name="Обычный 5 3 15 4 2" xfId="22578"/>
    <cellStyle name="Обычный 5 3 15 4 2 2" xfId="22579"/>
    <cellStyle name="Обычный 5 3 15 4 3" xfId="22580"/>
    <cellStyle name="Обычный 5 3 15 4 3 2" xfId="22581"/>
    <cellStyle name="Обычный 5 3 15 4 4" xfId="22582"/>
    <cellStyle name="Обычный 5 3 15 4 4 2" xfId="22583"/>
    <cellStyle name="Обычный 5 3 15 4 5" xfId="22584"/>
    <cellStyle name="Обычный 5 3 15 5" xfId="22585"/>
    <cellStyle name="Обычный 5 3 15 5 2" xfId="22586"/>
    <cellStyle name="Обычный 5 3 15 6" xfId="22587"/>
    <cellStyle name="Обычный 5 3 15 6 2" xfId="22588"/>
    <cellStyle name="Обычный 5 3 15 7" xfId="22589"/>
    <cellStyle name="Обычный 5 3 15 7 2" xfId="22590"/>
    <cellStyle name="Обычный 5 3 15 8" xfId="22591"/>
    <cellStyle name="Обычный 5 3 15 8 2" xfId="22592"/>
    <cellStyle name="Обычный 5 3 15 9" xfId="22593"/>
    <cellStyle name="Обычный 5 3 15 9 2" xfId="22594"/>
    <cellStyle name="Обычный 5 3 16" xfId="22595"/>
    <cellStyle name="Обычный 5 3 16 10" xfId="22596"/>
    <cellStyle name="Обычный 5 3 16 2" xfId="22597"/>
    <cellStyle name="Обычный 5 3 16 2 2" xfId="22598"/>
    <cellStyle name="Обычный 5 3 16 2 2 2" xfId="22599"/>
    <cellStyle name="Обычный 5 3 16 2 3" xfId="22600"/>
    <cellStyle name="Обычный 5 3 16 2 3 2" xfId="22601"/>
    <cellStyle name="Обычный 5 3 16 2 4" xfId="22602"/>
    <cellStyle name="Обычный 5 3 16 2 4 2" xfId="22603"/>
    <cellStyle name="Обычный 5 3 16 2 5" xfId="22604"/>
    <cellStyle name="Обычный 5 3 16 2 5 2" xfId="22605"/>
    <cellStyle name="Обычный 5 3 16 2 6" xfId="22606"/>
    <cellStyle name="Обычный 5 3 16 3" xfId="22607"/>
    <cellStyle name="Обычный 5 3 16 3 2" xfId="22608"/>
    <cellStyle name="Обычный 5 3 16 3 2 2" xfId="22609"/>
    <cellStyle name="Обычный 5 3 16 3 3" xfId="22610"/>
    <cellStyle name="Обычный 5 3 16 3 3 2" xfId="22611"/>
    <cellStyle name="Обычный 5 3 16 3 4" xfId="22612"/>
    <cellStyle name="Обычный 5 3 16 3 4 2" xfId="22613"/>
    <cellStyle name="Обычный 5 3 16 3 5" xfId="22614"/>
    <cellStyle name="Обычный 5 3 16 4" xfId="22615"/>
    <cellStyle name="Обычный 5 3 16 4 2" xfId="22616"/>
    <cellStyle name="Обычный 5 3 16 5" xfId="22617"/>
    <cellStyle name="Обычный 5 3 16 5 2" xfId="22618"/>
    <cellStyle name="Обычный 5 3 16 6" xfId="22619"/>
    <cellStyle name="Обычный 5 3 16 6 2" xfId="22620"/>
    <cellStyle name="Обычный 5 3 16 7" xfId="22621"/>
    <cellStyle name="Обычный 5 3 16 7 2" xfId="22622"/>
    <cellStyle name="Обычный 5 3 16 8" xfId="22623"/>
    <cellStyle name="Обычный 5 3 16 8 2" xfId="22624"/>
    <cellStyle name="Обычный 5 3 16 9" xfId="22625"/>
    <cellStyle name="Обычный 5 3 16 9 2" xfId="22626"/>
    <cellStyle name="Обычный 5 3 17" xfId="22627"/>
    <cellStyle name="Обычный 5 3 17 2" xfId="22628"/>
    <cellStyle name="Обычный 5 3 17 2 2" xfId="22629"/>
    <cellStyle name="Обычный 5 3 17 2 2 2" xfId="22630"/>
    <cellStyle name="Обычный 5 3 17 2 3" xfId="22631"/>
    <cellStyle name="Обычный 5 3 17 2 3 2" xfId="22632"/>
    <cellStyle name="Обычный 5 3 17 2 4" xfId="22633"/>
    <cellStyle name="Обычный 5 3 17 2 4 2" xfId="22634"/>
    <cellStyle name="Обычный 5 3 17 2 5" xfId="22635"/>
    <cellStyle name="Обычный 5 3 17 2 5 2" xfId="22636"/>
    <cellStyle name="Обычный 5 3 17 2 6" xfId="22637"/>
    <cellStyle name="Обычный 5 3 17 3" xfId="22638"/>
    <cellStyle name="Обычный 5 3 17 3 2" xfId="22639"/>
    <cellStyle name="Обычный 5 3 17 4" xfId="22640"/>
    <cellStyle name="Обычный 5 3 17 4 2" xfId="22641"/>
    <cellStyle name="Обычный 5 3 17 5" xfId="22642"/>
    <cellStyle name="Обычный 5 3 17 5 2" xfId="22643"/>
    <cellStyle name="Обычный 5 3 17 6" xfId="22644"/>
    <cellStyle name="Обычный 5 3 17 6 2" xfId="22645"/>
    <cellStyle name="Обычный 5 3 17 7" xfId="22646"/>
    <cellStyle name="Обычный 5 3 18" xfId="22647"/>
    <cellStyle name="Обычный 5 3 18 2" xfId="22648"/>
    <cellStyle name="Обычный 5 3 18 2 2" xfId="22649"/>
    <cellStyle name="Обычный 5 3 18 3" xfId="22650"/>
    <cellStyle name="Обычный 5 3 18 3 2" xfId="22651"/>
    <cellStyle name="Обычный 5 3 18 4" xfId="22652"/>
    <cellStyle name="Обычный 5 3 18 4 2" xfId="22653"/>
    <cellStyle name="Обычный 5 3 18 5" xfId="22654"/>
    <cellStyle name="Обычный 5 3 18 5 2" xfId="22655"/>
    <cellStyle name="Обычный 5 3 18 6" xfId="22656"/>
    <cellStyle name="Обычный 5 3 19" xfId="22657"/>
    <cellStyle name="Обычный 5 3 19 2" xfId="22658"/>
    <cellStyle name="Обычный 5 3 19 2 2" xfId="22659"/>
    <cellStyle name="Обычный 5 3 19 3" xfId="22660"/>
    <cellStyle name="Обычный 5 3 19 3 2" xfId="22661"/>
    <cellStyle name="Обычный 5 3 19 4" xfId="22662"/>
    <cellStyle name="Обычный 5 3 19 4 2" xfId="22663"/>
    <cellStyle name="Обычный 5 3 19 5" xfId="22664"/>
    <cellStyle name="Обычный 5 3 2" xfId="22665"/>
    <cellStyle name="Обычный 5 3 2 10" xfId="22666"/>
    <cellStyle name="Обычный 5 3 2 10 10" xfId="22667"/>
    <cellStyle name="Обычный 5 3 2 10 10 2" xfId="22668"/>
    <cellStyle name="Обычный 5 3 2 10 11" xfId="22669"/>
    <cellStyle name="Обычный 5 3 2 10 11 2" xfId="22670"/>
    <cellStyle name="Обычный 5 3 2 10 12" xfId="22671"/>
    <cellStyle name="Обычный 5 3 2 10 2" xfId="22672"/>
    <cellStyle name="Обычный 5 3 2 10 2 10" xfId="22673"/>
    <cellStyle name="Обычный 5 3 2 10 2 10 2" xfId="22674"/>
    <cellStyle name="Обычный 5 3 2 10 2 11" xfId="22675"/>
    <cellStyle name="Обычный 5 3 2 10 2 2" xfId="22676"/>
    <cellStyle name="Обычный 5 3 2 10 2 2 10" xfId="22677"/>
    <cellStyle name="Обычный 5 3 2 10 2 2 2" xfId="22678"/>
    <cellStyle name="Обычный 5 3 2 10 2 2 2 2" xfId="22679"/>
    <cellStyle name="Обычный 5 3 2 10 2 2 2 2 2" xfId="22680"/>
    <cellStyle name="Обычный 5 3 2 10 2 2 2 3" xfId="22681"/>
    <cellStyle name="Обычный 5 3 2 10 2 2 2 3 2" xfId="22682"/>
    <cellStyle name="Обычный 5 3 2 10 2 2 2 4" xfId="22683"/>
    <cellStyle name="Обычный 5 3 2 10 2 2 2 4 2" xfId="22684"/>
    <cellStyle name="Обычный 5 3 2 10 2 2 2 5" xfId="22685"/>
    <cellStyle name="Обычный 5 3 2 10 2 2 2 5 2" xfId="22686"/>
    <cellStyle name="Обычный 5 3 2 10 2 2 2 6" xfId="22687"/>
    <cellStyle name="Обычный 5 3 2 10 2 2 3" xfId="22688"/>
    <cellStyle name="Обычный 5 3 2 10 2 2 3 2" xfId="22689"/>
    <cellStyle name="Обычный 5 3 2 10 2 2 3 2 2" xfId="22690"/>
    <cellStyle name="Обычный 5 3 2 10 2 2 3 3" xfId="22691"/>
    <cellStyle name="Обычный 5 3 2 10 2 2 3 3 2" xfId="22692"/>
    <cellStyle name="Обычный 5 3 2 10 2 2 3 4" xfId="22693"/>
    <cellStyle name="Обычный 5 3 2 10 2 2 3 4 2" xfId="22694"/>
    <cellStyle name="Обычный 5 3 2 10 2 2 3 5" xfId="22695"/>
    <cellStyle name="Обычный 5 3 2 10 2 2 4" xfId="22696"/>
    <cellStyle name="Обычный 5 3 2 10 2 2 4 2" xfId="22697"/>
    <cellStyle name="Обычный 5 3 2 10 2 2 5" xfId="22698"/>
    <cellStyle name="Обычный 5 3 2 10 2 2 5 2" xfId="22699"/>
    <cellStyle name="Обычный 5 3 2 10 2 2 6" xfId="22700"/>
    <cellStyle name="Обычный 5 3 2 10 2 2 6 2" xfId="22701"/>
    <cellStyle name="Обычный 5 3 2 10 2 2 7" xfId="22702"/>
    <cellStyle name="Обычный 5 3 2 10 2 2 7 2" xfId="22703"/>
    <cellStyle name="Обычный 5 3 2 10 2 2 8" xfId="22704"/>
    <cellStyle name="Обычный 5 3 2 10 2 2 8 2" xfId="22705"/>
    <cellStyle name="Обычный 5 3 2 10 2 2 9" xfId="22706"/>
    <cellStyle name="Обычный 5 3 2 10 2 2 9 2" xfId="22707"/>
    <cellStyle name="Обычный 5 3 2 10 2 3" xfId="22708"/>
    <cellStyle name="Обычный 5 3 2 10 2 3 2" xfId="22709"/>
    <cellStyle name="Обычный 5 3 2 10 2 3 2 2" xfId="22710"/>
    <cellStyle name="Обычный 5 3 2 10 2 3 3" xfId="22711"/>
    <cellStyle name="Обычный 5 3 2 10 2 3 3 2" xfId="22712"/>
    <cellStyle name="Обычный 5 3 2 10 2 3 4" xfId="22713"/>
    <cellStyle name="Обычный 5 3 2 10 2 3 4 2" xfId="22714"/>
    <cellStyle name="Обычный 5 3 2 10 2 3 5" xfId="22715"/>
    <cellStyle name="Обычный 5 3 2 10 2 3 5 2" xfId="22716"/>
    <cellStyle name="Обычный 5 3 2 10 2 3 6" xfId="22717"/>
    <cellStyle name="Обычный 5 3 2 10 2 4" xfId="22718"/>
    <cellStyle name="Обычный 5 3 2 10 2 4 2" xfId="22719"/>
    <cellStyle name="Обычный 5 3 2 10 2 4 2 2" xfId="22720"/>
    <cellStyle name="Обычный 5 3 2 10 2 4 3" xfId="22721"/>
    <cellStyle name="Обычный 5 3 2 10 2 4 3 2" xfId="22722"/>
    <cellStyle name="Обычный 5 3 2 10 2 4 4" xfId="22723"/>
    <cellStyle name="Обычный 5 3 2 10 2 4 4 2" xfId="22724"/>
    <cellStyle name="Обычный 5 3 2 10 2 4 5" xfId="22725"/>
    <cellStyle name="Обычный 5 3 2 10 2 5" xfId="22726"/>
    <cellStyle name="Обычный 5 3 2 10 2 5 2" xfId="22727"/>
    <cellStyle name="Обычный 5 3 2 10 2 6" xfId="22728"/>
    <cellStyle name="Обычный 5 3 2 10 2 6 2" xfId="22729"/>
    <cellStyle name="Обычный 5 3 2 10 2 7" xfId="22730"/>
    <cellStyle name="Обычный 5 3 2 10 2 7 2" xfId="22731"/>
    <cellStyle name="Обычный 5 3 2 10 2 8" xfId="22732"/>
    <cellStyle name="Обычный 5 3 2 10 2 8 2" xfId="22733"/>
    <cellStyle name="Обычный 5 3 2 10 2 9" xfId="22734"/>
    <cellStyle name="Обычный 5 3 2 10 2 9 2" xfId="22735"/>
    <cellStyle name="Обычный 5 3 2 10 3" xfId="22736"/>
    <cellStyle name="Обычный 5 3 2 10 3 10" xfId="22737"/>
    <cellStyle name="Обычный 5 3 2 10 3 2" xfId="22738"/>
    <cellStyle name="Обычный 5 3 2 10 3 2 2" xfId="22739"/>
    <cellStyle name="Обычный 5 3 2 10 3 2 2 2" xfId="22740"/>
    <cellStyle name="Обычный 5 3 2 10 3 2 3" xfId="22741"/>
    <cellStyle name="Обычный 5 3 2 10 3 2 3 2" xfId="22742"/>
    <cellStyle name="Обычный 5 3 2 10 3 2 4" xfId="22743"/>
    <cellStyle name="Обычный 5 3 2 10 3 2 4 2" xfId="22744"/>
    <cellStyle name="Обычный 5 3 2 10 3 2 5" xfId="22745"/>
    <cellStyle name="Обычный 5 3 2 10 3 2 5 2" xfId="22746"/>
    <cellStyle name="Обычный 5 3 2 10 3 2 6" xfId="22747"/>
    <cellStyle name="Обычный 5 3 2 10 3 3" xfId="22748"/>
    <cellStyle name="Обычный 5 3 2 10 3 3 2" xfId="22749"/>
    <cellStyle name="Обычный 5 3 2 10 3 3 2 2" xfId="22750"/>
    <cellStyle name="Обычный 5 3 2 10 3 3 3" xfId="22751"/>
    <cellStyle name="Обычный 5 3 2 10 3 3 3 2" xfId="22752"/>
    <cellStyle name="Обычный 5 3 2 10 3 3 4" xfId="22753"/>
    <cellStyle name="Обычный 5 3 2 10 3 3 4 2" xfId="22754"/>
    <cellStyle name="Обычный 5 3 2 10 3 3 5" xfId="22755"/>
    <cellStyle name="Обычный 5 3 2 10 3 4" xfId="22756"/>
    <cellStyle name="Обычный 5 3 2 10 3 4 2" xfId="22757"/>
    <cellStyle name="Обычный 5 3 2 10 3 5" xfId="22758"/>
    <cellStyle name="Обычный 5 3 2 10 3 5 2" xfId="22759"/>
    <cellStyle name="Обычный 5 3 2 10 3 6" xfId="22760"/>
    <cellStyle name="Обычный 5 3 2 10 3 6 2" xfId="22761"/>
    <cellStyle name="Обычный 5 3 2 10 3 7" xfId="22762"/>
    <cellStyle name="Обычный 5 3 2 10 3 7 2" xfId="22763"/>
    <cellStyle name="Обычный 5 3 2 10 3 8" xfId="22764"/>
    <cellStyle name="Обычный 5 3 2 10 3 8 2" xfId="22765"/>
    <cellStyle name="Обычный 5 3 2 10 3 9" xfId="22766"/>
    <cellStyle name="Обычный 5 3 2 10 3 9 2" xfId="22767"/>
    <cellStyle name="Обычный 5 3 2 10 4" xfId="22768"/>
    <cellStyle name="Обычный 5 3 2 10 4 2" xfId="22769"/>
    <cellStyle name="Обычный 5 3 2 10 4 2 2" xfId="22770"/>
    <cellStyle name="Обычный 5 3 2 10 4 3" xfId="22771"/>
    <cellStyle name="Обычный 5 3 2 10 4 3 2" xfId="22772"/>
    <cellStyle name="Обычный 5 3 2 10 4 4" xfId="22773"/>
    <cellStyle name="Обычный 5 3 2 10 4 4 2" xfId="22774"/>
    <cellStyle name="Обычный 5 3 2 10 4 5" xfId="22775"/>
    <cellStyle name="Обычный 5 3 2 10 4 5 2" xfId="22776"/>
    <cellStyle name="Обычный 5 3 2 10 4 6" xfId="22777"/>
    <cellStyle name="Обычный 5 3 2 10 5" xfId="22778"/>
    <cellStyle name="Обычный 5 3 2 10 5 2" xfId="22779"/>
    <cellStyle name="Обычный 5 3 2 10 5 2 2" xfId="22780"/>
    <cellStyle name="Обычный 5 3 2 10 5 3" xfId="22781"/>
    <cellStyle name="Обычный 5 3 2 10 5 3 2" xfId="22782"/>
    <cellStyle name="Обычный 5 3 2 10 5 4" xfId="22783"/>
    <cellStyle name="Обычный 5 3 2 10 5 4 2" xfId="22784"/>
    <cellStyle name="Обычный 5 3 2 10 5 5" xfId="22785"/>
    <cellStyle name="Обычный 5 3 2 10 6" xfId="22786"/>
    <cellStyle name="Обычный 5 3 2 10 6 2" xfId="22787"/>
    <cellStyle name="Обычный 5 3 2 10 7" xfId="22788"/>
    <cellStyle name="Обычный 5 3 2 10 7 2" xfId="22789"/>
    <cellStyle name="Обычный 5 3 2 10 8" xfId="22790"/>
    <cellStyle name="Обычный 5 3 2 10 8 2" xfId="22791"/>
    <cellStyle name="Обычный 5 3 2 10 9" xfId="22792"/>
    <cellStyle name="Обычный 5 3 2 10 9 2" xfId="22793"/>
    <cellStyle name="Обычный 5 3 2 11" xfId="22794"/>
    <cellStyle name="Обычный 5 3 2 11 10" xfId="22795"/>
    <cellStyle name="Обычный 5 3 2 11 10 2" xfId="22796"/>
    <cellStyle name="Обычный 5 3 2 11 11" xfId="22797"/>
    <cellStyle name="Обычный 5 3 2 11 11 2" xfId="22798"/>
    <cellStyle name="Обычный 5 3 2 11 12" xfId="22799"/>
    <cellStyle name="Обычный 5 3 2 11 2" xfId="22800"/>
    <cellStyle name="Обычный 5 3 2 11 2 10" xfId="22801"/>
    <cellStyle name="Обычный 5 3 2 11 2 10 2" xfId="22802"/>
    <cellStyle name="Обычный 5 3 2 11 2 11" xfId="22803"/>
    <cellStyle name="Обычный 5 3 2 11 2 2" xfId="22804"/>
    <cellStyle name="Обычный 5 3 2 11 2 2 10" xfId="22805"/>
    <cellStyle name="Обычный 5 3 2 11 2 2 2" xfId="22806"/>
    <cellStyle name="Обычный 5 3 2 11 2 2 2 2" xfId="22807"/>
    <cellStyle name="Обычный 5 3 2 11 2 2 2 2 2" xfId="22808"/>
    <cellStyle name="Обычный 5 3 2 11 2 2 2 3" xfId="22809"/>
    <cellStyle name="Обычный 5 3 2 11 2 2 2 3 2" xfId="22810"/>
    <cellStyle name="Обычный 5 3 2 11 2 2 2 4" xfId="22811"/>
    <cellStyle name="Обычный 5 3 2 11 2 2 2 4 2" xfId="22812"/>
    <cellStyle name="Обычный 5 3 2 11 2 2 2 5" xfId="22813"/>
    <cellStyle name="Обычный 5 3 2 11 2 2 2 5 2" xfId="22814"/>
    <cellStyle name="Обычный 5 3 2 11 2 2 2 6" xfId="22815"/>
    <cellStyle name="Обычный 5 3 2 11 2 2 3" xfId="22816"/>
    <cellStyle name="Обычный 5 3 2 11 2 2 3 2" xfId="22817"/>
    <cellStyle name="Обычный 5 3 2 11 2 2 3 2 2" xfId="22818"/>
    <cellStyle name="Обычный 5 3 2 11 2 2 3 3" xfId="22819"/>
    <cellStyle name="Обычный 5 3 2 11 2 2 3 3 2" xfId="22820"/>
    <cellStyle name="Обычный 5 3 2 11 2 2 3 4" xfId="22821"/>
    <cellStyle name="Обычный 5 3 2 11 2 2 3 4 2" xfId="22822"/>
    <cellStyle name="Обычный 5 3 2 11 2 2 3 5" xfId="22823"/>
    <cellStyle name="Обычный 5 3 2 11 2 2 4" xfId="22824"/>
    <cellStyle name="Обычный 5 3 2 11 2 2 4 2" xfId="22825"/>
    <cellStyle name="Обычный 5 3 2 11 2 2 5" xfId="22826"/>
    <cellStyle name="Обычный 5 3 2 11 2 2 5 2" xfId="22827"/>
    <cellStyle name="Обычный 5 3 2 11 2 2 6" xfId="22828"/>
    <cellStyle name="Обычный 5 3 2 11 2 2 6 2" xfId="22829"/>
    <cellStyle name="Обычный 5 3 2 11 2 2 7" xfId="22830"/>
    <cellStyle name="Обычный 5 3 2 11 2 2 7 2" xfId="22831"/>
    <cellStyle name="Обычный 5 3 2 11 2 2 8" xfId="22832"/>
    <cellStyle name="Обычный 5 3 2 11 2 2 8 2" xfId="22833"/>
    <cellStyle name="Обычный 5 3 2 11 2 2 9" xfId="22834"/>
    <cellStyle name="Обычный 5 3 2 11 2 2 9 2" xfId="22835"/>
    <cellStyle name="Обычный 5 3 2 11 2 3" xfId="22836"/>
    <cellStyle name="Обычный 5 3 2 11 2 3 2" xfId="22837"/>
    <cellStyle name="Обычный 5 3 2 11 2 3 2 2" xfId="22838"/>
    <cellStyle name="Обычный 5 3 2 11 2 3 3" xfId="22839"/>
    <cellStyle name="Обычный 5 3 2 11 2 3 3 2" xfId="22840"/>
    <cellStyle name="Обычный 5 3 2 11 2 3 4" xfId="22841"/>
    <cellStyle name="Обычный 5 3 2 11 2 3 4 2" xfId="22842"/>
    <cellStyle name="Обычный 5 3 2 11 2 3 5" xfId="22843"/>
    <cellStyle name="Обычный 5 3 2 11 2 3 5 2" xfId="22844"/>
    <cellStyle name="Обычный 5 3 2 11 2 3 6" xfId="22845"/>
    <cellStyle name="Обычный 5 3 2 11 2 4" xfId="22846"/>
    <cellStyle name="Обычный 5 3 2 11 2 4 2" xfId="22847"/>
    <cellStyle name="Обычный 5 3 2 11 2 4 2 2" xfId="22848"/>
    <cellStyle name="Обычный 5 3 2 11 2 4 3" xfId="22849"/>
    <cellStyle name="Обычный 5 3 2 11 2 4 3 2" xfId="22850"/>
    <cellStyle name="Обычный 5 3 2 11 2 4 4" xfId="22851"/>
    <cellStyle name="Обычный 5 3 2 11 2 4 4 2" xfId="22852"/>
    <cellStyle name="Обычный 5 3 2 11 2 4 5" xfId="22853"/>
    <cellStyle name="Обычный 5 3 2 11 2 5" xfId="22854"/>
    <cellStyle name="Обычный 5 3 2 11 2 5 2" xfId="22855"/>
    <cellStyle name="Обычный 5 3 2 11 2 6" xfId="22856"/>
    <cellStyle name="Обычный 5 3 2 11 2 6 2" xfId="22857"/>
    <cellStyle name="Обычный 5 3 2 11 2 7" xfId="22858"/>
    <cellStyle name="Обычный 5 3 2 11 2 7 2" xfId="22859"/>
    <cellStyle name="Обычный 5 3 2 11 2 8" xfId="22860"/>
    <cellStyle name="Обычный 5 3 2 11 2 8 2" xfId="22861"/>
    <cellStyle name="Обычный 5 3 2 11 2 9" xfId="22862"/>
    <cellStyle name="Обычный 5 3 2 11 2 9 2" xfId="22863"/>
    <cellStyle name="Обычный 5 3 2 11 3" xfId="22864"/>
    <cellStyle name="Обычный 5 3 2 11 3 10" xfId="22865"/>
    <cellStyle name="Обычный 5 3 2 11 3 2" xfId="22866"/>
    <cellStyle name="Обычный 5 3 2 11 3 2 2" xfId="22867"/>
    <cellStyle name="Обычный 5 3 2 11 3 2 2 2" xfId="22868"/>
    <cellStyle name="Обычный 5 3 2 11 3 2 3" xfId="22869"/>
    <cellStyle name="Обычный 5 3 2 11 3 2 3 2" xfId="22870"/>
    <cellStyle name="Обычный 5 3 2 11 3 2 4" xfId="22871"/>
    <cellStyle name="Обычный 5 3 2 11 3 2 4 2" xfId="22872"/>
    <cellStyle name="Обычный 5 3 2 11 3 2 5" xfId="22873"/>
    <cellStyle name="Обычный 5 3 2 11 3 2 5 2" xfId="22874"/>
    <cellStyle name="Обычный 5 3 2 11 3 2 6" xfId="22875"/>
    <cellStyle name="Обычный 5 3 2 11 3 3" xfId="22876"/>
    <cellStyle name="Обычный 5 3 2 11 3 3 2" xfId="22877"/>
    <cellStyle name="Обычный 5 3 2 11 3 3 2 2" xfId="22878"/>
    <cellStyle name="Обычный 5 3 2 11 3 3 3" xfId="22879"/>
    <cellStyle name="Обычный 5 3 2 11 3 3 3 2" xfId="22880"/>
    <cellStyle name="Обычный 5 3 2 11 3 3 4" xfId="22881"/>
    <cellStyle name="Обычный 5 3 2 11 3 3 4 2" xfId="22882"/>
    <cellStyle name="Обычный 5 3 2 11 3 3 5" xfId="22883"/>
    <cellStyle name="Обычный 5 3 2 11 3 4" xfId="22884"/>
    <cellStyle name="Обычный 5 3 2 11 3 4 2" xfId="22885"/>
    <cellStyle name="Обычный 5 3 2 11 3 5" xfId="22886"/>
    <cellStyle name="Обычный 5 3 2 11 3 5 2" xfId="22887"/>
    <cellStyle name="Обычный 5 3 2 11 3 6" xfId="22888"/>
    <cellStyle name="Обычный 5 3 2 11 3 6 2" xfId="22889"/>
    <cellStyle name="Обычный 5 3 2 11 3 7" xfId="22890"/>
    <cellStyle name="Обычный 5 3 2 11 3 7 2" xfId="22891"/>
    <cellStyle name="Обычный 5 3 2 11 3 8" xfId="22892"/>
    <cellStyle name="Обычный 5 3 2 11 3 8 2" xfId="22893"/>
    <cellStyle name="Обычный 5 3 2 11 3 9" xfId="22894"/>
    <cellStyle name="Обычный 5 3 2 11 3 9 2" xfId="22895"/>
    <cellStyle name="Обычный 5 3 2 11 4" xfId="22896"/>
    <cellStyle name="Обычный 5 3 2 11 4 2" xfId="22897"/>
    <cellStyle name="Обычный 5 3 2 11 4 2 2" xfId="22898"/>
    <cellStyle name="Обычный 5 3 2 11 4 3" xfId="22899"/>
    <cellStyle name="Обычный 5 3 2 11 4 3 2" xfId="22900"/>
    <cellStyle name="Обычный 5 3 2 11 4 4" xfId="22901"/>
    <cellStyle name="Обычный 5 3 2 11 4 4 2" xfId="22902"/>
    <cellStyle name="Обычный 5 3 2 11 4 5" xfId="22903"/>
    <cellStyle name="Обычный 5 3 2 11 4 5 2" xfId="22904"/>
    <cellStyle name="Обычный 5 3 2 11 4 6" xfId="22905"/>
    <cellStyle name="Обычный 5 3 2 11 5" xfId="22906"/>
    <cellStyle name="Обычный 5 3 2 11 5 2" xfId="22907"/>
    <cellStyle name="Обычный 5 3 2 11 5 2 2" xfId="22908"/>
    <cellStyle name="Обычный 5 3 2 11 5 3" xfId="22909"/>
    <cellStyle name="Обычный 5 3 2 11 5 3 2" xfId="22910"/>
    <cellStyle name="Обычный 5 3 2 11 5 4" xfId="22911"/>
    <cellStyle name="Обычный 5 3 2 11 5 4 2" xfId="22912"/>
    <cellStyle name="Обычный 5 3 2 11 5 5" xfId="22913"/>
    <cellStyle name="Обычный 5 3 2 11 6" xfId="22914"/>
    <cellStyle name="Обычный 5 3 2 11 6 2" xfId="22915"/>
    <cellStyle name="Обычный 5 3 2 11 7" xfId="22916"/>
    <cellStyle name="Обычный 5 3 2 11 7 2" xfId="22917"/>
    <cellStyle name="Обычный 5 3 2 11 8" xfId="22918"/>
    <cellStyle name="Обычный 5 3 2 11 8 2" xfId="22919"/>
    <cellStyle name="Обычный 5 3 2 11 9" xfId="22920"/>
    <cellStyle name="Обычный 5 3 2 11 9 2" xfId="22921"/>
    <cellStyle name="Обычный 5 3 2 12" xfId="22922"/>
    <cellStyle name="Обычный 5 3 2 12 10" xfId="22923"/>
    <cellStyle name="Обычный 5 3 2 12 10 2" xfId="22924"/>
    <cellStyle name="Обычный 5 3 2 12 11" xfId="22925"/>
    <cellStyle name="Обычный 5 3 2 12 11 2" xfId="22926"/>
    <cellStyle name="Обычный 5 3 2 12 12" xfId="22927"/>
    <cellStyle name="Обычный 5 3 2 12 2" xfId="22928"/>
    <cellStyle name="Обычный 5 3 2 12 2 10" xfId="22929"/>
    <cellStyle name="Обычный 5 3 2 12 2 10 2" xfId="22930"/>
    <cellStyle name="Обычный 5 3 2 12 2 11" xfId="22931"/>
    <cellStyle name="Обычный 5 3 2 12 2 2" xfId="22932"/>
    <cellStyle name="Обычный 5 3 2 12 2 2 10" xfId="22933"/>
    <cellStyle name="Обычный 5 3 2 12 2 2 2" xfId="22934"/>
    <cellStyle name="Обычный 5 3 2 12 2 2 2 2" xfId="22935"/>
    <cellStyle name="Обычный 5 3 2 12 2 2 2 2 2" xfId="22936"/>
    <cellStyle name="Обычный 5 3 2 12 2 2 2 3" xfId="22937"/>
    <cellStyle name="Обычный 5 3 2 12 2 2 2 3 2" xfId="22938"/>
    <cellStyle name="Обычный 5 3 2 12 2 2 2 4" xfId="22939"/>
    <cellStyle name="Обычный 5 3 2 12 2 2 2 4 2" xfId="22940"/>
    <cellStyle name="Обычный 5 3 2 12 2 2 2 5" xfId="22941"/>
    <cellStyle name="Обычный 5 3 2 12 2 2 2 5 2" xfId="22942"/>
    <cellStyle name="Обычный 5 3 2 12 2 2 2 6" xfId="22943"/>
    <cellStyle name="Обычный 5 3 2 12 2 2 3" xfId="22944"/>
    <cellStyle name="Обычный 5 3 2 12 2 2 3 2" xfId="22945"/>
    <cellStyle name="Обычный 5 3 2 12 2 2 3 2 2" xfId="22946"/>
    <cellStyle name="Обычный 5 3 2 12 2 2 3 3" xfId="22947"/>
    <cellStyle name="Обычный 5 3 2 12 2 2 3 3 2" xfId="22948"/>
    <cellStyle name="Обычный 5 3 2 12 2 2 3 4" xfId="22949"/>
    <cellStyle name="Обычный 5 3 2 12 2 2 3 4 2" xfId="22950"/>
    <cellStyle name="Обычный 5 3 2 12 2 2 3 5" xfId="22951"/>
    <cellStyle name="Обычный 5 3 2 12 2 2 4" xfId="22952"/>
    <cellStyle name="Обычный 5 3 2 12 2 2 4 2" xfId="22953"/>
    <cellStyle name="Обычный 5 3 2 12 2 2 5" xfId="22954"/>
    <cellStyle name="Обычный 5 3 2 12 2 2 5 2" xfId="22955"/>
    <cellStyle name="Обычный 5 3 2 12 2 2 6" xfId="22956"/>
    <cellStyle name="Обычный 5 3 2 12 2 2 6 2" xfId="22957"/>
    <cellStyle name="Обычный 5 3 2 12 2 2 7" xfId="22958"/>
    <cellStyle name="Обычный 5 3 2 12 2 2 7 2" xfId="22959"/>
    <cellStyle name="Обычный 5 3 2 12 2 2 8" xfId="22960"/>
    <cellStyle name="Обычный 5 3 2 12 2 2 8 2" xfId="22961"/>
    <cellStyle name="Обычный 5 3 2 12 2 2 9" xfId="22962"/>
    <cellStyle name="Обычный 5 3 2 12 2 2 9 2" xfId="22963"/>
    <cellStyle name="Обычный 5 3 2 12 2 3" xfId="22964"/>
    <cellStyle name="Обычный 5 3 2 12 2 3 2" xfId="22965"/>
    <cellStyle name="Обычный 5 3 2 12 2 3 2 2" xfId="22966"/>
    <cellStyle name="Обычный 5 3 2 12 2 3 3" xfId="22967"/>
    <cellStyle name="Обычный 5 3 2 12 2 3 3 2" xfId="22968"/>
    <cellStyle name="Обычный 5 3 2 12 2 3 4" xfId="22969"/>
    <cellStyle name="Обычный 5 3 2 12 2 3 4 2" xfId="22970"/>
    <cellStyle name="Обычный 5 3 2 12 2 3 5" xfId="22971"/>
    <cellStyle name="Обычный 5 3 2 12 2 3 5 2" xfId="22972"/>
    <cellStyle name="Обычный 5 3 2 12 2 3 6" xfId="22973"/>
    <cellStyle name="Обычный 5 3 2 12 2 4" xfId="22974"/>
    <cellStyle name="Обычный 5 3 2 12 2 4 2" xfId="22975"/>
    <cellStyle name="Обычный 5 3 2 12 2 4 2 2" xfId="22976"/>
    <cellStyle name="Обычный 5 3 2 12 2 4 3" xfId="22977"/>
    <cellStyle name="Обычный 5 3 2 12 2 4 3 2" xfId="22978"/>
    <cellStyle name="Обычный 5 3 2 12 2 4 4" xfId="22979"/>
    <cellStyle name="Обычный 5 3 2 12 2 4 4 2" xfId="22980"/>
    <cellStyle name="Обычный 5 3 2 12 2 4 5" xfId="22981"/>
    <cellStyle name="Обычный 5 3 2 12 2 5" xfId="22982"/>
    <cellStyle name="Обычный 5 3 2 12 2 5 2" xfId="22983"/>
    <cellStyle name="Обычный 5 3 2 12 2 6" xfId="22984"/>
    <cellStyle name="Обычный 5 3 2 12 2 6 2" xfId="22985"/>
    <cellStyle name="Обычный 5 3 2 12 2 7" xfId="22986"/>
    <cellStyle name="Обычный 5 3 2 12 2 7 2" xfId="22987"/>
    <cellStyle name="Обычный 5 3 2 12 2 8" xfId="22988"/>
    <cellStyle name="Обычный 5 3 2 12 2 8 2" xfId="22989"/>
    <cellStyle name="Обычный 5 3 2 12 2 9" xfId="22990"/>
    <cellStyle name="Обычный 5 3 2 12 2 9 2" xfId="22991"/>
    <cellStyle name="Обычный 5 3 2 12 3" xfId="22992"/>
    <cellStyle name="Обычный 5 3 2 12 3 10" xfId="22993"/>
    <cellStyle name="Обычный 5 3 2 12 3 2" xfId="22994"/>
    <cellStyle name="Обычный 5 3 2 12 3 2 2" xfId="22995"/>
    <cellStyle name="Обычный 5 3 2 12 3 2 2 2" xfId="22996"/>
    <cellStyle name="Обычный 5 3 2 12 3 2 3" xfId="22997"/>
    <cellStyle name="Обычный 5 3 2 12 3 2 3 2" xfId="22998"/>
    <cellStyle name="Обычный 5 3 2 12 3 2 4" xfId="22999"/>
    <cellStyle name="Обычный 5 3 2 12 3 2 4 2" xfId="23000"/>
    <cellStyle name="Обычный 5 3 2 12 3 2 5" xfId="23001"/>
    <cellStyle name="Обычный 5 3 2 12 3 2 5 2" xfId="23002"/>
    <cellStyle name="Обычный 5 3 2 12 3 2 6" xfId="23003"/>
    <cellStyle name="Обычный 5 3 2 12 3 3" xfId="23004"/>
    <cellStyle name="Обычный 5 3 2 12 3 3 2" xfId="23005"/>
    <cellStyle name="Обычный 5 3 2 12 3 3 2 2" xfId="23006"/>
    <cellStyle name="Обычный 5 3 2 12 3 3 3" xfId="23007"/>
    <cellStyle name="Обычный 5 3 2 12 3 3 3 2" xfId="23008"/>
    <cellStyle name="Обычный 5 3 2 12 3 3 4" xfId="23009"/>
    <cellStyle name="Обычный 5 3 2 12 3 3 4 2" xfId="23010"/>
    <cellStyle name="Обычный 5 3 2 12 3 3 5" xfId="23011"/>
    <cellStyle name="Обычный 5 3 2 12 3 4" xfId="23012"/>
    <cellStyle name="Обычный 5 3 2 12 3 4 2" xfId="23013"/>
    <cellStyle name="Обычный 5 3 2 12 3 5" xfId="23014"/>
    <cellStyle name="Обычный 5 3 2 12 3 5 2" xfId="23015"/>
    <cellStyle name="Обычный 5 3 2 12 3 6" xfId="23016"/>
    <cellStyle name="Обычный 5 3 2 12 3 6 2" xfId="23017"/>
    <cellStyle name="Обычный 5 3 2 12 3 7" xfId="23018"/>
    <cellStyle name="Обычный 5 3 2 12 3 7 2" xfId="23019"/>
    <cellStyle name="Обычный 5 3 2 12 3 8" xfId="23020"/>
    <cellStyle name="Обычный 5 3 2 12 3 8 2" xfId="23021"/>
    <cellStyle name="Обычный 5 3 2 12 3 9" xfId="23022"/>
    <cellStyle name="Обычный 5 3 2 12 3 9 2" xfId="23023"/>
    <cellStyle name="Обычный 5 3 2 12 4" xfId="23024"/>
    <cellStyle name="Обычный 5 3 2 12 4 2" xfId="23025"/>
    <cellStyle name="Обычный 5 3 2 12 4 2 2" xfId="23026"/>
    <cellStyle name="Обычный 5 3 2 12 4 3" xfId="23027"/>
    <cellStyle name="Обычный 5 3 2 12 4 3 2" xfId="23028"/>
    <cellStyle name="Обычный 5 3 2 12 4 4" xfId="23029"/>
    <cellStyle name="Обычный 5 3 2 12 4 4 2" xfId="23030"/>
    <cellStyle name="Обычный 5 3 2 12 4 5" xfId="23031"/>
    <cellStyle name="Обычный 5 3 2 12 4 5 2" xfId="23032"/>
    <cellStyle name="Обычный 5 3 2 12 4 6" xfId="23033"/>
    <cellStyle name="Обычный 5 3 2 12 5" xfId="23034"/>
    <cellStyle name="Обычный 5 3 2 12 5 2" xfId="23035"/>
    <cellStyle name="Обычный 5 3 2 12 5 2 2" xfId="23036"/>
    <cellStyle name="Обычный 5 3 2 12 5 3" xfId="23037"/>
    <cellStyle name="Обычный 5 3 2 12 5 3 2" xfId="23038"/>
    <cellStyle name="Обычный 5 3 2 12 5 4" xfId="23039"/>
    <cellStyle name="Обычный 5 3 2 12 5 4 2" xfId="23040"/>
    <cellStyle name="Обычный 5 3 2 12 5 5" xfId="23041"/>
    <cellStyle name="Обычный 5 3 2 12 6" xfId="23042"/>
    <cellStyle name="Обычный 5 3 2 12 6 2" xfId="23043"/>
    <cellStyle name="Обычный 5 3 2 12 7" xfId="23044"/>
    <cellStyle name="Обычный 5 3 2 12 7 2" xfId="23045"/>
    <cellStyle name="Обычный 5 3 2 12 8" xfId="23046"/>
    <cellStyle name="Обычный 5 3 2 12 8 2" xfId="23047"/>
    <cellStyle name="Обычный 5 3 2 12 9" xfId="23048"/>
    <cellStyle name="Обычный 5 3 2 12 9 2" xfId="23049"/>
    <cellStyle name="Обычный 5 3 2 13" xfId="23050"/>
    <cellStyle name="Обычный 5 3 2 13 10" xfId="23051"/>
    <cellStyle name="Обычный 5 3 2 13 10 2" xfId="23052"/>
    <cellStyle name="Обычный 5 3 2 13 11" xfId="23053"/>
    <cellStyle name="Обычный 5 3 2 13 2" xfId="23054"/>
    <cellStyle name="Обычный 5 3 2 13 2 10" xfId="23055"/>
    <cellStyle name="Обычный 5 3 2 13 2 2" xfId="23056"/>
    <cellStyle name="Обычный 5 3 2 13 2 2 2" xfId="23057"/>
    <cellStyle name="Обычный 5 3 2 13 2 2 2 2" xfId="23058"/>
    <cellStyle name="Обычный 5 3 2 13 2 2 3" xfId="23059"/>
    <cellStyle name="Обычный 5 3 2 13 2 2 3 2" xfId="23060"/>
    <cellStyle name="Обычный 5 3 2 13 2 2 4" xfId="23061"/>
    <cellStyle name="Обычный 5 3 2 13 2 2 4 2" xfId="23062"/>
    <cellStyle name="Обычный 5 3 2 13 2 2 5" xfId="23063"/>
    <cellStyle name="Обычный 5 3 2 13 2 2 5 2" xfId="23064"/>
    <cellStyle name="Обычный 5 3 2 13 2 2 6" xfId="23065"/>
    <cellStyle name="Обычный 5 3 2 13 2 3" xfId="23066"/>
    <cellStyle name="Обычный 5 3 2 13 2 3 2" xfId="23067"/>
    <cellStyle name="Обычный 5 3 2 13 2 3 2 2" xfId="23068"/>
    <cellStyle name="Обычный 5 3 2 13 2 3 3" xfId="23069"/>
    <cellStyle name="Обычный 5 3 2 13 2 3 3 2" xfId="23070"/>
    <cellStyle name="Обычный 5 3 2 13 2 3 4" xfId="23071"/>
    <cellStyle name="Обычный 5 3 2 13 2 3 4 2" xfId="23072"/>
    <cellStyle name="Обычный 5 3 2 13 2 3 5" xfId="23073"/>
    <cellStyle name="Обычный 5 3 2 13 2 4" xfId="23074"/>
    <cellStyle name="Обычный 5 3 2 13 2 4 2" xfId="23075"/>
    <cellStyle name="Обычный 5 3 2 13 2 5" xfId="23076"/>
    <cellStyle name="Обычный 5 3 2 13 2 5 2" xfId="23077"/>
    <cellStyle name="Обычный 5 3 2 13 2 6" xfId="23078"/>
    <cellStyle name="Обычный 5 3 2 13 2 6 2" xfId="23079"/>
    <cellStyle name="Обычный 5 3 2 13 2 7" xfId="23080"/>
    <cellStyle name="Обычный 5 3 2 13 2 7 2" xfId="23081"/>
    <cellStyle name="Обычный 5 3 2 13 2 8" xfId="23082"/>
    <cellStyle name="Обычный 5 3 2 13 2 8 2" xfId="23083"/>
    <cellStyle name="Обычный 5 3 2 13 2 9" xfId="23084"/>
    <cellStyle name="Обычный 5 3 2 13 2 9 2" xfId="23085"/>
    <cellStyle name="Обычный 5 3 2 13 3" xfId="23086"/>
    <cellStyle name="Обычный 5 3 2 13 3 2" xfId="23087"/>
    <cellStyle name="Обычный 5 3 2 13 3 2 2" xfId="23088"/>
    <cellStyle name="Обычный 5 3 2 13 3 3" xfId="23089"/>
    <cellStyle name="Обычный 5 3 2 13 3 3 2" xfId="23090"/>
    <cellStyle name="Обычный 5 3 2 13 3 4" xfId="23091"/>
    <cellStyle name="Обычный 5 3 2 13 3 4 2" xfId="23092"/>
    <cellStyle name="Обычный 5 3 2 13 3 5" xfId="23093"/>
    <cellStyle name="Обычный 5 3 2 13 3 5 2" xfId="23094"/>
    <cellStyle name="Обычный 5 3 2 13 3 6" xfId="23095"/>
    <cellStyle name="Обычный 5 3 2 13 4" xfId="23096"/>
    <cellStyle name="Обычный 5 3 2 13 4 2" xfId="23097"/>
    <cellStyle name="Обычный 5 3 2 13 4 2 2" xfId="23098"/>
    <cellStyle name="Обычный 5 3 2 13 4 3" xfId="23099"/>
    <cellStyle name="Обычный 5 3 2 13 4 3 2" xfId="23100"/>
    <cellStyle name="Обычный 5 3 2 13 4 4" xfId="23101"/>
    <cellStyle name="Обычный 5 3 2 13 4 4 2" xfId="23102"/>
    <cellStyle name="Обычный 5 3 2 13 4 5" xfId="23103"/>
    <cellStyle name="Обычный 5 3 2 13 5" xfId="23104"/>
    <cellStyle name="Обычный 5 3 2 13 5 2" xfId="23105"/>
    <cellStyle name="Обычный 5 3 2 13 6" xfId="23106"/>
    <cellStyle name="Обычный 5 3 2 13 6 2" xfId="23107"/>
    <cellStyle name="Обычный 5 3 2 13 7" xfId="23108"/>
    <cellStyle name="Обычный 5 3 2 13 7 2" xfId="23109"/>
    <cellStyle name="Обычный 5 3 2 13 8" xfId="23110"/>
    <cellStyle name="Обычный 5 3 2 13 8 2" xfId="23111"/>
    <cellStyle name="Обычный 5 3 2 13 9" xfId="23112"/>
    <cellStyle name="Обычный 5 3 2 13 9 2" xfId="23113"/>
    <cellStyle name="Обычный 5 3 2 14" xfId="23114"/>
    <cellStyle name="Обычный 5 3 2 14 10" xfId="23115"/>
    <cellStyle name="Обычный 5 3 2 14 2" xfId="23116"/>
    <cellStyle name="Обычный 5 3 2 14 2 2" xfId="23117"/>
    <cellStyle name="Обычный 5 3 2 14 2 2 2" xfId="23118"/>
    <cellStyle name="Обычный 5 3 2 14 2 3" xfId="23119"/>
    <cellStyle name="Обычный 5 3 2 14 2 3 2" xfId="23120"/>
    <cellStyle name="Обычный 5 3 2 14 2 4" xfId="23121"/>
    <cellStyle name="Обычный 5 3 2 14 2 4 2" xfId="23122"/>
    <cellStyle name="Обычный 5 3 2 14 2 5" xfId="23123"/>
    <cellStyle name="Обычный 5 3 2 14 2 5 2" xfId="23124"/>
    <cellStyle name="Обычный 5 3 2 14 2 6" xfId="23125"/>
    <cellStyle name="Обычный 5 3 2 14 3" xfId="23126"/>
    <cellStyle name="Обычный 5 3 2 14 3 2" xfId="23127"/>
    <cellStyle name="Обычный 5 3 2 14 3 2 2" xfId="23128"/>
    <cellStyle name="Обычный 5 3 2 14 3 3" xfId="23129"/>
    <cellStyle name="Обычный 5 3 2 14 3 3 2" xfId="23130"/>
    <cellStyle name="Обычный 5 3 2 14 3 4" xfId="23131"/>
    <cellStyle name="Обычный 5 3 2 14 3 4 2" xfId="23132"/>
    <cellStyle name="Обычный 5 3 2 14 3 5" xfId="23133"/>
    <cellStyle name="Обычный 5 3 2 14 4" xfId="23134"/>
    <cellStyle name="Обычный 5 3 2 14 4 2" xfId="23135"/>
    <cellStyle name="Обычный 5 3 2 14 5" xfId="23136"/>
    <cellStyle name="Обычный 5 3 2 14 5 2" xfId="23137"/>
    <cellStyle name="Обычный 5 3 2 14 6" xfId="23138"/>
    <cellStyle name="Обычный 5 3 2 14 6 2" xfId="23139"/>
    <cellStyle name="Обычный 5 3 2 14 7" xfId="23140"/>
    <cellStyle name="Обычный 5 3 2 14 7 2" xfId="23141"/>
    <cellStyle name="Обычный 5 3 2 14 8" xfId="23142"/>
    <cellStyle name="Обычный 5 3 2 14 8 2" xfId="23143"/>
    <cellStyle name="Обычный 5 3 2 14 9" xfId="23144"/>
    <cellStyle name="Обычный 5 3 2 14 9 2" xfId="23145"/>
    <cellStyle name="Обычный 5 3 2 15" xfId="23146"/>
    <cellStyle name="Обычный 5 3 2 15 2" xfId="23147"/>
    <cellStyle name="Обычный 5 3 2 15 2 2" xfId="23148"/>
    <cellStyle name="Обычный 5 3 2 15 2 2 2" xfId="23149"/>
    <cellStyle name="Обычный 5 3 2 15 2 3" xfId="23150"/>
    <cellStyle name="Обычный 5 3 2 15 2 3 2" xfId="23151"/>
    <cellStyle name="Обычный 5 3 2 15 2 4" xfId="23152"/>
    <cellStyle name="Обычный 5 3 2 15 2 4 2" xfId="23153"/>
    <cellStyle name="Обычный 5 3 2 15 2 5" xfId="23154"/>
    <cellStyle name="Обычный 5 3 2 15 2 5 2" xfId="23155"/>
    <cellStyle name="Обычный 5 3 2 15 2 6" xfId="23156"/>
    <cellStyle name="Обычный 5 3 2 15 3" xfId="23157"/>
    <cellStyle name="Обычный 5 3 2 15 3 2" xfId="23158"/>
    <cellStyle name="Обычный 5 3 2 15 4" xfId="23159"/>
    <cellStyle name="Обычный 5 3 2 15 4 2" xfId="23160"/>
    <cellStyle name="Обычный 5 3 2 15 5" xfId="23161"/>
    <cellStyle name="Обычный 5 3 2 15 5 2" xfId="23162"/>
    <cellStyle name="Обычный 5 3 2 15 6" xfId="23163"/>
    <cellStyle name="Обычный 5 3 2 15 6 2" xfId="23164"/>
    <cellStyle name="Обычный 5 3 2 15 7" xfId="23165"/>
    <cellStyle name="Обычный 5 3 2 16" xfId="23166"/>
    <cellStyle name="Обычный 5 3 2 16 2" xfId="23167"/>
    <cellStyle name="Обычный 5 3 2 16 2 2" xfId="23168"/>
    <cellStyle name="Обычный 5 3 2 16 3" xfId="23169"/>
    <cellStyle name="Обычный 5 3 2 16 3 2" xfId="23170"/>
    <cellStyle name="Обычный 5 3 2 16 4" xfId="23171"/>
    <cellStyle name="Обычный 5 3 2 16 4 2" xfId="23172"/>
    <cellStyle name="Обычный 5 3 2 16 5" xfId="23173"/>
    <cellStyle name="Обычный 5 3 2 16 5 2" xfId="23174"/>
    <cellStyle name="Обычный 5 3 2 16 6" xfId="23175"/>
    <cellStyle name="Обычный 5 3 2 17" xfId="23176"/>
    <cellStyle name="Обычный 5 3 2 17 2" xfId="23177"/>
    <cellStyle name="Обычный 5 3 2 17 2 2" xfId="23178"/>
    <cellStyle name="Обычный 5 3 2 17 3" xfId="23179"/>
    <cellStyle name="Обычный 5 3 2 17 3 2" xfId="23180"/>
    <cellStyle name="Обычный 5 3 2 17 4" xfId="23181"/>
    <cellStyle name="Обычный 5 3 2 17 4 2" xfId="23182"/>
    <cellStyle name="Обычный 5 3 2 17 5" xfId="23183"/>
    <cellStyle name="Обычный 5 3 2 18" xfId="23184"/>
    <cellStyle name="Обычный 5 3 2 18 2" xfId="23185"/>
    <cellStyle name="Обычный 5 3 2 19" xfId="23186"/>
    <cellStyle name="Обычный 5 3 2 19 2" xfId="23187"/>
    <cellStyle name="Обычный 5 3 2 2" xfId="23188"/>
    <cellStyle name="Обычный 5 3 2 2 10" xfId="23189"/>
    <cellStyle name="Обычный 5 3 2 2 10 2" xfId="23190"/>
    <cellStyle name="Обычный 5 3 2 2 11" xfId="23191"/>
    <cellStyle name="Обычный 5 3 2 2 11 2" xfId="23192"/>
    <cellStyle name="Обычный 5 3 2 2 12" xfId="23193"/>
    <cellStyle name="Обычный 5 3 2 2 12 2" xfId="23194"/>
    <cellStyle name="Обычный 5 3 2 2 13" xfId="23195"/>
    <cellStyle name="Обычный 5 3 2 2 13 2" xfId="23196"/>
    <cellStyle name="Обычный 5 3 2 2 14" xfId="23197"/>
    <cellStyle name="Обычный 5 3 2 2 15" xfId="23198"/>
    <cellStyle name="Обычный 5 3 2 2 16" xfId="23199"/>
    <cellStyle name="Обычный 5 3 2 2 2" xfId="23200"/>
    <cellStyle name="Обычный 5 3 2 2 2 10" xfId="23201"/>
    <cellStyle name="Обычный 5 3 2 2 2 10 2" xfId="23202"/>
    <cellStyle name="Обычный 5 3 2 2 2 11" xfId="23203"/>
    <cellStyle name="Обычный 5 3 2 2 2 11 2" xfId="23204"/>
    <cellStyle name="Обычный 5 3 2 2 2 12" xfId="23205"/>
    <cellStyle name="Обычный 5 3 2 2 2 12 2" xfId="23206"/>
    <cellStyle name="Обычный 5 3 2 2 2 13" xfId="23207"/>
    <cellStyle name="Обычный 5 3 2 2 2 14" xfId="23208"/>
    <cellStyle name="Обычный 5 3 2 2 2 15" xfId="23209"/>
    <cellStyle name="Обычный 5 3 2 2 2 2" xfId="23210"/>
    <cellStyle name="Обычный 5 3 2 2 2 2 10" xfId="23211"/>
    <cellStyle name="Обычный 5 3 2 2 2 2 10 2" xfId="23212"/>
    <cellStyle name="Обычный 5 3 2 2 2 2 11" xfId="23213"/>
    <cellStyle name="Обычный 5 3 2 2 2 2 12" xfId="23214"/>
    <cellStyle name="Обычный 5 3 2 2 2 2 13" xfId="23215"/>
    <cellStyle name="Обычный 5 3 2 2 2 2 2" xfId="23216"/>
    <cellStyle name="Обычный 5 3 2 2 2 2 2 10" xfId="23217"/>
    <cellStyle name="Обычный 5 3 2 2 2 2 2 11" xfId="23218"/>
    <cellStyle name="Обычный 5 3 2 2 2 2 2 2" xfId="23219"/>
    <cellStyle name="Обычный 5 3 2 2 2 2 2 2 2" xfId="23220"/>
    <cellStyle name="Обычный 5 3 2 2 2 2 2 2 2 2" xfId="23221"/>
    <cellStyle name="Обычный 5 3 2 2 2 2 2 2 3" xfId="23222"/>
    <cellStyle name="Обычный 5 3 2 2 2 2 2 2 3 2" xfId="23223"/>
    <cellStyle name="Обычный 5 3 2 2 2 2 2 2 4" xfId="23224"/>
    <cellStyle name="Обычный 5 3 2 2 2 2 2 2 4 2" xfId="23225"/>
    <cellStyle name="Обычный 5 3 2 2 2 2 2 2 5" xfId="23226"/>
    <cellStyle name="Обычный 5 3 2 2 2 2 2 2 5 2" xfId="23227"/>
    <cellStyle name="Обычный 5 3 2 2 2 2 2 2 6" xfId="23228"/>
    <cellStyle name="Обычный 5 3 2 2 2 2 2 3" xfId="23229"/>
    <cellStyle name="Обычный 5 3 2 2 2 2 2 3 2" xfId="23230"/>
    <cellStyle name="Обычный 5 3 2 2 2 2 2 3 2 2" xfId="23231"/>
    <cellStyle name="Обычный 5 3 2 2 2 2 2 3 3" xfId="23232"/>
    <cellStyle name="Обычный 5 3 2 2 2 2 2 3 3 2" xfId="23233"/>
    <cellStyle name="Обычный 5 3 2 2 2 2 2 3 4" xfId="23234"/>
    <cellStyle name="Обычный 5 3 2 2 2 2 2 3 4 2" xfId="23235"/>
    <cellStyle name="Обычный 5 3 2 2 2 2 2 3 5" xfId="23236"/>
    <cellStyle name="Обычный 5 3 2 2 2 2 2 4" xfId="23237"/>
    <cellStyle name="Обычный 5 3 2 2 2 2 2 4 2" xfId="23238"/>
    <cellStyle name="Обычный 5 3 2 2 2 2 2 5" xfId="23239"/>
    <cellStyle name="Обычный 5 3 2 2 2 2 2 5 2" xfId="23240"/>
    <cellStyle name="Обычный 5 3 2 2 2 2 2 6" xfId="23241"/>
    <cellStyle name="Обычный 5 3 2 2 2 2 2 6 2" xfId="23242"/>
    <cellStyle name="Обычный 5 3 2 2 2 2 2 7" xfId="23243"/>
    <cellStyle name="Обычный 5 3 2 2 2 2 2 7 2" xfId="23244"/>
    <cellStyle name="Обычный 5 3 2 2 2 2 2 8" xfId="23245"/>
    <cellStyle name="Обычный 5 3 2 2 2 2 2 8 2" xfId="23246"/>
    <cellStyle name="Обычный 5 3 2 2 2 2 2 9" xfId="23247"/>
    <cellStyle name="Обычный 5 3 2 2 2 2 2 9 2" xfId="23248"/>
    <cellStyle name="Обычный 5 3 2 2 2 2 3" xfId="23249"/>
    <cellStyle name="Обычный 5 3 2 2 2 2 3 2" xfId="23250"/>
    <cellStyle name="Обычный 5 3 2 2 2 2 3 2 2" xfId="23251"/>
    <cellStyle name="Обычный 5 3 2 2 2 2 3 3" xfId="23252"/>
    <cellStyle name="Обычный 5 3 2 2 2 2 3 3 2" xfId="23253"/>
    <cellStyle name="Обычный 5 3 2 2 2 2 3 4" xfId="23254"/>
    <cellStyle name="Обычный 5 3 2 2 2 2 3 4 2" xfId="23255"/>
    <cellStyle name="Обычный 5 3 2 2 2 2 3 5" xfId="23256"/>
    <cellStyle name="Обычный 5 3 2 2 2 2 3 5 2" xfId="23257"/>
    <cellStyle name="Обычный 5 3 2 2 2 2 3 6" xfId="23258"/>
    <cellStyle name="Обычный 5 3 2 2 2 2 4" xfId="23259"/>
    <cellStyle name="Обычный 5 3 2 2 2 2 4 2" xfId="23260"/>
    <cellStyle name="Обычный 5 3 2 2 2 2 4 2 2" xfId="23261"/>
    <cellStyle name="Обычный 5 3 2 2 2 2 4 3" xfId="23262"/>
    <cellStyle name="Обычный 5 3 2 2 2 2 4 3 2" xfId="23263"/>
    <cellStyle name="Обычный 5 3 2 2 2 2 4 4" xfId="23264"/>
    <cellStyle name="Обычный 5 3 2 2 2 2 4 4 2" xfId="23265"/>
    <cellStyle name="Обычный 5 3 2 2 2 2 4 5" xfId="23266"/>
    <cellStyle name="Обычный 5 3 2 2 2 2 5" xfId="23267"/>
    <cellStyle name="Обычный 5 3 2 2 2 2 5 2" xfId="23268"/>
    <cellStyle name="Обычный 5 3 2 2 2 2 6" xfId="23269"/>
    <cellStyle name="Обычный 5 3 2 2 2 2 6 2" xfId="23270"/>
    <cellStyle name="Обычный 5 3 2 2 2 2 7" xfId="23271"/>
    <cellStyle name="Обычный 5 3 2 2 2 2 7 2" xfId="23272"/>
    <cellStyle name="Обычный 5 3 2 2 2 2 8" xfId="23273"/>
    <cellStyle name="Обычный 5 3 2 2 2 2 8 2" xfId="23274"/>
    <cellStyle name="Обычный 5 3 2 2 2 2 9" xfId="23275"/>
    <cellStyle name="Обычный 5 3 2 2 2 2 9 2" xfId="23276"/>
    <cellStyle name="Обычный 5 3 2 2 2 3" xfId="23277"/>
    <cellStyle name="Обычный 5 3 2 2 2 3 10" xfId="23278"/>
    <cellStyle name="Обычный 5 3 2 2 2 3 11" xfId="23279"/>
    <cellStyle name="Обычный 5 3 2 2 2 3 2" xfId="23280"/>
    <cellStyle name="Обычный 5 3 2 2 2 3 2 2" xfId="23281"/>
    <cellStyle name="Обычный 5 3 2 2 2 3 2 2 2" xfId="23282"/>
    <cellStyle name="Обычный 5 3 2 2 2 3 2 3" xfId="23283"/>
    <cellStyle name="Обычный 5 3 2 2 2 3 2 3 2" xfId="23284"/>
    <cellStyle name="Обычный 5 3 2 2 2 3 2 4" xfId="23285"/>
    <cellStyle name="Обычный 5 3 2 2 2 3 2 4 2" xfId="23286"/>
    <cellStyle name="Обычный 5 3 2 2 2 3 2 5" xfId="23287"/>
    <cellStyle name="Обычный 5 3 2 2 2 3 2 5 2" xfId="23288"/>
    <cellStyle name="Обычный 5 3 2 2 2 3 2 6" xfId="23289"/>
    <cellStyle name="Обычный 5 3 2 2 2 3 2 7" xfId="23290"/>
    <cellStyle name="Обычный 5 3 2 2 2 3 3" xfId="23291"/>
    <cellStyle name="Обычный 5 3 2 2 2 3 3 2" xfId="23292"/>
    <cellStyle name="Обычный 5 3 2 2 2 3 3 2 2" xfId="23293"/>
    <cellStyle name="Обычный 5 3 2 2 2 3 3 3" xfId="23294"/>
    <cellStyle name="Обычный 5 3 2 2 2 3 3 3 2" xfId="23295"/>
    <cellStyle name="Обычный 5 3 2 2 2 3 3 4" xfId="23296"/>
    <cellStyle name="Обычный 5 3 2 2 2 3 3 4 2" xfId="23297"/>
    <cellStyle name="Обычный 5 3 2 2 2 3 3 5" xfId="23298"/>
    <cellStyle name="Обычный 5 3 2 2 2 3 4" xfId="23299"/>
    <cellStyle name="Обычный 5 3 2 2 2 3 4 2" xfId="23300"/>
    <cellStyle name="Обычный 5 3 2 2 2 3 5" xfId="23301"/>
    <cellStyle name="Обычный 5 3 2 2 2 3 5 2" xfId="23302"/>
    <cellStyle name="Обычный 5 3 2 2 2 3 6" xfId="23303"/>
    <cellStyle name="Обычный 5 3 2 2 2 3 6 2" xfId="23304"/>
    <cellStyle name="Обычный 5 3 2 2 2 3 7" xfId="23305"/>
    <cellStyle name="Обычный 5 3 2 2 2 3 7 2" xfId="23306"/>
    <cellStyle name="Обычный 5 3 2 2 2 3 8" xfId="23307"/>
    <cellStyle name="Обычный 5 3 2 2 2 3 8 2" xfId="23308"/>
    <cellStyle name="Обычный 5 3 2 2 2 3 9" xfId="23309"/>
    <cellStyle name="Обычный 5 3 2 2 2 3 9 2" xfId="23310"/>
    <cellStyle name="Обычный 5 3 2 2 2 4" xfId="23311"/>
    <cellStyle name="Обычный 5 3 2 2 2 4 2" xfId="23312"/>
    <cellStyle name="Обычный 5 3 2 2 2 4 2 2" xfId="23313"/>
    <cellStyle name="Обычный 5 3 2 2 2 4 2 2 2" xfId="23314"/>
    <cellStyle name="Обычный 5 3 2 2 2 4 2 3" xfId="23315"/>
    <cellStyle name="Обычный 5 3 2 2 2 4 2 3 2" xfId="23316"/>
    <cellStyle name="Обычный 5 3 2 2 2 4 2 4" xfId="23317"/>
    <cellStyle name="Обычный 5 3 2 2 2 4 2 4 2" xfId="23318"/>
    <cellStyle name="Обычный 5 3 2 2 2 4 2 5" xfId="23319"/>
    <cellStyle name="Обычный 5 3 2 2 2 4 2 5 2" xfId="23320"/>
    <cellStyle name="Обычный 5 3 2 2 2 4 2 6" xfId="23321"/>
    <cellStyle name="Обычный 5 3 2 2 2 4 3" xfId="23322"/>
    <cellStyle name="Обычный 5 3 2 2 2 4 3 2" xfId="23323"/>
    <cellStyle name="Обычный 5 3 2 2 2 4 4" xfId="23324"/>
    <cellStyle name="Обычный 5 3 2 2 2 4 4 2" xfId="23325"/>
    <cellStyle name="Обычный 5 3 2 2 2 4 5" xfId="23326"/>
    <cellStyle name="Обычный 5 3 2 2 2 4 5 2" xfId="23327"/>
    <cellStyle name="Обычный 5 3 2 2 2 4 6" xfId="23328"/>
    <cellStyle name="Обычный 5 3 2 2 2 4 6 2" xfId="23329"/>
    <cellStyle name="Обычный 5 3 2 2 2 4 7" xfId="23330"/>
    <cellStyle name="Обычный 5 3 2 2 2 4 8" xfId="23331"/>
    <cellStyle name="Обычный 5 3 2 2 2 5" xfId="23332"/>
    <cellStyle name="Обычный 5 3 2 2 2 5 2" xfId="23333"/>
    <cellStyle name="Обычный 5 3 2 2 2 5 2 2" xfId="23334"/>
    <cellStyle name="Обычный 5 3 2 2 2 5 3" xfId="23335"/>
    <cellStyle name="Обычный 5 3 2 2 2 5 3 2" xfId="23336"/>
    <cellStyle name="Обычный 5 3 2 2 2 5 4" xfId="23337"/>
    <cellStyle name="Обычный 5 3 2 2 2 5 4 2" xfId="23338"/>
    <cellStyle name="Обычный 5 3 2 2 2 5 5" xfId="23339"/>
    <cellStyle name="Обычный 5 3 2 2 2 5 5 2" xfId="23340"/>
    <cellStyle name="Обычный 5 3 2 2 2 5 6" xfId="23341"/>
    <cellStyle name="Обычный 5 3 2 2 2 6" xfId="23342"/>
    <cellStyle name="Обычный 5 3 2 2 2 6 2" xfId="23343"/>
    <cellStyle name="Обычный 5 3 2 2 2 6 2 2" xfId="23344"/>
    <cellStyle name="Обычный 5 3 2 2 2 6 3" xfId="23345"/>
    <cellStyle name="Обычный 5 3 2 2 2 6 3 2" xfId="23346"/>
    <cellStyle name="Обычный 5 3 2 2 2 6 4" xfId="23347"/>
    <cellStyle name="Обычный 5 3 2 2 2 6 4 2" xfId="23348"/>
    <cellStyle name="Обычный 5 3 2 2 2 6 5" xfId="23349"/>
    <cellStyle name="Обычный 5 3 2 2 2 7" xfId="23350"/>
    <cellStyle name="Обычный 5 3 2 2 2 7 2" xfId="23351"/>
    <cellStyle name="Обычный 5 3 2 2 2 8" xfId="23352"/>
    <cellStyle name="Обычный 5 3 2 2 2 8 2" xfId="23353"/>
    <cellStyle name="Обычный 5 3 2 2 2 9" xfId="23354"/>
    <cellStyle name="Обычный 5 3 2 2 2 9 2" xfId="23355"/>
    <cellStyle name="Обычный 5 3 2 2 3" xfId="23356"/>
    <cellStyle name="Обычный 5 3 2 2 3 10" xfId="23357"/>
    <cellStyle name="Обычный 5 3 2 2 3 10 2" xfId="23358"/>
    <cellStyle name="Обычный 5 3 2 2 3 11" xfId="23359"/>
    <cellStyle name="Обычный 5 3 2 2 3 12" xfId="23360"/>
    <cellStyle name="Обычный 5 3 2 2 3 13" xfId="23361"/>
    <cellStyle name="Обычный 5 3 2 2 3 2" xfId="23362"/>
    <cellStyle name="Обычный 5 3 2 2 3 2 10" xfId="23363"/>
    <cellStyle name="Обычный 5 3 2 2 3 2 11" xfId="23364"/>
    <cellStyle name="Обычный 5 3 2 2 3 2 2" xfId="23365"/>
    <cellStyle name="Обычный 5 3 2 2 3 2 2 2" xfId="23366"/>
    <cellStyle name="Обычный 5 3 2 2 3 2 2 2 2" xfId="23367"/>
    <cellStyle name="Обычный 5 3 2 2 3 2 2 3" xfId="23368"/>
    <cellStyle name="Обычный 5 3 2 2 3 2 2 3 2" xfId="23369"/>
    <cellStyle name="Обычный 5 3 2 2 3 2 2 4" xfId="23370"/>
    <cellStyle name="Обычный 5 3 2 2 3 2 2 4 2" xfId="23371"/>
    <cellStyle name="Обычный 5 3 2 2 3 2 2 5" xfId="23372"/>
    <cellStyle name="Обычный 5 3 2 2 3 2 2 5 2" xfId="23373"/>
    <cellStyle name="Обычный 5 3 2 2 3 2 2 6" xfId="23374"/>
    <cellStyle name="Обычный 5 3 2 2 3 2 3" xfId="23375"/>
    <cellStyle name="Обычный 5 3 2 2 3 2 3 2" xfId="23376"/>
    <cellStyle name="Обычный 5 3 2 2 3 2 3 2 2" xfId="23377"/>
    <cellStyle name="Обычный 5 3 2 2 3 2 3 3" xfId="23378"/>
    <cellStyle name="Обычный 5 3 2 2 3 2 3 3 2" xfId="23379"/>
    <cellStyle name="Обычный 5 3 2 2 3 2 3 4" xfId="23380"/>
    <cellStyle name="Обычный 5 3 2 2 3 2 3 4 2" xfId="23381"/>
    <cellStyle name="Обычный 5 3 2 2 3 2 3 5" xfId="23382"/>
    <cellStyle name="Обычный 5 3 2 2 3 2 4" xfId="23383"/>
    <cellStyle name="Обычный 5 3 2 2 3 2 4 2" xfId="23384"/>
    <cellStyle name="Обычный 5 3 2 2 3 2 5" xfId="23385"/>
    <cellStyle name="Обычный 5 3 2 2 3 2 5 2" xfId="23386"/>
    <cellStyle name="Обычный 5 3 2 2 3 2 6" xfId="23387"/>
    <cellStyle name="Обычный 5 3 2 2 3 2 6 2" xfId="23388"/>
    <cellStyle name="Обычный 5 3 2 2 3 2 7" xfId="23389"/>
    <cellStyle name="Обычный 5 3 2 2 3 2 7 2" xfId="23390"/>
    <cellStyle name="Обычный 5 3 2 2 3 2 8" xfId="23391"/>
    <cellStyle name="Обычный 5 3 2 2 3 2 8 2" xfId="23392"/>
    <cellStyle name="Обычный 5 3 2 2 3 2 9" xfId="23393"/>
    <cellStyle name="Обычный 5 3 2 2 3 2 9 2" xfId="23394"/>
    <cellStyle name="Обычный 5 3 2 2 3 3" xfId="23395"/>
    <cellStyle name="Обычный 5 3 2 2 3 3 2" xfId="23396"/>
    <cellStyle name="Обычный 5 3 2 2 3 3 2 2" xfId="23397"/>
    <cellStyle name="Обычный 5 3 2 2 3 3 3" xfId="23398"/>
    <cellStyle name="Обычный 5 3 2 2 3 3 3 2" xfId="23399"/>
    <cellStyle name="Обычный 5 3 2 2 3 3 4" xfId="23400"/>
    <cellStyle name="Обычный 5 3 2 2 3 3 4 2" xfId="23401"/>
    <cellStyle name="Обычный 5 3 2 2 3 3 5" xfId="23402"/>
    <cellStyle name="Обычный 5 3 2 2 3 3 5 2" xfId="23403"/>
    <cellStyle name="Обычный 5 3 2 2 3 3 6" xfId="23404"/>
    <cellStyle name="Обычный 5 3 2 2 3 4" xfId="23405"/>
    <cellStyle name="Обычный 5 3 2 2 3 4 2" xfId="23406"/>
    <cellStyle name="Обычный 5 3 2 2 3 4 2 2" xfId="23407"/>
    <cellStyle name="Обычный 5 3 2 2 3 4 3" xfId="23408"/>
    <cellStyle name="Обычный 5 3 2 2 3 4 3 2" xfId="23409"/>
    <cellStyle name="Обычный 5 3 2 2 3 4 4" xfId="23410"/>
    <cellStyle name="Обычный 5 3 2 2 3 4 4 2" xfId="23411"/>
    <cellStyle name="Обычный 5 3 2 2 3 4 5" xfId="23412"/>
    <cellStyle name="Обычный 5 3 2 2 3 5" xfId="23413"/>
    <cellStyle name="Обычный 5 3 2 2 3 5 2" xfId="23414"/>
    <cellStyle name="Обычный 5 3 2 2 3 6" xfId="23415"/>
    <cellStyle name="Обычный 5 3 2 2 3 6 2" xfId="23416"/>
    <cellStyle name="Обычный 5 3 2 2 3 7" xfId="23417"/>
    <cellStyle name="Обычный 5 3 2 2 3 7 2" xfId="23418"/>
    <cellStyle name="Обычный 5 3 2 2 3 8" xfId="23419"/>
    <cellStyle name="Обычный 5 3 2 2 3 8 2" xfId="23420"/>
    <cellStyle name="Обычный 5 3 2 2 3 9" xfId="23421"/>
    <cellStyle name="Обычный 5 3 2 2 3 9 2" xfId="23422"/>
    <cellStyle name="Обычный 5 3 2 2 4" xfId="23423"/>
    <cellStyle name="Обычный 5 3 2 2 4 10" xfId="23424"/>
    <cellStyle name="Обычный 5 3 2 2 4 11" xfId="23425"/>
    <cellStyle name="Обычный 5 3 2 2 4 2" xfId="23426"/>
    <cellStyle name="Обычный 5 3 2 2 4 2 2" xfId="23427"/>
    <cellStyle name="Обычный 5 3 2 2 4 2 2 2" xfId="23428"/>
    <cellStyle name="Обычный 5 3 2 2 4 2 3" xfId="23429"/>
    <cellStyle name="Обычный 5 3 2 2 4 2 3 2" xfId="23430"/>
    <cellStyle name="Обычный 5 3 2 2 4 2 4" xfId="23431"/>
    <cellStyle name="Обычный 5 3 2 2 4 2 4 2" xfId="23432"/>
    <cellStyle name="Обычный 5 3 2 2 4 2 5" xfId="23433"/>
    <cellStyle name="Обычный 5 3 2 2 4 2 5 2" xfId="23434"/>
    <cellStyle name="Обычный 5 3 2 2 4 2 6" xfId="23435"/>
    <cellStyle name="Обычный 5 3 2 2 4 2 7" xfId="23436"/>
    <cellStyle name="Обычный 5 3 2 2 4 3" xfId="23437"/>
    <cellStyle name="Обычный 5 3 2 2 4 3 2" xfId="23438"/>
    <cellStyle name="Обычный 5 3 2 2 4 3 2 2" xfId="23439"/>
    <cellStyle name="Обычный 5 3 2 2 4 3 3" xfId="23440"/>
    <cellStyle name="Обычный 5 3 2 2 4 3 3 2" xfId="23441"/>
    <cellStyle name="Обычный 5 3 2 2 4 3 4" xfId="23442"/>
    <cellStyle name="Обычный 5 3 2 2 4 3 4 2" xfId="23443"/>
    <cellStyle name="Обычный 5 3 2 2 4 3 5" xfId="23444"/>
    <cellStyle name="Обычный 5 3 2 2 4 4" xfId="23445"/>
    <cellStyle name="Обычный 5 3 2 2 4 4 2" xfId="23446"/>
    <cellStyle name="Обычный 5 3 2 2 4 5" xfId="23447"/>
    <cellStyle name="Обычный 5 3 2 2 4 5 2" xfId="23448"/>
    <cellStyle name="Обычный 5 3 2 2 4 6" xfId="23449"/>
    <cellStyle name="Обычный 5 3 2 2 4 6 2" xfId="23450"/>
    <cellStyle name="Обычный 5 3 2 2 4 7" xfId="23451"/>
    <cellStyle name="Обычный 5 3 2 2 4 7 2" xfId="23452"/>
    <cellStyle name="Обычный 5 3 2 2 4 8" xfId="23453"/>
    <cellStyle name="Обычный 5 3 2 2 4 8 2" xfId="23454"/>
    <cellStyle name="Обычный 5 3 2 2 4 9" xfId="23455"/>
    <cellStyle name="Обычный 5 3 2 2 4 9 2" xfId="23456"/>
    <cellStyle name="Обычный 5 3 2 2 5" xfId="23457"/>
    <cellStyle name="Обычный 5 3 2 2 5 2" xfId="23458"/>
    <cellStyle name="Обычный 5 3 2 2 5 2 2" xfId="23459"/>
    <cellStyle name="Обычный 5 3 2 2 5 2 2 2" xfId="23460"/>
    <cellStyle name="Обычный 5 3 2 2 5 2 3" xfId="23461"/>
    <cellStyle name="Обычный 5 3 2 2 5 2 3 2" xfId="23462"/>
    <cellStyle name="Обычный 5 3 2 2 5 2 4" xfId="23463"/>
    <cellStyle name="Обычный 5 3 2 2 5 2 4 2" xfId="23464"/>
    <cellStyle name="Обычный 5 3 2 2 5 2 5" xfId="23465"/>
    <cellStyle name="Обычный 5 3 2 2 5 2 5 2" xfId="23466"/>
    <cellStyle name="Обычный 5 3 2 2 5 2 6" xfId="23467"/>
    <cellStyle name="Обычный 5 3 2 2 5 3" xfId="23468"/>
    <cellStyle name="Обычный 5 3 2 2 5 3 2" xfId="23469"/>
    <cellStyle name="Обычный 5 3 2 2 5 4" xfId="23470"/>
    <cellStyle name="Обычный 5 3 2 2 5 4 2" xfId="23471"/>
    <cellStyle name="Обычный 5 3 2 2 5 5" xfId="23472"/>
    <cellStyle name="Обычный 5 3 2 2 5 5 2" xfId="23473"/>
    <cellStyle name="Обычный 5 3 2 2 5 6" xfId="23474"/>
    <cellStyle name="Обычный 5 3 2 2 5 6 2" xfId="23475"/>
    <cellStyle name="Обычный 5 3 2 2 5 7" xfId="23476"/>
    <cellStyle name="Обычный 5 3 2 2 5 8" xfId="23477"/>
    <cellStyle name="Обычный 5 3 2 2 6" xfId="23478"/>
    <cellStyle name="Обычный 5 3 2 2 6 2" xfId="23479"/>
    <cellStyle name="Обычный 5 3 2 2 6 2 2" xfId="23480"/>
    <cellStyle name="Обычный 5 3 2 2 6 3" xfId="23481"/>
    <cellStyle name="Обычный 5 3 2 2 6 3 2" xfId="23482"/>
    <cellStyle name="Обычный 5 3 2 2 6 4" xfId="23483"/>
    <cellStyle name="Обычный 5 3 2 2 6 4 2" xfId="23484"/>
    <cellStyle name="Обычный 5 3 2 2 6 5" xfId="23485"/>
    <cellStyle name="Обычный 5 3 2 2 6 5 2" xfId="23486"/>
    <cellStyle name="Обычный 5 3 2 2 6 6" xfId="23487"/>
    <cellStyle name="Обычный 5 3 2 2 7" xfId="23488"/>
    <cellStyle name="Обычный 5 3 2 2 7 2" xfId="23489"/>
    <cellStyle name="Обычный 5 3 2 2 7 2 2" xfId="23490"/>
    <cellStyle name="Обычный 5 3 2 2 7 3" xfId="23491"/>
    <cellStyle name="Обычный 5 3 2 2 7 3 2" xfId="23492"/>
    <cellStyle name="Обычный 5 3 2 2 7 4" xfId="23493"/>
    <cellStyle name="Обычный 5 3 2 2 7 4 2" xfId="23494"/>
    <cellStyle name="Обычный 5 3 2 2 7 5" xfId="23495"/>
    <cellStyle name="Обычный 5 3 2 2 8" xfId="23496"/>
    <cellStyle name="Обычный 5 3 2 2 8 2" xfId="23497"/>
    <cellStyle name="Обычный 5 3 2 2 9" xfId="23498"/>
    <cellStyle name="Обычный 5 3 2 2 9 2" xfId="23499"/>
    <cellStyle name="Обычный 5 3 2 20" xfId="23500"/>
    <cellStyle name="Обычный 5 3 2 20 2" xfId="23501"/>
    <cellStyle name="Обычный 5 3 2 21" xfId="23502"/>
    <cellStyle name="Обычный 5 3 2 21 2" xfId="23503"/>
    <cellStyle name="Обычный 5 3 2 22" xfId="23504"/>
    <cellStyle name="Обычный 5 3 2 22 2" xfId="23505"/>
    <cellStyle name="Обычный 5 3 2 23" xfId="23506"/>
    <cellStyle name="Обычный 5 3 2 23 2" xfId="23507"/>
    <cellStyle name="Обычный 5 3 2 24" xfId="23508"/>
    <cellStyle name="Обычный 5 3 2 25" xfId="23509"/>
    <cellStyle name="Обычный 5 3 2 26" xfId="23510"/>
    <cellStyle name="Обычный 5 3 2 3" xfId="23511"/>
    <cellStyle name="Обычный 5 3 2 3 10" xfId="23512"/>
    <cellStyle name="Обычный 5 3 2 3 10 2" xfId="23513"/>
    <cellStyle name="Обычный 5 3 2 3 11" xfId="23514"/>
    <cellStyle name="Обычный 5 3 2 3 11 2" xfId="23515"/>
    <cellStyle name="Обычный 5 3 2 3 12" xfId="23516"/>
    <cellStyle name="Обычный 5 3 2 3 12 2" xfId="23517"/>
    <cellStyle name="Обычный 5 3 2 3 13" xfId="23518"/>
    <cellStyle name="Обычный 5 3 2 3 14" xfId="23519"/>
    <cellStyle name="Обычный 5 3 2 3 15" xfId="23520"/>
    <cellStyle name="Обычный 5 3 2 3 2" xfId="23521"/>
    <cellStyle name="Обычный 5 3 2 3 2 10" xfId="23522"/>
    <cellStyle name="Обычный 5 3 2 3 2 10 2" xfId="23523"/>
    <cellStyle name="Обычный 5 3 2 3 2 11" xfId="23524"/>
    <cellStyle name="Обычный 5 3 2 3 2 12" xfId="23525"/>
    <cellStyle name="Обычный 5 3 2 3 2 13" xfId="23526"/>
    <cellStyle name="Обычный 5 3 2 3 2 2" xfId="23527"/>
    <cellStyle name="Обычный 5 3 2 3 2 2 10" xfId="23528"/>
    <cellStyle name="Обычный 5 3 2 3 2 2 11" xfId="23529"/>
    <cellStyle name="Обычный 5 3 2 3 2 2 2" xfId="23530"/>
    <cellStyle name="Обычный 5 3 2 3 2 2 2 2" xfId="23531"/>
    <cellStyle name="Обычный 5 3 2 3 2 2 2 2 2" xfId="23532"/>
    <cellStyle name="Обычный 5 3 2 3 2 2 2 3" xfId="23533"/>
    <cellStyle name="Обычный 5 3 2 3 2 2 2 3 2" xfId="23534"/>
    <cellStyle name="Обычный 5 3 2 3 2 2 2 4" xfId="23535"/>
    <cellStyle name="Обычный 5 3 2 3 2 2 2 4 2" xfId="23536"/>
    <cellStyle name="Обычный 5 3 2 3 2 2 2 5" xfId="23537"/>
    <cellStyle name="Обычный 5 3 2 3 2 2 2 5 2" xfId="23538"/>
    <cellStyle name="Обычный 5 3 2 3 2 2 2 6" xfId="23539"/>
    <cellStyle name="Обычный 5 3 2 3 2 2 3" xfId="23540"/>
    <cellStyle name="Обычный 5 3 2 3 2 2 3 2" xfId="23541"/>
    <cellStyle name="Обычный 5 3 2 3 2 2 3 2 2" xfId="23542"/>
    <cellStyle name="Обычный 5 3 2 3 2 2 3 3" xfId="23543"/>
    <cellStyle name="Обычный 5 3 2 3 2 2 3 3 2" xfId="23544"/>
    <cellStyle name="Обычный 5 3 2 3 2 2 3 4" xfId="23545"/>
    <cellStyle name="Обычный 5 3 2 3 2 2 3 4 2" xfId="23546"/>
    <cellStyle name="Обычный 5 3 2 3 2 2 3 5" xfId="23547"/>
    <cellStyle name="Обычный 5 3 2 3 2 2 4" xfId="23548"/>
    <cellStyle name="Обычный 5 3 2 3 2 2 4 2" xfId="23549"/>
    <cellStyle name="Обычный 5 3 2 3 2 2 5" xfId="23550"/>
    <cellStyle name="Обычный 5 3 2 3 2 2 5 2" xfId="23551"/>
    <cellStyle name="Обычный 5 3 2 3 2 2 6" xfId="23552"/>
    <cellStyle name="Обычный 5 3 2 3 2 2 6 2" xfId="23553"/>
    <cellStyle name="Обычный 5 3 2 3 2 2 7" xfId="23554"/>
    <cellStyle name="Обычный 5 3 2 3 2 2 7 2" xfId="23555"/>
    <cellStyle name="Обычный 5 3 2 3 2 2 8" xfId="23556"/>
    <cellStyle name="Обычный 5 3 2 3 2 2 8 2" xfId="23557"/>
    <cellStyle name="Обычный 5 3 2 3 2 2 9" xfId="23558"/>
    <cellStyle name="Обычный 5 3 2 3 2 2 9 2" xfId="23559"/>
    <cellStyle name="Обычный 5 3 2 3 2 3" xfId="23560"/>
    <cellStyle name="Обычный 5 3 2 3 2 3 2" xfId="23561"/>
    <cellStyle name="Обычный 5 3 2 3 2 3 2 2" xfId="23562"/>
    <cellStyle name="Обычный 5 3 2 3 2 3 3" xfId="23563"/>
    <cellStyle name="Обычный 5 3 2 3 2 3 3 2" xfId="23564"/>
    <cellStyle name="Обычный 5 3 2 3 2 3 4" xfId="23565"/>
    <cellStyle name="Обычный 5 3 2 3 2 3 4 2" xfId="23566"/>
    <cellStyle name="Обычный 5 3 2 3 2 3 5" xfId="23567"/>
    <cellStyle name="Обычный 5 3 2 3 2 3 5 2" xfId="23568"/>
    <cellStyle name="Обычный 5 3 2 3 2 3 6" xfId="23569"/>
    <cellStyle name="Обычный 5 3 2 3 2 4" xfId="23570"/>
    <cellStyle name="Обычный 5 3 2 3 2 4 2" xfId="23571"/>
    <cellStyle name="Обычный 5 3 2 3 2 4 2 2" xfId="23572"/>
    <cellStyle name="Обычный 5 3 2 3 2 4 3" xfId="23573"/>
    <cellStyle name="Обычный 5 3 2 3 2 4 3 2" xfId="23574"/>
    <cellStyle name="Обычный 5 3 2 3 2 4 4" xfId="23575"/>
    <cellStyle name="Обычный 5 3 2 3 2 4 4 2" xfId="23576"/>
    <cellStyle name="Обычный 5 3 2 3 2 4 5" xfId="23577"/>
    <cellStyle name="Обычный 5 3 2 3 2 5" xfId="23578"/>
    <cellStyle name="Обычный 5 3 2 3 2 5 2" xfId="23579"/>
    <cellStyle name="Обычный 5 3 2 3 2 6" xfId="23580"/>
    <cellStyle name="Обычный 5 3 2 3 2 6 2" xfId="23581"/>
    <cellStyle name="Обычный 5 3 2 3 2 7" xfId="23582"/>
    <cellStyle name="Обычный 5 3 2 3 2 7 2" xfId="23583"/>
    <cellStyle name="Обычный 5 3 2 3 2 8" xfId="23584"/>
    <cellStyle name="Обычный 5 3 2 3 2 8 2" xfId="23585"/>
    <cellStyle name="Обычный 5 3 2 3 2 9" xfId="23586"/>
    <cellStyle name="Обычный 5 3 2 3 2 9 2" xfId="23587"/>
    <cellStyle name="Обычный 5 3 2 3 3" xfId="23588"/>
    <cellStyle name="Обычный 5 3 2 3 3 10" xfId="23589"/>
    <cellStyle name="Обычный 5 3 2 3 3 11" xfId="23590"/>
    <cellStyle name="Обычный 5 3 2 3 3 2" xfId="23591"/>
    <cellStyle name="Обычный 5 3 2 3 3 2 2" xfId="23592"/>
    <cellStyle name="Обычный 5 3 2 3 3 2 2 2" xfId="23593"/>
    <cellStyle name="Обычный 5 3 2 3 3 2 3" xfId="23594"/>
    <cellStyle name="Обычный 5 3 2 3 3 2 3 2" xfId="23595"/>
    <cellStyle name="Обычный 5 3 2 3 3 2 4" xfId="23596"/>
    <cellStyle name="Обычный 5 3 2 3 3 2 4 2" xfId="23597"/>
    <cellStyle name="Обычный 5 3 2 3 3 2 5" xfId="23598"/>
    <cellStyle name="Обычный 5 3 2 3 3 2 5 2" xfId="23599"/>
    <cellStyle name="Обычный 5 3 2 3 3 2 6" xfId="23600"/>
    <cellStyle name="Обычный 5 3 2 3 3 2 7" xfId="23601"/>
    <cellStyle name="Обычный 5 3 2 3 3 3" xfId="23602"/>
    <cellStyle name="Обычный 5 3 2 3 3 3 2" xfId="23603"/>
    <cellStyle name="Обычный 5 3 2 3 3 3 2 2" xfId="23604"/>
    <cellStyle name="Обычный 5 3 2 3 3 3 3" xfId="23605"/>
    <cellStyle name="Обычный 5 3 2 3 3 3 3 2" xfId="23606"/>
    <cellStyle name="Обычный 5 3 2 3 3 3 4" xfId="23607"/>
    <cellStyle name="Обычный 5 3 2 3 3 3 4 2" xfId="23608"/>
    <cellStyle name="Обычный 5 3 2 3 3 3 5" xfId="23609"/>
    <cellStyle name="Обычный 5 3 2 3 3 4" xfId="23610"/>
    <cellStyle name="Обычный 5 3 2 3 3 4 2" xfId="23611"/>
    <cellStyle name="Обычный 5 3 2 3 3 5" xfId="23612"/>
    <cellStyle name="Обычный 5 3 2 3 3 5 2" xfId="23613"/>
    <cellStyle name="Обычный 5 3 2 3 3 6" xfId="23614"/>
    <cellStyle name="Обычный 5 3 2 3 3 6 2" xfId="23615"/>
    <cellStyle name="Обычный 5 3 2 3 3 7" xfId="23616"/>
    <cellStyle name="Обычный 5 3 2 3 3 7 2" xfId="23617"/>
    <cellStyle name="Обычный 5 3 2 3 3 8" xfId="23618"/>
    <cellStyle name="Обычный 5 3 2 3 3 8 2" xfId="23619"/>
    <cellStyle name="Обычный 5 3 2 3 3 9" xfId="23620"/>
    <cellStyle name="Обычный 5 3 2 3 3 9 2" xfId="23621"/>
    <cellStyle name="Обычный 5 3 2 3 4" xfId="23622"/>
    <cellStyle name="Обычный 5 3 2 3 4 2" xfId="23623"/>
    <cellStyle name="Обычный 5 3 2 3 4 2 2" xfId="23624"/>
    <cellStyle name="Обычный 5 3 2 3 4 2 2 2" xfId="23625"/>
    <cellStyle name="Обычный 5 3 2 3 4 2 3" xfId="23626"/>
    <cellStyle name="Обычный 5 3 2 3 4 2 3 2" xfId="23627"/>
    <cellStyle name="Обычный 5 3 2 3 4 2 4" xfId="23628"/>
    <cellStyle name="Обычный 5 3 2 3 4 2 4 2" xfId="23629"/>
    <cellStyle name="Обычный 5 3 2 3 4 2 5" xfId="23630"/>
    <cellStyle name="Обычный 5 3 2 3 4 2 5 2" xfId="23631"/>
    <cellStyle name="Обычный 5 3 2 3 4 2 6" xfId="23632"/>
    <cellStyle name="Обычный 5 3 2 3 4 3" xfId="23633"/>
    <cellStyle name="Обычный 5 3 2 3 4 3 2" xfId="23634"/>
    <cellStyle name="Обычный 5 3 2 3 4 4" xfId="23635"/>
    <cellStyle name="Обычный 5 3 2 3 4 4 2" xfId="23636"/>
    <cellStyle name="Обычный 5 3 2 3 4 5" xfId="23637"/>
    <cellStyle name="Обычный 5 3 2 3 4 5 2" xfId="23638"/>
    <cellStyle name="Обычный 5 3 2 3 4 6" xfId="23639"/>
    <cellStyle name="Обычный 5 3 2 3 4 6 2" xfId="23640"/>
    <cellStyle name="Обычный 5 3 2 3 4 7" xfId="23641"/>
    <cellStyle name="Обычный 5 3 2 3 4 8" xfId="23642"/>
    <cellStyle name="Обычный 5 3 2 3 5" xfId="23643"/>
    <cellStyle name="Обычный 5 3 2 3 5 2" xfId="23644"/>
    <cellStyle name="Обычный 5 3 2 3 5 2 2" xfId="23645"/>
    <cellStyle name="Обычный 5 3 2 3 5 3" xfId="23646"/>
    <cellStyle name="Обычный 5 3 2 3 5 3 2" xfId="23647"/>
    <cellStyle name="Обычный 5 3 2 3 5 4" xfId="23648"/>
    <cellStyle name="Обычный 5 3 2 3 5 4 2" xfId="23649"/>
    <cellStyle name="Обычный 5 3 2 3 5 5" xfId="23650"/>
    <cellStyle name="Обычный 5 3 2 3 5 5 2" xfId="23651"/>
    <cellStyle name="Обычный 5 3 2 3 5 6" xfId="23652"/>
    <cellStyle name="Обычный 5 3 2 3 6" xfId="23653"/>
    <cellStyle name="Обычный 5 3 2 3 6 2" xfId="23654"/>
    <cellStyle name="Обычный 5 3 2 3 6 2 2" xfId="23655"/>
    <cellStyle name="Обычный 5 3 2 3 6 3" xfId="23656"/>
    <cellStyle name="Обычный 5 3 2 3 6 3 2" xfId="23657"/>
    <cellStyle name="Обычный 5 3 2 3 6 4" xfId="23658"/>
    <cellStyle name="Обычный 5 3 2 3 6 4 2" xfId="23659"/>
    <cellStyle name="Обычный 5 3 2 3 6 5" xfId="23660"/>
    <cellStyle name="Обычный 5 3 2 3 7" xfId="23661"/>
    <cellStyle name="Обычный 5 3 2 3 7 2" xfId="23662"/>
    <cellStyle name="Обычный 5 3 2 3 8" xfId="23663"/>
    <cellStyle name="Обычный 5 3 2 3 8 2" xfId="23664"/>
    <cellStyle name="Обычный 5 3 2 3 9" xfId="23665"/>
    <cellStyle name="Обычный 5 3 2 3 9 2" xfId="23666"/>
    <cellStyle name="Обычный 5 3 2 4" xfId="23667"/>
    <cellStyle name="Обычный 5 3 2 4 10" xfId="23668"/>
    <cellStyle name="Обычный 5 3 2 4 10 2" xfId="23669"/>
    <cellStyle name="Обычный 5 3 2 4 11" xfId="23670"/>
    <cellStyle name="Обычный 5 3 2 4 11 2" xfId="23671"/>
    <cellStyle name="Обычный 5 3 2 4 12" xfId="23672"/>
    <cellStyle name="Обычный 5 3 2 4 12 2" xfId="23673"/>
    <cellStyle name="Обычный 5 3 2 4 13" xfId="23674"/>
    <cellStyle name="Обычный 5 3 2 4 14" xfId="23675"/>
    <cellStyle name="Обычный 5 3 2 4 15" xfId="23676"/>
    <cellStyle name="Обычный 5 3 2 4 2" xfId="23677"/>
    <cellStyle name="Обычный 5 3 2 4 2 10" xfId="23678"/>
    <cellStyle name="Обычный 5 3 2 4 2 10 2" xfId="23679"/>
    <cellStyle name="Обычный 5 3 2 4 2 11" xfId="23680"/>
    <cellStyle name="Обычный 5 3 2 4 2 12" xfId="23681"/>
    <cellStyle name="Обычный 5 3 2 4 2 2" xfId="23682"/>
    <cellStyle name="Обычный 5 3 2 4 2 2 10" xfId="23683"/>
    <cellStyle name="Обычный 5 3 2 4 2 2 2" xfId="23684"/>
    <cellStyle name="Обычный 5 3 2 4 2 2 2 2" xfId="23685"/>
    <cellStyle name="Обычный 5 3 2 4 2 2 2 2 2" xfId="23686"/>
    <cellStyle name="Обычный 5 3 2 4 2 2 2 3" xfId="23687"/>
    <cellStyle name="Обычный 5 3 2 4 2 2 2 3 2" xfId="23688"/>
    <cellStyle name="Обычный 5 3 2 4 2 2 2 4" xfId="23689"/>
    <cellStyle name="Обычный 5 3 2 4 2 2 2 4 2" xfId="23690"/>
    <cellStyle name="Обычный 5 3 2 4 2 2 2 5" xfId="23691"/>
    <cellStyle name="Обычный 5 3 2 4 2 2 2 5 2" xfId="23692"/>
    <cellStyle name="Обычный 5 3 2 4 2 2 2 6" xfId="23693"/>
    <cellStyle name="Обычный 5 3 2 4 2 2 3" xfId="23694"/>
    <cellStyle name="Обычный 5 3 2 4 2 2 3 2" xfId="23695"/>
    <cellStyle name="Обычный 5 3 2 4 2 2 3 2 2" xfId="23696"/>
    <cellStyle name="Обычный 5 3 2 4 2 2 3 3" xfId="23697"/>
    <cellStyle name="Обычный 5 3 2 4 2 2 3 3 2" xfId="23698"/>
    <cellStyle name="Обычный 5 3 2 4 2 2 3 4" xfId="23699"/>
    <cellStyle name="Обычный 5 3 2 4 2 2 3 4 2" xfId="23700"/>
    <cellStyle name="Обычный 5 3 2 4 2 2 3 5" xfId="23701"/>
    <cellStyle name="Обычный 5 3 2 4 2 2 4" xfId="23702"/>
    <cellStyle name="Обычный 5 3 2 4 2 2 4 2" xfId="23703"/>
    <cellStyle name="Обычный 5 3 2 4 2 2 5" xfId="23704"/>
    <cellStyle name="Обычный 5 3 2 4 2 2 5 2" xfId="23705"/>
    <cellStyle name="Обычный 5 3 2 4 2 2 6" xfId="23706"/>
    <cellStyle name="Обычный 5 3 2 4 2 2 6 2" xfId="23707"/>
    <cellStyle name="Обычный 5 3 2 4 2 2 7" xfId="23708"/>
    <cellStyle name="Обычный 5 3 2 4 2 2 7 2" xfId="23709"/>
    <cellStyle name="Обычный 5 3 2 4 2 2 8" xfId="23710"/>
    <cellStyle name="Обычный 5 3 2 4 2 2 8 2" xfId="23711"/>
    <cellStyle name="Обычный 5 3 2 4 2 2 9" xfId="23712"/>
    <cellStyle name="Обычный 5 3 2 4 2 2 9 2" xfId="23713"/>
    <cellStyle name="Обычный 5 3 2 4 2 3" xfId="23714"/>
    <cellStyle name="Обычный 5 3 2 4 2 3 2" xfId="23715"/>
    <cellStyle name="Обычный 5 3 2 4 2 3 2 2" xfId="23716"/>
    <cellStyle name="Обычный 5 3 2 4 2 3 3" xfId="23717"/>
    <cellStyle name="Обычный 5 3 2 4 2 3 3 2" xfId="23718"/>
    <cellStyle name="Обычный 5 3 2 4 2 3 4" xfId="23719"/>
    <cellStyle name="Обычный 5 3 2 4 2 3 4 2" xfId="23720"/>
    <cellStyle name="Обычный 5 3 2 4 2 3 5" xfId="23721"/>
    <cellStyle name="Обычный 5 3 2 4 2 3 5 2" xfId="23722"/>
    <cellStyle name="Обычный 5 3 2 4 2 3 6" xfId="23723"/>
    <cellStyle name="Обычный 5 3 2 4 2 4" xfId="23724"/>
    <cellStyle name="Обычный 5 3 2 4 2 4 2" xfId="23725"/>
    <cellStyle name="Обычный 5 3 2 4 2 4 2 2" xfId="23726"/>
    <cellStyle name="Обычный 5 3 2 4 2 4 3" xfId="23727"/>
    <cellStyle name="Обычный 5 3 2 4 2 4 3 2" xfId="23728"/>
    <cellStyle name="Обычный 5 3 2 4 2 4 4" xfId="23729"/>
    <cellStyle name="Обычный 5 3 2 4 2 4 4 2" xfId="23730"/>
    <cellStyle name="Обычный 5 3 2 4 2 4 5" xfId="23731"/>
    <cellStyle name="Обычный 5 3 2 4 2 5" xfId="23732"/>
    <cellStyle name="Обычный 5 3 2 4 2 5 2" xfId="23733"/>
    <cellStyle name="Обычный 5 3 2 4 2 6" xfId="23734"/>
    <cellStyle name="Обычный 5 3 2 4 2 6 2" xfId="23735"/>
    <cellStyle name="Обычный 5 3 2 4 2 7" xfId="23736"/>
    <cellStyle name="Обычный 5 3 2 4 2 7 2" xfId="23737"/>
    <cellStyle name="Обычный 5 3 2 4 2 8" xfId="23738"/>
    <cellStyle name="Обычный 5 3 2 4 2 8 2" xfId="23739"/>
    <cellStyle name="Обычный 5 3 2 4 2 9" xfId="23740"/>
    <cellStyle name="Обычный 5 3 2 4 2 9 2" xfId="23741"/>
    <cellStyle name="Обычный 5 3 2 4 3" xfId="23742"/>
    <cellStyle name="Обычный 5 3 2 4 3 10" xfId="23743"/>
    <cellStyle name="Обычный 5 3 2 4 3 2" xfId="23744"/>
    <cellStyle name="Обычный 5 3 2 4 3 2 2" xfId="23745"/>
    <cellStyle name="Обычный 5 3 2 4 3 2 2 2" xfId="23746"/>
    <cellStyle name="Обычный 5 3 2 4 3 2 3" xfId="23747"/>
    <cellStyle name="Обычный 5 3 2 4 3 2 3 2" xfId="23748"/>
    <cellStyle name="Обычный 5 3 2 4 3 2 4" xfId="23749"/>
    <cellStyle name="Обычный 5 3 2 4 3 2 4 2" xfId="23750"/>
    <cellStyle name="Обычный 5 3 2 4 3 2 5" xfId="23751"/>
    <cellStyle name="Обычный 5 3 2 4 3 2 5 2" xfId="23752"/>
    <cellStyle name="Обычный 5 3 2 4 3 2 6" xfId="23753"/>
    <cellStyle name="Обычный 5 3 2 4 3 3" xfId="23754"/>
    <cellStyle name="Обычный 5 3 2 4 3 3 2" xfId="23755"/>
    <cellStyle name="Обычный 5 3 2 4 3 3 2 2" xfId="23756"/>
    <cellStyle name="Обычный 5 3 2 4 3 3 3" xfId="23757"/>
    <cellStyle name="Обычный 5 3 2 4 3 3 3 2" xfId="23758"/>
    <cellStyle name="Обычный 5 3 2 4 3 3 4" xfId="23759"/>
    <cellStyle name="Обычный 5 3 2 4 3 3 4 2" xfId="23760"/>
    <cellStyle name="Обычный 5 3 2 4 3 3 5" xfId="23761"/>
    <cellStyle name="Обычный 5 3 2 4 3 4" xfId="23762"/>
    <cellStyle name="Обычный 5 3 2 4 3 4 2" xfId="23763"/>
    <cellStyle name="Обычный 5 3 2 4 3 5" xfId="23764"/>
    <cellStyle name="Обычный 5 3 2 4 3 5 2" xfId="23765"/>
    <cellStyle name="Обычный 5 3 2 4 3 6" xfId="23766"/>
    <cellStyle name="Обычный 5 3 2 4 3 6 2" xfId="23767"/>
    <cellStyle name="Обычный 5 3 2 4 3 7" xfId="23768"/>
    <cellStyle name="Обычный 5 3 2 4 3 7 2" xfId="23769"/>
    <cellStyle name="Обычный 5 3 2 4 3 8" xfId="23770"/>
    <cellStyle name="Обычный 5 3 2 4 3 8 2" xfId="23771"/>
    <cellStyle name="Обычный 5 3 2 4 3 9" xfId="23772"/>
    <cellStyle name="Обычный 5 3 2 4 3 9 2" xfId="23773"/>
    <cellStyle name="Обычный 5 3 2 4 4" xfId="23774"/>
    <cellStyle name="Обычный 5 3 2 4 4 2" xfId="23775"/>
    <cellStyle name="Обычный 5 3 2 4 4 2 2" xfId="23776"/>
    <cellStyle name="Обычный 5 3 2 4 4 2 2 2" xfId="23777"/>
    <cellStyle name="Обычный 5 3 2 4 4 2 3" xfId="23778"/>
    <cellStyle name="Обычный 5 3 2 4 4 2 3 2" xfId="23779"/>
    <cellStyle name="Обычный 5 3 2 4 4 2 4" xfId="23780"/>
    <cellStyle name="Обычный 5 3 2 4 4 2 4 2" xfId="23781"/>
    <cellStyle name="Обычный 5 3 2 4 4 2 5" xfId="23782"/>
    <cellStyle name="Обычный 5 3 2 4 4 2 5 2" xfId="23783"/>
    <cellStyle name="Обычный 5 3 2 4 4 2 6" xfId="23784"/>
    <cellStyle name="Обычный 5 3 2 4 4 3" xfId="23785"/>
    <cellStyle name="Обычный 5 3 2 4 4 3 2" xfId="23786"/>
    <cellStyle name="Обычный 5 3 2 4 4 4" xfId="23787"/>
    <cellStyle name="Обычный 5 3 2 4 4 4 2" xfId="23788"/>
    <cellStyle name="Обычный 5 3 2 4 4 5" xfId="23789"/>
    <cellStyle name="Обычный 5 3 2 4 4 5 2" xfId="23790"/>
    <cellStyle name="Обычный 5 3 2 4 4 6" xfId="23791"/>
    <cellStyle name="Обычный 5 3 2 4 4 6 2" xfId="23792"/>
    <cellStyle name="Обычный 5 3 2 4 4 7" xfId="23793"/>
    <cellStyle name="Обычный 5 3 2 4 5" xfId="23794"/>
    <cellStyle name="Обычный 5 3 2 4 5 2" xfId="23795"/>
    <cellStyle name="Обычный 5 3 2 4 5 2 2" xfId="23796"/>
    <cellStyle name="Обычный 5 3 2 4 5 3" xfId="23797"/>
    <cellStyle name="Обычный 5 3 2 4 5 3 2" xfId="23798"/>
    <cellStyle name="Обычный 5 3 2 4 5 4" xfId="23799"/>
    <cellStyle name="Обычный 5 3 2 4 5 4 2" xfId="23800"/>
    <cellStyle name="Обычный 5 3 2 4 5 5" xfId="23801"/>
    <cellStyle name="Обычный 5 3 2 4 5 5 2" xfId="23802"/>
    <cellStyle name="Обычный 5 3 2 4 5 6" xfId="23803"/>
    <cellStyle name="Обычный 5 3 2 4 6" xfId="23804"/>
    <cellStyle name="Обычный 5 3 2 4 6 2" xfId="23805"/>
    <cellStyle name="Обычный 5 3 2 4 6 2 2" xfId="23806"/>
    <cellStyle name="Обычный 5 3 2 4 6 3" xfId="23807"/>
    <cellStyle name="Обычный 5 3 2 4 6 3 2" xfId="23808"/>
    <cellStyle name="Обычный 5 3 2 4 6 4" xfId="23809"/>
    <cellStyle name="Обычный 5 3 2 4 6 4 2" xfId="23810"/>
    <cellStyle name="Обычный 5 3 2 4 6 5" xfId="23811"/>
    <cellStyle name="Обычный 5 3 2 4 7" xfId="23812"/>
    <cellStyle name="Обычный 5 3 2 4 7 2" xfId="23813"/>
    <cellStyle name="Обычный 5 3 2 4 8" xfId="23814"/>
    <cellStyle name="Обычный 5 3 2 4 8 2" xfId="23815"/>
    <cellStyle name="Обычный 5 3 2 4 9" xfId="23816"/>
    <cellStyle name="Обычный 5 3 2 4 9 2" xfId="23817"/>
    <cellStyle name="Обычный 5 3 2 5" xfId="23818"/>
    <cellStyle name="Обычный 5 3 2 5 10" xfId="23819"/>
    <cellStyle name="Обычный 5 3 2 5 10 2" xfId="23820"/>
    <cellStyle name="Обычный 5 3 2 5 11" xfId="23821"/>
    <cellStyle name="Обычный 5 3 2 5 11 2" xfId="23822"/>
    <cellStyle name="Обычный 5 3 2 5 12" xfId="23823"/>
    <cellStyle name="Обычный 5 3 2 5 13" xfId="23824"/>
    <cellStyle name="Обычный 5 3 2 5 2" xfId="23825"/>
    <cellStyle name="Обычный 5 3 2 5 2 10" xfId="23826"/>
    <cellStyle name="Обычный 5 3 2 5 2 10 2" xfId="23827"/>
    <cellStyle name="Обычный 5 3 2 5 2 11" xfId="23828"/>
    <cellStyle name="Обычный 5 3 2 5 2 12" xfId="23829"/>
    <cellStyle name="Обычный 5 3 2 5 2 2" xfId="23830"/>
    <cellStyle name="Обычный 5 3 2 5 2 2 10" xfId="23831"/>
    <cellStyle name="Обычный 5 3 2 5 2 2 2" xfId="23832"/>
    <cellStyle name="Обычный 5 3 2 5 2 2 2 2" xfId="23833"/>
    <cellStyle name="Обычный 5 3 2 5 2 2 2 2 2" xfId="23834"/>
    <cellStyle name="Обычный 5 3 2 5 2 2 2 3" xfId="23835"/>
    <cellStyle name="Обычный 5 3 2 5 2 2 2 3 2" xfId="23836"/>
    <cellStyle name="Обычный 5 3 2 5 2 2 2 4" xfId="23837"/>
    <cellStyle name="Обычный 5 3 2 5 2 2 2 4 2" xfId="23838"/>
    <cellStyle name="Обычный 5 3 2 5 2 2 2 5" xfId="23839"/>
    <cellStyle name="Обычный 5 3 2 5 2 2 2 5 2" xfId="23840"/>
    <cellStyle name="Обычный 5 3 2 5 2 2 2 6" xfId="23841"/>
    <cellStyle name="Обычный 5 3 2 5 2 2 3" xfId="23842"/>
    <cellStyle name="Обычный 5 3 2 5 2 2 3 2" xfId="23843"/>
    <cellStyle name="Обычный 5 3 2 5 2 2 3 2 2" xfId="23844"/>
    <cellStyle name="Обычный 5 3 2 5 2 2 3 3" xfId="23845"/>
    <cellStyle name="Обычный 5 3 2 5 2 2 3 3 2" xfId="23846"/>
    <cellStyle name="Обычный 5 3 2 5 2 2 3 4" xfId="23847"/>
    <cellStyle name="Обычный 5 3 2 5 2 2 3 4 2" xfId="23848"/>
    <cellStyle name="Обычный 5 3 2 5 2 2 3 5" xfId="23849"/>
    <cellStyle name="Обычный 5 3 2 5 2 2 4" xfId="23850"/>
    <cellStyle name="Обычный 5 3 2 5 2 2 4 2" xfId="23851"/>
    <cellStyle name="Обычный 5 3 2 5 2 2 5" xfId="23852"/>
    <cellStyle name="Обычный 5 3 2 5 2 2 5 2" xfId="23853"/>
    <cellStyle name="Обычный 5 3 2 5 2 2 6" xfId="23854"/>
    <cellStyle name="Обычный 5 3 2 5 2 2 6 2" xfId="23855"/>
    <cellStyle name="Обычный 5 3 2 5 2 2 7" xfId="23856"/>
    <cellStyle name="Обычный 5 3 2 5 2 2 7 2" xfId="23857"/>
    <cellStyle name="Обычный 5 3 2 5 2 2 8" xfId="23858"/>
    <cellStyle name="Обычный 5 3 2 5 2 2 8 2" xfId="23859"/>
    <cellStyle name="Обычный 5 3 2 5 2 2 9" xfId="23860"/>
    <cellStyle name="Обычный 5 3 2 5 2 2 9 2" xfId="23861"/>
    <cellStyle name="Обычный 5 3 2 5 2 3" xfId="23862"/>
    <cellStyle name="Обычный 5 3 2 5 2 3 2" xfId="23863"/>
    <cellStyle name="Обычный 5 3 2 5 2 3 2 2" xfId="23864"/>
    <cellStyle name="Обычный 5 3 2 5 2 3 3" xfId="23865"/>
    <cellStyle name="Обычный 5 3 2 5 2 3 3 2" xfId="23866"/>
    <cellStyle name="Обычный 5 3 2 5 2 3 4" xfId="23867"/>
    <cellStyle name="Обычный 5 3 2 5 2 3 4 2" xfId="23868"/>
    <cellStyle name="Обычный 5 3 2 5 2 3 5" xfId="23869"/>
    <cellStyle name="Обычный 5 3 2 5 2 3 5 2" xfId="23870"/>
    <cellStyle name="Обычный 5 3 2 5 2 3 6" xfId="23871"/>
    <cellStyle name="Обычный 5 3 2 5 2 4" xfId="23872"/>
    <cellStyle name="Обычный 5 3 2 5 2 4 2" xfId="23873"/>
    <cellStyle name="Обычный 5 3 2 5 2 4 2 2" xfId="23874"/>
    <cellStyle name="Обычный 5 3 2 5 2 4 3" xfId="23875"/>
    <cellStyle name="Обычный 5 3 2 5 2 4 3 2" xfId="23876"/>
    <cellStyle name="Обычный 5 3 2 5 2 4 4" xfId="23877"/>
    <cellStyle name="Обычный 5 3 2 5 2 4 4 2" xfId="23878"/>
    <cellStyle name="Обычный 5 3 2 5 2 4 5" xfId="23879"/>
    <cellStyle name="Обычный 5 3 2 5 2 5" xfId="23880"/>
    <cellStyle name="Обычный 5 3 2 5 2 5 2" xfId="23881"/>
    <cellStyle name="Обычный 5 3 2 5 2 6" xfId="23882"/>
    <cellStyle name="Обычный 5 3 2 5 2 6 2" xfId="23883"/>
    <cellStyle name="Обычный 5 3 2 5 2 7" xfId="23884"/>
    <cellStyle name="Обычный 5 3 2 5 2 7 2" xfId="23885"/>
    <cellStyle name="Обычный 5 3 2 5 2 8" xfId="23886"/>
    <cellStyle name="Обычный 5 3 2 5 2 8 2" xfId="23887"/>
    <cellStyle name="Обычный 5 3 2 5 2 9" xfId="23888"/>
    <cellStyle name="Обычный 5 3 2 5 2 9 2" xfId="23889"/>
    <cellStyle name="Обычный 5 3 2 5 3" xfId="23890"/>
    <cellStyle name="Обычный 5 3 2 5 3 10" xfId="23891"/>
    <cellStyle name="Обычный 5 3 2 5 3 2" xfId="23892"/>
    <cellStyle name="Обычный 5 3 2 5 3 2 2" xfId="23893"/>
    <cellStyle name="Обычный 5 3 2 5 3 2 2 2" xfId="23894"/>
    <cellStyle name="Обычный 5 3 2 5 3 2 3" xfId="23895"/>
    <cellStyle name="Обычный 5 3 2 5 3 2 3 2" xfId="23896"/>
    <cellStyle name="Обычный 5 3 2 5 3 2 4" xfId="23897"/>
    <cellStyle name="Обычный 5 3 2 5 3 2 4 2" xfId="23898"/>
    <cellStyle name="Обычный 5 3 2 5 3 2 5" xfId="23899"/>
    <cellStyle name="Обычный 5 3 2 5 3 2 5 2" xfId="23900"/>
    <cellStyle name="Обычный 5 3 2 5 3 2 6" xfId="23901"/>
    <cellStyle name="Обычный 5 3 2 5 3 3" xfId="23902"/>
    <cellStyle name="Обычный 5 3 2 5 3 3 2" xfId="23903"/>
    <cellStyle name="Обычный 5 3 2 5 3 3 2 2" xfId="23904"/>
    <cellStyle name="Обычный 5 3 2 5 3 3 3" xfId="23905"/>
    <cellStyle name="Обычный 5 3 2 5 3 3 3 2" xfId="23906"/>
    <cellStyle name="Обычный 5 3 2 5 3 3 4" xfId="23907"/>
    <cellStyle name="Обычный 5 3 2 5 3 3 4 2" xfId="23908"/>
    <cellStyle name="Обычный 5 3 2 5 3 3 5" xfId="23909"/>
    <cellStyle name="Обычный 5 3 2 5 3 4" xfId="23910"/>
    <cellStyle name="Обычный 5 3 2 5 3 4 2" xfId="23911"/>
    <cellStyle name="Обычный 5 3 2 5 3 5" xfId="23912"/>
    <cellStyle name="Обычный 5 3 2 5 3 5 2" xfId="23913"/>
    <cellStyle name="Обычный 5 3 2 5 3 6" xfId="23914"/>
    <cellStyle name="Обычный 5 3 2 5 3 6 2" xfId="23915"/>
    <cellStyle name="Обычный 5 3 2 5 3 7" xfId="23916"/>
    <cellStyle name="Обычный 5 3 2 5 3 7 2" xfId="23917"/>
    <cellStyle name="Обычный 5 3 2 5 3 8" xfId="23918"/>
    <cellStyle name="Обычный 5 3 2 5 3 8 2" xfId="23919"/>
    <cellStyle name="Обычный 5 3 2 5 3 9" xfId="23920"/>
    <cellStyle name="Обычный 5 3 2 5 3 9 2" xfId="23921"/>
    <cellStyle name="Обычный 5 3 2 5 4" xfId="23922"/>
    <cellStyle name="Обычный 5 3 2 5 4 2" xfId="23923"/>
    <cellStyle name="Обычный 5 3 2 5 4 2 2" xfId="23924"/>
    <cellStyle name="Обычный 5 3 2 5 4 3" xfId="23925"/>
    <cellStyle name="Обычный 5 3 2 5 4 3 2" xfId="23926"/>
    <cellStyle name="Обычный 5 3 2 5 4 4" xfId="23927"/>
    <cellStyle name="Обычный 5 3 2 5 4 4 2" xfId="23928"/>
    <cellStyle name="Обычный 5 3 2 5 4 5" xfId="23929"/>
    <cellStyle name="Обычный 5 3 2 5 4 5 2" xfId="23930"/>
    <cellStyle name="Обычный 5 3 2 5 4 6" xfId="23931"/>
    <cellStyle name="Обычный 5 3 2 5 5" xfId="23932"/>
    <cellStyle name="Обычный 5 3 2 5 5 2" xfId="23933"/>
    <cellStyle name="Обычный 5 3 2 5 5 2 2" xfId="23934"/>
    <cellStyle name="Обычный 5 3 2 5 5 3" xfId="23935"/>
    <cellStyle name="Обычный 5 3 2 5 5 3 2" xfId="23936"/>
    <cellStyle name="Обычный 5 3 2 5 5 4" xfId="23937"/>
    <cellStyle name="Обычный 5 3 2 5 5 4 2" xfId="23938"/>
    <cellStyle name="Обычный 5 3 2 5 5 5" xfId="23939"/>
    <cellStyle name="Обычный 5 3 2 5 6" xfId="23940"/>
    <cellStyle name="Обычный 5 3 2 5 6 2" xfId="23941"/>
    <cellStyle name="Обычный 5 3 2 5 7" xfId="23942"/>
    <cellStyle name="Обычный 5 3 2 5 7 2" xfId="23943"/>
    <cellStyle name="Обычный 5 3 2 5 8" xfId="23944"/>
    <cellStyle name="Обычный 5 3 2 5 8 2" xfId="23945"/>
    <cellStyle name="Обычный 5 3 2 5 9" xfId="23946"/>
    <cellStyle name="Обычный 5 3 2 5 9 2" xfId="23947"/>
    <cellStyle name="Обычный 5 3 2 6" xfId="23948"/>
    <cellStyle name="Обычный 5 3 2 6 10" xfId="23949"/>
    <cellStyle name="Обычный 5 3 2 6 10 2" xfId="23950"/>
    <cellStyle name="Обычный 5 3 2 6 11" xfId="23951"/>
    <cellStyle name="Обычный 5 3 2 6 11 2" xfId="23952"/>
    <cellStyle name="Обычный 5 3 2 6 12" xfId="23953"/>
    <cellStyle name="Обычный 5 3 2 6 13" xfId="23954"/>
    <cellStyle name="Обычный 5 3 2 6 2" xfId="23955"/>
    <cellStyle name="Обычный 5 3 2 6 2 10" xfId="23956"/>
    <cellStyle name="Обычный 5 3 2 6 2 10 2" xfId="23957"/>
    <cellStyle name="Обычный 5 3 2 6 2 11" xfId="23958"/>
    <cellStyle name="Обычный 5 3 2 6 2 2" xfId="23959"/>
    <cellStyle name="Обычный 5 3 2 6 2 2 10" xfId="23960"/>
    <cellStyle name="Обычный 5 3 2 6 2 2 2" xfId="23961"/>
    <cellStyle name="Обычный 5 3 2 6 2 2 2 2" xfId="23962"/>
    <cellStyle name="Обычный 5 3 2 6 2 2 2 2 2" xfId="23963"/>
    <cellStyle name="Обычный 5 3 2 6 2 2 2 3" xfId="23964"/>
    <cellStyle name="Обычный 5 3 2 6 2 2 2 3 2" xfId="23965"/>
    <cellStyle name="Обычный 5 3 2 6 2 2 2 4" xfId="23966"/>
    <cellStyle name="Обычный 5 3 2 6 2 2 2 4 2" xfId="23967"/>
    <cellStyle name="Обычный 5 3 2 6 2 2 2 5" xfId="23968"/>
    <cellStyle name="Обычный 5 3 2 6 2 2 2 5 2" xfId="23969"/>
    <cellStyle name="Обычный 5 3 2 6 2 2 2 6" xfId="23970"/>
    <cellStyle name="Обычный 5 3 2 6 2 2 3" xfId="23971"/>
    <cellStyle name="Обычный 5 3 2 6 2 2 3 2" xfId="23972"/>
    <cellStyle name="Обычный 5 3 2 6 2 2 3 2 2" xfId="23973"/>
    <cellStyle name="Обычный 5 3 2 6 2 2 3 3" xfId="23974"/>
    <cellStyle name="Обычный 5 3 2 6 2 2 3 3 2" xfId="23975"/>
    <cellStyle name="Обычный 5 3 2 6 2 2 3 4" xfId="23976"/>
    <cellStyle name="Обычный 5 3 2 6 2 2 3 4 2" xfId="23977"/>
    <cellStyle name="Обычный 5 3 2 6 2 2 3 5" xfId="23978"/>
    <cellStyle name="Обычный 5 3 2 6 2 2 4" xfId="23979"/>
    <cellStyle name="Обычный 5 3 2 6 2 2 4 2" xfId="23980"/>
    <cellStyle name="Обычный 5 3 2 6 2 2 5" xfId="23981"/>
    <cellStyle name="Обычный 5 3 2 6 2 2 5 2" xfId="23982"/>
    <cellStyle name="Обычный 5 3 2 6 2 2 6" xfId="23983"/>
    <cellStyle name="Обычный 5 3 2 6 2 2 6 2" xfId="23984"/>
    <cellStyle name="Обычный 5 3 2 6 2 2 7" xfId="23985"/>
    <cellStyle name="Обычный 5 3 2 6 2 2 7 2" xfId="23986"/>
    <cellStyle name="Обычный 5 3 2 6 2 2 8" xfId="23987"/>
    <cellStyle name="Обычный 5 3 2 6 2 2 8 2" xfId="23988"/>
    <cellStyle name="Обычный 5 3 2 6 2 2 9" xfId="23989"/>
    <cellStyle name="Обычный 5 3 2 6 2 2 9 2" xfId="23990"/>
    <cellStyle name="Обычный 5 3 2 6 2 3" xfId="23991"/>
    <cellStyle name="Обычный 5 3 2 6 2 3 2" xfId="23992"/>
    <cellStyle name="Обычный 5 3 2 6 2 3 2 2" xfId="23993"/>
    <cellStyle name="Обычный 5 3 2 6 2 3 3" xfId="23994"/>
    <cellStyle name="Обычный 5 3 2 6 2 3 3 2" xfId="23995"/>
    <cellStyle name="Обычный 5 3 2 6 2 3 4" xfId="23996"/>
    <cellStyle name="Обычный 5 3 2 6 2 3 4 2" xfId="23997"/>
    <cellStyle name="Обычный 5 3 2 6 2 3 5" xfId="23998"/>
    <cellStyle name="Обычный 5 3 2 6 2 3 5 2" xfId="23999"/>
    <cellStyle name="Обычный 5 3 2 6 2 3 6" xfId="24000"/>
    <cellStyle name="Обычный 5 3 2 6 2 4" xfId="24001"/>
    <cellStyle name="Обычный 5 3 2 6 2 4 2" xfId="24002"/>
    <cellStyle name="Обычный 5 3 2 6 2 4 2 2" xfId="24003"/>
    <cellStyle name="Обычный 5 3 2 6 2 4 3" xfId="24004"/>
    <cellStyle name="Обычный 5 3 2 6 2 4 3 2" xfId="24005"/>
    <cellStyle name="Обычный 5 3 2 6 2 4 4" xfId="24006"/>
    <cellStyle name="Обычный 5 3 2 6 2 4 4 2" xfId="24007"/>
    <cellStyle name="Обычный 5 3 2 6 2 4 5" xfId="24008"/>
    <cellStyle name="Обычный 5 3 2 6 2 5" xfId="24009"/>
    <cellStyle name="Обычный 5 3 2 6 2 5 2" xfId="24010"/>
    <cellStyle name="Обычный 5 3 2 6 2 6" xfId="24011"/>
    <cellStyle name="Обычный 5 3 2 6 2 6 2" xfId="24012"/>
    <cellStyle name="Обычный 5 3 2 6 2 7" xfId="24013"/>
    <cellStyle name="Обычный 5 3 2 6 2 7 2" xfId="24014"/>
    <cellStyle name="Обычный 5 3 2 6 2 8" xfId="24015"/>
    <cellStyle name="Обычный 5 3 2 6 2 8 2" xfId="24016"/>
    <cellStyle name="Обычный 5 3 2 6 2 9" xfId="24017"/>
    <cellStyle name="Обычный 5 3 2 6 2 9 2" xfId="24018"/>
    <cellStyle name="Обычный 5 3 2 6 3" xfId="24019"/>
    <cellStyle name="Обычный 5 3 2 6 3 10" xfId="24020"/>
    <cellStyle name="Обычный 5 3 2 6 3 2" xfId="24021"/>
    <cellStyle name="Обычный 5 3 2 6 3 2 2" xfId="24022"/>
    <cellStyle name="Обычный 5 3 2 6 3 2 2 2" xfId="24023"/>
    <cellStyle name="Обычный 5 3 2 6 3 2 3" xfId="24024"/>
    <cellStyle name="Обычный 5 3 2 6 3 2 3 2" xfId="24025"/>
    <cellStyle name="Обычный 5 3 2 6 3 2 4" xfId="24026"/>
    <cellStyle name="Обычный 5 3 2 6 3 2 4 2" xfId="24027"/>
    <cellStyle name="Обычный 5 3 2 6 3 2 5" xfId="24028"/>
    <cellStyle name="Обычный 5 3 2 6 3 2 5 2" xfId="24029"/>
    <cellStyle name="Обычный 5 3 2 6 3 2 6" xfId="24030"/>
    <cellStyle name="Обычный 5 3 2 6 3 3" xfId="24031"/>
    <cellStyle name="Обычный 5 3 2 6 3 3 2" xfId="24032"/>
    <cellStyle name="Обычный 5 3 2 6 3 3 2 2" xfId="24033"/>
    <cellStyle name="Обычный 5 3 2 6 3 3 3" xfId="24034"/>
    <cellStyle name="Обычный 5 3 2 6 3 3 3 2" xfId="24035"/>
    <cellStyle name="Обычный 5 3 2 6 3 3 4" xfId="24036"/>
    <cellStyle name="Обычный 5 3 2 6 3 3 4 2" xfId="24037"/>
    <cellStyle name="Обычный 5 3 2 6 3 3 5" xfId="24038"/>
    <cellStyle name="Обычный 5 3 2 6 3 4" xfId="24039"/>
    <cellStyle name="Обычный 5 3 2 6 3 4 2" xfId="24040"/>
    <cellStyle name="Обычный 5 3 2 6 3 5" xfId="24041"/>
    <cellStyle name="Обычный 5 3 2 6 3 5 2" xfId="24042"/>
    <cellStyle name="Обычный 5 3 2 6 3 6" xfId="24043"/>
    <cellStyle name="Обычный 5 3 2 6 3 6 2" xfId="24044"/>
    <cellStyle name="Обычный 5 3 2 6 3 7" xfId="24045"/>
    <cellStyle name="Обычный 5 3 2 6 3 7 2" xfId="24046"/>
    <cellStyle name="Обычный 5 3 2 6 3 8" xfId="24047"/>
    <cellStyle name="Обычный 5 3 2 6 3 8 2" xfId="24048"/>
    <cellStyle name="Обычный 5 3 2 6 3 9" xfId="24049"/>
    <cellStyle name="Обычный 5 3 2 6 3 9 2" xfId="24050"/>
    <cellStyle name="Обычный 5 3 2 6 4" xfId="24051"/>
    <cellStyle name="Обычный 5 3 2 6 4 2" xfId="24052"/>
    <cellStyle name="Обычный 5 3 2 6 4 2 2" xfId="24053"/>
    <cellStyle name="Обычный 5 3 2 6 4 3" xfId="24054"/>
    <cellStyle name="Обычный 5 3 2 6 4 3 2" xfId="24055"/>
    <cellStyle name="Обычный 5 3 2 6 4 4" xfId="24056"/>
    <cellStyle name="Обычный 5 3 2 6 4 4 2" xfId="24057"/>
    <cellStyle name="Обычный 5 3 2 6 4 5" xfId="24058"/>
    <cellStyle name="Обычный 5 3 2 6 4 5 2" xfId="24059"/>
    <cellStyle name="Обычный 5 3 2 6 4 6" xfId="24060"/>
    <cellStyle name="Обычный 5 3 2 6 5" xfId="24061"/>
    <cellStyle name="Обычный 5 3 2 6 5 2" xfId="24062"/>
    <cellStyle name="Обычный 5 3 2 6 5 2 2" xfId="24063"/>
    <cellStyle name="Обычный 5 3 2 6 5 3" xfId="24064"/>
    <cellStyle name="Обычный 5 3 2 6 5 3 2" xfId="24065"/>
    <cellStyle name="Обычный 5 3 2 6 5 4" xfId="24066"/>
    <cellStyle name="Обычный 5 3 2 6 5 4 2" xfId="24067"/>
    <cellStyle name="Обычный 5 3 2 6 5 5" xfId="24068"/>
    <cellStyle name="Обычный 5 3 2 6 6" xfId="24069"/>
    <cellStyle name="Обычный 5 3 2 6 6 2" xfId="24070"/>
    <cellStyle name="Обычный 5 3 2 6 7" xfId="24071"/>
    <cellStyle name="Обычный 5 3 2 6 7 2" xfId="24072"/>
    <cellStyle name="Обычный 5 3 2 6 8" xfId="24073"/>
    <cellStyle name="Обычный 5 3 2 6 8 2" xfId="24074"/>
    <cellStyle name="Обычный 5 3 2 6 9" xfId="24075"/>
    <cellStyle name="Обычный 5 3 2 6 9 2" xfId="24076"/>
    <cellStyle name="Обычный 5 3 2 7" xfId="24077"/>
    <cellStyle name="Обычный 5 3 2 7 10" xfId="24078"/>
    <cellStyle name="Обычный 5 3 2 7 10 2" xfId="24079"/>
    <cellStyle name="Обычный 5 3 2 7 11" xfId="24080"/>
    <cellStyle name="Обычный 5 3 2 7 11 2" xfId="24081"/>
    <cellStyle name="Обычный 5 3 2 7 12" xfId="24082"/>
    <cellStyle name="Обычный 5 3 2 7 2" xfId="24083"/>
    <cellStyle name="Обычный 5 3 2 7 2 10" xfId="24084"/>
    <cellStyle name="Обычный 5 3 2 7 2 10 2" xfId="24085"/>
    <cellStyle name="Обычный 5 3 2 7 2 11" xfId="24086"/>
    <cellStyle name="Обычный 5 3 2 7 2 2" xfId="24087"/>
    <cellStyle name="Обычный 5 3 2 7 2 2 10" xfId="24088"/>
    <cellStyle name="Обычный 5 3 2 7 2 2 2" xfId="24089"/>
    <cellStyle name="Обычный 5 3 2 7 2 2 2 2" xfId="24090"/>
    <cellStyle name="Обычный 5 3 2 7 2 2 2 2 2" xfId="24091"/>
    <cellStyle name="Обычный 5 3 2 7 2 2 2 3" xfId="24092"/>
    <cellStyle name="Обычный 5 3 2 7 2 2 2 3 2" xfId="24093"/>
    <cellStyle name="Обычный 5 3 2 7 2 2 2 4" xfId="24094"/>
    <cellStyle name="Обычный 5 3 2 7 2 2 2 4 2" xfId="24095"/>
    <cellStyle name="Обычный 5 3 2 7 2 2 2 5" xfId="24096"/>
    <cellStyle name="Обычный 5 3 2 7 2 2 2 5 2" xfId="24097"/>
    <cellStyle name="Обычный 5 3 2 7 2 2 2 6" xfId="24098"/>
    <cellStyle name="Обычный 5 3 2 7 2 2 3" xfId="24099"/>
    <cellStyle name="Обычный 5 3 2 7 2 2 3 2" xfId="24100"/>
    <cellStyle name="Обычный 5 3 2 7 2 2 3 2 2" xfId="24101"/>
    <cellStyle name="Обычный 5 3 2 7 2 2 3 3" xfId="24102"/>
    <cellStyle name="Обычный 5 3 2 7 2 2 3 3 2" xfId="24103"/>
    <cellStyle name="Обычный 5 3 2 7 2 2 3 4" xfId="24104"/>
    <cellStyle name="Обычный 5 3 2 7 2 2 3 4 2" xfId="24105"/>
    <cellStyle name="Обычный 5 3 2 7 2 2 3 5" xfId="24106"/>
    <cellStyle name="Обычный 5 3 2 7 2 2 4" xfId="24107"/>
    <cellStyle name="Обычный 5 3 2 7 2 2 4 2" xfId="24108"/>
    <cellStyle name="Обычный 5 3 2 7 2 2 5" xfId="24109"/>
    <cellStyle name="Обычный 5 3 2 7 2 2 5 2" xfId="24110"/>
    <cellStyle name="Обычный 5 3 2 7 2 2 6" xfId="24111"/>
    <cellStyle name="Обычный 5 3 2 7 2 2 6 2" xfId="24112"/>
    <cellStyle name="Обычный 5 3 2 7 2 2 7" xfId="24113"/>
    <cellStyle name="Обычный 5 3 2 7 2 2 7 2" xfId="24114"/>
    <cellStyle name="Обычный 5 3 2 7 2 2 8" xfId="24115"/>
    <cellStyle name="Обычный 5 3 2 7 2 2 8 2" xfId="24116"/>
    <cellStyle name="Обычный 5 3 2 7 2 2 9" xfId="24117"/>
    <cellStyle name="Обычный 5 3 2 7 2 2 9 2" xfId="24118"/>
    <cellStyle name="Обычный 5 3 2 7 2 3" xfId="24119"/>
    <cellStyle name="Обычный 5 3 2 7 2 3 2" xfId="24120"/>
    <cellStyle name="Обычный 5 3 2 7 2 3 2 2" xfId="24121"/>
    <cellStyle name="Обычный 5 3 2 7 2 3 3" xfId="24122"/>
    <cellStyle name="Обычный 5 3 2 7 2 3 3 2" xfId="24123"/>
    <cellStyle name="Обычный 5 3 2 7 2 3 4" xfId="24124"/>
    <cellStyle name="Обычный 5 3 2 7 2 3 4 2" xfId="24125"/>
    <cellStyle name="Обычный 5 3 2 7 2 3 5" xfId="24126"/>
    <cellStyle name="Обычный 5 3 2 7 2 3 5 2" xfId="24127"/>
    <cellStyle name="Обычный 5 3 2 7 2 3 6" xfId="24128"/>
    <cellStyle name="Обычный 5 3 2 7 2 4" xfId="24129"/>
    <cellStyle name="Обычный 5 3 2 7 2 4 2" xfId="24130"/>
    <cellStyle name="Обычный 5 3 2 7 2 4 2 2" xfId="24131"/>
    <cellStyle name="Обычный 5 3 2 7 2 4 3" xfId="24132"/>
    <cellStyle name="Обычный 5 3 2 7 2 4 3 2" xfId="24133"/>
    <cellStyle name="Обычный 5 3 2 7 2 4 4" xfId="24134"/>
    <cellStyle name="Обычный 5 3 2 7 2 4 4 2" xfId="24135"/>
    <cellStyle name="Обычный 5 3 2 7 2 4 5" xfId="24136"/>
    <cellStyle name="Обычный 5 3 2 7 2 5" xfId="24137"/>
    <cellStyle name="Обычный 5 3 2 7 2 5 2" xfId="24138"/>
    <cellStyle name="Обычный 5 3 2 7 2 6" xfId="24139"/>
    <cellStyle name="Обычный 5 3 2 7 2 6 2" xfId="24140"/>
    <cellStyle name="Обычный 5 3 2 7 2 7" xfId="24141"/>
    <cellStyle name="Обычный 5 3 2 7 2 7 2" xfId="24142"/>
    <cellStyle name="Обычный 5 3 2 7 2 8" xfId="24143"/>
    <cellStyle name="Обычный 5 3 2 7 2 8 2" xfId="24144"/>
    <cellStyle name="Обычный 5 3 2 7 2 9" xfId="24145"/>
    <cellStyle name="Обычный 5 3 2 7 2 9 2" xfId="24146"/>
    <cellStyle name="Обычный 5 3 2 7 3" xfId="24147"/>
    <cellStyle name="Обычный 5 3 2 7 3 10" xfId="24148"/>
    <cellStyle name="Обычный 5 3 2 7 3 2" xfId="24149"/>
    <cellStyle name="Обычный 5 3 2 7 3 2 2" xfId="24150"/>
    <cellStyle name="Обычный 5 3 2 7 3 2 2 2" xfId="24151"/>
    <cellStyle name="Обычный 5 3 2 7 3 2 3" xfId="24152"/>
    <cellStyle name="Обычный 5 3 2 7 3 2 3 2" xfId="24153"/>
    <cellStyle name="Обычный 5 3 2 7 3 2 4" xfId="24154"/>
    <cellStyle name="Обычный 5 3 2 7 3 2 4 2" xfId="24155"/>
    <cellStyle name="Обычный 5 3 2 7 3 2 5" xfId="24156"/>
    <cellStyle name="Обычный 5 3 2 7 3 2 5 2" xfId="24157"/>
    <cellStyle name="Обычный 5 3 2 7 3 2 6" xfId="24158"/>
    <cellStyle name="Обычный 5 3 2 7 3 3" xfId="24159"/>
    <cellStyle name="Обычный 5 3 2 7 3 3 2" xfId="24160"/>
    <cellStyle name="Обычный 5 3 2 7 3 3 2 2" xfId="24161"/>
    <cellStyle name="Обычный 5 3 2 7 3 3 3" xfId="24162"/>
    <cellStyle name="Обычный 5 3 2 7 3 3 3 2" xfId="24163"/>
    <cellStyle name="Обычный 5 3 2 7 3 3 4" xfId="24164"/>
    <cellStyle name="Обычный 5 3 2 7 3 3 4 2" xfId="24165"/>
    <cellStyle name="Обычный 5 3 2 7 3 3 5" xfId="24166"/>
    <cellStyle name="Обычный 5 3 2 7 3 4" xfId="24167"/>
    <cellStyle name="Обычный 5 3 2 7 3 4 2" xfId="24168"/>
    <cellStyle name="Обычный 5 3 2 7 3 5" xfId="24169"/>
    <cellStyle name="Обычный 5 3 2 7 3 5 2" xfId="24170"/>
    <cellStyle name="Обычный 5 3 2 7 3 6" xfId="24171"/>
    <cellStyle name="Обычный 5 3 2 7 3 6 2" xfId="24172"/>
    <cellStyle name="Обычный 5 3 2 7 3 7" xfId="24173"/>
    <cellStyle name="Обычный 5 3 2 7 3 7 2" xfId="24174"/>
    <cellStyle name="Обычный 5 3 2 7 3 8" xfId="24175"/>
    <cellStyle name="Обычный 5 3 2 7 3 8 2" xfId="24176"/>
    <cellStyle name="Обычный 5 3 2 7 3 9" xfId="24177"/>
    <cellStyle name="Обычный 5 3 2 7 3 9 2" xfId="24178"/>
    <cellStyle name="Обычный 5 3 2 7 4" xfId="24179"/>
    <cellStyle name="Обычный 5 3 2 7 4 2" xfId="24180"/>
    <cellStyle name="Обычный 5 3 2 7 4 2 2" xfId="24181"/>
    <cellStyle name="Обычный 5 3 2 7 4 3" xfId="24182"/>
    <cellStyle name="Обычный 5 3 2 7 4 3 2" xfId="24183"/>
    <cellStyle name="Обычный 5 3 2 7 4 4" xfId="24184"/>
    <cellStyle name="Обычный 5 3 2 7 4 4 2" xfId="24185"/>
    <cellStyle name="Обычный 5 3 2 7 4 5" xfId="24186"/>
    <cellStyle name="Обычный 5 3 2 7 4 5 2" xfId="24187"/>
    <cellStyle name="Обычный 5 3 2 7 4 6" xfId="24188"/>
    <cellStyle name="Обычный 5 3 2 7 5" xfId="24189"/>
    <cellStyle name="Обычный 5 3 2 7 5 2" xfId="24190"/>
    <cellStyle name="Обычный 5 3 2 7 5 2 2" xfId="24191"/>
    <cellStyle name="Обычный 5 3 2 7 5 3" xfId="24192"/>
    <cellStyle name="Обычный 5 3 2 7 5 3 2" xfId="24193"/>
    <cellStyle name="Обычный 5 3 2 7 5 4" xfId="24194"/>
    <cellStyle name="Обычный 5 3 2 7 5 4 2" xfId="24195"/>
    <cellStyle name="Обычный 5 3 2 7 5 5" xfId="24196"/>
    <cellStyle name="Обычный 5 3 2 7 6" xfId="24197"/>
    <cellStyle name="Обычный 5 3 2 7 6 2" xfId="24198"/>
    <cellStyle name="Обычный 5 3 2 7 7" xfId="24199"/>
    <cellStyle name="Обычный 5 3 2 7 7 2" xfId="24200"/>
    <cellStyle name="Обычный 5 3 2 7 8" xfId="24201"/>
    <cellStyle name="Обычный 5 3 2 7 8 2" xfId="24202"/>
    <cellStyle name="Обычный 5 3 2 7 9" xfId="24203"/>
    <cellStyle name="Обычный 5 3 2 7 9 2" xfId="24204"/>
    <cellStyle name="Обычный 5 3 2 8" xfId="24205"/>
    <cellStyle name="Обычный 5 3 2 8 10" xfId="24206"/>
    <cellStyle name="Обычный 5 3 2 8 10 2" xfId="24207"/>
    <cellStyle name="Обычный 5 3 2 8 11" xfId="24208"/>
    <cellStyle name="Обычный 5 3 2 8 11 2" xfId="24209"/>
    <cellStyle name="Обычный 5 3 2 8 12" xfId="24210"/>
    <cellStyle name="Обычный 5 3 2 8 2" xfId="24211"/>
    <cellStyle name="Обычный 5 3 2 8 2 10" xfId="24212"/>
    <cellStyle name="Обычный 5 3 2 8 2 10 2" xfId="24213"/>
    <cellStyle name="Обычный 5 3 2 8 2 11" xfId="24214"/>
    <cellStyle name="Обычный 5 3 2 8 2 2" xfId="24215"/>
    <cellStyle name="Обычный 5 3 2 8 2 2 10" xfId="24216"/>
    <cellStyle name="Обычный 5 3 2 8 2 2 2" xfId="24217"/>
    <cellStyle name="Обычный 5 3 2 8 2 2 2 2" xfId="24218"/>
    <cellStyle name="Обычный 5 3 2 8 2 2 2 2 2" xfId="24219"/>
    <cellStyle name="Обычный 5 3 2 8 2 2 2 3" xfId="24220"/>
    <cellStyle name="Обычный 5 3 2 8 2 2 2 3 2" xfId="24221"/>
    <cellStyle name="Обычный 5 3 2 8 2 2 2 4" xfId="24222"/>
    <cellStyle name="Обычный 5 3 2 8 2 2 2 4 2" xfId="24223"/>
    <cellStyle name="Обычный 5 3 2 8 2 2 2 5" xfId="24224"/>
    <cellStyle name="Обычный 5 3 2 8 2 2 2 5 2" xfId="24225"/>
    <cellStyle name="Обычный 5 3 2 8 2 2 2 6" xfId="24226"/>
    <cellStyle name="Обычный 5 3 2 8 2 2 3" xfId="24227"/>
    <cellStyle name="Обычный 5 3 2 8 2 2 3 2" xfId="24228"/>
    <cellStyle name="Обычный 5 3 2 8 2 2 3 2 2" xfId="24229"/>
    <cellStyle name="Обычный 5 3 2 8 2 2 3 3" xfId="24230"/>
    <cellStyle name="Обычный 5 3 2 8 2 2 3 3 2" xfId="24231"/>
    <cellStyle name="Обычный 5 3 2 8 2 2 3 4" xfId="24232"/>
    <cellStyle name="Обычный 5 3 2 8 2 2 3 4 2" xfId="24233"/>
    <cellStyle name="Обычный 5 3 2 8 2 2 3 5" xfId="24234"/>
    <cellStyle name="Обычный 5 3 2 8 2 2 4" xfId="24235"/>
    <cellStyle name="Обычный 5 3 2 8 2 2 4 2" xfId="24236"/>
    <cellStyle name="Обычный 5 3 2 8 2 2 5" xfId="24237"/>
    <cellStyle name="Обычный 5 3 2 8 2 2 5 2" xfId="24238"/>
    <cellStyle name="Обычный 5 3 2 8 2 2 6" xfId="24239"/>
    <cellStyle name="Обычный 5 3 2 8 2 2 6 2" xfId="24240"/>
    <cellStyle name="Обычный 5 3 2 8 2 2 7" xfId="24241"/>
    <cellStyle name="Обычный 5 3 2 8 2 2 7 2" xfId="24242"/>
    <cellStyle name="Обычный 5 3 2 8 2 2 8" xfId="24243"/>
    <cellStyle name="Обычный 5 3 2 8 2 2 8 2" xfId="24244"/>
    <cellStyle name="Обычный 5 3 2 8 2 2 9" xfId="24245"/>
    <cellStyle name="Обычный 5 3 2 8 2 2 9 2" xfId="24246"/>
    <cellStyle name="Обычный 5 3 2 8 2 3" xfId="24247"/>
    <cellStyle name="Обычный 5 3 2 8 2 3 2" xfId="24248"/>
    <cellStyle name="Обычный 5 3 2 8 2 3 2 2" xfId="24249"/>
    <cellStyle name="Обычный 5 3 2 8 2 3 3" xfId="24250"/>
    <cellStyle name="Обычный 5 3 2 8 2 3 3 2" xfId="24251"/>
    <cellStyle name="Обычный 5 3 2 8 2 3 4" xfId="24252"/>
    <cellStyle name="Обычный 5 3 2 8 2 3 4 2" xfId="24253"/>
    <cellStyle name="Обычный 5 3 2 8 2 3 5" xfId="24254"/>
    <cellStyle name="Обычный 5 3 2 8 2 3 5 2" xfId="24255"/>
    <cellStyle name="Обычный 5 3 2 8 2 3 6" xfId="24256"/>
    <cellStyle name="Обычный 5 3 2 8 2 4" xfId="24257"/>
    <cellStyle name="Обычный 5 3 2 8 2 4 2" xfId="24258"/>
    <cellStyle name="Обычный 5 3 2 8 2 4 2 2" xfId="24259"/>
    <cellStyle name="Обычный 5 3 2 8 2 4 3" xfId="24260"/>
    <cellStyle name="Обычный 5 3 2 8 2 4 3 2" xfId="24261"/>
    <cellStyle name="Обычный 5 3 2 8 2 4 4" xfId="24262"/>
    <cellStyle name="Обычный 5 3 2 8 2 4 4 2" xfId="24263"/>
    <cellStyle name="Обычный 5 3 2 8 2 4 5" xfId="24264"/>
    <cellStyle name="Обычный 5 3 2 8 2 5" xfId="24265"/>
    <cellStyle name="Обычный 5 3 2 8 2 5 2" xfId="24266"/>
    <cellStyle name="Обычный 5 3 2 8 2 6" xfId="24267"/>
    <cellStyle name="Обычный 5 3 2 8 2 6 2" xfId="24268"/>
    <cellStyle name="Обычный 5 3 2 8 2 7" xfId="24269"/>
    <cellStyle name="Обычный 5 3 2 8 2 7 2" xfId="24270"/>
    <cellStyle name="Обычный 5 3 2 8 2 8" xfId="24271"/>
    <cellStyle name="Обычный 5 3 2 8 2 8 2" xfId="24272"/>
    <cellStyle name="Обычный 5 3 2 8 2 9" xfId="24273"/>
    <cellStyle name="Обычный 5 3 2 8 2 9 2" xfId="24274"/>
    <cellStyle name="Обычный 5 3 2 8 3" xfId="24275"/>
    <cellStyle name="Обычный 5 3 2 8 3 10" xfId="24276"/>
    <cellStyle name="Обычный 5 3 2 8 3 2" xfId="24277"/>
    <cellStyle name="Обычный 5 3 2 8 3 2 2" xfId="24278"/>
    <cellStyle name="Обычный 5 3 2 8 3 2 2 2" xfId="24279"/>
    <cellStyle name="Обычный 5 3 2 8 3 2 3" xfId="24280"/>
    <cellStyle name="Обычный 5 3 2 8 3 2 3 2" xfId="24281"/>
    <cellStyle name="Обычный 5 3 2 8 3 2 4" xfId="24282"/>
    <cellStyle name="Обычный 5 3 2 8 3 2 4 2" xfId="24283"/>
    <cellStyle name="Обычный 5 3 2 8 3 2 5" xfId="24284"/>
    <cellStyle name="Обычный 5 3 2 8 3 2 5 2" xfId="24285"/>
    <cellStyle name="Обычный 5 3 2 8 3 2 6" xfId="24286"/>
    <cellStyle name="Обычный 5 3 2 8 3 3" xfId="24287"/>
    <cellStyle name="Обычный 5 3 2 8 3 3 2" xfId="24288"/>
    <cellStyle name="Обычный 5 3 2 8 3 3 2 2" xfId="24289"/>
    <cellStyle name="Обычный 5 3 2 8 3 3 3" xfId="24290"/>
    <cellStyle name="Обычный 5 3 2 8 3 3 3 2" xfId="24291"/>
    <cellStyle name="Обычный 5 3 2 8 3 3 4" xfId="24292"/>
    <cellStyle name="Обычный 5 3 2 8 3 3 4 2" xfId="24293"/>
    <cellStyle name="Обычный 5 3 2 8 3 3 5" xfId="24294"/>
    <cellStyle name="Обычный 5 3 2 8 3 4" xfId="24295"/>
    <cellStyle name="Обычный 5 3 2 8 3 4 2" xfId="24296"/>
    <cellStyle name="Обычный 5 3 2 8 3 5" xfId="24297"/>
    <cellStyle name="Обычный 5 3 2 8 3 5 2" xfId="24298"/>
    <cellStyle name="Обычный 5 3 2 8 3 6" xfId="24299"/>
    <cellStyle name="Обычный 5 3 2 8 3 6 2" xfId="24300"/>
    <cellStyle name="Обычный 5 3 2 8 3 7" xfId="24301"/>
    <cellStyle name="Обычный 5 3 2 8 3 7 2" xfId="24302"/>
    <cellStyle name="Обычный 5 3 2 8 3 8" xfId="24303"/>
    <cellStyle name="Обычный 5 3 2 8 3 8 2" xfId="24304"/>
    <cellStyle name="Обычный 5 3 2 8 3 9" xfId="24305"/>
    <cellStyle name="Обычный 5 3 2 8 3 9 2" xfId="24306"/>
    <cellStyle name="Обычный 5 3 2 8 4" xfId="24307"/>
    <cellStyle name="Обычный 5 3 2 8 4 2" xfId="24308"/>
    <cellStyle name="Обычный 5 3 2 8 4 2 2" xfId="24309"/>
    <cellStyle name="Обычный 5 3 2 8 4 3" xfId="24310"/>
    <cellStyle name="Обычный 5 3 2 8 4 3 2" xfId="24311"/>
    <cellStyle name="Обычный 5 3 2 8 4 4" xfId="24312"/>
    <cellStyle name="Обычный 5 3 2 8 4 4 2" xfId="24313"/>
    <cellStyle name="Обычный 5 3 2 8 4 5" xfId="24314"/>
    <cellStyle name="Обычный 5 3 2 8 4 5 2" xfId="24315"/>
    <cellStyle name="Обычный 5 3 2 8 4 6" xfId="24316"/>
    <cellStyle name="Обычный 5 3 2 8 5" xfId="24317"/>
    <cellStyle name="Обычный 5 3 2 8 5 2" xfId="24318"/>
    <cellStyle name="Обычный 5 3 2 8 5 2 2" xfId="24319"/>
    <cellStyle name="Обычный 5 3 2 8 5 3" xfId="24320"/>
    <cellStyle name="Обычный 5 3 2 8 5 3 2" xfId="24321"/>
    <cellStyle name="Обычный 5 3 2 8 5 4" xfId="24322"/>
    <cellStyle name="Обычный 5 3 2 8 5 4 2" xfId="24323"/>
    <cellStyle name="Обычный 5 3 2 8 5 5" xfId="24324"/>
    <cellStyle name="Обычный 5 3 2 8 6" xfId="24325"/>
    <cellStyle name="Обычный 5 3 2 8 6 2" xfId="24326"/>
    <cellStyle name="Обычный 5 3 2 8 7" xfId="24327"/>
    <cellStyle name="Обычный 5 3 2 8 7 2" xfId="24328"/>
    <cellStyle name="Обычный 5 3 2 8 8" xfId="24329"/>
    <cellStyle name="Обычный 5 3 2 8 8 2" xfId="24330"/>
    <cellStyle name="Обычный 5 3 2 8 9" xfId="24331"/>
    <cellStyle name="Обычный 5 3 2 8 9 2" xfId="24332"/>
    <cellStyle name="Обычный 5 3 2 9" xfId="24333"/>
    <cellStyle name="Обычный 5 3 2 9 10" xfId="24334"/>
    <cellStyle name="Обычный 5 3 2 9 10 2" xfId="24335"/>
    <cellStyle name="Обычный 5 3 2 9 11" xfId="24336"/>
    <cellStyle name="Обычный 5 3 2 9 11 2" xfId="24337"/>
    <cellStyle name="Обычный 5 3 2 9 12" xfId="24338"/>
    <cellStyle name="Обычный 5 3 2 9 2" xfId="24339"/>
    <cellStyle name="Обычный 5 3 2 9 2 10" xfId="24340"/>
    <cellStyle name="Обычный 5 3 2 9 2 10 2" xfId="24341"/>
    <cellStyle name="Обычный 5 3 2 9 2 11" xfId="24342"/>
    <cellStyle name="Обычный 5 3 2 9 2 2" xfId="24343"/>
    <cellStyle name="Обычный 5 3 2 9 2 2 10" xfId="24344"/>
    <cellStyle name="Обычный 5 3 2 9 2 2 2" xfId="24345"/>
    <cellStyle name="Обычный 5 3 2 9 2 2 2 2" xfId="24346"/>
    <cellStyle name="Обычный 5 3 2 9 2 2 2 2 2" xfId="24347"/>
    <cellStyle name="Обычный 5 3 2 9 2 2 2 3" xfId="24348"/>
    <cellStyle name="Обычный 5 3 2 9 2 2 2 3 2" xfId="24349"/>
    <cellStyle name="Обычный 5 3 2 9 2 2 2 4" xfId="24350"/>
    <cellStyle name="Обычный 5 3 2 9 2 2 2 4 2" xfId="24351"/>
    <cellStyle name="Обычный 5 3 2 9 2 2 2 5" xfId="24352"/>
    <cellStyle name="Обычный 5 3 2 9 2 2 2 5 2" xfId="24353"/>
    <cellStyle name="Обычный 5 3 2 9 2 2 2 6" xfId="24354"/>
    <cellStyle name="Обычный 5 3 2 9 2 2 3" xfId="24355"/>
    <cellStyle name="Обычный 5 3 2 9 2 2 3 2" xfId="24356"/>
    <cellStyle name="Обычный 5 3 2 9 2 2 3 2 2" xfId="24357"/>
    <cellStyle name="Обычный 5 3 2 9 2 2 3 3" xfId="24358"/>
    <cellStyle name="Обычный 5 3 2 9 2 2 3 3 2" xfId="24359"/>
    <cellStyle name="Обычный 5 3 2 9 2 2 3 4" xfId="24360"/>
    <cellStyle name="Обычный 5 3 2 9 2 2 3 4 2" xfId="24361"/>
    <cellStyle name="Обычный 5 3 2 9 2 2 3 5" xfId="24362"/>
    <cellStyle name="Обычный 5 3 2 9 2 2 4" xfId="24363"/>
    <cellStyle name="Обычный 5 3 2 9 2 2 4 2" xfId="24364"/>
    <cellStyle name="Обычный 5 3 2 9 2 2 5" xfId="24365"/>
    <cellStyle name="Обычный 5 3 2 9 2 2 5 2" xfId="24366"/>
    <cellStyle name="Обычный 5 3 2 9 2 2 6" xfId="24367"/>
    <cellStyle name="Обычный 5 3 2 9 2 2 6 2" xfId="24368"/>
    <cellStyle name="Обычный 5 3 2 9 2 2 7" xfId="24369"/>
    <cellStyle name="Обычный 5 3 2 9 2 2 7 2" xfId="24370"/>
    <cellStyle name="Обычный 5 3 2 9 2 2 8" xfId="24371"/>
    <cellStyle name="Обычный 5 3 2 9 2 2 8 2" xfId="24372"/>
    <cellStyle name="Обычный 5 3 2 9 2 2 9" xfId="24373"/>
    <cellStyle name="Обычный 5 3 2 9 2 2 9 2" xfId="24374"/>
    <cellStyle name="Обычный 5 3 2 9 2 3" xfId="24375"/>
    <cellStyle name="Обычный 5 3 2 9 2 3 2" xfId="24376"/>
    <cellStyle name="Обычный 5 3 2 9 2 3 2 2" xfId="24377"/>
    <cellStyle name="Обычный 5 3 2 9 2 3 3" xfId="24378"/>
    <cellStyle name="Обычный 5 3 2 9 2 3 3 2" xfId="24379"/>
    <cellStyle name="Обычный 5 3 2 9 2 3 4" xfId="24380"/>
    <cellStyle name="Обычный 5 3 2 9 2 3 4 2" xfId="24381"/>
    <cellStyle name="Обычный 5 3 2 9 2 3 5" xfId="24382"/>
    <cellStyle name="Обычный 5 3 2 9 2 3 5 2" xfId="24383"/>
    <cellStyle name="Обычный 5 3 2 9 2 3 6" xfId="24384"/>
    <cellStyle name="Обычный 5 3 2 9 2 4" xfId="24385"/>
    <cellStyle name="Обычный 5 3 2 9 2 4 2" xfId="24386"/>
    <cellStyle name="Обычный 5 3 2 9 2 4 2 2" xfId="24387"/>
    <cellStyle name="Обычный 5 3 2 9 2 4 3" xfId="24388"/>
    <cellStyle name="Обычный 5 3 2 9 2 4 3 2" xfId="24389"/>
    <cellStyle name="Обычный 5 3 2 9 2 4 4" xfId="24390"/>
    <cellStyle name="Обычный 5 3 2 9 2 4 4 2" xfId="24391"/>
    <cellStyle name="Обычный 5 3 2 9 2 4 5" xfId="24392"/>
    <cellStyle name="Обычный 5 3 2 9 2 5" xfId="24393"/>
    <cellStyle name="Обычный 5 3 2 9 2 5 2" xfId="24394"/>
    <cellStyle name="Обычный 5 3 2 9 2 6" xfId="24395"/>
    <cellStyle name="Обычный 5 3 2 9 2 6 2" xfId="24396"/>
    <cellStyle name="Обычный 5 3 2 9 2 7" xfId="24397"/>
    <cellStyle name="Обычный 5 3 2 9 2 7 2" xfId="24398"/>
    <cellStyle name="Обычный 5 3 2 9 2 8" xfId="24399"/>
    <cellStyle name="Обычный 5 3 2 9 2 8 2" xfId="24400"/>
    <cellStyle name="Обычный 5 3 2 9 2 9" xfId="24401"/>
    <cellStyle name="Обычный 5 3 2 9 2 9 2" xfId="24402"/>
    <cellStyle name="Обычный 5 3 2 9 3" xfId="24403"/>
    <cellStyle name="Обычный 5 3 2 9 3 10" xfId="24404"/>
    <cellStyle name="Обычный 5 3 2 9 3 2" xfId="24405"/>
    <cellStyle name="Обычный 5 3 2 9 3 2 2" xfId="24406"/>
    <cellStyle name="Обычный 5 3 2 9 3 2 2 2" xfId="24407"/>
    <cellStyle name="Обычный 5 3 2 9 3 2 3" xfId="24408"/>
    <cellStyle name="Обычный 5 3 2 9 3 2 3 2" xfId="24409"/>
    <cellStyle name="Обычный 5 3 2 9 3 2 4" xfId="24410"/>
    <cellStyle name="Обычный 5 3 2 9 3 2 4 2" xfId="24411"/>
    <cellStyle name="Обычный 5 3 2 9 3 2 5" xfId="24412"/>
    <cellStyle name="Обычный 5 3 2 9 3 2 5 2" xfId="24413"/>
    <cellStyle name="Обычный 5 3 2 9 3 2 6" xfId="24414"/>
    <cellStyle name="Обычный 5 3 2 9 3 3" xfId="24415"/>
    <cellStyle name="Обычный 5 3 2 9 3 3 2" xfId="24416"/>
    <cellStyle name="Обычный 5 3 2 9 3 3 2 2" xfId="24417"/>
    <cellStyle name="Обычный 5 3 2 9 3 3 3" xfId="24418"/>
    <cellStyle name="Обычный 5 3 2 9 3 3 3 2" xfId="24419"/>
    <cellStyle name="Обычный 5 3 2 9 3 3 4" xfId="24420"/>
    <cellStyle name="Обычный 5 3 2 9 3 3 4 2" xfId="24421"/>
    <cellStyle name="Обычный 5 3 2 9 3 3 5" xfId="24422"/>
    <cellStyle name="Обычный 5 3 2 9 3 4" xfId="24423"/>
    <cellStyle name="Обычный 5 3 2 9 3 4 2" xfId="24424"/>
    <cellStyle name="Обычный 5 3 2 9 3 5" xfId="24425"/>
    <cellStyle name="Обычный 5 3 2 9 3 5 2" xfId="24426"/>
    <cellStyle name="Обычный 5 3 2 9 3 6" xfId="24427"/>
    <cellStyle name="Обычный 5 3 2 9 3 6 2" xfId="24428"/>
    <cellStyle name="Обычный 5 3 2 9 3 7" xfId="24429"/>
    <cellStyle name="Обычный 5 3 2 9 3 7 2" xfId="24430"/>
    <cellStyle name="Обычный 5 3 2 9 3 8" xfId="24431"/>
    <cellStyle name="Обычный 5 3 2 9 3 8 2" xfId="24432"/>
    <cellStyle name="Обычный 5 3 2 9 3 9" xfId="24433"/>
    <cellStyle name="Обычный 5 3 2 9 3 9 2" xfId="24434"/>
    <cellStyle name="Обычный 5 3 2 9 4" xfId="24435"/>
    <cellStyle name="Обычный 5 3 2 9 4 2" xfId="24436"/>
    <cellStyle name="Обычный 5 3 2 9 4 2 2" xfId="24437"/>
    <cellStyle name="Обычный 5 3 2 9 4 3" xfId="24438"/>
    <cellStyle name="Обычный 5 3 2 9 4 3 2" xfId="24439"/>
    <cellStyle name="Обычный 5 3 2 9 4 4" xfId="24440"/>
    <cellStyle name="Обычный 5 3 2 9 4 4 2" xfId="24441"/>
    <cellStyle name="Обычный 5 3 2 9 4 5" xfId="24442"/>
    <cellStyle name="Обычный 5 3 2 9 4 5 2" xfId="24443"/>
    <cellStyle name="Обычный 5 3 2 9 4 6" xfId="24444"/>
    <cellStyle name="Обычный 5 3 2 9 5" xfId="24445"/>
    <cellStyle name="Обычный 5 3 2 9 5 2" xfId="24446"/>
    <cellStyle name="Обычный 5 3 2 9 5 2 2" xfId="24447"/>
    <cellStyle name="Обычный 5 3 2 9 5 3" xfId="24448"/>
    <cellStyle name="Обычный 5 3 2 9 5 3 2" xfId="24449"/>
    <cellStyle name="Обычный 5 3 2 9 5 4" xfId="24450"/>
    <cellStyle name="Обычный 5 3 2 9 5 4 2" xfId="24451"/>
    <cellStyle name="Обычный 5 3 2 9 5 5" xfId="24452"/>
    <cellStyle name="Обычный 5 3 2 9 6" xfId="24453"/>
    <cellStyle name="Обычный 5 3 2 9 6 2" xfId="24454"/>
    <cellStyle name="Обычный 5 3 2 9 7" xfId="24455"/>
    <cellStyle name="Обычный 5 3 2 9 7 2" xfId="24456"/>
    <cellStyle name="Обычный 5 3 2 9 8" xfId="24457"/>
    <cellStyle name="Обычный 5 3 2 9 8 2" xfId="24458"/>
    <cellStyle name="Обычный 5 3 2 9 9" xfId="24459"/>
    <cellStyle name="Обычный 5 3 2 9 9 2" xfId="24460"/>
    <cellStyle name="Обычный 5 3 20" xfId="24461"/>
    <cellStyle name="Обычный 5 3 20 2" xfId="24462"/>
    <cellStyle name="Обычный 5 3 21" xfId="24463"/>
    <cellStyle name="Обычный 5 3 21 2" xfId="24464"/>
    <cellStyle name="Обычный 5 3 22" xfId="24465"/>
    <cellStyle name="Обычный 5 3 22 2" xfId="24466"/>
    <cellStyle name="Обычный 5 3 23" xfId="24467"/>
    <cellStyle name="Обычный 5 3 23 2" xfId="24468"/>
    <cellStyle name="Обычный 5 3 24" xfId="24469"/>
    <cellStyle name="Обычный 5 3 24 2" xfId="24470"/>
    <cellStyle name="Обычный 5 3 25" xfId="24471"/>
    <cellStyle name="Обычный 5 3 25 2" xfId="24472"/>
    <cellStyle name="Обычный 5 3 26" xfId="24473"/>
    <cellStyle name="Обычный 5 3 27" xfId="24474"/>
    <cellStyle name="Обычный 5 3 28" xfId="24475"/>
    <cellStyle name="Обычный 5 3 3" xfId="24476"/>
    <cellStyle name="Обычный 5 3 3 2" xfId="24477"/>
    <cellStyle name="Обычный 5 3 3 2 10" xfId="24478"/>
    <cellStyle name="Обычный 5 3 3 2 10 2" xfId="24479"/>
    <cellStyle name="Обычный 5 3 3 2 11" xfId="24480"/>
    <cellStyle name="Обычный 5 3 3 2 11 2" xfId="24481"/>
    <cellStyle name="Обычный 5 3 3 2 12" xfId="24482"/>
    <cellStyle name="Обычный 5 3 3 2 12 2" xfId="24483"/>
    <cellStyle name="Обычный 5 3 3 2 13" xfId="24484"/>
    <cellStyle name="Обычный 5 3 3 2 14" xfId="24485"/>
    <cellStyle name="Обычный 5 3 3 2 15" xfId="24486"/>
    <cellStyle name="Обычный 5 3 3 2 2" xfId="24487"/>
    <cellStyle name="Обычный 5 3 3 2 2 10" xfId="24488"/>
    <cellStyle name="Обычный 5 3 3 2 2 10 2" xfId="24489"/>
    <cellStyle name="Обычный 5 3 3 2 2 11" xfId="24490"/>
    <cellStyle name="Обычный 5 3 3 2 2 12" xfId="24491"/>
    <cellStyle name="Обычный 5 3 3 2 2 13" xfId="24492"/>
    <cellStyle name="Обычный 5 3 3 2 2 2" xfId="24493"/>
    <cellStyle name="Обычный 5 3 3 2 2 2 10" xfId="24494"/>
    <cellStyle name="Обычный 5 3 3 2 2 2 11" xfId="24495"/>
    <cellStyle name="Обычный 5 3 3 2 2 2 2" xfId="24496"/>
    <cellStyle name="Обычный 5 3 3 2 2 2 2 2" xfId="24497"/>
    <cellStyle name="Обычный 5 3 3 2 2 2 2 2 2" xfId="24498"/>
    <cellStyle name="Обычный 5 3 3 2 2 2 2 3" xfId="24499"/>
    <cellStyle name="Обычный 5 3 3 2 2 2 2 3 2" xfId="24500"/>
    <cellStyle name="Обычный 5 3 3 2 2 2 2 4" xfId="24501"/>
    <cellStyle name="Обычный 5 3 3 2 2 2 2 4 2" xfId="24502"/>
    <cellStyle name="Обычный 5 3 3 2 2 2 2 5" xfId="24503"/>
    <cellStyle name="Обычный 5 3 3 2 2 2 2 5 2" xfId="24504"/>
    <cellStyle name="Обычный 5 3 3 2 2 2 2 6" xfId="24505"/>
    <cellStyle name="Обычный 5 3 3 2 2 2 3" xfId="24506"/>
    <cellStyle name="Обычный 5 3 3 2 2 2 3 2" xfId="24507"/>
    <cellStyle name="Обычный 5 3 3 2 2 2 3 2 2" xfId="24508"/>
    <cellStyle name="Обычный 5 3 3 2 2 2 3 3" xfId="24509"/>
    <cellStyle name="Обычный 5 3 3 2 2 2 3 3 2" xfId="24510"/>
    <cellStyle name="Обычный 5 3 3 2 2 2 3 4" xfId="24511"/>
    <cellStyle name="Обычный 5 3 3 2 2 2 3 4 2" xfId="24512"/>
    <cellStyle name="Обычный 5 3 3 2 2 2 3 5" xfId="24513"/>
    <cellStyle name="Обычный 5 3 3 2 2 2 4" xfId="24514"/>
    <cellStyle name="Обычный 5 3 3 2 2 2 4 2" xfId="24515"/>
    <cellStyle name="Обычный 5 3 3 2 2 2 5" xfId="24516"/>
    <cellStyle name="Обычный 5 3 3 2 2 2 5 2" xfId="24517"/>
    <cellStyle name="Обычный 5 3 3 2 2 2 6" xfId="24518"/>
    <cellStyle name="Обычный 5 3 3 2 2 2 6 2" xfId="24519"/>
    <cellStyle name="Обычный 5 3 3 2 2 2 7" xfId="24520"/>
    <cellStyle name="Обычный 5 3 3 2 2 2 7 2" xfId="24521"/>
    <cellStyle name="Обычный 5 3 3 2 2 2 8" xfId="24522"/>
    <cellStyle name="Обычный 5 3 3 2 2 2 8 2" xfId="24523"/>
    <cellStyle name="Обычный 5 3 3 2 2 2 9" xfId="24524"/>
    <cellStyle name="Обычный 5 3 3 2 2 2 9 2" xfId="24525"/>
    <cellStyle name="Обычный 5 3 3 2 2 3" xfId="24526"/>
    <cellStyle name="Обычный 5 3 3 2 2 3 2" xfId="24527"/>
    <cellStyle name="Обычный 5 3 3 2 2 3 2 2" xfId="24528"/>
    <cellStyle name="Обычный 5 3 3 2 2 3 3" xfId="24529"/>
    <cellStyle name="Обычный 5 3 3 2 2 3 3 2" xfId="24530"/>
    <cellStyle name="Обычный 5 3 3 2 2 3 4" xfId="24531"/>
    <cellStyle name="Обычный 5 3 3 2 2 3 4 2" xfId="24532"/>
    <cellStyle name="Обычный 5 3 3 2 2 3 5" xfId="24533"/>
    <cellStyle name="Обычный 5 3 3 2 2 3 5 2" xfId="24534"/>
    <cellStyle name="Обычный 5 3 3 2 2 3 6" xfId="24535"/>
    <cellStyle name="Обычный 5 3 3 2 2 4" xfId="24536"/>
    <cellStyle name="Обычный 5 3 3 2 2 4 2" xfId="24537"/>
    <cellStyle name="Обычный 5 3 3 2 2 4 2 2" xfId="24538"/>
    <cellStyle name="Обычный 5 3 3 2 2 4 3" xfId="24539"/>
    <cellStyle name="Обычный 5 3 3 2 2 4 3 2" xfId="24540"/>
    <cellStyle name="Обычный 5 3 3 2 2 4 4" xfId="24541"/>
    <cellStyle name="Обычный 5 3 3 2 2 4 4 2" xfId="24542"/>
    <cellStyle name="Обычный 5 3 3 2 2 4 5" xfId="24543"/>
    <cellStyle name="Обычный 5 3 3 2 2 5" xfId="24544"/>
    <cellStyle name="Обычный 5 3 3 2 2 5 2" xfId="24545"/>
    <cellStyle name="Обычный 5 3 3 2 2 6" xfId="24546"/>
    <cellStyle name="Обычный 5 3 3 2 2 6 2" xfId="24547"/>
    <cellStyle name="Обычный 5 3 3 2 2 7" xfId="24548"/>
    <cellStyle name="Обычный 5 3 3 2 2 7 2" xfId="24549"/>
    <cellStyle name="Обычный 5 3 3 2 2 8" xfId="24550"/>
    <cellStyle name="Обычный 5 3 3 2 2 8 2" xfId="24551"/>
    <cellStyle name="Обычный 5 3 3 2 2 9" xfId="24552"/>
    <cellStyle name="Обычный 5 3 3 2 2 9 2" xfId="24553"/>
    <cellStyle name="Обычный 5 3 3 2 3" xfId="24554"/>
    <cellStyle name="Обычный 5 3 3 2 3 10" xfId="24555"/>
    <cellStyle name="Обычный 5 3 3 2 3 11" xfId="24556"/>
    <cellStyle name="Обычный 5 3 3 2 3 2" xfId="24557"/>
    <cellStyle name="Обычный 5 3 3 2 3 2 2" xfId="24558"/>
    <cellStyle name="Обычный 5 3 3 2 3 2 2 2" xfId="24559"/>
    <cellStyle name="Обычный 5 3 3 2 3 2 3" xfId="24560"/>
    <cellStyle name="Обычный 5 3 3 2 3 2 3 2" xfId="24561"/>
    <cellStyle name="Обычный 5 3 3 2 3 2 4" xfId="24562"/>
    <cellStyle name="Обычный 5 3 3 2 3 2 4 2" xfId="24563"/>
    <cellStyle name="Обычный 5 3 3 2 3 2 5" xfId="24564"/>
    <cellStyle name="Обычный 5 3 3 2 3 2 5 2" xfId="24565"/>
    <cellStyle name="Обычный 5 3 3 2 3 2 6" xfId="24566"/>
    <cellStyle name="Обычный 5 3 3 2 3 2 7" xfId="24567"/>
    <cellStyle name="Обычный 5 3 3 2 3 3" xfId="24568"/>
    <cellStyle name="Обычный 5 3 3 2 3 3 2" xfId="24569"/>
    <cellStyle name="Обычный 5 3 3 2 3 3 2 2" xfId="24570"/>
    <cellStyle name="Обычный 5 3 3 2 3 3 3" xfId="24571"/>
    <cellStyle name="Обычный 5 3 3 2 3 3 3 2" xfId="24572"/>
    <cellStyle name="Обычный 5 3 3 2 3 3 4" xfId="24573"/>
    <cellStyle name="Обычный 5 3 3 2 3 3 4 2" xfId="24574"/>
    <cellStyle name="Обычный 5 3 3 2 3 3 5" xfId="24575"/>
    <cellStyle name="Обычный 5 3 3 2 3 4" xfId="24576"/>
    <cellStyle name="Обычный 5 3 3 2 3 4 2" xfId="24577"/>
    <cellStyle name="Обычный 5 3 3 2 3 5" xfId="24578"/>
    <cellStyle name="Обычный 5 3 3 2 3 5 2" xfId="24579"/>
    <cellStyle name="Обычный 5 3 3 2 3 6" xfId="24580"/>
    <cellStyle name="Обычный 5 3 3 2 3 6 2" xfId="24581"/>
    <cellStyle name="Обычный 5 3 3 2 3 7" xfId="24582"/>
    <cellStyle name="Обычный 5 3 3 2 3 7 2" xfId="24583"/>
    <cellStyle name="Обычный 5 3 3 2 3 8" xfId="24584"/>
    <cellStyle name="Обычный 5 3 3 2 3 8 2" xfId="24585"/>
    <cellStyle name="Обычный 5 3 3 2 3 9" xfId="24586"/>
    <cellStyle name="Обычный 5 3 3 2 3 9 2" xfId="24587"/>
    <cellStyle name="Обычный 5 3 3 2 4" xfId="24588"/>
    <cellStyle name="Обычный 5 3 3 2 4 2" xfId="24589"/>
    <cellStyle name="Обычный 5 3 3 2 4 2 2" xfId="24590"/>
    <cellStyle name="Обычный 5 3 3 2 4 2 2 2" xfId="24591"/>
    <cellStyle name="Обычный 5 3 3 2 4 2 3" xfId="24592"/>
    <cellStyle name="Обычный 5 3 3 2 4 2 3 2" xfId="24593"/>
    <cellStyle name="Обычный 5 3 3 2 4 2 4" xfId="24594"/>
    <cellStyle name="Обычный 5 3 3 2 4 2 4 2" xfId="24595"/>
    <cellStyle name="Обычный 5 3 3 2 4 2 5" xfId="24596"/>
    <cellStyle name="Обычный 5 3 3 2 4 2 5 2" xfId="24597"/>
    <cellStyle name="Обычный 5 3 3 2 4 2 6" xfId="24598"/>
    <cellStyle name="Обычный 5 3 3 2 4 3" xfId="24599"/>
    <cellStyle name="Обычный 5 3 3 2 4 3 2" xfId="24600"/>
    <cellStyle name="Обычный 5 3 3 2 4 4" xfId="24601"/>
    <cellStyle name="Обычный 5 3 3 2 4 4 2" xfId="24602"/>
    <cellStyle name="Обычный 5 3 3 2 4 5" xfId="24603"/>
    <cellStyle name="Обычный 5 3 3 2 4 5 2" xfId="24604"/>
    <cellStyle name="Обычный 5 3 3 2 4 6" xfId="24605"/>
    <cellStyle name="Обычный 5 3 3 2 4 6 2" xfId="24606"/>
    <cellStyle name="Обычный 5 3 3 2 4 7" xfId="24607"/>
    <cellStyle name="Обычный 5 3 3 2 4 8" xfId="24608"/>
    <cellStyle name="Обычный 5 3 3 2 5" xfId="24609"/>
    <cellStyle name="Обычный 5 3 3 2 5 2" xfId="24610"/>
    <cellStyle name="Обычный 5 3 3 2 5 2 2" xfId="24611"/>
    <cellStyle name="Обычный 5 3 3 2 5 3" xfId="24612"/>
    <cellStyle name="Обычный 5 3 3 2 5 3 2" xfId="24613"/>
    <cellStyle name="Обычный 5 3 3 2 5 4" xfId="24614"/>
    <cellStyle name="Обычный 5 3 3 2 5 4 2" xfId="24615"/>
    <cellStyle name="Обычный 5 3 3 2 5 5" xfId="24616"/>
    <cellStyle name="Обычный 5 3 3 2 5 5 2" xfId="24617"/>
    <cellStyle name="Обычный 5 3 3 2 5 6" xfId="24618"/>
    <cellStyle name="Обычный 5 3 3 2 6" xfId="24619"/>
    <cellStyle name="Обычный 5 3 3 2 6 2" xfId="24620"/>
    <cellStyle name="Обычный 5 3 3 2 6 2 2" xfId="24621"/>
    <cellStyle name="Обычный 5 3 3 2 6 3" xfId="24622"/>
    <cellStyle name="Обычный 5 3 3 2 6 3 2" xfId="24623"/>
    <cellStyle name="Обычный 5 3 3 2 6 4" xfId="24624"/>
    <cellStyle name="Обычный 5 3 3 2 6 4 2" xfId="24625"/>
    <cellStyle name="Обычный 5 3 3 2 6 5" xfId="24626"/>
    <cellStyle name="Обычный 5 3 3 2 7" xfId="24627"/>
    <cellStyle name="Обычный 5 3 3 2 7 2" xfId="24628"/>
    <cellStyle name="Обычный 5 3 3 2 8" xfId="24629"/>
    <cellStyle name="Обычный 5 3 3 2 8 2" xfId="24630"/>
    <cellStyle name="Обычный 5 3 3 2 9" xfId="24631"/>
    <cellStyle name="Обычный 5 3 3 2 9 2" xfId="24632"/>
    <cellStyle name="Обычный 5 3 3 3" xfId="24633"/>
    <cellStyle name="Обычный 5 3 3 3 2" xfId="24634"/>
    <cellStyle name="Обычный 5 3 3 3 2 2" xfId="24635"/>
    <cellStyle name="Обычный 5 3 3 3 2 2 2" xfId="24636"/>
    <cellStyle name="Обычный 5 3 3 3 2 3" xfId="24637"/>
    <cellStyle name="Обычный 5 3 3 3 2 3 2" xfId="24638"/>
    <cellStyle name="Обычный 5 3 3 3 2 4" xfId="24639"/>
    <cellStyle name="Обычный 5 3 3 3 2 4 2" xfId="24640"/>
    <cellStyle name="Обычный 5 3 3 3 2 5" xfId="24641"/>
    <cellStyle name="Обычный 5 3 3 3 2 5 2" xfId="24642"/>
    <cellStyle name="Обычный 5 3 3 3 2 6" xfId="24643"/>
    <cellStyle name="Обычный 5 3 3 3 2 7" xfId="24644"/>
    <cellStyle name="Обычный 5 3 3 3 3" xfId="24645"/>
    <cellStyle name="Обычный 5 3 3 3 3 2" xfId="24646"/>
    <cellStyle name="Обычный 5 3 3 3 4" xfId="24647"/>
    <cellStyle name="Обычный 5 3 3 3 4 2" xfId="24648"/>
    <cellStyle name="Обычный 5 3 3 3 5" xfId="24649"/>
    <cellStyle name="Обычный 5 3 3 3 5 2" xfId="24650"/>
    <cellStyle name="Обычный 5 3 3 3 6" xfId="24651"/>
    <cellStyle name="Обычный 5 3 3 3 6 2" xfId="24652"/>
    <cellStyle name="Обычный 5 3 3 3 7" xfId="24653"/>
    <cellStyle name="Обычный 5 3 3 3 8" xfId="24654"/>
    <cellStyle name="Обычный 5 3 3 4" xfId="24655"/>
    <cellStyle name="Обычный 5 3 3 4 2" xfId="24656"/>
    <cellStyle name="Обычный 5 3 3 4 3" xfId="24657"/>
    <cellStyle name="Обычный 5 3 3 5" xfId="24658"/>
    <cellStyle name="Обычный 5 3 3 5 2" xfId="24659"/>
    <cellStyle name="Обычный 5 3 3 5 2 2" xfId="24660"/>
    <cellStyle name="Обычный 5 3 3 5 3" xfId="24661"/>
    <cellStyle name="Обычный 5 3 3 5 3 2" xfId="24662"/>
    <cellStyle name="Обычный 5 3 3 5 4" xfId="24663"/>
    <cellStyle name="Обычный 5 3 3 5 4 2" xfId="24664"/>
    <cellStyle name="Обычный 5 3 3 5 5" xfId="24665"/>
    <cellStyle name="Обычный 5 3 3 5 5 2" xfId="24666"/>
    <cellStyle name="Обычный 5 3 3 5 6" xfId="24667"/>
    <cellStyle name="Обычный 5 3 3 5 7" xfId="24668"/>
    <cellStyle name="Обычный 5 3 3 6" xfId="24669"/>
    <cellStyle name="Обычный 5 3 3 6 2" xfId="24670"/>
    <cellStyle name="Обычный 5 3 3 6 2 2" xfId="24671"/>
    <cellStyle name="Обычный 5 3 3 6 3" xfId="24672"/>
    <cellStyle name="Обычный 5 3 3 6 3 2" xfId="24673"/>
    <cellStyle name="Обычный 5 3 3 6 4" xfId="24674"/>
    <cellStyle name="Обычный 5 3 3 6 4 2" xfId="24675"/>
    <cellStyle name="Обычный 5 3 3 6 5" xfId="24676"/>
    <cellStyle name="Обычный 5 3 3 7" xfId="24677"/>
    <cellStyle name="Обычный 5 3 3 7 2" xfId="24678"/>
    <cellStyle name="Обычный 5 3 3 8" xfId="24679"/>
    <cellStyle name="Обычный 5 3 3 9" xfId="24680"/>
    <cellStyle name="Обычный 5 3 4" xfId="24681"/>
    <cellStyle name="Обычный 5 3 4 10" xfId="24682"/>
    <cellStyle name="Обычный 5 3 4 10 2" xfId="24683"/>
    <cellStyle name="Обычный 5 3 4 11" xfId="24684"/>
    <cellStyle name="Обычный 5 3 4 11 2" xfId="24685"/>
    <cellStyle name="Обычный 5 3 4 12" xfId="24686"/>
    <cellStyle name="Обычный 5 3 4 12 2" xfId="24687"/>
    <cellStyle name="Обычный 5 3 4 13" xfId="24688"/>
    <cellStyle name="Обычный 5 3 4 14" xfId="24689"/>
    <cellStyle name="Обычный 5 3 4 15" xfId="24690"/>
    <cellStyle name="Обычный 5 3 4 2" xfId="24691"/>
    <cellStyle name="Обычный 5 3 4 2 10" xfId="24692"/>
    <cellStyle name="Обычный 5 3 4 2 10 2" xfId="24693"/>
    <cellStyle name="Обычный 5 3 4 2 11" xfId="24694"/>
    <cellStyle name="Обычный 5 3 4 2 12" xfId="24695"/>
    <cellStyle name="Обычный 5 3 4 2 13" xfId="24696"/>
    <cellStyle name="Обычный 5 3 4 2 2" xfId="24697"/>
    <cellStyle name="Обычный 5 3 4 2 2 10" xfId="24698"/>
    <cellStyle name="Обычный 5 3 4 2 2 11" xfId="24699"/>
    <cellStyle name="Обычный 5 3 4 2 2 2" xfId="24700"/>
    <cellStyle name="Обычный 5 3 4 2 2 2 2" xfId="24701"/>
    <cellStyle name="Обычный 5 3 4 2 2 2 2 2" xfId="24702"/>
    <cellStyle name="Обычный 5 3 4 2 2 2 3" xfId="24703"/>
    <cellStyle name="Обычный 5 3 4 2 2 2 3 2" xfId="24704"/>
    <cellStyle name="Обычный 5 3 4 2 2 2 4" xfId="24705"/>
    <cellStyle name="Обычный 5 3 4 2 2 2 4 2" xfId="24706"/>
    <cellStyle name="Обычный 5 3 4 2 2 2 5" xfId="24707"/>
    <cellStyle name="Обычный 5 3 4 2 2 2 5 2" xfId="24708"/>
    <cellStyle name="Обычный 5 3 4 2 2 2 6" xfId="24709"/>
    <cellStyle name="Обычный 5 3 4 2 2 3" xfId="24710"/>
    <cellStyle name="Обычный 5 3 4 2 2 3 2" xfId="24711"/>
    <cellStyle name="Обычный 5 3 4 2 2 3 2 2" xfId="24712"/>
    <cellStyle name="Обычный 5 3 4 2 2 3 3" xfId="24713"/>
    <cellStyle name="Обычный 5 3 4 2 2 3 3 2" xfId="24714"/>
    <cellStyle name="Обычный 5 3 4 2 2 3 4" xfId="24715"/>
    <cellStyle name="Обычный 5 3 4 2 2 3 4 2" xfId="24716"/>
    <cellStyle name="Обычный 5 3 4 2 2 3 5" xfId="24717"/>
    <cellStyle name="Обычный 5 3 4 2 2 4" xfId="24718"/>
    <cellStyle name="Обычный 5 3 4 2 2 4 2" xfId="24719"/>
    <cellStyle name="Обычный 5 3 4 2 2 5" xfId="24720"/>
    <cellStyle name="Обычный 5 3 4 2 2 5 2" xfId="24721"/>
    <cellStyle name="Обычный 5 3 4 2 2 6" xfId="24722"/>
    <cellStyle name="Обычный 5 3 4 2 2 6 2" xfId="24723"/>
    <cellStyle name="Обычный 5 3 4 2 2 7" xfId="24724"/>
    <cellStyle name="Обычный 5 3 4 2 2 7 2" xfId="24725"/>
    <cellStyle name="Обычный 5 3 4 2 2 8" xfId="24726"/>
    <cellStyle name="Обычный 5 3 4 2 2 8 2" xfId="24727"/>
    <cellStyle name="Обычный 5 3 4 2 2 9" xfId="24728"/>
    <cellStyle name="Обычный 5 3 4 2 2 9 2" xfId="24729"/>
    <cellStyle name="Обычный 5 3 4 2 3" xfId="24730"/>
    <cellStyle name="Обычный 5 3 4 2 3 2" xfId="24731"/>
    <cellStyle name="Обычный 5 3 4 2 3 2 2" xfId="24732"/>
    <cellStyle name="Обычный 5 3 4 2 3 3" xfId="24733"/>
    <cellStyle name="Обычный 5 3 4 2 3 3 2" xfId="24734"/>
    <cellStyle name="Обычный 5 3 4 2 3 4" xfId="24735"/>
    <cellStyle name="Обычный 5 3 4 2 3 4 2" xfId="24736"/>
    <cellStyle name="Обычный 5 3 4 2 3 5" xfId="24737"/>
    <cellStyle name="Обычный 5 3 4 2 3 5 2" xfId="24738"/>
    <cellStyle name="Обычный 5 3 4 2 3 6" xfId="24739"/>
    <cellStyle name="Обычный 5 3 4 2 4" xfId="24740"/>
    <cellStyle name="Обычный 5 3 4 2 4 2" xfId="24741"/>
    <cellStyle name="Обычный 5 3 4 2 4 2 2" xfId="24742"/>
    <cellStyle name="Обычный 5 3 4 2 4 3" xfId="24743"/>
    <cellStyle name="Обычный 5 3 4 2 4 3 2" xfId="24744"/>
    <cellStyle name="Обычный 5 3 4 2 4 4" xfId="24745"/>
    <cellStyle name="Обычный 5 3 4 2 4 4 2" xfId="24746"/>
    <cellStyle name="Обычный 5 3 4 2 4 5" xfId="24747"/>
    <cellStyle name="Обычный 5 3 4 2 5" xfId="24748"/>
    <cellStyle name="Обычный 5 3 4 2 5 2" xfId="24749"/>
    <cellStyle name="Обычный 5 3 4 2 6" xfId="24750"/>
    <cellStyle name="Обычный 5 3 4 2 6 2" xfId="24751"/>
    <cellStyle name="Обычный 5 3 4 2 7" xfId="24752"/>
    <cellStyle name="Обычный 5 3 4 2 7 2" xfId="24753"/>
    <cellStyle name="Обычный 5 3 4 2 8" xfId="24754"/>
    <cellStyle name="Обычный 5 3 4 2 8 2" xfId="24755"/>
    <cellStyle name="Обычный 5 3 4 2 9" xfId="24756"/>
    <cellStyle name="Обычный 5 3 4 2 9 2" xfId="24757"/>
    <cellStyle name="Обычный 5 3 4 3" xfId="24758"/>
    <cellStyle name="Обычный 5 3 4 3 10" xfId="24759"/>
    <cellStyle name="Обычный 5 3 4 3 11" xfId="24760"/>
    <cellStyle name="Обычный 5 3 4 3 2" xfId="24761"/>
    <cellStyle name="Обычный 5 3 4 3 2 2" xfId="24762"/>
    <cellStyle name="Обычный 5 3 4 3 2 2 2" xfId="24763"/>
    <cellStyle name="Обычный 5 3 4 3 2 3" xfId="24764"/>
    <cellStyle name="Обычный 5 3 4 3 2 3 2" xfId="24765"/>
    <cellStyle name="Обычный 5 3 4 3 2 4" xfId="24766"/>
    <cellStyle name="Обычный 5 3 4 3 2 4 2" xfId="24767"/>
    <cellStyle name="Обычный 5 3 4 3 2 5" xfId="24768"/>
    <cellStyle name="Обычный 5 3 4 3 2 5 2" xfId="24769"/>
    <cellStyle name="Обычный 5 3 4 3 2 6" xfId="24770"/>
    <cellStyle name="Обычный 5 3 4 3 2 7" xfId="24771"/>
    <cellStyle name="Обычный 5 3 4 3 3" xfId="24772"/>
    <cellStyle name="Обычный 5 3 4 3 3 2" xfId="24773"/>
    <cellStyle name="Обычный 5 3 4 3 3 2 2" xfId="24774"/>
    <cellStyle name="Обычный 5 3 4 3 3 3" xfId="24775"/>
    <cellStyle name="Обычный 5 3 4 3 3 3 2" xfId="24776"/>
    <cellStyle name="Обычный 5 3 4 3 3 4" xfId="24777"/>
    <cellStyle name="Обычный 5 3 4 3 3 4 2" xfId="24778"/>
    <cellStyle name="Обычный 5 3 4 3 3 5" xfId="24779"/>
    <cellStyle name="Обычный 5 3 4 3 4" xfId="24780"/>
    <cellStyle name="Обычный 5 3 4 3 4 2" xfId="24781"/>
    <cellStyle name="Обычный 5 3 4 3 5" xfId="24782"/>
    <cellStyle name="Обычный 5 3 4 3 5 2" xfId="24783"/>
    <cellStyle name="Обычный 5 3 4 3 6" xfId="24784"/>
    <cellStyle name="Обычный 5 3 4 3 6 2" xfId="24785"/>
    <cellStyle name="Обычный 5 3 4 3 7" xfId="24786"/>
    <cellStyle name="Обычный 5 3 4 3 7 2" xfId="24787"/>
    <cellStyle name="Обычный 5 3 4 3 8" xfId="24788"/>
    <cellStyle name="Обычный 5 3 4 3 8 2" xfId="24789"/>
    <cellStyle name="Обычный 5 3 4 3 9" xfId="24790"/>
    <cellStyle name="Обычный 5 3 4 3 9 2" xfId="24791"/>
    <cellStyle name="Обычный 5 3 4 4" xfId="24792"/>
    <cellStyle name="Обычный 5 3 4 4 2" xfId="24793"/>
    <cellStyle name="Обычный 5 3 4 4 2 2" xfId="24794"/>
    <cellStyle name="Обычный 5 3 4 4 2 2 2" xfId="24795"/>
    <cellStyle name="Обычный 5 3 4 4 2 3" xfId="24796"/>
    <cellStyle name="Обычный 5 3 4 4 2 3 2" xfId="24797"/>
    <cellStyle name="Обычный 5 3 4 4 2 4" xfId="24798"/>
    <cellStyle name="Обычный 5 3 4 4 2 4 2" xfId="24799"/>
    <cellStyle name="Обычный 5 3 4 4 2 5" xfId="24800"/>
    <cellStyle name="Обычный 5 3 4 4 2 5 2" xfId="24801"/>
    <cellStyle name="Обычный 5 3 4 4 2 6" xfId="24802"/>
    <cellStyle name="Обычный 5 3 4 4 3" xfId="24803"/>
    <cellStyle name="Обычный 5 3 4 4 3 2" xfId="24804"/>
    <cellStyle name="Обычный 5 3 4 4 4" xfId="24805"/>
    <cellStyle name="Обычный 5 3 4 4 4 2" xfId="24806"/>
    <cellStyle name="Обычный 5 3 4 4 5" xfId="24807"/>
    <cellStyle name="Обычный 5 3 4 4 5 2" xfId="24808"/>
    <cellStyle name="Обычный 5 3 4 4 6" xfId="24809"/>
    <cellStyle name="Обычный 5 3 4 4 6 2" xfId="24810"/>
    <cellStyle name="Обычный 5 3 4 4 7" xfId="24811"/>
    <cellStyle name="Обычный 5 3 4 4 8" xfId="24812"/>
    <cellStyle name="Обычный 5 3 4 5" xfId="24813"/>
    <cellStyle name="Обычный 5 3 4 5 2" xfId="24814"/>
    <cellStyle name="Обычный 5 3 4 5 2 2" xfId="24815"/>
    <cellStyle name="Обычный 5 3 4 5 3" xfId="24816"/>
    <cellStyle name="Обычный 5 3 4 5 3 2" xfId="24817"/>
    <cellStyle name="Обычный 5 3 4 5 4" xfId="24818"/>
    <cellStyle name="Обычный 5 3 4 5 4 2" xfId="24819"/>
    <cellStyle name="Обычный 5 3 4 5 5" xfId="24820"/>
    <cellStyle name="Обычный 5 3 4 5 5 2" xfId="24821"/>
    <cellStyle name="Обычный 5 3 4 5 6" xfId="24822"/>
    <cellStyle name="Обычный 5 3 4 6" xfId="24823"/>
    <cellStyle name="Обычный 5 3 4 6 2" xfId="24824"/>
    <cellStyle name="Обычный 5 3 4 6 2 2" xfId="24825"/>
    <cellStyle name="Обычный 5 3 4 6 3" xfId="24826"/>
    <cellStyle name="Обычный 5 3 4 6 3 2" xfId="24827"/>
    <cellStyle name="Обычный 5 3 4 6 4" xfId="24828"/>
    <cellStyle name="Обычный 5 3 4 6 4 2" xfId="24829"/>
    <cellStyle name="Обычный 5 3 4 6 5" xfId="24830"/>
    <cellStyle name="Обычный 5 3 4 7" xfId="24831"/>
    <cellStyle name="Обычный 5 3 4 7 2" xfId="24832"/>
    <cellStyle name="Обычный 5 3 4 8" xfId="24833"/>
    <cellStyle name="Обычный 5 3 4 8 2" xfId="24834"/>
    <cellStyle name="Обычный 5 3 4 9" xfId="24835"/>
    <cellStyle name="Обычный 5 3 4 9 2" xfId="24836"/>
    <cellStyle name="Обычный 5 3 5" xfId="24837"/>
    <cellStyle name="Обычный 5 3 5 10" xfId="24838"/>
    <cellStyle name="Обычный 5 3 5 10 2" xfId="24839"/>
    <cellStyle name="Обычный 5 3 5 11" xfId="24840"/>
    <cellStyle name="Обычный 5 3 5 11 2" xfId="24841"/>
    <cellStyle name="Обычный 5 3 5 12" xfId="24842"/>
    <cellStyle name="Обычный 5 3 5 12 2" xfId="24843"/>
    <cellStyle name="Обычный 5 3 5 13" xfId="24844"/>
    <cellStyle name="Обычный 5 3 5 14" xfId="24845"/>
    <cellStyle name="Обычный 5 3 5 15" xfId="24846"/>
    <cellStyle name="Обычный 5 3 5 2" xfId="24847"/>
    <cellStyle name="Обычный 5 3 5 2 10" xfId="24848"/>
    <cellStyle name="Обычный 5 3 5 2 10 2" xfId="24849"/>
    <cellStyle name="Обычный 5 3 5 2 11" xfId="24850"/>
    <cellStyle name="Обычный 5 3 5 2 12" xfId="24851"/>
    <cellStyle name="Обычный 5 3 5 2 2" xfId="24852"/>
    <cellStyle name="Обычный 5 3 5 2 2 10" xfId="24853"/>
    <cellStyle name="Обычный 5 3 5 2 2 2" xfId="24854"/>
    <cellStyle name="Обычный 5 3 5 2 2 2 2" xfId="24855"/>
    <cellStyle name="Обычный 5 3 5 2 2 2 2 2" xfId="24856"/>
    <cellStyle name="Обычный 5 3 5 2 2 2 3" xfId="24857"/>
    <cellStyle name="Обычный 5 3 5 2 2 2 3 2" xfId="24858"/>
    <cellStyle name="Обычный 5 3 5 2 2 2 4" xfId="24859"/>
    <cellStyle name="Обычный 5 3 5 2 2 2 4 2" xfId="24860"/>
    <cellStyle name="Обычный 5 3 5 2 2 2 5" xfId="24861"/>
    <cellStyle name="Обычный 5 3 5 2 2 2 5 2" xfId="24862"/>
    <cellStyle name="Обычный 5 3 5 2 2 2 6" xfId="24863"/>
    <cellStyle name="Обычный 5 3 5 2 2 3" xfId="24864"/>
    <cellStyle name="Обычный 5 3 5 2 2 3 2" xfId="24865"/>
    <cellStyle name="Обычный 5 3 5 2 2 3 2 2" xfId="24866"/>
    <cellStyle name="Обычный 5 3 5 2 2 3 3" xfId="24867"/>
    <cellStyle name="Обычный 5 3 5 2 2 3 3 2" xfId="24868"/>
    <cellStyle name="Обычный 5 3 5 2 2 3 4" xfId="24869"/>
    <cellStyle name="Обычный 5 3 5 2 2 3 4 2" xfId="24870"/>
    <cellStyle name="Обычный 5 3 5 2 2 3 5" xfId="24871"/>
    <cellStyle name="Обычный 5 3 5 2 2 4" xfId="24872"/>
    <cellStyle name="Обычный 5 3 5 2 2 4 2" xfId="24873"/>
    <cellStyle name="Обычный 5 3 5 2 2 5" xfId="24874"/>
    <cellStyle name="Обычный 5 3 5 2 2 5 2" xfId="24875"/>
    <cellStyle name="Обычный 5 3 5 2 2 6" xfId="24876"/>
    <cellStyle name="Обычный 5 3 5 2 2 6 2" xfId="24877"/>
    <cellStyle name="Обычный 5 3 5 2 2 7" xfId="24878"/>
    <cellStyle name="Обычный 5 3 5 2 2 7 2" xfId="24879"/>
    <cellStyle name="Обычный 5 3 5 2 2 8" xfId="24880"/>
    <cellStyle name="Обычный 5 3 5 2 2 8 2" xfId="24881"/>
    <cellStyle name="Обычный 5 3 5 2 2 9" xfId="24882"/>
    <cellStyle name="Обычный 5 3 5 2 2 9 2" xfId="24883"/>
    <cellStyle name="Обычный 5 3 5 2 3" xfId="24884"/>
    <cellStyle name="Обычный 5 3 5 2 3 2" xfId="24885"/>
    <cellStyle name="Обычный 5 3 5 2 3 2 2" xfId="24886"/>
    <cellStyle name="Обычный 5 3 5 2 3 3" xfId="24887"/>
    <cellStyle name="Обычный 5 3 5 2 3 3 2" xfId="24888"/>
    <cellStyle name="Обычный 5 3 5 2 3 4" xfId="24889"/>
    <cellStyle name="Обычный 5 3 5 2 3 4 2" xfId="24890"/>
    <cellStyle name="Обычный 5 3 5 2 3 5" xfId="24891"/>
    <cellStyle name="Обычный 5 3 5 2 3 5 2" xfId="24892"/>
    <cellStyle name="Обычный 5 3 5 2 3 6" xfId="24893"/>
    <cellStyle name="Обычный 5 3 5 2 4" xfId="24894"/>
    <cellStyle name="Обычный 5 3 5 2 4 2" xfId="24895"/>
    <cellStyle name="Обычный 5 3 5 2 4 2 2" xfId="24896"/>
    <cellStyle name="Обычный 5 3 5 2 4 3" xfId="24897"/>
    <cellStyle name="Обычный 5 3 5 2 4 3 2" xfId="24898"/>
    <cellStyle name="Обычный 5 3 5 2 4 4" xfId="24899"/>
    <cellStyle name="Обычный 5 3 5 2 4 4 2" xfId="24900"/>
    <cellStyle name="Обычный 5 3 5 2 4 5" xfId="24901"/>
    <cellStyle name="Обычный 5 3 5 2 5" xfId="24902"/>
    <cellStyle name="Обычный 5 3 5 2 5 2" xfId="24903"/>
    <cellStyle name="Обычный 5 3 5 2 6" xfId="24904"/>
    <cellStyle name="Обычный 5 3 5 2 6 2" xfId="24905"/>
    <cellStyle name="Обычный 5 3 5 2 7" xfId="24906"/>
    <cellStyle name="Обычный 5 3 5 2 7 2" xfId="24907"/>
    <cellStyle name="Обычный 5 3 5 2 8" xfId="24908"/>
    <cellStyle name="Обычный 5 3 5 2 8 2" xfId="24909"/>
    <cellStyle name="Обычный 5 3 5 2 9" xfId="24910"/>
    <cellStyle name="Обычный 5 3 5 2 9 2" xfId="24911"/>
    <cellStyle name="Обычный 5 3 5 3" xfId="24912"/>
    <cellStyle name="Обычный 5 3 5 3 10" xfId="24913"/>
    <cellStyle name="Обычный 5 3 5 3 2" xfId="24914"/>
    <cellStyle name="Обычный 5 3 5 3 2 2" xfId="24915"/>
    <cellStyle name="Обычный 5 3 5 3 2 2 2" xfId="24916"/>
    <cellStyle name="Обычный 5 3 5 3 2 3" xfId="24917"/>
    <cellStyle name="Обычный 5 3 5 3 2 3 2" xfId="24918"/>
    <cellStyle name="Обычный 5 3 5 3 2 4" xfId="24919"/>
    <cellStyle name="Обычный 5 3 5 3 2 4 2" xfId="24920"/>
    <cellStyle name="Обычный 5 3 5 3 2 5" xfId="24921"/>
    <cellStyle name="Обычный 5 3 5 3 2 5 2" xfId="24922"/>
    <cellStyle name="Обычный 5 3 5 3 2 6" xfId="24923"/>
    <cellStyle name="Обычный 5 3 5 3 3" xfId="24924"/>
    <cellStyle name="Обычный 5 3 5 3 3 2" xfId="24925"/>
    <cellStyle name="Обычный 5 3 5 3 3 2 2" xfId="24926"/>
    <cellStyle name="Обычный 5 3 5 3 3 3" xfId="24927"/>
    <cellStyle name="Обычный 5 3 5 3 3 3 2" xfId="24928"/>
    <cellStyle name="Обычный 5 3 5 3 3 4" xfId="24929"/>
    <cellStyle name="Обычный 5 3 5 3 3 4 2" xfId="24930"/>
    <cellStyle name="Обычный 5 3 5 3 3 5" xfId="24931"/>
    <cellStyle name="Обычный 5 3 5 3 4" xfId="24932"/>
    <cellStyle name="Обычный 5 3 5 3 4 2" xfId="24933"/>
    <cellStyle name="Обычный 5 3 5 3 5" xfId="24934"/>
    <cellStyle name="Обычный 5 3 5 3 5 2" xfId="24935"/>
    <cellStyle name="Обычный 5 3 5 3 6" xfId="24936"/>
    <cellStyle name="Обычный 5 3 5 3 6 2" xfId="24937"/>
    <cellStyle name="Обычный 5 3 5 3 7" xfId="24938"/>
    <cellStyle name="Обычный 5 3 5 3 7 2" xfId="24939"/>
    <cellStyle name="Обычный 5 3 5 3 8" xfId="24940"/>
    <cellStyle name="Обычный 5 3 5 3 8 2" xfId="24941"/>
    <cellStyle name="Обычный 5 3 5 3 9" xfId="24942"/>
    <cellStyle name="Обычный 5 3 5 3 9 2" xfId="24943"/>
    <cellStyle name="Обычный 5 3 5 4" xfId="24944"/>
    <cellStyle name="Обычный 5 3 5 4 2" xfId="24945"/>
    <cellStyle name="Обычный 5 3 5 4 2 2" xfId="24946"/>
    <cellStyle name="Обычный 5 3 5 4 2 2 2" xfId="24947"/>
    <cellStyle name="Обычный 5 3 5 4 2 3" xfId="24948"/>
    <cellStyle name="Обычный 5 3 5 4 2 3 2" xfId="24949"/>
    <cellStyle name="Обычный 5 3 5 4 2 4" xfId="24950"/>
    <cellStyle name="Обычный 5 3 5 4 2 4 2" xfId="24951"/>
    <cellStyle name="Обычный 5 3 5 4 2 5" xfId="24952"/>
    <cellStyle name="Обычный 5 3 5 4 2 5 2" xfId="24953"/>
    <cellStyle name="Обычный 5 3 5 4 2 6" xfId="24954"/>
    <cellStyle name="Обычный 5 3 5 4 3" xfId="24955"/>
    <cellStyle name="Обычный 5 3 5 4 3 2" xfId="24956"/>
    <cellStyle name="Обычный 5 3 5 4 4" xfId="24957"/>
    <cellStyle name="Обычный 5 3 5 4 4 2" xfId="24958"/>
    <cellStyle name="Обычный 5 3 5 4 5" xfId="24959"/>
    <cellStyle name="Обычный 5 3 5 4 5 2" xfId="24960"/>
    <cellStyle name="Обычный 5 3 5 4 6" xfId="24961"/>
    <cellStyle name="Обычный 5 3 5 4 6 2" xfId="24962"/>
    <cellStyle name="Обычный 5 3 5 4 7" xfId="24963"/>
    <cellStyle name="Обычный 5 3 5 5" xfId="24964"/>
    <cellStyle name="Обычный 5 3 5 5 2" xfId="24965"/>
    <cellStyle name="Обычный 5 3 5 5 2 2" xfId="24966"/>
    <cellStyle name="Обычный 5 3 5 5 3" xfId="24967"/>
    <cellStyle name="Обычный 5 3 5 5 3 2" xfId="24968"/>
    <cellStyle name="Обычный 5 3 5 5 4" xfId="24969"/>
    <cellStyle name="Обычный 5 3 5 5 4 2" xfId="24970"/>
    <cellStyle name="Обычный 5 3 5 5 5" xfId="24971"/>
    <cellStyle name="Обычный 5 3 5 5 5 2" xfId="24972"/>
    <cellStyle name="Обычный 5 3 5 5 6" xfId="24973"/>
    <cellStyle name="Обычный 5 3 5 6" xfId="24974"/>
    <cellStyle name="Обычный 5 3 5 6 2" xfId="24975"/>
    <cellStyle name="Обычный 5 3 5 6 2 2" xfId="24976"/>
    <cellStyle name="Обычный 5 3 5 6 3" xfId="24977"/>
    <cellStyle name="Обычный 5 3 5 6 3 2" xfId="24978"/>
    <cellStyle name="Обычный 5 3 5 6 4" xfId="24979"/>
    <cellStyle name="Обычный 5 3 5 6 4 2" xfId="24980"/>
    <cellStyle name="Обычный 5 3 5 6 5" xfId="24981"/>
    <cellStyle name="Обычный 5 3 5 7" xfId="24982"/>
    <cellStyle name="Обычный 5 3 5 7 2" xfId="24983"/>
    <cellStyle name="Обычный 5 3 5 8" xfId="24984"/>
    <cellStyle name="Обычный 5 3 5 8 2" xfId="24985"/>
    <cellStyle name="Обычный 5 3 5 9" xfId="24986"/>
    <cellStyle name="Обычный 5 3 5 9 2" xfId="24987"/>
    <cellStyle name="Обычный 5 3 6" xfId="24988"/>
    <cellStyle name="Обычный 5 3 6 10" xfId="24989"/>
    <cellStyle name="Обычный 5 3 6 10 2" xfId="24990"/>
    <cellStyle name="Обычный 5 3 6 11" xfId="24991"/>
    <cellStyle name="Обычный 5 3 6 11 2" xfId="24992"/>
    <cellStyle name="Обычный 5 3 6 12" xfId="24993"/>
    <cellStyle name="Обычный 5 3 6 12 2" xfId="24994"/>
    <cellStyle name="Обычный 5 3 6 13" xfId="24995"/>
    <cellStyle name="Обычный 5 3 6 14" xfId="24996"/>
    <cellStyle name="Обычный 5 3 6 2" xfId="24997"/>
    <cellStyle name="Обычный 5 3 6 2 10" xfId="24998"/>
    <cellStyle name="Обычный 5 3 6 2 10 2" xfId="24999"/>
    <cellStyle name="Обычный 5 3 6 2 11" xfId="25000"/>
    <cellStyle name="Обычный 5 3 6 2 12" xfId="25001"/>
    <cellStyle name="Обычный 5 3 6 2 2" xfId="25002"/>
    <cellStyle name="Обычный 5 3 6 2 2 10" xfId="25003"/>
    <cellStyle name="Обычный 5 3 6 2 2 2" xfId="25004"/>
    <cellStyle name="Обычный 5 3 6 2 2 2 2" xfId="25005"/>
    <cellStyle name="Обычный 5 3 6 2 2 2 2 2" xfId="25006"/>
    <cellStyle name="Обычный 5 3 6 2 2 2 3" xfId="25007"/>
    <cellStyle name="Обычный 5 3 6 2 2 2 3 2" xfId="25008"/>
    <cellStyle name="Обычный 5 3 6 2 2 2 4" xfId="25009"/>
    <cellStyle name="Обычный 5 3 6 2 2 2 4 2" xfId="25010"/>
    <cellStyle name="Обычный 5 3 6 2 2 2 5" xfId="25011"/>
    <cellStyle name="Обычный 5 3 6 2 2 2 5 2" xfId="25012"/>
    <cellStyle name="Обычный 5 3 6 2 2 2 6" xfId="25013"/>
    <cellStyle name="Обычный 5 3 6 2 2 3" xfId="25014"/>
    <cellStyle name="Обычный 5 3 6 2 2 3 2" xfId="25015"/>
    <cellStyle name="Обычный 5 3 6 2 2 3 2 2" xfId="25016"/>
    <cellStyle name="Обычный 5 3 6 2 2 3 3" xfId="25017"/>
    <cellStyle name="Обычный 5 3 6 2 2 3 3 2" xfId="25018"/>
    <cellStyle name="Обычный 5 3 6 2 2 3 4" xfId="25019"/>
    <cellStyle name="Обычный 5 3 6 2 2 3 4 2" xfId="25020"/>
    <cellStyle name="Обычный 5 3 6 2 2 3 5" xfId="25021"/>
    <cellStyle name="Обычный 5 3 6 2 2 4" xfId="25022"/>
    <cellStyle name="Обычный 5 3 6 2 2 4 2" xfId="25023"/>
    <cellStyle name="Обычный 5 3 6 2 2 5" xfId="25024"/>
    <cellStyle name="Обычный 5 3 6 2 2 5 2" xfId="25025"/>
    <cellStyle name="Обычный 5 3 6 2 2 6" xfId="25026"/>
    <cellStyle name="Обычный 5 3 6 2 2 6 2" xfId="25027"/>
    <cellStyle name="Обычный 5 3 6 2 2 7" xfId="25028"/>
    <cellStyle name="Обычный 5 3 6 2 2 7 2" xfId="25029"/>
    <cellStyle name="Обычный 5 3 6 2 2 8" xfId="25030"/>
    <cellStyle name="Обычный 5 3 6 2 2 8 2" xfId="25031"/>
    <cellStyle name="Обычный 5 3 6 2 2 9" xfId="25032"/>
    <cellStyle name="Обычный 5 3 6 2 2 9 2" xfId="25033"/>
    <cellStyle name="Обычный 5 3 6 2 3" xfId="25034"/>
    <cellStyle name="Обычный 5 3 6 2 3 2" xfId="25035"/>
    <cellStyle name="Обычный 5 3 6 2 3 2 2" xfId="25036"/>
    <cellStyle name="Обычный 5 3 6 2 3 3" xfId="25037"/>
    <cellStyle name="Обычный 5 3 6 2 3 3 2" xfId="25038"/>
    <cellStyle name="Обычный 5 3 6 2 3 4" xfId="25039"/>
    <cellStyle name="Обычный 5 3 6 2 3 4 2" xfId="25040"/>
    <cellStyle name="Обычный 5 3 6 2 3 5" xfId="25041"/>
    <cellStyle name="Обычный 5 3 6 2 3 5 2" xfId="25042"/>
    <cellStyle name="Обычный 5 3 6 2 3 6" xfId="25043"/>
    <cellStyle name="Обычный 5 3 6 2 4" xfId="25044"/>
    <cellStyle name="Обычный 5 3 6 2 4 2" xfId="25045"/>
    <cellStyle name="Обычный 5 3 6 2 4 2 2" xfId="25046"/>
    <cellStyle name="Обычный 5 3 6 2 4 3" xfId="25047"/>
    <cellStyle name="Обычный 5 3 6 2 4 3 2" xfId="25048"/>
    <cellStyle name="Обычный 5 3 6 2 4 4" xfId="25049"/>
    <cellStyle name="Обычный 5 3 6 2 4 4 2" xfId="25050"/>
    <cellStyle name="Обычный 5 3 6 2 4 5" xfId="25051"/>
    <cellStyle name="Обычный 5 3 6 2 5" xfId="25052"/>
    <cellStyle name="Обычный 5 3 6 2 5 2" xfId="25053"/>
    <cellStyle name="Обычный 5 3 6 2 6" xfId="25054"/>
    <cellStyle name="Обычный 5 3 6 2 6 2" xfId="25055"/>
    <cellStyle name="Обычный 5 3 6 2 7" xfId="25056"/>
    <cellStyle name="Обычный 5 3 6 2 7 2" xfId="25057"/>
    <cellStyle name="Обычный 5 3 6 2 8" xfId="25058"/>
    <cellStyle name="Обычный 5 3 6 2 8 2" xfId="25059"/>
    <cellStyle name="Обычный 5 3 6 2 9" xfId="25060"/>
    <cellStyle name="Обычный 5 3 6 2 9 2" xfId="25061"/>
    <cellStyle name="Обычный 5 3 6 3" xfId="25062"/>
    <cellStyle name="Обычный 5 3 6 3 10" xfId="25063"/>
    <cellStyle name="Обычный 5 3 6 3 2" xfId="25064"/>
    <cellStyle name="Обычный 5 3 6 3 2 2" xfId="25065"/>
    <cellStyle name="Обычный 5 3 6 3 2 2 2" xfId="25066"/>
    <cellStyle name="Обычный 5 3 6 3 2 3" xfId="25067"/>
    <cellStyle name="Обычный 5 3 6 3 2 3 2" xfId="25068"/>
    <cellStyle name="Обычный 5 3 6 3 2 4" xfId="25069"/>
    <cellStyle name="Обычный 5 3 6 3 2 4 2" xfId="25070"/>
    <cellStyle name="Обычный 5 3 6 3 2 5" xfId="25071"/>
    <cellStyle name="Обычный 5 3 6 3 2 5 2" xfId="25072"/>
    <cellStyle name="Обычный 5 3 6 3 2 6" xfId="25073"/>
    <cellStyle name="Обычный 5 3 6 3 3" xfId="25074"/>
    <cellStyle name="Обычный 5 3 6 3 3 2" xfId="25075"/>
    <cellStyle name="Обычный 5 3 6 3 3 2 2" xfId="25076"/>
    <cellStyle name="Обычный 5 3 6 3 3 3" xfId="25077"/>
    <cellStyle name="Обычный 5 3 6 3 3 3 2" xfId="25078"/>
    <cellStyle name="Обычный 5 3 6 3 3 4" xfId="25079"/>
    <cellStyle name="Обычный 5 3 6 3 3 4 2" xfId="25080"/>
    <cellStyle name="Обычный 5 3 6 3 3 5" xfId="25081"/>
    <cellStyle name="Обычный 5 3 6 3 4" xfId="25082"/>
    <cellStyle name="Обычный 5 3 6 3 4 2" xfId="25083"/>
    <cellStyle name="Обычный 5 3 6 3 5" xfId="25084"/>
    <cellStyle name="Обычный 5 3 6 3 5 2" xfId="25085"/>
    <cellStyle name="Обычный 5 3 6 3 6" xfId="25086"/>
    <cellStyle name="Обычный 5 3 6 3 6 2" xfId="25087"/>
    <cellStyle name="Обычный 5 3 6 3 7" xfId="25088"/>
    <cellStyle name="Обычный 5 3 6 3 7 2" xfId="25089"/>
    <cellStyle name="Обычный 5 3 6 3 8" xfId="25090"/>
    <cellStyle name="Обычный 5 3 6 3 8 2" xfId="25091"/>
    <cellStyle name="Обычный 5 3 6 3 9" xfId="25092"/>
    <cellStyle name="Обычный 5 3 6 3 9 2" xfId="25093"/>
    <cellStyle name="Обычный 5 3 6 4" xfId="25094"/>
    <cellStyle name="Обычный 5 3 6 4 2" xfId="25095"/>
    <cellStyle name="Обычный 5 3 6 4 2 2" xfId="25096"/>
    <cellStyle name="Обычный 5 3 6 4 2 2 2" xfId="25097"/>
    <cellStyle name="Обычный 5 3 6 4 2 3" xfId="25098"/>
    <cellStyle name="Обычный 5 3 6 4 2 3 2" xfId="25099"/>
    <cellStyle name="Обычный 5 3 6 4 2 4" xfId="25100"/>
    <cellStyle name="Обычный 5 3 6 4 2 4 2" xfId="25101"/>
    <cellStyle name="Обычный 5 3 6 4 2 5" xfId="25102"/>
    <cellStyle name="Обычный 5 3 6 4 2 5 2" xfId="25103"/>
    <cellStyle name="Обычный 5 3 6 4 2 6" xfId="25104"/>
    <cellStyle name="Обычный 5 3 6 4 3" xfId="25105"/>
    <cellStyle name="Обычный 5 3 6 4 3 2" xfId="25106"/>
    <cellStyle name="Обычный 5 3 6 4 4" xfId="25107"/>
    <cellStyle name="Обычный 5 3 6 4 4 2" xfId="25108"/>
    <cellStyle name="Обычный 5 3 6 4 5" xfId="25109"/>
    <cellStyle name="Обычный 5 3 6 4 5 2" xfId="25110"/>
    <cellStyle name="Обычный 5 3 6 4 6" xfId="25111"/>
    <cellStyle name="Обычный 5 3 6 4 6 2" xfId="25112"/>
    <cellStyle name="Обычный 5 3 6 4 7" xfId="25113"/>
    <cellStyle name="Обычный 5 3 6 5" xfId="25114"/>
    <cellStyle name="Обычный 5 3 6 5 2" xfId="25115"/>
    <cellStyle name="Обычный 5 3 6 5 2 2" xfId="25116"/>
    <cellStyle name="Обычный 5 3 6 5 3" xfId="25117"/>
    <cellStyle name="Обычный 5 3 6 5 3 2" xfId="25118"/>
    <cellStyle name="Обычный 5 3 6 5 4" xfId="25119"/>
    <cellStyle name="Обычный 5 3 6 5 4 2" xfId="25120"/>
    <cellStyle name="Обычный 5 3 6 5 5" xfId="25121"/>
    <cellStyle name="Обычный 5 3 6 5 5 2" xfId="25122"/>
    <cellStyle name="Обычный 5 3 6 5 6" xfId="25123"/>
    <cellStyle name="Обычный 5 3 6 6" xfId="25124"/>
    <cellStyle name="Обычный 5 3 6 6 2" xfId="25125"/>
    <cellStyle name="Обычный 5 3 6 6 2 2" xfId="25126"/>
    <cellStyle name="Обычный 5 3 6 6 3" xfId="25127"/>
    <cellStyle name="Обычный 5 3 6 6 3 2" xfId="25128"/>
    <cellStyle name="Обычный 5 3 6 6 4" xfId="25129"/>
    <cellStyle name="Обычный 5 3 6 6 4 2" xfId="25130"/>
    <cellStyle name="Обычный 5 3 6 6 5" xfId="25131"/>
    <cellStyle name="Обычный 5 3 6 7" xfId="25132"/>
    <cellStyle name="Обычный 5 3 6 7 2" xfId="25133"/>
    <cellStyle name="Обычный 5 3 6 8" xfId="25134"/>
    <cellStyle name="Обычный 5 3 6 8 2" xfId="25135"/>
    <cellStyle name="Обычный 5 3 6 9" xfId="25136"/>
    <cellStyle name="Обычный 5 3 6 9 2" xfId="25137"/>
    <cellStyle name="Обычный 5 3 7" xfId="25138"/>
    <cellStyle name="Обычный 5 3 7 10" xfId="25139"/>
    <cellStyle name="Обычный 5 3 7 10 2" xfId="25140"/>
    <cellStyle name="Обычный 5 3 7 11" xfId="25141"/>
    <cellStyle name="Обычный 5 3 7 11 2" xfId="25142"/>
    <cellStyle name="Обычный 5 3 7 12" xfId="25143"/>
    <cellStyle name="Обычный 5 3 7 13" xfId="25144"/>
    <cellStyle name="Обычный 5 3 7 2" xfId="25145"/>
    <cellStyle name="Обычный 5 3 7 2 10" xfId="25146"/>
    <cellStyle name="Обычный 5 3 7 2 10 2" xfId="25147"/>
    <cellStyle name="Обычный 5 3 7 2 11" xfId="25148"/>
    <cellStyle name="Обычный 5 3 7 2 2" xfId="25149"/>
    <cellStyle name="Обычный 5 3 7 2 2 10" xfId="25150"/>
    <cellStyle name="Обычный 5 3 7 2 2 2" xfId="25151"/>
    <cellStyle name="Обычный 5 3 7 2 2 2 2" xfId="25152"/>
    <cellStyle name="Обычный 5 3 7 2 2 2 2 2" xfId="25153"/>
    <cellStyle name="Обычный 5 3 7 2 2 2 3" xfId="25154"/>
    <cellStyle name="Обычный 5 3 7 2 2 2 3 2" xfId="25155"/>
    <cellStyle name="Обычный 5 3 7 2 2 2 4" xfId="25156"/>
    <cellStyle name="Обычный 5 3 7 2 2 2 4 2" xfId="25157"/>
    <cellStyle name="Обычный 5 3 7 2 2 2 5" xfId="25158"/>
    <cellStyle name="Обычный 5 3 7 2 2 2 5 2" xfId="25159"/>
    <cellStyle name="Обычный 5 3 7 2 2 2 6" xfId="25160"/>
    <cellStyle name="Обычный 5 3 7 2 2 3" xfId="25161"/>
    <cellStyle name="Обычный 5 3 7 2 2 3 2" xfId="25162"/>
    <cellStyle name="Обычный 5 3 7 2 2 3 2 2" xfId="25163"/>
    <cellStyle name="Обычный 5 3 7 2 2 3 3" xfId="25164"/>
    <cellStyle name="Обычный 5 3 7 2 2 3 3 2" xfId="25165"/>
    <cellStyle name="Обычный 5 3 7 2 2 3 4" xfId="25166"/>
    <cellStyle name="Обычный 5 3 7 2 2 3 4 2" xfId="25167"/>
    <cellStyle name="Обычный 5 3 7 2 2 3 5" xfId="25168"/>
    <cellStyle name="Обычный 5 3 7 2 2 4" xfId="25169"/>
    <cellStyle name="Обычный 5 3 7 2 2 4 2" xfId="25170"/>
    <cellStyle name="Обычный 5 3 7 2 2 5" xfId="25171"/>
    <cellStyle name="Обычный 5 3 7 2 2 5 2" xfId="25172"/>
    <cellStyle name="Обычный 5 3 7 2 2 6" xfId="25173"/>
    <cellStyle name="Обычный 5 3 7 2 2 6 2" xfId="25174"/>
    <cellStyle name="Обычный 5 3 7 2 2 7" xfId="25175"/>
    <cellStyle name="Обычный 5 3 7 2 2 7 2" xfId="25176"/>
    <cellStyle name="Обычный 5 3 7 2 2 8" xfId="25177"/>
    <cellStyle name="Обычный 5 3 7 2 2 8 2" xfId="25178"/>
    <cellStyle name="Обычный 5 3 7 2 2 9" xfId="25179"/>
    <cellStyle name="Обычный 5 3 7 2 2 9 2" xfId="25180"/>
    <cellStyle name="Обычный 5 3 7 2 3" xfId="25181"/>
    <cellStyle name="Обычный 5 3 7 2 3 2" xfId="25182"/>
    <cellStyle name="Обычный 5 3 7 2 3 2 2" xfId="25183"/>
    <cellStyle name="Обычный 5 3 7 2 3 3" xfId="25184"/>
    <cellStyle name="Обычный 5 3 7 2 3 3 2" xfId="25185"/>
    <cellStyle name="Обычный 5 3 7 2 3 4" xfId="25186"/>
    <cellStyle name="Обычный 5 3 7 2 3 4 2" xfId="25187"/>
    <cellStyle name="Обычный 5 3 7 2 3 5" xfId="25188"/>
    <cellStyle name="Обычный 5 3 7 2 3 5 2" xfId="25189"/>
    <cellStyle name="Обычный 5 3 7 2 3 6" xfId="25190"/>
    <cellStyle name="Обычный 5 3 7 2 4" xfId="25191"/>
    <cellStyle name="Обычный 5 3 7 2 4 2" xfId="25192"/>
    <cellStyle name="Обычный 5 3 7 2 4 2 2" xfId="25193"/>
    <cellStyle name="Обычный 5 3 7 2 4 3" xfId="25194"/>
    <cellStyle name="Обычный 5 3 7 2 4 3 2" xfId="25195"/>
    <cellStyle name="Обычный 5 3 7 2 4 4" xfId="25196"/>
    <cellStyle name="Обычный 5 3 7 2 4 4 2" xfId="25197"/>
    <cellStyle name="Обычный 5 3 7 2 4 5" xfId="25198"/>
    <cellStyle name="Обычный 5 3 7 2 5" xfId="25199"/>
    <cellStyle name="Обычный 5 3 7 2 5 2" xfId="25200"/>
    <cellStyle name="Обычный 5 3 7 2 6" xfId="25201"/>
    <cellStyle name="Обычный 5 3 7 2 6 2" xfId="25202"/>
    <cellStyle name="Обычный 5 3 7 2 7" xfId="25203"/>
    <cellStyle name="Обычный 5 3 7 2 7 2" xfId="25204"/>
    <cellStyle name="Обычный 5 3 7 2 8" xfId="25205"/>
    <cellStyle name="Обычный 5 3 7 2 8 2" xfId="25206"/>
    <cellStyle name="Обычный 5 3 7 2 9" xfId="25207"/>
    <cellStyle name="Обычный 5 3 7 2 9 2" xfId="25208"/>
    <cellStyle name="Обычный 5 3 7 3" xfId="25209"/>
    <cellStyle name="Обычный 5 3 7 3 10" xfId="25210"/>
    <cellStyle name="Обычный 5 3 7 3 2" xfId="25211"/>
    <cellStyle name="Обычный 5 3 7 3 2 2" xfId="25212"/>
    <cellStyle name="Обычный 5 3 7 3 2 2 2" xfId="25213"/>
    <cellStyle name="Обычный 5 3 7 3 2 3" xfId="25214"/>
    <cellStyle name="Обычный 5 3 7 3 2 3 2" xfId="25215"/>
    <cellStyle name="Обычный 5 3 7 3 2 4" xfId="25216"/>
    <cellStyle name="Обычный 5 3 7 3 2 4 2" xfId="25217"/>
    <cellStyle name="Обычный 5 3 7 3 2 5" xfId="25218"/>
    <cellStyle name="Обычный 5 3 7 3 2 5 2" xfId="25219"/>
    <cellStyle name="Обычный 5 3 7 3 2 6" xfId="25220"/>
    <cellStyle name="Обычный 5 3 7 3 3" xfId="25221"/>
    <cellStyle name="Обычный 5 3 7 3 3 2" xfId="25222"/>
    <cellStyle name="Обычный 5 3 7 3 3 2 2" xfId="25223"/>
    <cellStyle name="Обычный 5 3 7 3 3 3" xfId="25224"/>
    <cellStyle name="Обычный 5 3 7 3 3 3 2" xfId="25225"/>
    <cellStyle name="Обычный 5 3 7 3 3 4" xfId="25226"/>
    <cellStyle name="Обычный 5 3 7 3 3 4 2" xfId="25227"/>
    <cellStyle name="Обычный 5 3 7 3 3 5" xfId="25228"/>
    <cellStyle name="Обычный 5 3 7 3 4" xfId="25229"/>
    <cellStyle name="Обычный 5 3 7 3 4 2" xfId="25230"/>
    <cellStyle name="Обычный 5 3 7 3 5" xfId="25231"/>
    <cellStyle name="Обычный 5 3 7 3 5 2" xfId="25232"/>
    <cellStyle name="Обычный 5 3 7 3 6" xfId="25233"/>
    <cellStyle name="Обычный 5 3 7 3 6 2" xfId="25234"/>
    <cellStyle name="Обычный 5 3 7 3 7" xfId="25235"/>
    <cellStyle name="Обычный 5 3 7 3 7 2" xfId="25236"/>
    <cellStyle name="Обычный 5 3 7 3 8" xfId="25237"/>
    <cellStyle name="Обычный 5 3 7 3 8 2" xfId="25238"/>
    <cellStyle name="Обычный 5 3 7 3 9" xfId="25239"/>
    <cellStyle name="Обычный 5 3 7 3 9 2" xfId="25240"/>
    <cellStyle name="Обычный 5 3 7 4" xfId="25241"/>
    <cellStyle name="Обычный 5 3 7 4 2" xfId="25242"/>
    <cellStyle name="Обычный 5 3 7 4 2 2" xfId="25243"/>
    <cellStyle name="Обычный 5 3 7 4 3" xfId="25244"/>
    <cellStyle name="Обычный 5 3 7 4 3 2" xfId="25245"/>
    <cellStyle name="Обычный 5 3 7 4 4" xfId="25246"/>
    <cellStyle name="Обычный 5 3 7 4 4 2" xfId="25247"/>
    <cellStyle name="Обычный 5 3 7 4 5" xfId="25248"/>
    <cellStyle name="Обычный 5 3 7 4 5 2" xfId="25249"/>
    <cellStyle name="Обычный 5 3 7 4 6" xfId="25250"/>
    <cellStyle name="Обычный 5 3 7 5" xfId="25251"/>
    <cellStyle name="Обычный 5 3 7 5 2" xfId="25252"/>
    <cellStyle name="Обычный 5 3 7 5 2 2" xfId="25253"/>
    <cellStyle name="Обычный 5 3 7 5 3" xfId="25254"/>
    <cellStyle name="Обычный 5 3 7 5 3 2" xfId="25255"/>
    <cellStyle name="Обычный 5 3 7 5 4" xfId="25256"/>
    <cellStyle name="Обычный 5 3 7 5 4 2" xfId="25257"/>
    <cellStyle name="Обычный 5 3 7 5 5" xfId="25258"/>
    <cellStyle name="Обычный 5 3 7 6" xfId="25259"/>
    <cellStyle name="Обычный 5 3 7 6 2" xfId="25260"/>
    <cellStyle name="Обычный 5 3 7 7" xfId="25261"/>
    <cellStyle name="Обычный 5 3 7 7 2" xfId="25262"/>
    <cellStyle name="Обычный 5 3 7 8" xfId="25263"/>
    <cellStyle name="Обычный 5 3 7 8 2" xfId="25264"/>
    <cellStyle name="Обычный 5 3 7 9" xfId="25265"/>
    <cellStyle name="Обычный 5 3 7 9 2" xfId="25266"/>
    <cellStyle name="Обычный 5 3 8" xfId="25267"/>
    <cellStyle name="Обычный 5 3 8 10" xfId="25268"/>
    <cellStyle name="Обычный 5 3 8 10 2" xfId="25269"/>
    <cellStyle name="Обычный 5 3 8 11" xfId="25270"/>
    <cellStyle name="Обычный 5 3 8 11 2" xfId="25271"/>
    <cellStyle name="Обычный 5 3 8 12" xfId="25272"/>
    <cellStyle name="Обычный 5 3 8 2" xfId="25273"/>
    <cellStyle name="Обычный 5 3 8 2 10" xfId="25274"/>
    <cellStyle name="Обычный 5 3 8 2 10 2" xfId="25275"/>
    <cellStyle name="Обычный 5 3 8 2 11" xfId="25276"/>
    <cellStyle name="Обычный 5 3 8 2 2" xfId="25277"/>
    <cellStyle name="Обычный 5 3 8 2 2 10" xfId="25278"/>
    <cellStyle name="Обычный 5 3 8 2 2 2" xfId="25279"/>
    <cellStyle name="Обычный 5 3 8 2 2 2 2" xfId="25280"/>
    <cellStyle name="Обычный 5 3 8 2 2 2 2 2" xfId="25281"/>
    <cellStyle name="Обычный 5 3 8 2 2 2 3" xfId="25282"/>
    <cellStyle name="Обычный 5 3 8 2 2 2 3 2" xfId="25283"/>
    <cellStyle name="Обычный 5 3 8 2 2 2 4" xfId="25284"/>
    <cellStyle name="Обычный 5 3 8 2 2 2 4 2" xfId="25285"/>
    <cellStyle name="Обычный 5 3 8 2 2 2 5" xfId="25286"/>
    <cellStyle name="Обычный 5 3 8 2 2 2 5 2" xfId="25287"/>
    <cellStyle name="Обычный 5 3 8 2 2 2 6" xfId="25288"/>
    <cellStyle name="Обычный 5 3 8 2 2 3" xfId="25289"/>
    <cellStyle name="Обычный 5 3 8 2 2 3 2" xfId="25290"/>
    <cellStyle name="Обычный 5 3 8 2 2 3 2 2" xfId="25291"/>
    <cellStyle name="Обычный 5 3 8 2 2 3 3" xfId="25292"/>
    <cellStyle name="Обычный 5 3 8 2 2 3 3 2" xfId="25293"/>
    <cellStyle name="Обычный 5 3 8 2 2 3 4" xfId="25294"/>
    <cellStyle name="Обычный 5 3 8 2 2 3 4 2" xfId="25295"/>
    <cellStyle name="Обычный 5 3 8 2 2 3 5" xfId="25296"/>
    <cellStyle name="Обычный 5 3 8 2 2 4" xfId="25297"/>
    <cellStyle name="Обычный 5 3 8 2 2 4 2" xfId="25298"/>
    <cellStyle name="Обычный 5 3 8 2 2 5" xfId="25299"/>
    <cellStyle name="Обычный 5 3 8 2 2 5 2" xfId="25300"/>
    <cellStyle name="Обычный 5 3 8 2 2 6" xfId="25301"/>
    <cellStyle name="Обычный 5 3 8 2 2 6 2" xfId="25302"/>
    <cellStyle name="Обычный 5 3 8 2 2 7" xfId="25303"/>
    <cellStyle name="Обычный 5 3 8 2 2 7 2" xfId="25304"/>
    <cellStyle name="Обычный 5 3 8 2 2 8" xfId="25305"/>
    <cellStyle name="Обычный 5 3 8 2 2 8 2" xfId="25306"/>
    <cellStyle name="Обычный 5 3 8 2 2 9" xfId="25307"/>
    <cellStyle name="Обычный 5 3 8 2 2 9 2" xfId="25308"/>
    <cellStyle name="Обычный 5 3 8 2 3" xfId="25309"/>
    <cellStyle name="Обычный 5 3 8 2 3 2" xfId="25310"/>
    <cellStyle name="Обычный 5 3 8 2 3 2 2" xfId="25311"/>
    <cellStyle name="Обычный 5 3 8 2 3 3" xfId="25312"/>
    <cellStyle name="Обычный 5 3 8 2 3 3 2" xfId="25313"/>
    <cellStyle name="Обычный 5 3 8 2 3 4" xfId="25314"/>
    <cellStyle name="Обычный 5 3 8 2 3 4 2" xfId="25315"/>
    <cellStyle name="Обычный 5 3 8 2 3 5" xfId="25316"/>
    <cellStyle name="Обычный 5 3 8 2 3 5 2" xfId="25317"/>
    <cellStyle name="Обычный 5 3 8 2 3 6" xfId="25318"/>
    <cellStyle name="Обычный 5 3 8 2 4" xfId="25319"/>
    <cellStyle name="Обычный 5 3 8 2 4 2" xfId="25320"/>
    <cellStyle name="Обычный 5 3 8 2 4 2 2" xfId="25321"/>
    <cellStyle name="Обычный 5 3 8 2 4 3" xfId="25322"/>
    <cellStyle name="Обычный 5 3 8 2 4 3 2" xfId="25323"/>
    <cellStyle name="Обычный 5 3 8 2 4 4" xfId="25324"/>
    <cellStyle name="Обычный 5 3 8 2 4 4 2" xfId="25325"/>
    <cellStyle name="Обычный 5 3 8 2 4 5" xfId="25326"/>
    <cellStyle name="Обычный 5 3 8 2 5" xfId="25327"/>
    <cellStyle name="Обычный 5 3 8 2 5 2" xfId="25328"/>
    <cellStyle name="Обычный 5 3 8 2 6" xfId="25329"/>
    <cellStyle name="Обычный 5 3 8 2 6 2" xfId="25330"/>
    <cellStyle name="Обычный 5 3 8 2 7" xfId="25331"/>
    <cellStyle name="Обычный 5 3 8 2 7 2" xfId="25332"/>
    <cellStyle name="Обычный 5 3 8 2 8" xfId="25333"/>
    <cellStyle name="Обычный 5 3 8 2 8 2" xfId="25334"/>
    <cellStyle name="Обычный 5 3 8 2 9" xfId="25335"/>
    <cellStyle name="Обычный 5 3 8 2 9 2" xfId="25336"/>
    <cellStyle name="Обычный 5 3 8 3" xfId="25337"/>
    <cellStyle name="Обычный 5 3 8 3 10" xfId="25338"/>
    <cellStyle name="Обычный 5 3 8 3 2" xfId="25339"/>
    <cellStyle name="Обычный 5 3 8 3 2 2" xfId="25340"/>
    <cellStyle name="Обычный 5 3 8 3 2 2 2" xfId="25341"/>
    <cellStyle name="Обычный 5 3 8 3 2 3" xfId="25342"/>
    <cellStyle name="Обычный 5 3 8 3 2 3 2" xfId="25343"/>
    <cellStyle name="Обычный 5 3 8 3 2 4" xfId="25344"/>
    <cellStyle name="Обычный 5 3 8 3 2 4 2" xfId="25345"/>
    <cellStyle name="Обычный 5 3 8 3 2 5" xfId="25346"/>
    <cellStyle name="Обычный 5 3 8 3 2 5 2" xfId="25347"/>
    <cellStyle name="Обычный 5 3 8 3 2 6" xfId="25348"/>
    <cellStyle name="Обычный 5 3 8 3 3" xfId="25349"/>
    <cellStyle name="Обычный 5 3 8 3 3 2" xfId="25350"/>
    <cellStyle name="Обычный 5 3 8 3 3 2 2" xfId="25351"/>
    <cellStyle name="Обычный 5 3 8 3 3 3" xfId="25352"/>
    <cellStyle name="Обычный 5 3 8 3 3 3 2" xfId="25353"/>
    <cellStyle name="Обычный 5 3 8 3 3 4" xfId="25354"/>
    <cellStyle name="Обычный 5 3 8 3 3 4 2" xfId="25355"/>
    <cellStyle name="Обычный 5 3 8 3 3 5" xfId="25356"/>
    <cellStyle name="Обычный 5 3 8 3 4" xfId="25357"/>
    <cellStyle name="Обычный 5 3 8 3 4 2" xfId="25358"/>
    <cellStyle name="Обычный 5 3 8 3 5" xfId="25359"/>
    <cellStyle name="Обычный 5 3 8 3 5 2" xfId="25360"/>
    <cellStyle name="Обычный 5 3 8 3 6" xfId="25361"/>
    <cellStyle name="Обычный 5 3 8 3 6 2" xfId="25362"/>
    <cellStyle name="Обычный 5 3 8 3 7" xfId="25363"/>
    <cellStyle name="Обычный 5 3 8 3 7 2" xfId="25364"/>
    <cellStyle name="Обычный 5 3 8 3 8" xfId="25365"/>
    <cellStyle name="Обычный 5 3 8 3 8 2" xfId="25366"/>
    <cellStyle name="Обычный 5 3 8 3 9" xfId="25367"/>
    <cellStyle name="Обычный 5 3 8 3 9 2" xfId="25368"/>
    <cellStyle name="Обычный 5 3 8 4" xfId="25369"/>
    <cellStyle name="Обычный 5 3 8 4 2" xfId="25370"/>
    <cellStyle name="Обычный 5 3 8 4 2 2" xfId="25371"/>
    <cellStyle name="Обычный 5 3 8 4 3" xfId="25372"/>
    <cellStyle name="Обычный 5 3 8 4 3 2" xfId="25373"/>
    <cellStyle name="Обычный 5 3 8 4 4" xfId="25374"/>
    <cellStyle name="Обычный 5 3 8 4 4 2" xfId="25375"/>
    <cellStyle name="Обычный 5 3 8 4 5" xfId="25376"/>
    <cellStyle name="Обычный 5 3 8 4 5 2" xfId="25377"/>
    <cellStyle name="Обычный 5 3 8 4 6" xfId="25378"/>
    <cellStyle name="Обычный 5 3 8 5" xfId="25379"/>
    <cellStyle name="Обычный 5 3 8 5 2" xfId="25380"/>
    <cellStyle name="Обычный 5 3 8 5 2 2" xfId="25381"/>
    <cellStyle name="Обычный 5 3 8 5 3" xfId="25382"/>
    <cellStyle name="Обычный 5 3 8 5 3 2" xfId="25383"/>
    <cellStyle name="Обычный 5 3 8 5 4" xfId="25384"/>
    <cellStyle name="Обычный 5 3 8 5 4 2" xfId="25385"/>
    <cellStyle name="Обычный 5 3 8 5 5" xfId="25386"/>
    <cellStyle name="Обычный 5 3 8 6" xfId="25387"/>
    <cellStyle name="Обычный 5 3 8 6 2" xfId="25388"/>
    <cellStyle name="Обычный 5 3 8 7" xfId="25389"/>
    <cellStyle name="Обычный 5 3 8 7 2" xfId="25390"/>
    <cellStyle name="Обычный 5 3 8 8" xfId="25391"/>
    <cellStyle name="Обычный 5 3 8 8 2" xfId="25392"/>
    <cellStyle name="Обычный 5 3 8 9" xfId="25393"/>
    <cellStyle name="Обычный 5 3 8 9 2" xfId="25394"/>
    <cellStyle name="Обычный 5 3 9" xfId="25395"/>
    <cellStyle name="Обычный 5 3 9 10" xfId="25396"/>
    <cellStyle name="Обычный 5 3 9 10 2" xfId="25397"/>
    <cellStyle name="Обычный 5 3 9 11" xfId="25398"/>
    <cellStyle name="Обычный 5 3 9 11 2" xfId="25399"/>
    <cellStyle name="Обычный 5 3 9 12" xfId="25400"/>
    <cellStyle name="Обычный 5 3 9 2" xfId="25401"/>
    <cellStyle name="Обычный 5 3 9 2 10" xfId="25402"/>
    <cellStyle name="Обычный 5 3 9 2 10 2" xfId="25403"/>
    <cellStyle name="Обычный 5 3 9 2 11" xfId="25404"/>
    <cellStyle name="Обычный 5 3 9 2 2" xfId="25405"/>
    <cellStyle name="Обычный 5 3 9 2 2 10" xfId="25406"/>
    <cellStyle name="Обычный 5 3 9 2 2 2" xfId="25407"/>
    <cellStyle name="Обычный 5 3 9 2 2 2 2" xfId="25408"/>
    <cellStyle name="Обычный 5 3 9 2 2 2 2 2" xfId="25409"/>
    <cellStyle name="Обычный 5 3 9 2 2 2 3" xfId="25410"/>
    <cellStyle name="Обычный 5 3 9 2 2 2 3 2" xfId="25411"/>
    <cellStyle name="Обычный 5 3 9 2 2 2 4" xfId="25412"/>
    <cellStyle name="Обычный 5 3 9 2 2 2 4 2" xfId="25413"/>
    <cellStyle name="Обычный 5 3 9 2 2 2 5" xfId="25414"/>
    <cellStyle name="Обычный 5 3 9 2 2 2 5 2" xfId="25415"/>
    <cellStyle name="Обычный 5 3 9 2 2 2 6" xfId="25416"/>
    <cellStyle name="Обычный 5 3 9 2 2 3" xfId="25417"/>
    <cellStyle name="Обычный 5 3 9 2 2 3 2" xfId="25418"/>
    <cellStyle name="Обычный 5 3 9 2 2 3 2 2" xfId="25419"/>
    <cellStyle name="Обычный 5 3 9 2 2 3 3" xfId="25420"/>
    <cellStyle name="Обычный 5 3 9 2 2 3 3 2" xfId="25421"/>
    <cellStyle name="Обычный 5 3 9 2 2 3 4" xfId="25422"/>
    <cellStyle name="Обычный 5 3 9 2 2 3 4 2" xfId="25423"/>
    <cellStyle name="Обычный 5 3 9 2 2 3 5" xfId="25424"/>
    <cellStyle name="Обычный 5 3 9 2 2 4" xfId="25425"/>
    <cellStyle name="Обычный 5 3 9 2 2 4 2" xfId="25426"/>
    <cellStyle name="Обычный 5 3 9 2 2 5" xfId="25427"/>
    <cellStyle name="Обычный 5 3 9 2 2 5 2" xfId="25428"/>
    <cellStyle name="Обычный 5 3 9 2 2 6" xfId="25429"/>
    <cellStyle name="Обычный 5 3 9 2 2 6 2" xfId="25430"/>
    <cellStyle name="Обычный 5 3 9 2 2 7" xfId="25431"/>
    <cellStyle name="Обычный 5 3 9 2 2 7 2" xfId="25432"/>
    <cellStyle name="Обычный 5 3 9 2 2 8" xfId="25433"/>
    <cellStyle name="Обычный 5 3 9 2 2 8 2" xfId="25434"/>
    <cellStyle name="Обычный 5 3 9 2 2 9" xfId="25435"/>
    <cellStyle name="Обычный 5 3 9 2 2 9 2" xfId="25436"/>
    <cellStyle name="Обычный 5 3 9 2 3" xfId="25437"/>
    <cellStyle name="Обычный 5 3 9 2 3 2" xfId="25438"/>
    <cellStyle name="Обычный 5 3 9 2 3 2 2" xfId="25439"/>
    <cellStyle name="Обычный 5 3 9 2 3 3" xfId="25440"/>
    <cellStyle name="Обычный 5 3 9 2 3 3 2" xfId="25441"/>
    <cellStyle name="Обычный 5 3 9 2 3 4" xfId="25442"/>
    <cellStyle name="Обычный 5 3 9 2 3 4 2" xfId="25443"/>
    <cellStyle name="Обычный 5 3 9 2 3 5" xfId="25444"/>
    <cellStyle name="Обычный 5 3 9 2 3 5 2" xfId="25445"/>
    <cellStyle name="Обычный 5 3 9 2 3 6" xfId="25446"/>
    <cellStyle name="Обычный 5 3 9 2 4" xfId="25447"/>
    <cellStyle name="Обычный 5 3 9 2 4 2" xfId="25448"/>
    <cellStyle name="Обычный 5 3 9 2 4 2 2" xfId="25449"/>
    <cellStyle name="Обычный 5 3 9 2 4 3" xfId="25450"/>
    <cellStyle name="Обычный 5 3 9 2 4 3 2" xfId="25451"/>
    <cellStyle name="Обычный 5 3 9 2 4 4" xfId="25452"/>
    <cellStyle name="Обычный 5 3 9 2 4 4 2" xfId="25453"/>
    <cellStyle name="Обычный 5 3 9 2 4 5" xfId="25454"/>
    <cellStyle name="Обычный 5 3 9 2 5" xfId="25455"/>
    <cellStyle name="Обычный 5 3 9 2 5 2" xfId="25456"/>
    <cellStyle name="Обычный 5 3 9 2 6" xfId="25457"/>
    <cellStyle name="Обычный 5 3 9 2 6 2" xfId="25458"/>
    <cellStyle name="Обычный 5 3 9 2 7" xfId="25459"/>
    <cellStyle name="Обычный 5 3 9 2 7 2" xfId="25460"/>
    <cellStyle name="Обычный 5 3 9 2 8" xfId="25461"/>
    <cellStyle name="Обычный 5 3 9 2 8 2" xfId="25462"/>
    <cellStyle name="Обычный 5 3 9 2 9" xfId="25463"/>
    <cellStyle name="Обычный 5 3 9 2 9 2" xfId="25464"/>
    <cellStyle name="Обычный 5 3 9 3" xfId="25465"/>
    <cellStyle name="Обычный 5 3 9 3 10" xfId="25466"/>
    <cellStyle name="Обычный 5 3 9 3 2" xfId="25467"/>
    <cellStyle name="Обычный 5 3 9 3 2 2" xfId="25468"/>
    <cellStyle name="Обычный 5 3 9 3 2 2 2" xfId="25469"/>
    <cellStyle name="Обычный 5 3 9 3 2 3" xfId="25470"/>
    <cellStyle name="Обычный 5 3 9 3 2 3 2" xfId="25471"/>
    <cellStyle name="Обычный 5 3 9 3 2 4" xfId="25472"/>
    <cellStyle name="Обычный 5 3 9 3 2 4 2" xfId="25473"/>
    <cellStyle name="Обычный 5 3 9 3 2 5" xfId="25474"/>
    <cellStyle name="Обычный 5 3 9 3 2 5 2" xfId="25475"/>
    <cellStyle name="Обычный 5 3 9 3 2 6" xfId="25476"/>
    <cellStyle name="Обычный 5 3 9 3 3" xfId="25477"/>
    <cellStyle name="Обычный 5 3 9 3 3 2" xfId="25478"/>
    <cellStyle name="Обычный 5 3 9 3 3 2 2" xfId="25479"/>
    <cellStyle name="Обычный 5 3 9 3 3 3" xfId="25480"/>
    <cellStyle name="Обычный 5 3 9 3 3 3 2" xfId="25481"/>
    <cellStyle name="Обычный 5 3 9 3 3 4" xfId="25482"/>
    <cellStyle name="Обычный 5 3 9 3 3 4 2" xfId="25483"/>
    <cellStyle name="Обычный 5 3 9 3 3 5" xfId="25484"/>
    <cellStyle name="Обычный 5 3 9 3 4" xfId="25485"/>
    <cellStyle name="Обычный 5 3 9 3 4 2" xfId="25486"/>
    <cellStyle name="Обычный 5 3 9 3 5" xfId="25487"/>
    <cellStyle name="Обычный 5 3 9 3 5 2" xfId="25488"/>
    <cellStyle name="Обычный 5 3 9 3 6" xfId="25489"/>
    <cellStyle name="Обычный 5 3 9 3 6 2" xfId="25490"/>
    <cellStyle name="Обычный 5 3 9 3 7" xfId="25491"/>
    <cellStyle name="Обычный 5 3 9 3 7 2" xfId="25492"/>
    <cellStyle name="Обычный 5 3 9 3 8" xfId="25493"/>
    <cellStyle name="Обычный 5 3 9 3 8 2" xfId="25494"/>
    <cellStyle name="Обычный 5 3 9 3 9" xfId="25495"/>
    <cellStyle name="Обычный 5 3 9 3 9 2" xfId="25496"/>
    <cellStyle name="Обычный 5 3 9 4" xfId="25497"/>
    <cellStyle name="Обычный 5 3 9 4 2" xfId="25498"/>
    <cellStyle name="Обычный 5 3 9 4 2 2" xfId="25499"/>
    <cellStyle name="Обычный 5 3 9 4 3" xfId="25500"/>
    <cellStyle name="Обычный 5 3 9 4 3 2" xfId="25501"/>
    <cellStyle name="Обычный 5 3 9 4 4" xfId="25502"/>
    <cellStyle name="Обычный 5 3 9 4 4 2" xfId="25503"/>
    <cellStyle name="Обычный 5 3 9 4 5" xfId="25504"/>
    <cellStyle name="Обычный 5 3 9 4 5 2" xfId="25505"/>
    <cellStyle name="Обычный 5 3 9 4 6" xfId="25506"/>
    <cellStyle name="Обычный 5 3 9 5" xfId="25507"/>
    <cellStyle name="Обычный 5 3 9 5 2" xfId="25508"/>
    <cellStyle name="Обычный 5 3 9 5 2 2" xfId="25509"/>
    <cellStyle name="Обычный 5 3 9 5 3" xfId="25510"/>
    <cellStyle name="Обычный 5 3 9 5 3 2" xfId="25511"/>
    <cellStyle name="Обычный 5 3 9 5 4" xfId="25512"/>
    <cellStyle name="Обычный 5 3 9 5 4 2" xfId="25513"/>
    <cellStyle name="Обычный 5 3 9 5 5" xfId="25514"/>
    <cellStyle name="Обычный 5 3 9 6" xfId="25515"/>
    <cellStyle name="Обычный 5 3 9 6 2" xfId="25516"/>
    <cellStyle name="Обычный 5 3 9 7" xfId="25517"/>
    <cellStyle name="Обычный 5 3 9 7 2" xfId="25518"/>
    <cellStyle name="Обычный 5 3 9 8" xfId="25519"/>
    <cellStyle name="Обычный 5 3 9 8 2" xfId="25520"/>
    <cellStyle name="Обычный 5 3 9 9" xfId="25521"/>
    <cellStyle name="Обычный 5 3 9 9 2" xfId="25522"/>
    <cellStyle name="Обычный 5 30" xfId="25523"/>
    <cellStyle name="Обычный 5 30 2" xfId="25524"/>
    <cellStyle name="Обычный 5 31" xfId="25525"/>
    <cellStyle name="Обычный 5 31 2" xfId="25526"/>
    <cellStyle name="Обычный 5 32" xfId="25527"/>
    <cellStyle name="Обычный 5 33" xfId="25528"/>
    <cellStyle name="Обычный 5 34" xfId="25529"/>
    <cellStyle name="Обычный 5 35" xfId="16690"/>
    <cellStyle name="Обычный 5 4" xfId="25530"/>
    <cellStyle name="Обычный 5 4 10" xfId="25531"/>
    <cellStyle name="Обычный 5 4 10 10" xfId="25532"/>
    <cellStyle name="Обычный 5 4 10 10 2" xfId="25533"/>
    <cellStyle name="Обычный 5 4 10 11" xfId="25534"/>
    <cellStyle name="Обычный 5 4 10 11 2" xfId="25535"/>
    <cellStyle name="Обычный 5 4 10 12" xfId="25536"/>
    <cellStyle name="Обычный 5 4 10 2" xfId="25537"/>
    <cellStyle name="Обычный 5 4 10 2 10" xfId="25538"/>
    <cellStyle name="Обычный 5 4 10 2 10 2" xfId="25539"/>
    <cellStyle name="Обычный 5 4 10 2 11" xfId="25540"/>
    <cellStyle name="Обычный 5 4 10 2 2" xfId="25541"/>
    <cellStyle name="Обычный 5 4 10 2 2 10" xfId="25542"/>
    <cellStyle name="Обычный 5 4 10 2 2 2" xfId="25543"/>
    <cellStyle name="Обычный 5 4 10 2 2 2 2" xfId="25544"/>
    <cellStyle name="Обычный 5 4 10 2 2 2 2 2" xfId="25545"/>
    <cellStyle name="Обычный 5 4 10 2 2 2 3" xfId="25546"/>
    <cellStyle name="Обычный 5 4 10 2 2 2 3 2" xfId="25547"/>
    <cellStyle name="Обычный 5 4 10 2 2 2 4" xfId="25548"/>
    <cellStyle name="Обычный 5 4 10 2 2 2 4 2" xfId="25549"/>
    <cellStyle name="Обычный 5 4 10 2 2 2 5" xfId="25550"/>
    <cellStyle name="Обычный 5 4 10 2 2 2 5 2" xfId="25551"/>
    <cellStyle name="Обычный 5 4 10 2 2 2 6" xfId="25552"/>
    <cellStyle name="Обычный 5 4 10 2 2 3" xfId="25553"/>
    <cellStyle name="Обычный 5 4 10 2 2 3 2" xfId="25554"/>
    <cellStyle name="Обычный 5 4 10 2 2 3 2 2" xfId="25555"/>
    <cellStyle name="Обычный 5 4 10 2 2 3 3" xfId="25556"/>
    <cellStyle name="Обычный 5 4 10 2 2 3 3 2" xfId="25557"/>
    <cellStyle name="Обычный 5 4 10 2 2 3 4" xfId="25558"/>
    <cellStyle name="Обычный 5 4 10 2 2 3 4 2" xfId="25559"/>
    <cellStyle name="Обычный 5 4 10 2 2 3 5" xfId="25560"/>
    <cellStyle name="Обычный 5 4 10 2 2 4" xfId="25561"/>
    <cellStyle name="Обычный 5 4 10 2 2 4 2" xfId="25562"/>
    <cellStyle name="Обычный 5 4 10 2 2 5" xfId="25563"/>
    <cellStyle name="Обычный 5 4 10 2 2 5 2" xfId="25564"/>
    <cellStyle name="Обычный 5 4 10 2 2 6" xfId="25565"/>
    <cellStyle name="Обычный 5 4 10 2 2 6 2" xfId="25566"/>
    <cellStyle name="Обычный 5 4 10 2 2 7" xfId="25567"/>
    <cellStyle name="Обычный 5 4 10 2 2 7 2" xfId="25568"/>
    <cellStyle name="Обычный 5 4 10 2 2 8" xfId="25569"/>
    <cellStyle name="Обычный 5 4 10 2 2 8 2" xfId="25570"/>
    <cellStyle name="Обычный 5 4 10 2 2 9" xfId="25571"/>
    <cellStyle name="Обычный 5 4 10 2 2 9 2" xfId="25572"/>
    <cellStyle name="Обычный 5 4 10 2 3" xfId="25573"/>
    <cellStyle name="Обычный 5 4 10 2 3 2" xfId="25574"/>
    <cellStyle name="Обычный 5 4 10 2 3 2 2" xfId="25575"/>
    <cellStyle name="Обычный 5 4 10 2 3 3" xfId="25576"/>
    <cellStyle name="Обычный 5 4 10 2 3 3 2" xfId="25577"/>
    <cellStyle name="Обычный 5 4 10 2 3 4" xfId="25578"/>
    <cellStyle name="Обычный 5 4 10 2 3 4 2" xfId="25579"/>
    <cellStyle name="Обычный 5 4 10 2 3 5" xfId="25580"/>
    <cellStyle name="Обычный 5 4 10 2 3 5 2" xfId="25581"/>
    <cellStyle name="Обычный 5 4 10 2 3 6" xfId="25582"/>
    <cellStyle name="Обычный 5 4 10 2 4" xfId="25583"/>
    <cellStyle name="Обычный 5 4 10 2 4 2" xfId="25584"/>
    <cellStyle name="Обычный 5 4 10 2 4 2 2" xfId="25585"/>
    <cellStyle name="Обычный 5 4 10 2 4 3" xfId="25586"/>
    <cellStyle name="Обычный 5 4 10 2 4 3 2" xfId="25587"/>
    <cellStyle name="Обычный 5 4 10 2 4 4" xfId="25588"/>
    <cellStyle name="Обычный 5 4 10 2 4 4 2" xfId="25589"/>
    <cellStyle name="Обычный 5 4 10 2 4 5" xfId="25590"/>
    <cellStyle name="Обычный 5 4 10 2 5" xfId="25591"/>
    <cellStyle name="Обычный 5 4 10 2 5 2" xfId="25592"/>
    <cellStyle name="Обычный 5 4 10 2 6" xfId="25593"/>
    <cellStyle name="Обычный 5 4 10 2 6 2" xfId="25594"/>
    <cellStyle name="Обычный 5 4 10 2 7" xfId="25595"/>
    <cellStyle name="Обычный 5 4 10 2 7 2" xfId="25596"/>
    <cellStyle name="Обычный 5 4 10 2 8" xfId="25597"/>
    <cellStyle name="Обычный 5 4 10 2 8 2" xfId="25598"/>
    <cellStyle name="Обычный 5 4 10 2 9" xfId="25599"/>
    <cellStyle name="Обычный 5 4 10 2 9 2" xfId="25600"/>
    <cellStyle name="Обычный 5 4 10 3" xfId="25601"/>
    <cellStyle name="Обычный 5 4 10 3 10" xfId="25602"/>
    <cellStyle name="Обычный 5 4 10 3 2" xfId="25603"/>
    <cellStyle name="Обычный 5 4 10 3 2 2" xfId="25604"/>
    <cellStyle name="Обычный 5 4 10 3 2 2 2" xfId="25605"/>
    <cellStyle name="Обычный 5 4 10 3 2 3" xfId="25606"/>
    <cellStyle name="Обычный 5 4 10 3 2 3 2" xfId="25607"/>
    <cellStyle name="Обычный 5 4 10 3 2 4" xfId="25608"/>
    <cellStyle name="Обычный 5 4 10 3 2 4 2" xfId="25609"/>
    <cellStyle name="Обычный 5 4 10 3 2 5" xfId="25610"/>
    <cellStyle name="Обычный 5 4 10 3 2 5 2" xfId="25611"/>
    <cellStyle name="Обычный 5 4 10 3 2 6" xfId="25612"/>
    <cellStyle name="Обычный 5 4 10 3 3" xfId="25613"/>
    <cellStyle name="Обычный 5 4 10 3 3 2" xfId="25614"/>
    <cellStyle name="Обычный 5 4 10 3 3 2 2" xfId="25615"/>
    <cellStyle name="Обычный 5 4 10 3 3 3" xfId="25616"/>
    <cellStyle name="Обычный 5 4 10 3 3 3 2" xfId="25617"/>
    <cellStyle name="Обычный 5 4 10 3 3 4" xfId="25618"/>
    <cellStyle name="Обычный 5 4 10 3 3 4 2" xfId="25619"/>
    <cellStyle name="Обычный 5 4 10 3 3 5" xfId="25620"/>
    <cellStyle name="Обычный 5 4 10 3 4" xfId="25621"/>
    <cellStyle name="Обычный 5 4 10 3 4 2" xfId="25622"/>
    <cellStyle name="Обычный 5 4 10 3 5" xfId="25623"/>
    <cellStyle name="Обычный 5 4 10 3 5 2" xfId="25624"/>
    <cellStyle name="Обычный 5 4 10 3 6" xfId="25625"/>
    <cellStyle name="Обычный 5 4 10 3 6 2" xfId="25626"/>
    <cellStyle name="Обычный 5 4 10 3 7" xfId="25627"/>
    <cellStyle name="Обычный 5 4 10 3 7 2" xfId="25628"/>
    <cellStyle name="Обычный 5 4 10 3 8" xfId="25629"/>
    <cellStyle name="Обычный 5 4 10 3 8 2" xfId="25630"/>
    <cellStyle name="Обычный 5 4 10 3 9" xfId="25631"/>
    <cellStyle name="Обычный 5 4 10 3 9 2" xfId="25632"/>
    <cellStyle name="Обычный 5 4 10 4" xfId="25633"/>
    <cellStyle name="Обычный 5 4 10 4 2" xfId="25634"/>
    <cellStyle name="Обычный 5 4 10 4 2 2" xfId="25635"/>
    <cellStyle name="Обычный 5 4 10 4 3" xfId="25636"/>
    <cellStyle name="Обычный 5 4 10 4 3 2" xfId="25637"/>
    <cellStyle name="Обычный 5 4 10 4 4" xfId="25638"/>
    <cellStyle name="Обычный 5 4 10 4 4 2" xfId="25639"/>
    <cellStyle name="Обычный 5 4 10 4 5" xfId="25640"/>
    <cellStyle name="Обычный 5 4 10 4 5 2" xfId="25641"/>
    <cellStyle name="Обычный 5 4 10 4 6" xfId="25642"/>
    <cellStyle name="Обычный 5 4 10 5" xfId="25643"/>
    <cellStyle name="Обычный 5 4 10 5 2" xfId="25644"/>
    <cellStyle name="Обычный 5 4 10 5 2 2" xfId="25645"/>
    <cellStyle name="Обычный 5 4 10 5 3" xfId="25646"/>
    <cellStyle name="Обычный 5 4 10 5 3 2" xfId="25647"/>
    <cellStyle name="Обычный 5 4 10 5 4" xfId="25648"/>
    <cellStyle name="Обычный 5 4 10 5 4 2" xfId="25649"/>
    <cellStyle name="Обычный 5 4 10 5 5" xfId="25650"/>
    <cellStyle name="Обычный 5 4 10 6" xfId="25651"/>
    <cellStyle name="Обычный 5 4 10 6 2" xfId="25652"/>
    <cellStyle name="Обычный 5 4 10 7" xfId="25653"/>
    <cellStyle name="Обычный 5 4 10 7 2" xfId="25654"/>
    <cellStyle name="Обычный 5 4 10 8" xfId="25655"/>
    <cellStyle name="Обычный 5 4 10 8 2" xfId="25656"/>
    <cellStyle name="Обычный 5 4 10 9" xfId="25657"/>
    <cellStyle name="Обычный 5 4 10 9 2" xfId="25658"/>
    <cellStyle name="Обычный 5 4 11" xfId="25659"/>
    <cellStyle name="Обычный 5 4 11 10" xfId="25660"/>
    <cellStyle name="Обычный 5 4 11 10 2" xfId="25661"/>
    <cellStyle name="Обычный 5 4 11 11" xfId="25662"/>
    <cellStyle name="Обычный 5 4 11 11 2" xfId="25663"/>
    <cellStyle name="Обычный 5 4 11 12" xfId="25664"/>
    <cellStyle name="Обычный 5 4 11 2" xfId="25665"/>
    <cellStyle name="Обычный 5 4 11 2 10" xfId="25666"/>
    <cellStyle name="Обычный 5 4 11 2 10 2" xfId="25667"/>
    <cellStyle name="Обычный 5 4 11 2 11" xfId="25668"/>
    <cellStyle name="Обычный 5 4 11 2 2" xfId="25669"/>
    <cellStyle name="Обычный 5 4 11 2 2 10" xfId="25670"/>
    <cellStyle name="Обычный 5 4 11 2 2 2" xfId="25671"/>
    <cellStyle name="Обычный 5 4 11 2 2 2 2" xfId="25672"/>
    <cellStyle name="Обычный 5 4 11 2 2 2 2 2" xfId="25673"/>
    <cellStyle name="Обычный 5 4 11 2 2 2 3" xfId="25674"/>
    <cellStyle name="Обычный 5 4 11 2 2 2 3 2" xfId="25675"/>
    <cellStyle name="Обычный 5 4 11 2 2 2 4" xfId="25676"/>
    <cellStyle name="Обычный 5 4 11 2 2 2 4 2" xfId="25677"/>
    <cellStyle name="Обычный 5 4 11 2 2 2 5" xfId="25678"/>
    <cellStyle name="Обычный 5 4 11 2 2 2 5 2" xfId="25679"/>
    <cellStyle name="Обычный 5 4 11 2 2 2 6" xfId="25680"/>
    <cellStyle name="Обычный 5 4 11 2 2 3" xfId="25681"/>
    <cellStyle name="Обычный 5 4 11 2 2 3 2" xfId="25682"/>
    <cellStyle name="Обычный 5 4 11 2 2 3 2 2" xfId="25683"/>
    <cellStyle name="Обычный 5 4 11 2 2 3 3" xfId="25684"/>
    <cellStyle name="Обычный 5 4 11 2 2 3 3 2" xfId="25685"/>
    <cellStyle name="Обычный 5 4 11 2 2 3 4" xfId="25686"/>
    <cellStyle name="Обычный 5 4 11 2 2 3 4 2" xfId="25687"/>
    <cellStyle name="Обычный 5 4 11 2 2 3 5" xfId="25688"/>
    <cellStyle name="Обычный 5 4 11 2 2 4" xfId="25689"/>
    <cellStyle name="Обычный 5 4 11 2 2 4 2" xfId="25690"/>
    <cellStyle name="Обычный 5 4 11 2 2 5" xfId="25691"/>
    <cellStyle name="Обычный 5 4 11 2 2 5 2" xfId="25692"/>
    <cellStyle name="Обычный 5 4 11 2 2 6" xfId="25693"/>
    <cellStyle name="Обычный 5 4 11 2 2 6 2" xfId="25694"/>
    <cellStyle name="Обычный 5 4 11 2 2 7" xfId="25695"/>
    <cellStyle name="Обычный 5 4 11 2 2 7 2" xfId="25696"/>
    <cellStyle name="Обычный 5 4 11 2 2 8" xfId="25697"/>
    <cellStyle name="Обычный 5 4 11 2 2 8 2" xfId="25698"/>
    <cellStyle name="Обычный 5 4 11 2 2 9" xfId="25699"/>
    <cellStyle name="Обычный 5 4 11 2 2 9 2" xfId="25700"/>
    <cellStyle name="Обычный 5 4 11 2 3" xfId="25701"/>
    <cellStyle name="Обычный 5 4 11 2 3 2" xfId="25702"/>
    <cellStyle name="Обычный 5 4 11 2 3 2 2" xfId="25703"/>
    <cellStyle name="Обычный 5 4 11 2 3 3" xfId="25704"/>
    <cellStyle name="Обычный 5 4 11 2 3 3 2" xfId="25705"/>
    <cellStyle name="Обычный 5 4 11 2 3 4" xfId="25706"/>
    <cellStyle name="Обычный 5 4 11 2 3 4 2" xfId="25707"/>
    <cellStyle name="Обычный 5 4 11 2 3 5" xfId="25708"/>
    <cellStyle name="Обычный 5 4 11 2 3 5 2" xfId="25709"/>
    <cellStyle name="Обычный 5 4 11 2 3 6" xfId="25710"/>
    <cellStyle name="Обычный 5 4 11 2 4" xfId="25711"/>
    <cellStyle name="Обычный 5 4 11 2 4 2" xfId="25712"/>
    <cellStyle name="Обычный 5 4 11 2 4 2 2" xfId="25713"/>
    <cellStyle name="Обычный 5 4 11 2 4 3" xfId="25714"/>
    <cellStyle name="Обычный 5 4 11 2 4 3 2" xfId="25715"/>
    <cellStyle name="Обычный 5 4 11 2 4 4" xfId="25716"/>
    <cellStyle name="Обычный 5 4 11 2 4 4 2" xfId="25717"/>
    <cellStyle name="Обычный 5 4 11 2 4 5" xfId="25718"/>
    <cellStyle name="Обычный 5 4 11 2 5" xfId="25719"/>
    <cellStyle name="Обычный 5 4 11 2 5 2" xfId="25720"/>
    <cellStyle name="Обычный 5 4 11 2 6" xfId="25721"/>
    <cellStyle name="Обычный 5 4 11 2 6 2" xfId="25722"/>
    <cellStyle name="Обычный 5 4 11 2 7" xfId="25723"/>
    <cellStyle name="Обычный 5 4 11 2 7 2" xfId="25724"/>
    <cellStyle name="Обычный 5 4 11 2 8" xfId="25725"/>
    <cellStyle name="Обычный 5 4 11 2 8 2" xfId="25726"/>
    <cellStyle name="Обычный 5 4 11 2 9" xfId="25727"/>
    <cellStyle name="Обычный 5 4 11 2 9 2" xfId="25728"/>
    <cellStyle name="Обычный 5 4 11 3" xfId="25729"/>
    <cellStyle name="Обычный 5 4 11 3 10" xfId="25730"/>
    <cellStyle name="Обычный 5 4 11 3 2" xfId="25731"/>
    <cellStyle name="Обычный 5 4 11 3 2 2" xfId="25732"/>
    <cellStyle name="Обычный 5 4 11 3 2 2 2" xfId="25733"/>
    <cellStyle name="Обычный 5 4 11 3 2 3" xfId="25734"/>
    <cellStyle name="Обычный 5 4 11 3 2 3 2" xfId="25735"/>
    <cellStyle name="Обычный 5 4 11 3 2 4" xfId="25736"/>
    <cellStyle name="Обычный 5 4 11 3 2 4 2" xfId="25737"/>
    <cellStyle name="Обычный 5 4 11 3 2 5" xfId="25738"/>
    <cellStyle name="Обычный 5 4 11 3 2 5 2" xfId="25739"/>
    <cellStyle name="Обычный 5 4 11 3 2 6" xfId="25740"/>
    <cellStyle name="Обычный 5 4 11 3 3" xfId="25741"/>
    <cellStyle name="Обычный 5 4 11 3 3 2" xfId="25742"/>
    <cellStyle name="Обычный 5 4 11 3 3 2 2" xfId="25743"/>
    <cellStyle name="Обычный 5 4 11 3 3 3" xfId="25744"/>
    <cellStyle name="Обычный 5 4 11 3 3 3 2" xfId="25745"/>
    <cellStyle name="Обычный 5 4 11 3 3 4" xfId="25746"/>
    <cellStyle name="Обычный 5 4 11 3 3 4 2" xfId="25747"/>
    <cellStyle name="Обычный 5 4 11 3 3 5" xfId="25748"/>
    <cellStyle name="Обычный 5 4 11 3 4" xfId="25749"/>
    <cellStyle name="Обычный 5 4 11 3 4 2" xfId="25750"/>
    <cellStyle name="Обычный 5 4 11 3 5" xfId="25751"/>
    <cellStyle name="Обычный 5 4 11 3 5 2" xfId="25752"/>
    <cellStyle name="Обычный 5 4 11 3 6" xfId="25753"/>
    <cellStyle name="Обычный 5 4 11 3 6 2" xfId="25754"/>
    <cellStyle name="Обычный 5 4 11 3 7" xfId="25755"/>
    <cellStyle name="Обычный 5 4 11 3 7 2" xfId="25756"/>
    <cellStyle name="Обычный 5 4 11 3 8" xfId="25757"/>
    <cellStyle name="Обычный 5 4 11 3 8 2" xfId="25758"/>
    <cellStyle name="Обычный 5 4 11 3 9" xfId="25759"/>
    <cellStyle name="Обычный 5 4 11 3 9 2" xfId="25760"/>
    <cellStyle name="Обычный 5 4 11 4" xfId="25761"/>
    <cellStyle name="Обычный 5 4 11 4 2" xfId="25762"/>
    <cellStyle name="Обычный 5 4 11 4 2 2" xfId="25763"/>
    <cellStyle name="Обычный 5 4 11 4 3" xfId="25764"/>
    <cellStyle name="Обычный 5 4 11 4 3 2" xfId="25765"/>
    <cellStyle name="Обычный 5 4 11 4 4" xfId="25766"/>
    <cellStyle name="Обычный 5 4 11 4 4 2" xfId="25767"/>
    <cellStyle name="Обычный 5 4 11 4 5" xfId="25768"/>
    <cellStyle name="Обычный 5 4 11 4 5 2" xfId="25769"/>
    <cellStyle name="Обычный 5 4 11 4 6" xfId="25770"/>
    <cellStyle name="Обычный 5 4 11 5" xfId="25771"/>
    <cellStyle name="Обычный 5 4 11 5 2" xfId="25772"/>
    <cellStyle name="Обычный 5 4 11 5 2 2" xfId="25773"/>
    <cellStyle name="Обычный 5 4 11 5 3" xfId="25774"/>
    <cellStyle name="Обычный 5 4 11 5 3 2" xfId="25775"/>
    <cellStyle name="Обычный 5 4 11 5 4" xfId="25776"/>
    <cellStyle name="Обычный 5 4 11 5 4 2" xfId="25777"/>
    <cellStyle name="Обычный 5 4 11 5 5" xfId="25778"/>
    <cellStyle name="Обычный 5 4 11 6" xfId="25779"/>
    <cellStyle name="Обычный 5 4 11 6 2" xfId="25780"/>
    <cellStyle name="Обычный 5 4 11 7" xfId="25781"/>
    <cellStyle name="Обычный 5 4 11 7 2" xfId="25782"/>
    <cellStyle name="Обычный 5 4 11 8" xfId="25783"/>
    <cellStyle name="Обычный 5 4 11 8 2" xfId="25784"/>
    <cellStyle name="Обычный 5 4 11 9" xfId="25785"/>
    <cellStyle name="Обычный 5 4 11 9 2" xfId="25786"/>
    <cellStyle name="Обычный 5 4 12" xfId="25787"/>
    <cellStyle name="Обычный 5 4 12 10" xfId="25788"/>
    <cellStyle name="Обычный 5 4 12 10 2" xfId="25789"/>
    <cellStyle name="Обычный 5 4 12 11" xfId="25790"/>
    <cellStyle name="Обычный 5 4 12 11 2" xfId="25791"/>
    <cellStyle name="Обычный 5 4 12 12" xfId="25792"/>
    <cellStyle name="Обычный 5 4 12 2" xfId="25793"/>
    <cellStyle name="Обычный 5 4 12 2 10" xfId="25794"/>
    <cellStyle name="Обычный 5 4 12 2 10 2" xfId="25795"/>
    <cellStyle name="Обычный 5 4 12 2 11" xfId="25796"/>
    <cellStyle name="Обычный 5 4 12 2 2" xfId="25797"/>
    <cellStyle name="Обычный 5 4 12 2 2 10" xfId="25798"/>
    <cellStyle name="Обычный 5 4 12 2 2 2" xfId="25799"/>
    <cellStyle name="Обычный 5 4 12 2 2 2 2" xfId="25800"/>
    <cellStyle name="Обычный 5 4 12 2 2 2 2 2" xfId="25801"/>
    <cellStyle name="Обычный 5 4 12 2 2 2 3" xfId="25802"/>
    <cellStyle name="Обычный 5 4 12 2 2 2 3 2" xfId="25803"/>
    <cellStyle name="Обычный 5 4 12 2 2 2 4" xfId="25804"/>
    <cellStyle name="Обычный 5 4 12 2 2 2 4 2" xfId="25805"/>
    <cellStyle name="Обычный 5 4 12 2 2 2 5" xfId="25806"/>
    <cellStyle name="Обычный 5 4 12 2 2 2 5 2" xfId="25807"/>
    <cellStyle name="Обычный 5 4 12 2 2 2 6" xfId="25808"/>
    <cellStyle name="Обычный 5 4 12 2 2 3" xfId="25809"/>
    <cellStyle name="Обычный 5 4 12 2 2 3 2" xfId="25810"/>
    <cellStyle name="Обычный 5 4 12 2 2 3 2 2" xfId="25811"/>
    <cellStyle name="Обычный 5 4 12 2 2 3 3" xfId="25812"/>
    <cellStyle name="Обычный 5 4 12 2 2 3 3 2" xfId="25813"/>
    <cellStyle name="Обычный 5 4 12 2 2 3 4" xfId="25814"/>
    <cellStyle name="Обычный 5 4 12 2 2 3 4 2" xfId="25815"/>
    <cellStyle name="Обычный 5 4 12 2 2 3 5" xfId="25816"/>
    <cellStyle name="Обычный 5 4 12 2 2 4" xfId="25817"/>
    <cellStyle name="Обычный 5 4 12 2 2 4 2" xfId="25818"/>
    <cellStyle name="Обычный 5 4 12 2 2 5" xfId="25819"/>
    <cellStyle name="Обычный 5 4 12 2 2 5 2" xfId="25820"/>
    <cellStyle name="Обычный 5 4 12 2 2 6" xfId="25821"/>
    <cellStyle name="Обычный 5 4 12 2 2 6 2" xfId="25822"/>
    <cellStyle name="Обычный 5 4 12 2 2 7" xfId="25823"/>
    <cellStyle name="Обычный 5 4 12 2 2 7 2" xfId="25824"/>
    <cellStyle name="Обычный 5 4 12 2 2 8" xfId="25825"/>
    <cellStyle name="Обычный 5 4 12 2 2 8 2" xfId="25826"/>
    <cellStyle name="Обычный 5 4 12 2 2 9" xfId="25827"/>
    <cellStyle name="Обычный 5 4 12 2 2 9 2" xfId="25828"/>
    <cellStyle name="Обычный 5 4 12 2 3" xfId="25829"/>
    <cellStyle name="Обычный 5 4 12 2 3 2" xfId="25830"/>
    <cellStyle name="Обычный 5 4 12 2 3 2 2" xfId="25831"/>
    <cellStyle name="Обычный 5 4 12 2 3 3" xfId="25832"/>
    <cellStyle name="Обычный 5 4 12 2 3 3 2" xfId="25833"/>
    <cellStyle name="Обычный 5 4 12 2 3 4" xfId="25834"/>
    <cellStyle name="Обычный 5 4 12 2 3 4 2" xfId="25835"/>
    <cellStyle name="Обычный 5 4 12 2 3 5" xfId="25836"/>
    <cellStyle name="Обычный 5 4 12 2 3 5 2" xfId="25837"/>
    <cellStyle name="Обычный 5 4 12 2 3 6" xfId="25838"/>
    <cellStyle name="Обычный 5 4 12 2 4" xfId="25839"/>
    <cellStyle name="Обычный 5 4 12 2 4 2" xfId="25840"/>
    <cellStyle name="Обычный 5 4 12 2 4 2 2" xfId="25841"/>
    <cellStyle name="Обычный 5 4 12 2 4 3" xfId="25842"/>
    <cellStyle name="Обычный 5 4 12 2 4 3 2" xfId="25843"/>
    <cellStyle name="Обычный 5 4 12 2 4 4" xfId="25844"/>
    <cellStyle name="Обычный 5 4 12 2 4 4 2" xfId="25845"/>
    <cellStyle name="Обычный 5 4 12 2 4 5" xfId="25846"/>
    <cellStyle name="Обычный 5 4 12 2 5" xfId="25847"/>
    <cellStyle name="Обычный 5 4 12 2 5 2" xfId="25848"/>
    <cellStyle name="Обычный 5 4 12 2 6" xfId="25849"/>
    <cellStyle name="Обычный 5 4 12 2 6 2" xfId="25850"/>
    <cellStyle name="Обычный 5 4 12 2 7" xfId="25851"/>
    <cellStyle name="Обычный 5 4 12 2 7 2" xfId="25852"/>
    <cellStyle name="Обычный 5 4 12 2 8" xfId="25853"/>
    <cellStyle name="Обычный 5 4 12 2 8 2" xfId="25854"/>
    <cellStyle name="Обычный 5 4 12 2 9" xfId="25855"/>
    <cellStyle name="Обычный 5 4 12 2 9 2" xfId="25856"/>
    <cellStyle name="Обычный 5 4 12 3" xfId="25857"/>
    <cellStyle name="Обычный 5 4 12 3 10" xfId="25858"/>
    <cellStyle name="Обычный 5 4 12 3 2" xfId="25859"/>
    <cellStyle name="Обычный 5 4 12 3 2 2" xfId="25860"/>
    <cellStyle name="Обычный 5 4 12 3 2 2 2" xfId="25861"/>
    <cellStyle name="Обычный 5 4 12 3 2 3" xfId="25862"/>
    <cellStyle name="Обычный 5 4 12 3 2 3 2" xfId="25863"/>
    <cellStyle name="Обычный 5 4 12 3 2 4" xfId="25864"/>
    <cellStyle name="Обычный 5 4 12 3 2 4 2" xfId="25865"/>
    <cellStyle name="Обычный 5 4 12 3 2 5" xfId="25866"/>
    <cellStyle name="Обычный 5 4 12 3 2 5 2" xfId="25867"/>
    <cellStyle name="Обычный 5 4 12 3 2 6" xfId="25868"/>
    <cellStyle name="Обычный 5 4 12 3 3" xfId="25869"/>
    <cellStyle name="Обычный 5 4 12 3 3 2" xfId="25870"/>
    <cellStyle name="Обычный 5 4 12 3 3 2 2" xfId="25871"/>
    <cellStyle name="Обычный 5 4 12 3 3 3" xfId="25872"/>
    <cellStyle name="Обычный 5 4 12 3 3 3 2" xfId="25873"/>
    <cellStyle name="Обычный 5 4 12 3 3 4" xfId="25874"/>
    <cellStyle name="Обычный 5 4 12 3 3 4 2" xfId="25875"/>
    <cellStyle name="Обычный 5 4 12 3 3 5" xfId="25876"/>
    <cellStyle name="Обычный 5 4 12 3 4" xfId="25877"/>
    <cellStyle name="Обычный 5 4 12 3 4 2" xfId="25878"/>
    <cellStyle name="Обычный 5 4 12 3 5" xfId="25879"/>
    <cellStyle name="Обычный 5 4 12 3 5 2" xfId="25880"/>
    <cellStyle name="Обычный 5 4 12 3 6" xfId="25881"/>
    <cellStyle name="Обычный 5 4 12 3 6 2" xfId="25882"/>
    <cellStyle name="Обычный 5 4 12 3 7" xfId="25883"/>
    <cellStyle name="Обычный 5 4 12 3 7 2" xfId="25884"/>
    <cellStyle name="Обычный 5 4 12 3 8" xfId="25885"/>
    <cellStyle name="Обычный 5 4 12 3 8 2" xfId="25886"/>
    <cellStyle name="Обычный 5 4 12 3 9" xfId="25887"/>
    <cellStyle name="Обычный 5 4 12 3 9 2" xfId="25888"/>
    <cellStyle name="Обычный 5 4 12 4" xfId="25889"/>
    <cellStyle name="Обычный 5 4 12 4 2" xfId="25890"/>
    <cellStyle name="Обычный 5 4 12 4 2 2" xfId="25891"/>
    <cellStyle name="Обычный 5 4 12 4 3" xfId="25892"/>
    <cellStyle name="Обычный 5 4 12 4 3 2" xfId="25893"/>
    <cellStyle name="Обычный 5 4 12 4 4" xfId="25894"/>
    <cellStyle name="Обычный 5 4 12 4 4 2" xfId="25895"/>
    <cellStyle name="Обычный 5 4 12 4 5" xfId="25896"/>
    <cellStyle name="Обычный 5 4 12 4 5 2" xfId="25897"/>
    <cellStyle name="Обычный 5 4 12 4 6" xfId="25898"/>
    <cellStyle name="Обычный 5 4 12 5" xfId="25899"/>
    <cellStyle name="Обычный 5 4 12 5 2" xfId="25900"/>
    <cellStyle name="Обычный 5 4 12 5 2 2" xfId="25901"/>
    <cellStyle name="Обычный 5 4 12 5 3" xfId="25902"/>
    <cellStyle name="Обычный 5 4 12 5 3 2" xfId="25903"/>
    <cellStyle name="Обычный 5 4 12 5 4" xfId="25904"/>
    <cellStyle name="Обычный 5 4 12 5 4 2" xfId="25905"/>
    <cellStyle name="Обычный 5 4 12 5 5" xfId="25906"/>
    <cellStyle name="Обычный 5 4 12 6" xfId="25907"/>
    <cellStyle name="Обычный 5 4 12 6 2" xfId="25908"/>
    <cellStyle name="Обычный 5 4 12 7" xfId="25909"/>
    <cellStyle name="Обычный 5 4 12 7 2" xfId="25910"/>
    <cellStyle name="Обычный 5 4 12 8" xfId="25911"/>
    <cellStyle name="Обычный 5 4 12 8 2" xfId="25912"/>
    <cellStyle name="Обычный 5 4 12 9" xfId="25913"/>
    <cellStyle name="Обычный 5 4 12 9 2" xfId="25914"/>
    <cellStyle name="Обычный 5 4 13" xfId="25915"/>
    <cellStyle name="Обычный 5 4 13 10" xfId="25916"/>
    <cellStyle name="Обычный 5 4 13 10 2" xfId="25917"/>
    <cellStyle name="Обычный 5 4 13 11" xfId="25918"/>
    <cellStyle name="Обычный 5 4 13 11 2" xfId="25919"/>
    <cellStyle name="Обычный 5 4 13 12" xfId="25920"/>
    <cellStyle name="Обычный 5 4 13 2" xfId="25921"/>
    <cellStyle name="Обычный 5 4 13 2 10" xfId="25922"/>
    <cellStyle name="Обычный 5 4 13 2 10 2" xfId="25923"/>
    <cellStyle name="Обычный 5 4 13 2 11" xfId="25924"/>
    <cellStyle name="Обычный 5 4 13 2 2" xfId="25925"/>
    <cellStyle name="Обычный 5 4 13 2 2 10" xfId="25926"/>
    <cellStyle name="Обычный 5 4 13 2 2 2" xfId="25927"/>
    <cellStyle name="Обычный 5 4 13 2 2 2 2" xfId="25928"/>
    <cellStyle name="Обычный 5 4 13 2 2 2 2 2" xfId="25929"/>
    <cellStyle name="Обычный 5 4 13 2 2 2 3" xfId="25930"/>
    <cellStyle name="Обычный 5 4 13 2 2 2 3 2" xfId="25931"/>
    <cellStyle name="Обычный 5 4 13 2 2 2 4" xfId="25932"/>
    <cellStyle name="Обычный 5 4 13 2 2 2 4 2" xfId="25933"/>
    <cellStyle name="Обычный 5 4 13 2 2 2 5" xfId="25934"/>
    <cellStyle name="Обычный 5 4 13 2 2 2 5 2" xfId="25935"/>
    <cellStyle name="Обычный 5 4 13 2 2 2 6" xfId="25936"/>
    <cellStyle name="Обычный 5 4 13 2 2 3" xfId="25937"/>
    <cellStyle name="Обычный 5 4 13 2 2 3 2" xfId="25938"/>
    <cellStyle name="Обычный 5 4 13 2 2 3 2 2" xfId="25939"/>
    <cellStyle name="Обычный 5 4 13 2 2 3 3" xfId="25940"/>
    <cellStyle name="Обычный 5 4 13 2 2 3 3 2" xfId="25941"/>
    <cellStyle name="Обычный 5 4 13 2 2 3 4" xfId="25942"/>
    <cellStyle name="Обычный 5 4 13 2 2 3 4 2" xfId="25943"/>
    <cellStyle name="Обычный 5 4 13 2 2 3 5" xfId="25944"/>
    <cellStyle name="Обычный 5 4 13 2 2 4" xfId="25945"/>
    <cellStyle name="Обычный 5 4 13 2 2 4 2" xfId="25946"/>
    <cellStyle name="Обычный 5 4 13 2 2 5" xfId="25947"/>
    <cellStyle name="Обычный 5 4 13 2 2 5 2" xfId="25948"/>
    <cellStyle name="Обычный 5 4 13 2 2 6" xfId="25949"/>
    <cellStyle name="Обычный 5 4 13 2 2 6 2" xfId="25950"/>
    <cellStyle name="Обычный 5 4 13 2 2 7" xfId="25951"/>
    <cellStyle name="Обычный 5 4 13 2 2 7 2" xfId="25952"/>
    <cellStyle name="Обычный 5 4 13 2 2 8" xfId="25953"/>
    <cellStyle name="Обычный 5 4 13 2 2 8 2" xfId="25954"/>
    <cellStyle name="Обычный 5 4 13 2 2 9" xfId="25955"/>
    <cellStyle name="Обычный 5 4 13 2 2 9 2" xfId="25956"/>
    <cellStyle name="Обычный 5 4 13 2 3" xfId="25957"/>
    <cellStyle name="Обычный 5 4 13 2 3 2" xfId="25958"/>
    <cellStyle name="Обычный 5 4 13 2 3 2 2" xfId="25959"/>
    <cellStyle name="Обычный 5 4 13 2 3 3" xfId="25960"/>
    <cellStyle name="Обычный 5 4 13 2 3 3 2" xfId="25961"/>
    <cellStyle name="Обычный 5 4 13 2 3 4" xfId="25962"/>
    <cellStyle name="Обычный 5 4 13 2 3 4 2" xfId="25963"/>
    <cellStyle name="Обычный 5 4 13 2 3 5" xfId="25964"/>
    <cellStyle name="Обычный 5 4 13 2 3 5 2" xfId="25965"/>
    <cellStyle name="Обычный 5 4 13 2 3 6" xfId="25966"/>
    <cellStyle name="Обычный 5 4 13 2 4" xfId="25967"/>
    <cellStyle name="Обычный 5 4 13 2 4 2" xfId="25968"/>
    <cellStyle name="Обычный 5 4 13 2 4 2 2" xfId="25969"/>
    <cellStyle name="Обычный 5 4 13 2 4 3" xfId="25970"/>
    <cellStyle name="Обычный 5 4 13 2 4 3 2" xfId="25971"/>
    <cellStyle name="Обычный 5 4 13 2 4 4" xfId="25972"/>
    <cellStyle name="Обычный 5 4 13 2 4 4 2" xfId="25973"/>
    <cellStyle name="Обычный 5 4 13 2 4 5" xfId="25974"/>
    <cellStyle name="Обычный 5 4 13 2 5" xfId="25975"/>
    <cellStyle name="Обычный 5 4 13 2 5 2" xfId="25976"/>
    <cellStyle name="Обычный 5 4 13 2 6" xfId="25977"/>
    <cellStyle name="Обычный 5 4 13 2 6 2" xfId="25978"/>
    <cellStyle name="Обычный 5 4 13 2 7" xfId="25979"/>
    <cellStyle name="Обычный 5 4 13 2 7 2" xfId="25980"/>
    <cellStyle name="Обычный 5 4 13 2 8" xfId="25981"/>
    <cellStyle name="Обычный 5 4 13 2 8 2" xfId="25982"/>
    <cellStyle name="Обычный 5 4 13 2 9" xfId="25983"/>
    <cellStyle name="Обычный 5 4 13 2 9 2" xfId="25984"/>
    <cellStyle name="Обычный 5 4 13 3" xfId="25985"/>
    <cellStyle name="Обычный 5 4 13 3 10" xfId="25986"/>
    <cellStyle name="Обычный 5 4 13 3 2" xfId="25987"/>
    <cellStyle name="Обычный 5 4 13 3 2 2" xfId="25988"/>
    <cellStyle name="Обычный 5 4 13 3 2 2 2" xfId="25989"/>
    <cellStyle name="Обычный 5 4 13 3 2 3" xfId="25990"/>
    <cellStyle name="Обычный 5 4 13 3 2 3 2" xfId="25991"/>
    <cellStyle name="Обычный 5 4 13 3 2 4" xfId="25992"/>
    <cellStyle name="Обычный 5 4 13 3 2 4 2" xfId="25993"/>
    <cellStyle name="Обычный 5 4 13 3 2 5" xfId="25994"/>
    <cellStyle name="Обычный 5 4 13 3 2 5 2" xfId="25995"/>
    <cellStyle name="Обычный 5 4 13 3 2 6" xfId="25996"/>
    <cellStyle name="Обычный 5 4 13 3 3" xfId="25997"/>
    <cellStyle name="Обычный 5 4 13 3 3 2" xfId="25998"/>
    <cellStyle name="Обычный 5 4 13 3 3 2 2" xfId="25999"/>
    <cellStyle name="Обычный 5 4 13 3 3 3" xfId="26000"/>
    <cellStyle name="Обычный 5 4 13 3 3 3 2" xfId="26001"/>
    <cellStyle name="Обычный 5 4 13 3 3 4" xfId="26002"/>
    <cellStyle name="Обычный 5 4 13 3 3 4 2" xfId="26003"/>
    <cellStyle name="Обычный 5 4 13 3 3 5" xfId="26004"/>
    <cellStyle name="Обычный 5 4 13 3 4" xfId="26005"/>
    <cellStyle name="Обычный 5 4 13 3 4 2" xfId="26006"/>
    <cellStyle name="Обычный 5 4 13 3 5" xfId="26007"/>
    <cellStyle name="Обычный 5 4 13 3 5 2" xfId="26008"/>
    <cellStyle name="Обычный 5 4 13 3 6" xfId="26009"/>
    <cellStyle name="Обычный 5 4 13 3 6 2" xfId="26010"/>
    <cellStyle name="Обычный 5 4 13 3 7" xfId="26011"/>
    <cellStyle name="Обычный 5 4 13 3 7 2" xfId="26012"/>
    <cellStyle name="Обычный 5 4 13 3 8" xfId="26013"/>
    <cellStyle name="Обычный 5 4 13 3 8 2" xfId="26014"/>
    <cellStyle name="Обычный 5 4 13 3 9" xfId="26015"/>
    <cellStyle name="Обычный 5 4 13 3 9 2" xfId="26016"/>
    <cellStyle name="Обычный 5 4 13 4" xfId="26017"/>
    <cellStyle name="Обычный 5 4 13 4 2" xfId="26018"/>
    <cellStyle name="Обычный 5 4 13 4 2 2" xfId="26019"/>
    <cellStyle name="Обычный 5 4 13 4 3" xfId="26020"/>
    <cellStyle name="Обычный 5 4 13 4 3 2" xfId="26021"/>
    <cellStyle name="Обычный 5 4 13 4 4" xfId="26022"/>
    <cellStyle name="Обычный 5 4 13 4 4 2" xfId="26023"/>
    <cellStyle name="Обычный 5 4 13 4 5" xfId="26024"/>
    <cellStyle name="Обычный 5 4 13 4 5 2" xfId="26025"/>
    <cellStyle name="Обычный 5 4 13 4 6" xfId="26026"/>
    <cellStyle name="Обычный 5 4 13 5" xfId="26027"/>
    <cellStyle name="Обычный 5 4 13 5 2" xfId="26028"/>
    <cellStyle name="Обычный 5 4 13 5 2 2" xfId="26029"/>
    <cellStyle name="Обычный 5 4 13 5 3" xfId="26030"/>
    <cellStyle name="Обычный 5 4 13 5 3 2" xfId="26031"/>
    <cellStyle name="Обычный 5 4 13 5 4" xfId="26032"/>
    <cellStyle name="Обычный 5 4 13 5 4 2" xfId="26033"/>
    <cellStyle name="Обычный 5 4 13 5 5" xfId="26034"/>
    <cellStyle name="Обычный 5 4 13 6" xfId="26035"/>
    <cellStyle name="Обычный 5 4 13 6 2" xfId="26036"/>
    <cellStyle name="Обычный 5 4 13 7" xfId="26037"/>
    <cellStyle name="Обычный 5 4 13 7 2" xfId="26038"/>
    <cellStyle name="Обычный 5 4 13 8" xfId="26039"/>
    <cellStyle name="Обычный 5 4 13 8 2" xfId="26040"/>
    <cellStyle name="Обычный 5 4 13 9" xfId="26041"/>
    <cellStyle name="Обычный 5 4 13 9 2" xfId="26042"/>
    <cellStyle name="Обычный 5 4 14" xfId="26043"/>
    <cellStyle name="Обычный 5 4 14 10" xfId="26044"/>
    <cellStyle name="Обычный 5 4 14 10 2" xfId="26045"/>
    <cellStyle name="Обычный 5 4 14 11" xfId="26046"/>
    <cellStyle name="Обычный 5 4 14 2" xfId="26047"/>
    <cellStyle name="Обычный 5 4 14 2 10" xfId="26048"/>
    <cellStyle name="Обычный 5 4 14 2 2" xfId="26049"/>
    <cellStyle name="Обычный 5 4 14 2 2 2" xfId="26050"/>
    <cellStyle name="Обычный 5 4 14 2 2 2 2" xfId="26051"/>
    <cellStyle name="Обычный 5 4 14 2 2 3" xfId="26052"/>
    <cellStyle name="Обычный 5 4 14 2 2 3 2" xfId="26053"/>
    <cellStyle name="Обычный 5 4 14 2 2 4" xfId="26054"/>
    <cellStyle name="Обычный 5 4 14 2 2 4 2" xfId="26055"/>
    <cellStyle name="Обычный 5 4 14 2 2 5" xfId="26056"/>
    <cellStyle name="Обычный 5 4 14 2 2 5 2" xfId="26057"/>
    <cellStyle name="Обычный 5 4 14 2 2 6" xfId="26058"/>
    <cellStyle name="Обычный 5 4 14 2 3" xfId="26059"/>
    <cellStyle name="Обычный 5 4 14 2 3 2" xfId="26060"/>
    <cellStyle name="Обычный 5 4 14 2 3 2 2" xfId="26061"/>
    <cellStyle name="Обычный 5 4 14 2 3 3" xfId="26062"/>
    <cellStyle name="Обычный 5 4 14 2 3 3 2" xfId="26063"/>
    <cellStyle name="Обычный 5 4 14 2 3 4" xfId="26064"/>
    <cellStyle name="Обычный 5 4 14 2 3 4 2" xfId="26065"/>
    <cellStyle name="Обычный 5 4 14 2 3 5" xfId="26066"/>
    <cellStyle name="Обычный 5 4 14 2 4" xfId="26067"/>
    <cellStyle name="Обычный 5 4 14 2 4 2" xfId="26068"/>
    <cellStyle name="Обычный 5 4 14 2 5" xfId="26069"/>
    <cellStyle name="Обычный 5 4 14 2 5 2" xfId="26070"/>
    <cellStyle name="Обычный 5 4 14 2 6" xfId="26071"/>
    <cellStyle name="Обычный 5 4 14 2 6 2" xfId="26072"/>
    <cellStyle name="Обычный 5 4 14 2 7" xfId="26073"/>
    <cellStyle name="Обычный 5 4 14 2 7 2" xfId="26074"/>
    <cellStyle name="Обычный 5 4 14 2 8" xfId="26075"/>
    <cellStyle name="Обычный 5 4 14 2 8 2" xfId="26076"/>
    <cellStyle name="Обычный 5 4 14 2 9" xfId="26077"/>
    <cellStyle name="Обычный 5 4 14 2 9 2" xfId="26078"/>
    <cellStyle name="Обычный 5 4 14 3" xfId="26079"/>
    <cellStyle name="Обычный 5 4 14 3 2" xfId="26080"/>
    <cellStyle name="Обычный 5 4 14 3 2 2" xfId="26081"/>
    <cellStyle name="Обычный 5 4 14 3 3" xfId="26082"/>
    <cellStyle name="Обычный 5 4 14 3 3 2" xfId="26083"/>
    <cellStyle name="Обычный 5 4 14 3 4" xfId="26084"/>
    <cellStyle name="Обычный 5 4 14 3 4 2" xfId="26085"/>
    <cellStyle name="Обычный 5 4 14 3 5" xfId="26086"/>
    <cellStyle name="Обычный 5 4 14 3 5 2" xfId="26087"/>
    <cellStyle name="Обычный 5 4 14 3 6" xfId="26088"/>
    <cellStyle name="Обычный 5 4 14 4" xfId="26089"/>
    <cellStyle name="Обычный 5 4 14 4 2" xfId="26090"/>
    <cellStyle name="Обычный 5 4 14 4 2 2" xfId="26091"/>
    <cellStyle name="Обычный 5 4 14 4 3" xfId="26092"/>
    <cellStyle name="Обычный 5 4 14 4 3 2" xfId="26093"/>
    <cellStyle name="Обычный 5 4 14 4 4" xfId="26094"/>
    <cellStyle name="Обычный 5 4 14 4 4 2" xfId="26095"/>
    <cellStyle name="Обычный 5 4 14 4 5" xfId="26096"/>
    <cellStyle name="Обычный 5 4 14 5" xfId="26097"/>
    <cellStyle name="Обычный 5 4 14 5 2" xfId="26098"/>
    <cellStyle name="Обычный 5 4 14 6" xfId="26099"/>
    <cellStyle name="Обычный 5 4 14 6 2" xfId="26100"/>
    <cellStyle name="Обычный 5 4 14 7" xfId="26101"/>
    <cellStyle name="Обычный 5 4 14 7 2" xfId="26102"/>
    <cellStyle name="Обычный 5 4 14 8" xfId="26103"/>
    <cellStyle name="Обычный 5 4 14 8 2" xfId="26104"/>
    <cellStyle name="Обычный 5 4 14 9" xfId="26105"/>
    <cellStyle name="Обычный 5 4 14 9 2" xfId="26106"/>
    <cellStyle name="Обычный 5 4 15" xfId="26107"/>
    <cellStyle name="Обычный 5 4 15 10" xfId="26108"/>
    <cellStyle name="Обычный 5 4 15 2" xfId="26109"/>
    <cellStyle name="Обычный 5 4 15 2 2" xfId="26110"/>
    <cellStyle name="Обычный 5 4 15 2 2 2" xfId="26111"/>
    <cellStyle name="Обычный 5 4 15 2 3" xfId="26112"/>
    <cellStyle name="Обычный 5 4 15 2 3 2" xfId="26113"/>
    <cellStyle name="Обычный 5 4 15 2 4" xfId="26114"/>
    <cellStyle name="Обычный 5 4 15 2 4 2" xfId="26115"/>
    <cellStyle name="Обычный 5 4 15 2 5" xfId="26116"/>
    <cellStyle name="Обычный 5 4 15 2 5 2" xfId="26117"/>
    <cellStyle name="Обычный 5 4 15 2 6" xfId="26118"/>
    <cellStyle name="Обычный 5 4 15 3" xfId="26119"/>
    <cellStyle name="Обычный 5 4 15 3 2" xfId="26120"/>
    <cellStyle name="Обычный 5 4 15 3 2 2" xfId="26121"/>
    <cellStyle name="Обычный 5 4 15 3 3" xfId="26122"/>
    <cellStyle name="Обычный 5 4 15 3 3 2" xfId="26123"/>
    <cellStyle name="Обычный 5 4 15 3 4" xfId="26124"/>
    <cellStyle name="Обычный 5 4 15 3 4 2" xfId="26125"/>
    <cellStyle name="Обычный 5 4 15 3 5" xfId="26126"/>
    <cellStyle name="Обычный 5 4 15 4" xfId="26127"/>
    <cellStyle name="Обычный 5 4 15 4 2" xfId="26128"/>
    <cellStyle name="Обычный 5 4 15 5" xfId="26129"/>
    <cellStyle name="Обычный 5 4 15 5 2" xfId="26130"/>
    <cellStyle name="Обычный 5 4 15 6" xfId="26131"/>
    <cellStyle name="Обычный 5 4 15 6 2" xfId="26132"/>
    <cellStyle name="Обычный 5 4 15 7" xfId="26133"/>
    <cellStyle name="Обычный 5 4 15 7 2" xfId="26134"/>
    <cellStyle name="Обычный 5 4 15 8" xfId="26135"/>
    <cellStyle name="Обычный 5 4 15 8 2" xfId="26136"/>
    <cellStyle name="Обычный 5 4 15 9" xfId="26137"/>
    <cellStyle name="Обычный 5 4 15 9 2" xfId="26138"/>
    <cellStyle name="Обычный 5 4 16" xfId="26139"/>
    <cellStyle name="Обычный 5 4 16 2" xfId="26140"/>
    <cellStyle name="Обычный 5 4 16 2 2" xfId="26141"/>
    <cellStyle name="Обычный 5 4 16 2 2 2" xfId="26142"/>
    <cellStyle name="Обычный 5 4 16 2 3" xfId="26143"/>
    <cellStyle name="Обычный 5 4 16 2 3 2" xfId="26144"/>
    <cellStyle name="Обычный 5 4 16 2 4" xfId="26145"/>
    <cellStyle name="Обычный 5 4 16 2 4 2" xfId="26146"/>
    <cellStyle name="Обычный 5 4 16 2 5" xfId="26147"/>
    <cellStyle name="Обычный 5 4 16 2 5 2" xfId="26148"/>
    <cellStyle name="Обычный 5 4 16 2 6" xfId="26149"/>
    <cellStyle name="Обычный 5 4 16 3" xfId="26150"/>
    <cellStyle name="Обычный 5 4 16 3 2" xfId="26151"/>
    <cellStyle name="Обычный 5 4 16 4" xfId="26152"/>
    <cellStyle name="Обычный 5 4 16 4 2" xfId="26153"/>
    <cellStyle name="Обычный 5 4 16 5" xfId="26154"/>
    <cellStyle name="Обычный 5 4 16 5 2" xfId="26155"/>
    <cellStyle name="Обычный 5 4 16 6" xfId="26156"/>
    <cellStyle name="Обычный 5 4 16 6 2" xfId="26157"/>
    <cellStyle name="Обычный 5 4 16 7" xfId="26158"/>
    <cellStyle name="Обычный 5 4 17" xfId="26159"/>
    <cellStyle name="Обычный 5 4 17 2" xfId="26160"/>
    <cellStyle name="Обычный 5 4 17 2 2" xfId="26161"/>
    <cellStyle name="Обычный 5 4 17 3" xfId="26162"/>
    <cellStyle name="Обычный 5 4 17 3 2" xfId="26163"/>
    <cellStyle name="Обычный 5 4 17 4" xfId="26164"/>
    <cellStyle name="Обычный 5 4 17 4 2" xfId="26165"/>
    <cellStyle name="Обычный 5 4 17 5" xfId="26166"/>
    <cellStyle name="Обычный 5 4 17 5 2" xfId="26167"/>
    <cellStyle name="Обычный 5 4 17 6" xfId="26168"/>
    <cellStyle name="Обычный 5 4 18" xfId="26169"/>
    <cellStyle name="Обычный 5 4 18 2" xfId="26170"/>
    <cellStyle name="Обычный 5 4 18 2 2" xfId="26171"/>
    <cellStyle name="Обычный 5 4 18 3" xfId="26172"/>
    <cellStyle name="Обычный 5 4 18 3 2" xfId="26173"/>
    <cellStyle name="Обычный 5 4 18 4" xfId="26174"/>
    <cellStyle name="Обычный 5 4 18 4 2" xfId="26175"/>
    <cellStyle name="Обычный 5 4 18 5" xfId="26176"/>
    <cellStyle name="Обычный 5 4 19" xfId="26177"/>
    <cellStyle name="Обычный 5 4 19 2" xfId="26178"/>
    <cellStyle name="Обычный 5 4 2" xfId="26179"/>
    <cellStyle name="Обычный 5 4 2 2" xfId="26180"/>
    <cellStyle name="Обычный 5 4 2 2 10" xfId="26181"/>
    <cellStyle name="Обычный 5 4 2 2 10 2" xfId="26182"/>
    <cellStyle name="Обычный 5 4 2 2 11" xfId="26183"/>
    <cellStyle name="Обычный 5 4 2 2 11 2" xfId="26184"/>
    <cellStyle name="Обычный 5 4 2 2 12" xfId="26185"/>
    <cellStyle name="Обычный 5 4 2 2 12 2" xfId="26186"/>
    <cellStyle name="Обычный 5 4 2 2 13" xfId="26187"/>
    <cellStyle name="Обычный 5 4 2 2 14" xfId="26188"/>
    <cellStyle name="Обычный 5 4 2 2 15" xfId="26189"/>
    <cellStyle name="Обычный 5 4 2 2 2" xfId="26190"/>
    <cellStyle name="Обычный 5 4 2 2 2 10" xfId="26191"/>
    <cellStyle name="Обычный 5 4 2 2 2 10 2" xfId="26192"/>
    <cellStyle name="Обычный 5 4 2 2 2 11" xfId="26193"/>
    <cellStyle name="Обычный 5 4 2 2 2 12" xfId="26194"/>
    <cellStyle name="Обычный 5 4 2 2 2 13" xfId="26195"/>
    <cellStyle name="Обычный 5 4 2 2 2 2" xfId="26196"/>
    <cellStyle name="Обычный 5 4 2 2 2 2 10" xfId="26197"/>
    <cellStyle name="Обычный 5 4 2 2 2 2 11" xfId="26198"/>
    <cellStyle name="Обычный 5 4 2 2 2 2 2" xfId="26199"/>
    <cellStyle name="Обычный 5 4 2 2 2 2 2 2" xfId="26200"/>
    <cellStyle name="Обычный 5 4 2 2 2 2 2 2 2" xfId="26201"/>
    <cellStyle name="Обычный 5 4 2 2 2 2 2 3" xfId="26202"/>
    <cellStyle name="Обычный 5 4 2 2 2 2 2 3 2" xfId="26203"/>
    <cellStyle name="Обычный 5 4 2 2 2 2 2 4" xfId="26204"/>
    <cellStyle name="Обычный 5 4 2 2 2 2 2 4 2" xfId="26205"/>
    <cellStyle name="Обычный 5 4 2 2 2 2 2 5" xfId="26206"/>
    <cellStyle name="Обычный 5 4 2 2 2 2 2 5 2" xfId="26207"/>
    <cellStyle name="Обычный 5 4 2 2 2 2 2 6" xfId="26208"/>
    <cellStyle name="Обычный 5 4 2 2 2 2 3" xfId="26209"/>
    <cellStyle name="Обычный 5 4 2 2 2 2 3 2" xfId="26210"/>
    <cellStyle name="Обычный 5 4 2 2 2 2 3 2 2" xfId="26211"/>
    <cellStyle name="Обычный 5 4 2 2 2 2 3 3" xfId="26212"/>
    <cellStyle name="Обычный 5 4 2 2 2 2 3 3 2" xfId="26213"/>
    <cellStyle name="Обычный 5 4 2 2 2 2 3 4" xfId="26214"/>
    <cellStyle name="Обычный 5 4 2 2 2 2 3 4 2" xfId="26215"/>
    <cellStyle name="Обычный 5 4 2 2 2 2 3 5" xfId="26216"/>
    <cellStyle name="Обычный 5 4 2 2 2 2 4" xfId="26217"/>
    <cellStyle name="Обычный 5 4 2 2 2 2 4 2" xfId="26218"/>
    <cellStyle name="Обычный 5 4 2 2 2 2 5" xfId="26219"/>
    <cellStyle name="Обычный 5 4 2 2 2 2 5 2" xfId="26220"/>
    <cellStyle name="Обычный 5 4 2 2 2 2 6" xfId="26221"/>
    <cellStyle name="Обычный 5 4 2 2 2 2 6 2" xfId="26222"/>
    <cellStyle name="Обычный 5 4 2 2 2 2 7" xfId="26223"/>
    <cellStyle name="Обычный 5 4 2 2 2 2 7 2" xfId="26224"/>
    <cellStyle name="Обычный 5 4 2 2 2 2 8" xfId="26225"/>
    <cellStyle name="Обычный 5 4 2 2 2 2 8 2" xfId="26226"/>
    <cellStyle name="Обычный 5 4 2 2 2 2 9" xfId="26227"/>
    <cellStyle name="Обычный 5 4 2 2 2 2 9 2" xfId="26228"/>
    <cellStyle name="Обычный 5 4 2 2 2 3" xfId="26229"/>
    <cellStyle name="Обычный 5 4 2 2 2 3 2" xfId="26230"/>
    <cellStyle name="Обычный 5 4 2 2 2 3 2 2" xfId="26231"/>
    <cellStyle name="Обычный 5 4 2 2 2 3 3" xfId="26232"/>
    <cellStyle name="Обычный 5 4 2 2 2 3 3 2" xfId="26233"/>
    <cellStyle name="Обычный 5 4 2 2 2 3 4" xfId="26234"/>
    <cellStyle name="Обычный 5 4 2 2 2 3 4 2" xfId="26235"/>
    <cellStyle name="Обычный 5 4 2 2 2 3 5" xfId="26236"/>
    <cellStyle name="Обычный 5 4 2 2 2 3 5 2" xfId="26237"/>
    <cellStyle name="Обычный 5 4 2 2 2 3 6" xfId="26238"/>
    <cellStyle name="Обычный 5 4 2 2 2 4" xfId="26239"/>
    <cellStyle name="Обычный 5 4 2 2 2 4 2" xfId="26240"/>
    <cellStyle name="Обычный 5 4 2 2 2 4 2 2" xfId="26241"/>
    <cellStyle name="Обычный 5 4 2 2 2 4 3" xfId="26242"/>
    <cellStyle name="Обычный 5 4 2 2 2 4 3 2" xfId="26243"/>
    <cellStyle name="Обычный 5 4 2 2 2 4 4" xfId="26244"/>
    <cellStyle name="Обычный 5 4 2 2 2 4 4 2" xfId="26245"/>
    <cellStyle name="Обычный 5 4 2 2 2 4 5" xfId="26246"/>
    <cellStyle name="Обычный 5 4 2 2 2 5" xfId="26247"/>
    <cellStyle name="Обычный 5 4 2 2 2 5 2" xfId="26248"/>
    <cellStyle name="Обычный 5 4 2 2 2 6" xfId="26249"/>
    <cellStyle name="Обычный 5 4 2 2 2 6 2" xfId="26250"/>
    <cellStyle name="Обычный 5 4 2 2 2 7" xfId="26251"/>
    <cellStyle name="Обычный 5 4 2 2 2 7 2" xfId="26252"/>
    <cellStyle name="Обычный 5 4 2 2 2 8" xfId="26253"/>
    <cellStyle name="Обычный 5 4 2 2 2 8 2" xfId="26254"/>
    <cellStyle name="Обычный 5 4 2 2 2 9" xfId="26255"/>
    <cellStyle name="Обычный 5 4 2 2 2 9 2" xfId="26256"/>
    <cellStyle name="Обычный 5 4 2 2 3" xfId="26257"/>
    <cellStyle name="Обычный 5 4 2 2 3 10" xfId="26258"/>
    <cellStyle name="Обычный 5 4 2 2 3 11" xfId="26259"/>
    <cellStyle name="Обычный 5 4 2 2 3 2" xfId="26260"/>
    <cellStyle name="Обычный 5 4 2 2 3 2 2" xfId="26261"/>
    <cellStyle name="Обычный 5 4 2 2 3 2 2 2" xfId="26262"/>
    <cellStyle name="Обычный 5 4 2 2 3 2 3" xfId="26263"/>
    <cellStyle name="Обычный 5 4 2 2 3 2 3 2" xfId="26264"/>
    <cellStyle name="Обычный 5 4 2 2 3 2 4" xfId="26265"/>
    <cellStyle name="Обычный 5 4 2 2 3 2 4 2" xfId="26266"/>
    <cellStyle name="Обычный 5 4 2 2 3 2 5" xfId="26267"/>
    <cellStyle name="Обычный 5 4 2 2 3 2 5 2" xfId="26268"/>
    <cellStyle name="Обычный 5 4 2 2 3 2 6" xfId="26269"/>
    <cellStyle name="Обычный 5 4 2 2 3 2 7" xfId="26270"/>
    <cellStyle name="Обычный 5 4 2 2 3 3" xfId="26271"/>
    <cellStyle name="Обычный 5 4 2 2 3 3 2" xfId="26272"/>
    <cellStyle name="Обычный 5 4 2 2 3 3 2 2" xfId="26273"/>
    <cellStyle name="Обычный 5 4 2 2 3 3 3" xfId="26274"/>
    <cellStyle name="Обычный 5 4 2 2 3 3 3 2" xfId="26275"/>
    <cellStyle name="Обычный 5 4 2 2 3 3 4" xfId="26276"/>
    <cellStyle name="Обычный 5 4 2 2 3 3 4 2" xfId="26277"/>
    <cellStyle name="Обычный 5 4 2 2 3 3 5" xfId="26278"/>
    <cellStyle name="Обычный 5 4 2 2 3 4" xfId="26279"/>
    <cellStyle name="Обычный 5 4 2 2 3 4 2" xfId="26280"/>
    <cellStyle name="Обычный 5 4 2 2 3 5" xfId="26281"/>
    <cellStyle name="Обычный 5 4 2 2 3 5 2" xfId="26282"/>
    <cellStyle name="Обычный 5 4 2 2 3 6" xfId="26283"/>
    <cellStyle name="Обычный 5 4 2 2 3 6 2" xfId="26284"/>
    <cellStyle name="Обычный 5 4 2 2 3 7" xfId="26285"/>
    <cellStyle name="Обычный 5 4 2 2 3 7 2" xfId="26286"/>
    <cellStyle name="Обычный 5 4 2 2 3 8" xfId="26287"/>
    <cellStyle name="Обычный 5 4 2 2 3 8 2" xfId="26288"/>
    <cellStyle name="Обычный 5 4 2 2 3 9" xfId="26289"/>
    <cellStyle name="Обычный 5 4 2 2 3 9 2" xfId="26290"/>
    <cellStyle name="Обычный 5 4 2 2 4" xfId="26291"/>
    <cellStyle name="Обычный 5 4 2 2 4 2" xfId="26292"/>
    <cellStyle name="Обычный 5 4 2 2 4 2 2" xfId="26293"/>
    <cellStyle name="Обычный 5 4 2 2 4 2 2 2" xfId="26294"/>
    <cellStyle name="Обычный 5 4 2 2 4 2 3" xfId="26295"/>
    <cellStyle name="Обычный 5 4 2 2 4 2 3 2" xfId="26296"/>
    <cellStyle name="Обычный 5 4 2 2 4 2 4" xfId="26297"/>
    <cellStyle name="Обычный 5 4 2 2 4 2 4 2" xfId="26298"/>
    <cellStyle name="Обычный 5 4 2 2 4 2 5" xfId="26299"/>
    <cellStyle name="Обычный 5 4 2 2 4 2 5 2" xfId="26300"/>
    <cellStyle name="Обычный 5 4 2 2 4 2 6" xfId="26301"/>
    <cellStyle name="Обычный 5 4 2 2 4 3" xfId="26302"/>
    <cellStyle name="Обычный 5 4 2 2 4 3 2" xfId="26303"/>
    <cellStyle name="Обычный 5 4 2 2 4 4" xfId="26304"/>
    <cellStyle name="Обычный 5 4 2 2 4 4 2" xfId="26305"/>
    <cellStyle name="Обычный 5 4 2 2 4 5" xfId="26306"/>
    <cellStyle name="Обычный 5 4 2 2 4 5 2" xfId="26307"/>
    <cellStyle name="Обычный 5 4 2 2 4 6" xfId="26308"/>
    <cellStyle name="Обычный 5 4 2 2 4 6 2" xfId="26309"/>
    <cellStyle name="Обычный 5 4 2 2 4 7" xfId="26310"/>
    <cellStyle name="Обычный 5 4 2 2 4 8" xfId="26311"/>
    <cellStyle name="Обычный 5 4 2 2 5" xfId="26312"/>
    <cellStyle name="Обычный 5 4 2 2 5 2" xfId="26313"/>
    <cellStyle name="Обычный 5 4 2 2 5 2 2" xfId="26314"/>
    <cellStyle name="Обычный 5 4 2 2 5 3" xfId="26315"/>
    <cellStyle name="Обычный 5 4 2 2 5 3 2" xfId="26316"/>
    <cellStyle name="Обычный 5 4 2 2 5 4" xfId="26317"/>
    <cellStyle name="Обычный 5 4 2 2 5 4 2" xfId="26318"/>
    <cellStyle name="Обычный 5 4 2 2 5 5" xfId="26319"/>
    <cellStyle name="Обычный 5 4 2 2 5 5 2" xfId="26320"/>
    <cellStyle name="Обычный 5 4 2 2 5 6" xfId="26321"/>
    <cellStyle name="Обычный 5 4 2 2 6" xfId="26322"/>
    <cellStyle name="Обычный 5 4 2 2 6 2" xfId="26323"/>
    <cellStyle name="Обычный 5 4 2 2 6 2 2" xfId="26324"/>
    <cellStyle name="Обычный 5 4 2 2 6 3" xfId="26325"/>
    <cellStyle name="Обычный 5 4 2 2 6 3 2" xfId="26326"/>
    <cellStyle name="Обычный 5 4 2 2 6 4" xfId="26327"/>
    <cellStyle name="Обычный 5 4 2 2 6 4 2" xfId="26328"/>
    <cellStyle name="Обычный 5 4 2 2 6 5" xfId="26329"/>
    <cellStyle name="Обычный 5 4 2 2 7" xfId="26330"/>
    <cellStyle name="Обычный 5 4 2 2 7 2" xfId="26331"/>
    <cellStyle name="Обычный 5 4 2 2 8" xfId="26332"/>
    <cellStyle name="Обычный 5 4 2 2 8 2" xfId="26333"/>
    <cellStyle name="Обычный 5 4 2 2 9" xfId="26334"/>
    <cellStyle name="Обычный 5 4 2 2 9 2" xfId="26335"/>
    <cellStyle name="Обычный 5 4 2 3" xfId="26336"/>
    <cellStyle name="Обычный 5 4 2 3 2" xfId="26337"/>
    <cellStyle name="Обычный 5 4 2 3 2 2" xfId="26338"/>
    <cellStyle name="Обычный 5 4 2 3 3" xfId="26339"/>
    <cellStyle name="Обычный 5 4 2 3 4" xfId="26340"/>
    <cellStyle name="Обычный 5 4 2 4" xfId="26341"/>
    <cellStyle name="Обычный 5 4 2 4 2" xfId="26342"/>
    <cellStyle name="Обычный 5 4 2 4 2 2" xfId="26343"/>
    <cellStyle name="Обычный 5 4 2 4 2 3" xfId="26344"/>
    <cellStyle name="Обычный 5 4 2 4 3" xfId="26345"/>
    <cellStyle name="Обычный 5 4 2 4 3 2" xfId="26346"/>
    <cellStyle name="Обычный 5 4 2 4 4" xfId="26347"/>
    <cellStyle name="Обычный 5 4 2 4 4 2" xfId="26348"/>
    <cellStyle name="Обычный 5 4 2 4 5" xfId="26349"/>
    <cellStyle name="Обычный 5 4 2 4 5 2" xfId="26350"/>
    <cellStyle name="Обычный 5 4 2 4 6" xfId="26351"/>
    <cellStyle name="Обычный 5 4 2 4 7" xfId="26352"/>
    <cellStyle name="Обычный 5 4 2 5" xfId="26353"/>
    <cellStyle name="Обычный 5 4 2 5 2" xfId="26354"/>
    <cellStyle name="Обычный 5 4 2 5 2 2" xfId="26355"/>
    <cellStyle name="Обычный 5 4 2 5 3" xfId="26356"/>
    <cellStyle name="Обычный 5 4 2 5 3 2" xfId="26357"/>
    <cellStyle name="Обычный 5 4 2 5 4" xfId="26358"/>
    <cellStyle name="Обычный 5 4 2 5 4 2" xfId="26359"/>
    <cellStyle name="Обычный 5 4 2 5 5" xfId="26360"/>
    <cellStyle name="Обычный 5 4 2 5 6" xfId="26361"/>
    <cellStyle name="Обычный 5 4 2 6" xfId="26362"/>
    <cellStyle name="Обычный 5 4 2 6 2" xfId="26363"/>
    <cellStyle name="Обычный 5 4 2 7" xfId="26364"/>
    <cellStyle name="Обычный 5 4 2 8" xfId="26365"/>
    <cellStyle name="Обычный 5 4 20" xfId="26366"/>
    <cellStyle name="Обычный 5 4 20 2" xfId="26367"/>
    <cellStyle name="Обычный 5 4 21" xfId="26368"/>
    <cellStyle name="Обычный 5 4 21 2" xfId="26369"/>
    <cellStyle name="Обычный 5 4 22" xfId="26370"/>
    <cellStyle name="Обычный 5 4 22 2" xfId="26371"/>
    <cellStyle name="Обычный 5 4 23" xfId="26372"/>
    <cellStyle name="Обычный 5 4 23 2" xfId="26373"/>
    <cellStyle name="Обычный 5 4 24" xfId="26374"/>
    <cellStyle name="Обычный 5 4 24 2" xfId="26375"/>
    <cellStyle name="Обычный 5 4 25" xfId="26376"/>
    <cellStyle name="Обычный 5 4 26" xfId="26377"/>
    <cellStyle name="Обычный 5 4 27" xfId="26378"/>
    <cellStyle name="Обычный 5 4 3" xfId="26379"/>
    <cellStyle name="Обычный 5 4 3 10" xfId="26380"/>
    <cellStyle name="Обычный 5 4 3 10 2" xfId="26381"/>
    <cellStyle name="Обычный 5 4 3 11" xfId="26382"/>
    <cellStyle name="Обычный 5 4 3 11 2" xfId="26383"/>
    <cellStyle name="Обычный 5 4 3 12" xfId="26384"/>
    <cellStyle name="Обычный 5 4 3 12 2" xfId="26385"/>
    <cellStyle name="Обычный 5 4 3 13" xfId="26386"/>
    <cellStyle name="Обычный 5 4 3 14" xfId="26387"/>
    <cellStyle name="Обычный 5 4 3 15" xfId="26388"/>
    <cellStyle name="Обычный 5 4 3 2" xfId="26389"/>
    <cellStyle name="Обычный 5 4 3 2 10" xfId="26390"/>
    <cellStyle name="Обычный 5 4 3 2 10 2" xfId="26391"/>
    <cellStyle name="Обычный 5 4 3 2 11" xfId="26392"/>
    <cellStyle name="Обычный 5 4 3 2 12" xfId="26393"/>
    <cellStyle name="Обычный 5 4 3 2 13" xfId="26394"/>
    <cellStyle name="Обычный 5 4 3 2 2" xfId="26395"/>
    <cellStyle name="Обычный 5 4 3 2 2 10" xfId="26396"/>
    <cellStyle name="Обычный 5 4 3 2 2 11" xfId="26397"/>
    <cellStyle name="Обычный 5 4 3 2 2 2" xfId="26398"/>
    <cellStyle name="Обычный 5 4 3 2 2 2 2" xfId="26399"/>
    <cellStyle name="Обычный 5 4 3 2 2 2 2 2" xfId="26400"/>
    <cellStyle name="Обычный 5 4 3 2 2 2 3" xfId="26401"/>
    <cellStyle name="Обычный 5 4 3 2 2 2 3 2" xfId="26402"/>
    <cellStyle name="Обычный 5 4 3 2 2 2 4" xfId="26403"/>
    <cellStyle name="Обычный 5 4 3 2 2 2 4 2" xfId="26404"/>
    <cellStyle name="Обычный 5 4 3 2 2 2 5" xfId="26405"/>
    <cellStyle name="Обычный 5 4 3 2 2 2 5 2" xfId="26406"/>
    <cellStyle name="Обычный 5 4 3 2 2 2 6" xfId="26407"/>
    <cellStyle name="Обычный 5 4 3 2 2 3" xfId="26408"/>
    <cellStyle name="Обычный 5 4 3 2 2 3 2" xfId="26409"/>
    <cellStyle name="Обычный 5 4 3 2 2 3 2 2" xfId="26410"/>
    <cellStyle name="Обычный 5 4 3 2 2 3 3" xfId="26411"/>
    <cellStyle name="Обычный 5 4 3 2 2 3 3 2" xfId="26412"/>
    <cellStyle name="Обычный 5 4 3 2 2 3 4" xfId="26413"/>
    <cellStyle name="Обычный 5 4 3 2 2 3 4 2" xfId="26414"/>
    <cellStyle name="Обычный 5 4 3 2 2 3 5" xfId="26415"/>
    <cellStyle name="Обычный 5 4 3 2 2 4" xfId="26416"/>
    <cellStyle name="Обычный 5 4 3 2 2 4 2" xfId="26417"/>
    <cellStyle name="Обычный 5 4 3 2 2 5" xfId="26418"/>
    <cellStyle name="Обычный 5 4 3 2 2 5 2" xfId="26419"/>
    <cellStyle name="Обычный 5 4 3 2 2 6" xfId="26420"/>
    <cellStyle name="Обычный 5 4 3 2 2 6 2" xfId="26421"/>
    <cellStyle name="Обычный 5 4 3 2 2 7" xfId="26422"/>
    <cellStyle name="Обычный 5 4 3 2 2 7 2" xfId="26423"/>
    <cellStyle name="Обычный 5 4 3 2 2 8" xfId="26424"/>
    <cellStyle name="Обычный 5 4 3 2 2 8 2" xfId="26425"/>
    <cellStyle name="Обычный 5 4 3 2 2 9" xfId="26426"/>
    <cellStyle name="Обычный 5 4 3 2 2 9 2" xfId="26427"/>
    <cellStyle name="Обычный 5 4 3 2 3" xfId="26428"/>
    <cellStyle name="Обычный 5 4 3 2 3 2" xfId="26429"/>
    <cellStyle name="Обычный 5 4 3 2 3 2 2" xfId="26430"/>
    <cellStyle name="Обычный 5 4 3 2 3 3" xfId="26431"/>
    <cellStyle name="Обычный 5 4 3 2 3 3 2" xfId="26432"/>
    <cellStyle name="Обычный 5 4 3 2 3 4" xfId="26433"/>
    <cellStyle name="Обычный 5 4 3 2 3 4 2" xfId="26434"/>
    <cellStyle name="Обычный 5 4 3 2 3 5" xfId="26435"/>
    <cellStyle name="Обычный 5 4 3 2 3 5 2" xfId="26436"/>
    <cellStyle name="Обычный 5 4 3 2 3 6" xfId="26437"/>
    <cellStyle name="Обычный 5 4 3 2 4" xfId="26438"/>
    <cellStyle name="Обычный 5 4 3 2 4 2" xfId="26439"/>
    <cellStyle name="Обычный 5 4 3 2 4 2 2" xfId="26440"/>
    <cellStyle name="Обычный 5 4 3 2 4 3" xfId="26441"/>
    <cellStyle name="Обычный 5 4 3 2 4 3 2" xfId="26442"/>
    <cellStyle name="Обычный 5 4 3 2 4 4" xfId="26443"/>
    <cellStyle name="Обычный 5 4 3 2 4 4 2" xfId="26444"/>
    <cellStyle name="Обычный 5 4 3 2 4 5" xfId="26445"/>
    <cellStyle name="Обычный 5 4 3 2 5" xfId="26446"/>
    <cellStyle name="Обычный 5 4 3 2 5 2" xfId="26447"/>
    <cellStyle name="Обычный 5 4 3 2 6" xfId="26448"/>
    <cellStyle name="Обычный 5 4 3 2 6 2" xfId="26449"/>
    <cellStyle name="Обычный 5 4 3 2 7" xfId="26450"/>
    <cellStyle name="Обычный 5 4 3 2 7 2" xfId="26451"/>
    <cellStyle name="Обычный 5 4 3 2 8" xfId="26452"/>
    <cellStyle name="Обычный 5 4 3 2 8 2" xfId="26453"/>
    <cellStyle name="Обычный 5 4 3 2 9" xfId="26454"/>
    <cellStyle name="Обычный 5 4 3 2 9 2" xfId="26455"/>
    <cellStyle name="Обычный 5 4 3 3" xfId="26456"/>
    <cellStyle name="Обычный 5 4 3 3 10" xfId="26457"/>
    <cellStyle name="Обычный 5 4 3 3 11" xfId="26458"/>
    <cellStyle name="Обычный 5 4 3 3 2" xfId="26459"/>
    <cellStyle name="Обычный 5 4 3 3 2 2" xfId="26460"/>
    <cellStyle name="Обычный 5 4 3 3 2 2 2" xfId="26461"/>
    <cellStyle name="Обычный 5 4 3 3 2 3" xfId="26462"/>
    <cellStyle name="Обычный 5 4 3 3 2 3 2" xfId="26463"/>
    <cellStyle name="Обычный 5 4 3 3 2 4" xfId="26464"/>
    <cellStyle name="Обычный 5 4 3 3 2 4 2" xfId="26465"/>
    <cellStyle name="Обычный 5 4 3 3 2 5" xfId="26466"/>
    <cellStyle name="Обычный 5 4 3 3 2 5 2" xfId="26467"/>
    <cellStyle name="Обычный 5 4 3 3 2 6" xfId="26468"/>
    <cellStyle name="Обычный 5 4 3 3 2 7" xfId="26469"/>
    <cellStyle name="Обычный 5 4 3 3 3" xfId="26470"/>
    <cellStyle name="Обычный 5 4 3 3 3 2" xfId="26471"/>
    <cellStyle name="Обычный 5 4 3 3 3 2 2" xfId="26472"/>
    <cellStyle name="Обычный 5 4 3 3 3 3" xfId="26473"/>
    <cellStyle name="Обычный 5 4 3 3 3 3 2" xfId="26474"/>
    <cellStyle name="Обычный 5 4 3 3 3 4" xfId="26475"/>
    <cellStyle name="Обычный 5 4 3 3 3 4 2" xfId="26476"/>
    <cellStyle name="Обычный 5 4 3 3 3 5" xfId="26477"/>
    <cellStyle name="Обычный 5 4 3 3 4" xfId="26478"/>
    <cellStyle name="Обычный 5 4 3 3 4 2" xfId="26479"/>
    <cellStyle name="Обычный 5 4 3 3 5" xfId="26480"/>
    <cellStyle name="Обычный 5 4 3 3 5 2" xfId="26481"/>
    <cellStyle name="Обычный 5 4 3 3 6" xfId="26482"/>
    <cellStyle name="Обычный 5 4 3 3 6 2" xfId="26483"/>
    <cellStyle name="Обычный 5 4 3 3 7" xfId="26484"/>
    <cellStyle name="Обычный 5 4 3 3 7 2" xfId="26485"/>
    <cellStyle name="Обычный 5 4 3 3 8" xfId="26486"/>
    <cellStyle name="Обычный 5 4 3 3 8 2" xfId="26487"/>
    <cellStyle name="Обычный 5 4 3 3 9" xfId="26488"/>
    <cellStyle name="Обычный 5 4 3 3 9 2" xfId="26489"/>
    <cellStyle name="Обычный 5 4 3 4" xfId="26490"/>
    <cellStyle name="Обычный 5 4 3 4 2" xfId="26491"/>
    <cellStyle name="Обычный 5 4 3 4 2 2" xfId="26492"/>
    <cellStyle name="Обычный 5 4 3 4 2 2 2" xfId="26493"/>
    <cellStyle name="Обычный 5 4 3 4 2 3" xfId="26494"/>
    <cellStyle name="Обычный 5 4 3 4 2 3 2" xfId="26495"/>
    <cellStyle name="Обычный 5 4 3 4 2 4" xfId="26496"/>
    <cellStyle name="Обычный 5 4 3 4 2 4 2" xfId="26497"/>
    <cellStyle name="Обычный 5 4 3 4 2 5" xfId="26498"/>
    <cellStyle name="Обычный 5 4 3 4 2 5 2" xfId="26499"/>
    <cellStyle name="Обычный 5 4 3 4 2 6" xfId="26500"/>
    <cellStyle name="Обычный 5 4 3 4 3" xfId="26501"/>
    <cellStyle name="Обычный 5 4 3 4 3 2" xfId="26502"/>
    <cellStyle name="Обычный 5 4 3 4 4" xfId="26503"/>
    <cellStyle name="Обычный 5 4 3 4 4 2" xfId="26504"/>
    <cellStyle name="Обычный 5 4 3 4 5" xfId="26505"/>
    <cellStyle name="Обычный 5 4 3 4 5 2" xfId="26506"/>
    <cellStyle name="Обычный 5 4 3 4 6" xfId="26507"/>
    <cellStyle name="Обычный 5 4 3 4 6 2" xfId="26508"/>
    <cellStyle name="Обычный 5 4 3 4 7" xfId="26509"/>
    <cellStyle name="Обычный 5 4 3 4 8" xfId="26510"/>
    <cellStyle name="Обычный 5 4 3 5" xfId="26511"/>
    <cellStyle name="Обычный 5 4 3 5 2" xfId="26512"/>
    <cellStyle name="Обычный 5 4 3 5 2 2" xfId="26513"/>
    <cellStyle name="Обычный 5 4 3 5 3" xfId="26514"/>
    <cellStyle name="Обычный 5 4 3 5 3 2" xfId="26515"/>
    <cellStyle name="Обычный 5 4 3 5 4" xfId="26516"/>
    <cellStyle name="Обычный 5 4 3 5 4 2" xfId="26517"/>
    <cellStyle name="Обычный 5 4 3 5 5" xfId="26518"/>
    <cellStyle name="Обычный 5 4 3 5 5 2" xfId="26519"/>
    <cellStyle name="Обычный 5 4 3 5 6" xfId="26520"/>
    <cellStyle name="Обычный 5 4 3 6" xfId="26521"/>
    <cellStyle name="Обычный 5 4 3 6 2" xfId="26522"/>
    <cellStyle name="Обычный 5 4 3 6 2 2" xfId="26523"/>
    <cellStyle name="Обычный 5 4 3 6 3" xfId="26524"/>
    <cellStyle name="Обычный 5 4 3 6 3 2" xfId="26525"/>
    <cellStyle name="Обычный 5 4 3 6 4" xfId="26526"/>
    <cellStyle name="Обычный 5 4 3 6 4 2" xfId="26527"/>
    <cellStyle name="Обычный 5 4 3 6 5" xfId="26528"/>
    <cellStyle name="Обычный 5 4 3 7" xfId="26529"/>
    <cellStyle name="Обычный 5 4 3 7 2" xfId="26530"/>
    <cellStyle name="Обычный 5 4 3 8" xfId="26531"/>
    <cellStyle name="Обычный 5 4 3 8 2" xfId="26532"/>
    <cellStyle name="Обычный 5 4 3 9" xfId="26533"/>
    <cellStyle name="Обычный 5 4 3 9 2" xfId="26534"/>
    <cellStyle name="Обычный 5 4 4" xfId="26535"/>
    <cellStyle name="Обычный 5 4 4 10" xfId="26536"/>
    <cellStyle name="Обычный 5 4 4 10 2" xfId="26537"/>
    <cellStyle name="Обычный 5 4 4 11" xfId="26538"/>
    <cellStyle name="Обычный 5 4 4 11 2" xfId="26539"/>
    <cellStyle name="Обычный 5 4 4 12" xfId="26540"/>
    <cellStyle name="Обычный 5 4 4 12 2" xfId="26541"/>
    <cellStyle name="Обычный 5 4 4 13" xfId="26542"/>
    <cellStyle name="Обычный 5 4 4 14" xfId="26543"/>
    <cellStyle name="Обычный 5 4 4 15" xfId="26544"/>
    <cellStyle name="Обычный 5 4 4 2" xfId="26545"/>
    <cellStyle name="Обычный 5 4 4 2 10" xfId="26546"/>
    <cellStyle name="Обычный 5 4 4 2 10 2" xfId="26547"/>
    <cellStyle name="Обычный 5 4 4 2 11" xfId="26548"/>
    <cellStyle name="Обычный 5 4 4 2 12" xfId="26549"/>
    <cellStyle name="Обычный 5 4 4 2 2" xfId="26550"/>
    <cellStyle name="Обычный 5 4 4 2 2 10" xfId="26551"/>
    <cellStyle name="Обычный 5 4 4 2 2 2" xfId="26552"/>
    <cellStyle name="Обычный 5 4 4 2 2 2 2" xfId="26553"/>
    <cellStyle name="Обычный 5 4 4 2 2 2 2 2" xfId="26554"/>
    <cellStyle name="Обычный 5 4 4 2 2 2 3" xfId="26555"/>
    <cellStyle name="Обычный 5 4 4 2 2 2 3 2" xfId="26556"/>
    <cellStyle name="Обычный 5 4 4 2 2 2 4" xfId="26557"/>
    <cellStyle name="Обычный 5 4 4 2 2 2 4 2" xfId="26558"/>
    <cellStyle name="Обычный 5 4 4 2 2 2 5" xfId="26559"/>
    <cellStyle name="Обычный 5 4 4 2 2 2 5 2" xfId="26560"/>
    <cellStyle name="Обычный 5 4 4 2 2 2 6" xfId="26561"/>
    <cellStyle name="Обычный 5 4 4 2 2 3" xfId="26562"/>
    <cellStyle name="Обычный 5 4 4 2 2 3 2" xfId="26563"/>
    <cellStyle name="Обычный 5 4 4 2 2 3 2 2" xfId="26564"/>
    <cellStyle name="Обычный 5 4 4 2 2 3 3" xfId="26565"/>
    <cellStyle name="Обычный 5 4 4 2 2 3 3 2" xfId="26566"/>
    <cellStyle name="Обычный 5 4 4 2 2 3 4" xfId="26567"/>
    <cellStyle name="Обычный 5 4 4 2 2 3 4 2" xfId="26568"/>
    <cellStyle name="Обычный 5 4 4 2 2 3 5" xfId="26569"/>
    <cellStyle name="Обычный 5 4 4 2 2 4" xfId="26570"/>
    <cellStyle name="Обычный 5 4 4 2 2 4 2" xfId="26571"/>
    <cellStyle name="Обычный 5 4 4 2 2 5" xfId="26572"/>
    <cellStyle name="Обычный 5 4 4 2 2 5 2" xfId="26573"/>
    <cellStyle name="Обычный 5 4 4 2 2 6" xfId="26574"/>
    <cellStyle name="Обычный 5 4 4 2 2 6 2" xfId="26575"/>
    <cellStyle name="Обычный 5 4 4 2 2 7" xfId="26576"/>
    <cellStyle name="Обычный 5 4 4 2 2 7 2" xfId="26577"/>
    <cellStyle name="Обычный 5 4 4 2 2 8" xfId="26578"/>
    <cellStyle name="Обычный 5 4 4 2 2 8 2" xfId="26579"/>
    <cellStyle name="Обычный 5 4 4 2 2 9" xfId="26580"/>
    <cellStyle name="Обычный 5 4 4 2 2 9 2" xfId="26581"/>
    <cellStyle name="Обычный 5 4 4 2 3" xfId="26582"/>
    <cellStyle name="Обычный 5 4 4 2 3 2" xfId="26583"/>
    <cellStyle name="Обычный 5 4 4 2 3 2 2" xfId="26584"/>
    <cellStyle name="Обычный 5 4 4 2 3 3" xfId="26585"/>
    <cellStyle name="Обычный 5 4 4 2 3 3 2" xfId="26586"/>
    <cellStyle name="Обычный 5 4 4 2 3 4" xfId="26587"/>
    <cellStyle name="Обычный 5 4 4 2 3 4 2" xfId="26588"/>
    <cellStyle name="Обычный 5 4 4 2 3 5" xfId="26589"/>
    <cellStyle name="Обычный 5 4 4 2 3 5 2" xfId="26590"/>
    <cellStyle name="Обычный 5 4 4 2 3 6" xfId="26591"/>
    <cellStyle name="Обычный 5 4 4 2 4" xfId="26592"/>
    <cellStyle name="Обычный 5 4 4 2 4 2" xfId="26593"/>
    <cellStyle name="Обычный 5 4 4 2 4 2 2" xfId="26594"/>
    <cellStyle name="Обычный 5 4 4 2 4 3" xfId="26595"/>
    <cellStyle name="Обычный 5 4 4 2 4 3 2" xfId="26596"/>
    <cellStyle name="Обычный 5 4 4 2 4 4" xfId="26597"/>
    <cellStyle name="Обычный 5 4 4 2 4 4 2" xfId="26598"/>
    <cellStyle name="Обычный 5 4 4 2 4 5" xfId="26599"/>
    <cellStyle name="Обычный 5 4 4 2 5" xfId="26600"/>
    <cellStyle name="Обычный 5 4 4 2 5 2" xfId="26601"/>
    <cellStyle name="Обычный 5 4 4 2 6" xfId="26602"/>
    <cellStyle name="Обычный 5 4 4 2 6 2" xfId="26603"/>
    <cellStyle name="Обычный 5 4 4 2 7" xfId="26604"/>
    <cellStyle name="Обычный 5 4 4 2 7 2" xfId="26605"/>
    <cellStyle name="Обычный 5 4 4 2 8" xfId="26606"/>
    <cellStyle name="Обычный 5 4 4 2 8 2" xfId="26607"/>
    <cellStyle name="Обычный 5 4 4 2 9" xfId="26608"/>
    <cellStyle name="Обычный 5 4 4 2 9 2" xfId="26609"/>
    <cellStyle name="Обычный 5 4 4 3" xfId="26610"/>
    <cellStyle name="Обычный 5 4 4 3 10" xfId="26611"/>
    <cellStyle name="Обычный 5 4 4 3 2" xfId="26612"/>
    <cellStyle name="Обычный 5 4 4 3 2 2" xfId="26613"/>
    <cellStyle name="Обычный 5 4 4 3 2 2 2" xfId="26614"/>
    <cellStyle name="Обычный 5 4 4 3 2 3" xfId="26615"/>
    <cellStyle name="Обычный 5 4 4 3 2 3 2" xfId="26616"/>
    <cellStyle name="Обычный 5 4 4 3 2 4" xfId="26617"/>
    <cellStyle name="Обычный 5 4 4 3 2 4 2" xfId="26618"/>
    <cellStyle name="Обычный 5 4 4 3 2 5" xfId="26619"/>
    <cellStyle name="Обычный 5 4 4 3 2 5 2" xfId="26620"/>
    <cellStyle name="Обычный 5 4 4 3 2 6" xfId="26621"/>
    <cellStyle name="Обычный 5 4 4 3 3" xfId="26622"/>
    <cellStyle name="Обычный 5 4 4 3 3 2" xfId="26623"/>
    <cellStyle name="Обычный 5 4 4 3 3 2 2" xfId="26624"/>
    <cellStyle name="Обычный 5 4 4 3 3 3" xfId="26625"/>
    <cellStyle name="Обычный 5 4 4 3 3 3 2" xfId="26626"/>
    <cellStyle name="Обычный 5 4 4 3 3 4" xfId="26627"/>
    <cellStyle name="Обычный 5 4 4 3 3 4 2" xfId="26628"/>
    <cellStyle name="Обычный 5 4 4 3 3 5" xfId="26629"/>
    <cellStyle name="Обычный 5 4 4 3 4" xfId="26630"/>
    <cellStyle name="Обычный 5 4 4 3 4 2" xfId="26631"/>
    <cellStyle name="Обычный 5 4 4 3 5" xfId="26632"/>
    <cellStyle name="Обычный 5 4 4 3 5 2" xfId="26633"/>
    <cellStyle name="Обычный 5 4 4 3 6" xfId="26634"/>
    <cellStyle name="Обычный 5 4 4 3 6 2" xfId="26635"/>
    <cellStyle name="Обычный 5 4 4 3 7" xfId="26636"/>
    <cellStyle name="Обычный 5 4 4 3 7 2" xfId="26637"/>
    <cellStyle name="Обычный 5 4 4 3 8" xfId="26638"/>
    <cellStyle name="Обычный 5 4 4 3 8 2" xfId="26639"/>
    <cellStyle name="Обычный 5 4 4 3 9" xfId="26640"/>
    <cellStyle name="Обычный 5 4 4 3 9 2" xfId="26641"/>
    <cellStyle name="Обычный 5 4 4 4" xfId="26642"/>
    <cellStyle name="Обычный 5 4 4 4 2" xfId="26643"/>
    <cellStyle name="Обычный 5 4 4 4 2 2" xfId="26644"/>
    <cellStyle name="Обычный 5 4 4 4 2 2 2" xfId="26645"/>
    <cellStyle name="Обычный 5 4 4 4 2 3" xfId="26646"/>
    <cellStyle name="Обычный 5 4 4 4 2 3 2" xfId="26647"/>
    <cellStyle name="Обычный 5 4 4 4 2 4" xfId="26648"/>
    <cellStyle name="Обычный 5 4 4 4 2 4 2" xfId="26649"/>
    <cellStyle name="Обычный 5 4 4 4 2 5" xfId="26650"/>
    <cellStyle name="Обычный 5 4 4 4 2 5 2" xfId="26651"/>
    <cellStyle name="Обычный 5 4 4 4 2 6" xfId="26652"/>
    <cellStyle name="Обычный 5 4 4 4 3" xfId="26653"/>
    <cellStyle name="Обычный 5 4 4 4 3 2" xfId="26654"/>
    <cellStyle name="Обычный 5 4 4 4 4" xfId="26655"/>
    <cellStyle name="Обычный 5 4 4 4 4 2" xfId="26656"/>
    <cellStyle name="Обычный 5 4 4 4 5" xfId="26657"/>
    <cellStyle name="Обычный 5 4 4 4 5 2" xfId="26658"/>
    <cellStyle name="Обычный 5 4 4 4 6" xfId="26659"/>
    <cellStyle name="Обычный 5 4 4 4 6 2" xfId="26660"/>
    <cellStyle name="Обычный 5 4 4 4 7" xfId="26661"/>
    <cellStyle name="Обычный 5 4 4 5" xfId="26662"/>
    <cellStyle name="Обычный 5 4 4 5 2" xfId="26663"/>
    <cellStyle name="Обычный 5 4 4 5 2 2" xfId="26664"/>
    <cellStyle name="Обычный 5 4 4 5 3" xfId="26665"/>
    <cellStyle name="Обычный 5 4 4 5 3 2" xfId="26666"/>
    <cellStyle name="Обычный 5 4 4 5 4" xfId="26667"/>
    <cellStyle name="Обычный 5 4 4 5 4 2" xfId="26668"/>
    <cellStyle name="Обычный 5 4 4 5 5" xfId="26669"/>
    <cellStyle name="Обычный 5 4 4 5 5 2" xfId="26670"/>
    <cellStyle name="Обычный 5 4 4 5 6" xfId="26671"/>
    <cellStyle name="Обычный 5 4 4 6" xfId="26672"/>
    <cellStyle name="Обычный 5 4 4 6 2" xfId="26673"/>
    <cellStyle name="Обычный 5 4 4 6 2 2" xfId="26674"/>
    <cellStyle name="Обычный 5 4 4 6 3" xfId="26675"/>
    <cellStyle name="Обычный 5 4 4 6 3 2" xfId="26676"/>
    <cellStyle name="Обычный 5 4 4 6 4" xfId="26677"/>
    <cellStyle name="Обычный 5 4 4 6 4 2" xfId="26678"/>
    <cellStyle name="Обычный 5 4 4 6 5" xfId="26679"/>
    <cellStyle name="Обычный 5 4 4 7" xfId="26680"/>
    <cellStyle name="Обычный 5 4 4 7 2" xfId="26681"/>
    <cellStyle name="Обычный 5 4 4 8" xfId="26682"/>
    <cellStyle name="Обычный 5 4 4 8 2" xfId="26683"/>
    <cellStyle name="Обычный 5 4 4 9" xfId="26684"/>
    <cellStyle name="Обычный 5 4 4 9 2" xfId="26685"/>
    <cellStyle name="Обычный 5 4 5" xfId="26686"/>
    <cellStyle name="Обычный 5 4 5 10" xfId="26687"/>
    <cellStyle name="Обычный 5 4 5 10 2" xfId="26688"/>
    <cellStyle name="Обычный 5 4 5 11" xfId="26689"/>
    <cellStyle name="Обычный 5 4 5 11 2" xfId="26690"/>
    <cellStyle name="Обычный 5 4 5 12" xfId="26691"/>
    <cellStyle name="Обычный 5 4 5 13" xfId="26692"/>
    <cellStyle name="Обычный 5 4 5 2" xfId="26693"/>
    <cellStyle name="Обычный 5 4 5 2 10" xfId="26694"/>
    <cellStyle name="Обычный 5 4 5 2 10 2" xfId="26695"/>
    <cellStyle name="Обычный 5 4 5 2 11" xfId="26696"/>
    <cellStyle name="Обычный 5 4 5 2 12" xfId="26697"/>
    <cellStyle name="Обычный 5 4 5 2 2" xfId="26698"/>
    <cellStyle name="Обычный 5 4 5 2 2 10" xfId="26699"/>
    <cellStyle name="Обычный 5 4 5 2 2 2" xfId="26700"/>
    <cellStyle name="Обычный 5 4 5 2 2 2 2" xfId="26701"/>
    <cellStyle name="Обычный 5 4 5 2 2 2 2 2" xfId="26702"/>
    <cellStyle name="Обычный 5 4 5 2 2 2 3" xfId="26703"/>
    <cellStyle name="Обычный 5 4 5 2 2 2 3 2" xfId="26704"/>
    <cellStyle name="Обычный 5 4 5 2 2 2 4" xfId="26705"/>
    <cellStyle name="Обычный 5 4 5 2 2 2 4 2" xfId="26706"/>
    <cellStyle name="Обычный 5 4 5 2 2 2 5" xfId="26707"/>
    <cellStyle name="Обычный 5 4 5 2 2 2 5 2" xfId="26708"/>
    <cellStyle name="Обычный 5 4 5 2 2 2 6" xfId="26709"/>
    <cellStyle name="Обычный 5 4 5 2 2 3" xfId="26710"/>
    <cellStyle name="Обычный 5 4 5 2 2 3 2" xfId="26711"/>
    <cellStyle name="Обычный 5 4 5 2 2 3 2 2" xfId="26712"/>
    <cellStyle name="Обычный 5 4 5 2 2 3 3" xfId="26713"/>
    <cellStyle name="Обычный 5 4 5 2 2 3 3 2" xfId="26714"/>
    <cellStyle name="Обычный 5 4 5 2 2 3 4" xfId="26715"/>
    <cellStyle name="Обычный 5 4 5 2 2 3 4 2" xfId="26716"/>
    <cellStyle name="Обычный 5 4 5 2 2 3 5" xfId="26717"/>
    <cellStyle name="Обычный 5 4 5 2 2 4" xfId="26718"/>
    <cellStyle name="Обычный 5 4 5 2 2 4 2" xfId="26719"/>
    <cellStyle name="Обычный 5 4 5 2 2 5" xfId="26720"/>
    <cellStyle name="Обычный 5 4 5 2 2 5 2" xfId="26721"/>
    <cellStyle name="Обычный 5 4 5 2 2 6" xfId="26722"/>
    <cellStyle name="Обычный 5 4 5 2 2 6 2" xfId="26723"/>
    <cellStyle name="Обычный 5 4 5 2 2 7" xfId="26724"/>
    <cellStyle name="Обычный 5 4 5 2 2 7 2" xfId="26725"/>
    <cellStyle name="Обычный 5 4 5 2 2 8" xfId="26726"/>
    <cellStyle name="Обычный 5 4 5 2 2 8 2" xfId="26727"/>
    <cellStyle name="Обычный 5 4 5 2 2 9" xfId="26728"/>
    <cellStyle name="Обычный 5 4 5 2 2 9 2" xfId="26729"/>
    <cellStyle name="Обычный 5 4 5 2 3" xfId="26730"/>
    <cellStyle name="Обычный 5 4 5 2 3 2" xfId="26731"/>
    <cellStyle name="Обычный 5 4 5 2 3 2 2" xfId="26732"/>
    <cellStyle name="Обычный 5 4 5 2 3 3" xfId="26733"/>
    <cellStyle name="Обычный 5 4 5 2 3 3 2" xfId="26734"/>
    <cellStyle name="Обычный 5 4 5 2 3 4" xfId="26735"/>
    <cellStyle name="Обычный 5 4 5 2 3 4 2" xfId="26736"/>
    <cellStyle name="Обычный 5 4 5 2 3 5" xfId="26737"/>
    <cellStyle name="Обычный 5 4 5 2 3 5 2" xfId="26738"/>
    <cellStyle name="Обычный 5 4 5 2 3 6" xfId="26739"/>
    <cellStyle name="Обычный 5 4 5 2 4" xfId="26740"/>
    <cellStyle name="Обычный 5 4 5 2 4 2" xfId="26741"/>
    <cellStyle name="Обычный 5 4 5 2 4 2 2" xfId="26742"/>
    <cellStyle name="Обычный 5 4 5 2 4 3" xfId="26743"/>
    <cellStyle name="Обычный 5 4 5 2 4 3 2" xfId="26744"/>
    <cellStyle name="Обычный 5 4 5 2 4 4" xfId="26745"/>
    <cellStyle name="Обычный 5 4 5 2 4 4 2" xfId="26746"/>
    <cellStyle name="Обычный 5 4 5 2 4 5" xfId="26747"/>
    <cellStyle name="Обычный 5 4 5 2 5" xfId="26748"/>
    <cellStyle name="Обычный 5 4 5 2 5 2" xfId="26749"/>
    <cellStyle name="Обычный 5 4 5 2 6" xfId="26750"/>
    <cellStyle name="Обычный 5 4 5 2 6 2" xfId="26751"/>
    <cellStyle name="Обычный 5 4 5 2 7" xfId="26752"/>
    <cellStyle name="Обычный 5 4 5 2 7 2" xfId="26753"/>
    <cellStyle name="Обычный 5 4 5 2 8" xfId="26754"/>
    <cellStyle name="Обычный 5 4 5 2 8 2" xfId="26755"/>
    <cellStyle name="Обычный 5 4 5 2 9" xfId="26756"/>
    <cellStyle name="Обычный 5 4 5 2 9 2" xfId="26757"/>
    <cellStyle name="Обычный 5 4 5 3" xfId="26758"/>
    <cellStyle name="Обычный 5 4 5 3 10" xfId="26759"/>
    <cellStyle name="Обычный 5 4 5 3 2" xfId="26760"/>
    <cellStyle name="Обычный 5 4 5 3 2 2" xfId="26761"/>
    <cellStyle name="Обычный 5 4 5 3 2 2 2" xfId="26762"/>
    <cellStyle name="Обычный 5 4 5 3 2 3" xfId="26763"/>
    <cellStyle name="Обычный 5 4 5 3 2 3 2" xfId="26764"/>
    <cellStyle name="Обычный 5 4 5 3 2 4" xfId="26765"/>
    <cellStyle name="Обычный 5 4 5 3 2 4 2" xfId="26766"/>
    <cellStyle name="Обычный 5 4 5 3 2 5" xfId="26767"/>
    <cellStyle name="Обычный 5 4 5 3 2 5 2" xfId="26768"/>
    <cellStyle name="Обычный 5 4 5 3 2 6" xfId="26769"/>
    <cellStyle name="Обычный 5 4 5 3 3" xfId="26770"/>
    <cellStyle name="Обычный 5 4 5 3 3 2" xfId="26771"/>
    <cellStyle name="Обычный 5 4 5 3 3 2 2" xfId="26772"/>
    <cellStyle name="Обычный 5 4 5 3 3 3" xfId="26773"/>
    <cellStyle name="Обычный 5 4 5 3 3 3 2" xfId="26774"/>
    <cellStyle name="Обычный 5 4 5 3 3 4" xfId="26775"/>
    <cellStyle name="Обычный 5 4 5 3 3 4 2" xfId="26776"/>
    <cellStyle name="Обычный 5 4 5 3 3 5" xfId="26777"/>
    <cellStyle name="Обычный 5 4 5 3 4" xfId="26778"/>
    <cellStyle name="Обычный 5 4 5 3 4 2" xfId="26779"/>
    <cellStyle name="Обычный 5 4 5 3 5" xfId="26780"/>
    <cellStyle name="Обычный 5 4 5 3 5 2" xfId="26781"/>
    <cellStyle name="Обычный 5 4 5 3 6" xfId="26782"/>
    <cellStyle name="Обычный 5 4 5 3 6 2" xfId="26783"/>
    <cellStyle name="Обычный 5 4 5 3 7" xfId="26784"/>
    <cellStyle name="Обычный 5 4 5 3 7 2" xfId="26785"/>
    <cellStyle name="Обычный 5 4 5 3 8" xfId="26786"/>
    <cellStyle name="Обычный 5 4 5 3 8 2" xfId="26787"/>
    <cellStyle name="Обычный 5 4 5 3 9" xfId="26788"/>
    <cellStyle name="Обычный 5 4 5 3 9 2" xfId="26789"/>
    <cellStyle name="Обычный 5 4 5 4" xfId="26790"/>
    <cellStyle name="Обычный 5 4 5 4 2" xfId="26791"/>
    <cellStyle name="Обычный 5 4 5 4 2 2" xfId="26792"/>
    <cellStyle name="Обычный 5 4 5 4 3" xfId="26793"/>
    <cellStyle name="Обычный 5 4 5 4 3 2" xfId="26794"/>
    <cellStyle name="Обычный 5 4 5 4 4" xfId="26795"/>
    <cellStyle name="Обычный 5 4 5 4 4 2" xfId="26796"/>
    <cellStyle name="Обычный 5 4 5 4 5" xfId="26797"/>
    <cellStyle name="Обычный 5 4 5 4 5 2" xfId="26798"/>
    <cellStyle name="Обычный 5 4 5 4 6" xfId="26799"/>
    <cellStyle name="Обычный 5 4 5 5" xfId="26800"/>
    <cellStyle name="Обычный 5 4 5 5 2" xfId="26801"/>
    <cellStyle name="Обычный 5 4 5 5 2 2" xfId="26802"/>
    <cellStyle name="Обычный 5 4 5 5 3" xfId="26803"/>
    <cellStyle name="Обычный 5 4 5 5 3 2" xfId="26804"/>
    <cellStyle name="Обычный 5 4 5 5 4" xfId="26805"/>
    <cellStyle name="Обычный 5 4 5 5 4 2" xfId="26806"/>
    <cellStyle name="Обычный 5 4 5 5 5" xfId="26807"/>
    <cellStyle name="Обычный 5 4 5 6" xfId="26808"/>
    <cellStyle name="Обычный 5 4 5 6 2" xfId="26809"/>
    <cellStyle name="Обычный 5 4 5 7" xfId="26810"/>
    <cellStyle name="Обычный 5 4 5 7 2" xfId="26811"/>
    <cellStyle name="Обычный 5 4 5 8" xfId="26812"/>
    <cellStyle name="Обычный 5 4 5 8 2" xfId="26813"/>
    <cellStyle name="Обычный 5 4 5 9" xfId="26814"/>
    <cellStyle name="Обычный 5 4 5 9 2" xfId="26815"/>
    <cellStyle name="Обычный 5 4 6" xfId="26816"/>
    <cellStyle name="Обычный 5 4 6 10" xfId="26817"/>
    <cellStyle name="Обычный 5 4 6 10 2" xfId="26818"/>
    <cellStyle name="Обычный 5 4 6 11" xfId="26819"/>
    <cellStyle name="Обычный 5 4 6 11 2" xfId="26820"/>
    <cellStyle name="Обычный 5 4 6 12" xfId="26821"/>
    <cellStyle name="Обычный 5 4 6 13" xfId="26822"/>
    <cellStyle name="Обычный 5 4 6 2" xfId="26823"/>
    <cellStyle name="Обычный 5 4 6 2 10" xfId="26824"/>
    <cellStyle name="Обычный 5 4 6 2 10 2" xfId="26825"/>
    <cellStyle name="Обычный 5 4 6 2 11" xfId="26826"/>
    <cellStyle name="Обычный 5 4 6 2 2" xfId="26827"/>
    <cellStyle name="Обычный 5 4 6 2 2 10" xfId="26828"/>
    <cellStyle name="Обычный 5 4 6 2 2 2" xfId="26829"/>
    <cellStyle name="Обычный 5 4 6 2 2 2 2" xfId="26830"/>
    <cellStyle name="Обычный 5 4 6 2 2 2 2 2" xfId="26831"/>
    <cellStyle name="Обычный 5 4 6 2 2 2 3" xfId="26832"/>
    <cellStyle name="Обычный 5 4 6 2 2 2 3 2" xfId="26833"/>
    <cellStyle name="Обычный 5 4 6 2 2 2 4" xfId="26834"/>
    <cellStyle name="Обычный 5 4 6 2 2 2 4 2" xfId="26835"/>
    <cellStyle name="Обычный 5 4 6 2 2 2 5" xfId="26836"/>
    <cellStyle name="Обычный 5 4 6 2 2 2 5 2" xfId="26837"/>
    <cellStyle name="Обычный 5 4 6 2 2 2 6" xfId="26838"/>
    <cellStyle name="Обычный 5 4 6 2 2 3" xfId="26839"/>
    <cellStyle name="Обычный 5 4 6 2 2 3 2" xfId="26840"/>
    <cellStyle name="Обычный 5 4 6 2 2 3 2 2" xfId="26841"/>
    <cellStyle name="Обычный 5 4 6 2 2 3 3" xfId="26842"/>
    <cellStyle name="Обычный 5 4 6 2 2 3 3 2" xfId="26843"/>
    <cellStyle name="Обычный 5 4 6 2 2 3 4" xfId="26844"/>
    <cellStyle name="Обычный 5 4 6 2 2 3 4 2" xfId="26845"/>
    <cellStyle name="Обычный 5 4 6 2 2 3 5" xfId="26846"/>
    <cellStyle name="Обычный 5 4 6 2 2 4" xfId="26847"/>
    <cellStyle name="Обычный 5 4 6 2 2 4 2" xfId="26848"/>
    <cellStyle name="Обычный 5 4 6 2 2 5" xfId="26849"/>
    <cellStyle name="Обычный 5 4 6 2 2 5 2" xfId="26850"/>
    <cellStyle name="Обычный 5 4 6 2 2 6" xfId="26851"/>
    <cellStyle name="Обычный 5 4 6 2 2 6 2" xfId="26852"/>
    <cellStyle name="Обычный 5 4 6 2 2 7" xfId="26853"/>
    <cellStyle name="Обычный 5 4 6 2 2 7 2" xfId="26854"/>
    <cellStyle name="Обычный 5 4 6 2 2 8" xfId="26855"/>
    <cellStyle name="Обычный 5 4 6 2 2 8 2" xfId="26856"/>
    <cellStyle name="Обычный 5 4 6 2 2 9" xfId="26857"/>
    <cellStyle name="Обычный 5 4 6 2 2 9 2" xfId="26858"/>
    <cellStyle name="Обычный 5 4 6 2 3" xfId="26859"/>
    <cellStyle name="Обычный 5 4 6 2 3 2" xfId="26860"/>
    <cellStyle name="Обычный 5 4 6 2 3 2 2" xfId="26861"/>
    <cellStyle name="Обычный 5 4 6 2 3 3" xfId="26862"/>
    <cellStyle name="Обычный 5 4 6 2 3 3 2" xfId="26863"/>
    <cellStyle name="Обычный 5 4 6 2 3 4" xfId="26864"/>
    <cellStyle name="Обычный 5 4 6 2 3 4 2" xfId="26865"/>
    <cellStyle name="Обычный 5 4 6 2 3 5" xfId="26866"/>
    <cellStyle name="Обычный 5 4 6 2 3 5 2" xfId="26867"/>
    <cellStyle name="Обычный 5 4 6 2 3 6" xfId="26868"/>
    <cellStyle name="Обычный 5 4 6 2 4" xfId="26869"/>
    <cellStyle name="Обычный 5 4 6 2 4 2" xfId="26870"/>
    <cellStyle name="Обычный 5 4 6 2 4 2 2" xfId="26871"/>
    <cellStyle name="Обычный 5 4 6 2 4 3" xfId="26872"/>
    <cellStyle name="Обычный 5 4 6 2 4 3 2" xfId="26873"/>
    <cellStyle name="Обычный 5 4 6 2 4 4" xfId="26874"/>
    <cellStyle name="Обычный 5 4 6 2 4 4 2" xfId="26875"/>
    <cellStyle name="Обычный 5 4 6 2 4 5" xfId="26876"/>
    <cellStyle name="Обычный 5 4 6 2 5" xfId="26877"/>
    <cellStyle name="Обычный 5 4 6 2 5 2" xfId="26878"/>
    <cellStyle name="Обычный 5 4 6 2 6" xfId="26879"/>
    <cellStyle name="Обычный 5 4 6 2 6 2" xfId="26880"/>
    <cellStyle name="Обычный 5 4 6 2 7" xfId="26881"/>
    <cellStyle name="Обычный 5 4 6 2 7 2" xfId="26882"/>
    <cellStyle name="Обычный 5 4 6 2 8" xfId="26883"/>
    <cellStyle name="Обычный 5 4 6 2 8 2" xfId="26884"/>
    <cellStyle name="Обычный 5 4 6 2 9" xfId="26885"/>
    <cellStyle name="Обычный 5 4 6 2 9 2" xfId="26886"/>
    <cellStyle name="Обычный 5 4 6 3" xfId="26887"/>
    <cellStyle name="Обычный 5 4 6 3 10" xfId="26888"/>
    <cellStyle name="Обычный 5 4 6 3 2" xfId="26889"/>
    <cellStyle name="Обычный 5 4 6 3 2 2" xfId="26890"/>
    <cellStyle name="Обычный 5 4 6 3 2 2 2" xfId="26891"/>
    <cellStyle name="Обычный 5 4 6 3 2 3" xfId="26892"/>
    <cellStyle name="Обычный 5 4 6 3 2 3 2" xfId="26893"/>
    <cellStyle name="Обычный 5 4 6 3 2 4" xfId="26894"/>
    <cellStyle name="Обычный 5 4 6 3 2 4 2" xfId="26895"/>
    <cellStyle name="Обычный 5 4 6 3 2 5" xfId="26896"/>
    <cellStyle name="Обычный 5 4 6 3 2 5 2" xfId="26897"/>
    <cellStyle name="Обычный 5 4 6 3 2 6" xfId="26898"/>
    <cellStyle name="Обычный 5 4 6 3 3" xfId="26899"/>
    <cellStyle name="Обычный 5 4 6 3 3 2" xfId="26900"/>
    <cellStyle name="Обычный 5 4 6 3 3 2 2" xfId="26901"/>
    <cellStyle name="Обычный 5 4 6 3 3 3" xfId="26902"/>
    <cellStyle name="Обычный 5 4 6 3 3 3 2" xfId="26903"/>
    <cellStyle name="Обычный 5 4 6 3 3 4" xfId="26904"/>
    <cellStyle name="Обычный 5 4 6 3 3 4 2" xfId="26905"/>
    <cellStyle name="Обычный 5 4 6 3 3 5" xfId="26906"/>
    <cellStyle name="Обычный 5 4 6 3 4" xfId="26907"/>
    <cellStyle name="Обычный 5 4 6 3 4 2" xfId="26908"/>
    <cellStyle name="Обычный 5 4 6 3 5" xfId="26909"/>
    <cellStyle name="Обычный 5 4 6 3 5 2" xfId="26910"/>
    <cellStyle name="Обычный 5 4 6 3 6" xfId="26911"/>
    <cellStyle name="Обычный 5 4 6 3 6 2" xfId="26912"/>
    <cellStyle name="Обычный 5 4 6 3 7" xfId="26913"/>
    <cellStyle name="Обычный 5 4 6 3 7 2" xfId="26914"/>
    <cellStyle name="Обычный 5 4 6 3 8" xfId="26915"/>
    <cellStyle name="Обычный 5 4 6 3 8 2" xfId="26916"/>
    <cellStyle name="Обычный 5 4 6 3 9" xfId="26917"/>
    <cellStyle name="Обычный 5 4 6 3 9 2" xfId="26918"/>
    <cellStyle name="Обычный 5 4 6 4" xfId="26919"/>
    <cellStyle name="Обычный 5 4 6 4 2" xfId="26920"/>
    <cellStyle name="Обычный 5 4 6 4 2 2" xfId="26921"/>
    <cellStyle name="Обычный 5 4 6 4 3" xfId="26922"/>
    <cellStyle name="Обычный 5 4 6 4 3 2" xfId="26923"/>
    <cellStyle name="Обычный 5 4 6 4 4" xfId="26924"/>
    <cellStyle name="Обычный 5 4 6 4 4 2" xfId="26925"/>
    <cellStyle name="Обычный 5 4 6 4 5" xfId="26926"/>
    <cellStyle name="Обычный 5 4 6 4 5 2" xfId="26927"/>
    <cellStyle name="Обычный 5 4 6 4 6" xfId="26928"/>
    <cellStyle name="Обычный 5 4 6 5" xfId="26929"/>
    <cellStyle name="Обычный 5 4 6 5 2" xfId="26930"/>
    <cellStyle name="Обычный 5 4 6 5 2 2" xfId="26931"/>
    <cellStyle name="Обычный 5 4 6 5 3" xfId="26932"/>
    <cellStyle name="Обычный 5 4 6 5 3 2" xfId="26933"/>
    <cellStyle name="Обычный 5 4 6 5 4" xfId="26934"/>
    <cellStyle name="Обычный 5 4 6 5 4 2" xfId="26935"/>
    <cellStyle name="Обычный 5 4 6 5 5" xfId="26936"/>
    <cellStyle name="Обычный 5 4 6 6" xfId="26937"/>
    <cellStyle name="Обычный 5 4 6 6 2" xfId="26938"/>
    <cellStyle name="Обычный 5 4 6 7" xfId="26939"/>
    <cellStyle name="Обычный 5 4 6 7 2" xfId="26940"/>
    <cellStyle name="Обычный 5 4 6 8" xfId="26941"/>
    <cellStyle name="Обычный 5 4 6 8 2" xfId="26942"/>
    <cellStyle name="Обычный 5 4 6 9" xfId="26943"/>
    <cellStyle name="Обычный 5 4 6 9 2" xfId="26944"/>
    <cellStyle name="Обычный 5 4 7" xfId="26945"/>
    <cellStyle name="Обычный 5 4 7 10" xfId="26946"/>
    <cellStyle name="Обычный 5 4 7 10 2" xfId="26947"/>
    <cellStyle name="Обычный 5 4 7 11" xfId="26948"/>
    <cellStyle name="Обычный 5 4 7 11 2" xfId="26949"/>
    <cellStyle name="Обычный 5 4 7 12" xfId="26950"/>
    <cellStyle name="Обычный 5 4 7 2" xfId="26951"/>
    <cellStyle name="Обычный 5 4 7 2 10" xfId="26952"/>
    <cellStyle name="Обычный 5 4 7 2 10 2" xfId="26953"/>
    <cellStyle name="Обычный 5 4 7 2 11" xfId="26954"/>
    <cellStyle name="Обычный 5 4 7 2 2" xfId="26955"/>
    <cellStyle name="Обычный 5 4 7 2 2 10" xfId="26956"/>
    <cellStyle name="Обычный 5 4 7 2 2 2" xfId="26957"/>
    <cellStyle name="Обычный 5 4 7 2 2 2 2" xfId="26958"/>
    <cellStyle name="Обычный 5 4 7 2 2 2 2 2" xfId="26959"/>
    <cellStyle name="Обычный 5 4 7 2 2 2 3" xfId="26960"/>
    <cellStyle name="Обычный 5 4 7 2 2 2 3 2" xfId="26961"/>
    <cellStyle name="Обычный 5 4 7 2 2 2 4" xfId="26962"/>
    <cellStyle name="Обычный 5 4 7 2 2 2 4 2" xfId="26963"/>
    <cellStyle name="Обычный 5 4 7 2 2 2 5" xfId="26964"/>
    <cellStyle name="Обычный 5 4 7 2 2 2 5 2" xfId="26965"/>
    <cellStyle name="Обычный 5 4 7 2 2 2 6" xfId="26966"/>
    <cellStyle name="Обычный 5 4 7 2 2 3" xfId="26967"/>
    <cellStyle name="Обычный 5 4 7 2 2 3 2" xfId="26968"/>
    <cellStyle name="Обычный 5 4 7 2 2 3 2 2" xfId="26969"/>
    <cellStyle name="Обычный 5 4 7 2 2 3 3" xfId="26970"/>
    <cellStyle name="Обычный 5 4 7 2 2 3 3 2" xfId="26971"/>
    <cellStyle name="Обычный 5 4 7 2 2 3 4" xfId="26972"/>
    <cellStyle name="Обычный 5 4 7 2 2 3 4 2" xfId="26973"/>
    <cellStyle name="Обычный 5 4 7 2 2 3 5" xfId="26974"/>
    <cellStyle name="Обычный 5 4 7 2 2 4" xfId="26975"/>
    <cellStyle name="Обычный 5 4 7 2 2 4 2" xfId="26976"/>
    <cellStyle name="Обычный 5 4 7 2 2 5" xfId="26977"/>
    <cellStyle name="Обычный 5 4 7 2 2 5 2" xfId="26978"/>
    <cellStyle name="Обычный 5 4 7 2 2 6" xfId="26979"/>
    <cellStyle name="Обычный 5 4 7 2 2 6 2" xfId="26980"/>
    <cellStyle name="Обычный 5 4 7 2 2 7" xfId="26981"/>
    <cellStyle name="Обычный 5 4 7 2 2 7 2" xfId="26982"/>
    <cellStyle name="Обычный 5 4 7 2 2 8" xfId="26983"/>
    <cellStyle name="Обычный 5 4 7 2 2 8 2" xfId="26984"/>
    <cellStyle name="Обычный 5 4 7 2 2 9" xfId="26985"/>
    <cellStyle name="Обычный 5 4 7 2 2 9 2" xfId="26986"/>
    <cellStyle name="Обычный 5 4 7 2 3" xfId="26987"/>
    <cellStyle name="Обычный 5 4 7 2 3 2" xfId="26988"/>
    <cellStyle name="Обычный 5 4 7 2 3 2 2" xfId="26989"/>
    <cellStyle name="Обычный 5 4 7 2 3 3" xfId="26990"/>
    <cellStyle name="Обычный 5 4 7 2 3 3 2" xfId="26991"/>
    <cellStyle name="Обычный 5 4 7 2 3 4" xfId="26992"/>
    <cellStyle name="Обычный 5 4 7 2 3 4 2" xfId="26993"/>
    <cellStyle name="Обычный 5 4 7 2 3 5" xfId="26994"/>
    <cellStyle name="Обычный 5 4 7 2 3 5 2" xfId="26995"/>
    <cellStyle name="Обычный 5 4 7 2 3 6" xfId="26996"/>
    <cellStyle name="Обычный 5 4 7 2 4" xfId="26997"/>
    <cellStyle name="Обычный 5 4 7 2 4 2" xfId="26998"/>
    <cellStyle name="Обычный 5 4 7 2 4 2 2" xfId="26999"/>
    <cellStyle name="Обычный 5 4 7 2 4 3" xfId="27000"/>
    <cellStyle name="Обычный 5 4 7 2 4 3 2" xfId="27001"/>
    <cellStyle name="Обычный 5 4 7 2 4 4" xfId="27002"/>
    <cellStyle name="Обычный 5 4 7 2 4 4 2" xfId="27003"/>
    <cellStyle name="Обычный 5 4 7 2 4 5" xfId="27004"/>
    <cellStyle name="Обычный 5 4 7 2 5" xfId="27005"/>
    <cellStyle name="Обычный 5 4 7 2 5 2" xfId="27006"/>
    <cellStyle name="Обычный 5 4 7 2 6" xfId="27007"/>
    <cellStyle name="Обычный 5 4 7 2 6 2" xfId="27008"/>
    <cellStyle name="Обычный 5 4 7 2 7" xfId="27009"/>
    <cellStyle name="Обычный 5 4 7 2 7 2" xfId="27010"/>
    <cellStyle name="Обычный 5 4 7 2 8" xfId="27011"/>
    <cellStyle name="Обычный 5 4 7 2 8 2" xfId="27012"/>
    <cellStyle name="Обычный 5 4 7 2 9" xfId="27013"/>
    <cellStyle name="Обычный 5 4 7 2 9 2" xfId="27014"/>
    <cellStyle name="Обычный 5 4 7 3" xfId="27015"/>
    <cellStyle name="Обычный 5 4 7 3 10" xfId="27016"/>
    <cellStyle name="Обычный 5 4 7 3 2" xfId="27017"/>
    <cellStyle name="Обычный 5 4 7 3 2 2" xfId="27018"/>
    <cellStyle name="Обычный 5 4 7 3 2 2 2" xfId="27019"/>
    <cellStyle name="Обычный 5 4 7 3 2 3" xfId="27020"/>
    <cellStyle name="Обычный 5 4 7 3 2 3 2" xfId="27021"/>
    <cellStyle name="Обычный 5 4 7 3 2 4" xfId="27022"/>
    <cellStyle name="Обычный 5 4 7 3 2 4 2" xfId="27023"/>
    <cellStyle name="Обычный 5 4 7 3 2 5" xfId="27024"/>
    <cellStyle name="Обычный 5 4 7 3 2 5 2" xfId="27025"/>
    <cellStyle name="Обычный 5 4 7 3 2 6" xfId="27026"/>
    <cellStyle name="Обычный 5 4 7 3 3" xfId="27027"/>
    <cellStyle name="Обычный 5 4 7 3 3 2" xfId="27028"/>
    <cellStyle name="Обычный 5 4 7 3 3 2 2" xfId="27029"/>
    <cellStyle name="Обычный 5 4 7 3 3 3" xfId="27030"/>
    <cellStyle name="Обычный 5 4 7 3 3 3 2" xfId="27031"/>
    <cellStyle name="Обычный 5 4 7 3 3 4" xfId="27032"/>
    <cellStyle name="Обычный 5 4 7 3 3 4 2" xfId="27033"/>
    <cellStyle name="Обычный 5 4 7 3 3 5" xfId="27034"/>
    <cellStyle name="Обычный 5 4 7 3 4" xfId="27035"/>
    <cellStyle name="Обычный 5 4 7 3 4 2" xfId="27036"/>
    <cellStyle name="Обычный 5 4 7 3 5" xfId="27037"/>
    <cellStyle name="Обычный 5 4 7 3 5 2" xfId="27038"/>
    <cellStyle name="Обычный 5 4 7 3 6" xfId="27039"/>
    <cellStyle name="Обычный 5 4 7 3 6 2" xfId="27040"/>
    <cellStyle name="Обычный 5 4 7 3 7" xfId="27041"/>
    <cellStyle name="Обычный 5 4 7 3 7 2" xfId="27042"/>
    <cellStyle name="Обычный 5 4 7 3 8" xfId="27043"/>
    <cellStyle name="Обычный 5 4 7 3 8 2" xfId="27044"/>
    <cellStyle name="Обычный 5 4 7 3 9" xfId="27045"/>
    <cellStyle name="Обычный 5 4 7 3 9 2" xfId="27046"/>
    <cellStyle name="Обычный 5 4 7 4" xfId="27047"/>
    <cellStyle name="Обычный 5 4 7 4 2" xfId="27048"/>
    <cellStyle name="Обычный 5 4 7 4 2 2" xfId="27049"/>
    <cellStyle name="Обычный 5 4 7 4 3" xfId="27050"/>
    <cellStyle name="Обычный 5 4 7 4 3 2" xfId="27051"/>
    <cellStyle name="Обычный 5 4 7 4 4" xfId="27052"/>
    <cellStyle name="Обычный 5 4 7 4 4 2" xfId="27053"/>
    <cellStyle name="Обычный 5 4 7 4 5" xfId="27054"/>
    <cellStyle name="Обычный 5 4 7 4 5 2" xfId="27055"/>
    <cellStyle name="Обычный 5 4 7 4 6" xfId="27056"/>
    <cellStyle name="Обычный 5 4 7 5" xfId="27057"/>
    <cellStyle name="Обычный 5 4 7 5 2" xfId="27058"/>
    <cellStyle name="Обычный 5 4 7 5 2 2" xfId="27059"/>
    <cellStyle name="Обычный 5 4 7 5 3" xfId="27060"/>
    <cellStyle name="Обычный 5 4 7 5 3 2" xfId="27061"/>
    <cellStyle name="Обычный 5 4 7 5 4" xfId="27062"/>
    <cellStyle name="Обычный 5 4 7 5 4 2" xfId="27063"/>
    <cellStyle name="Обычный 5 4 7 5 5" xfId="27064"/>
    <cellStyle name="Обычный 5 4 7 6" xfId="27065"/>
    <cellStyle name="Обычный 5 4 7 6 2" xfId="27066"/>
    <cellStyle name="Обычный 5 4 7 7" xfId="27067"/>
    <cellStyle name="Обычный 5 4 7 7 2" xfId="27068"/>
    <cellStyle name="Обычный 5 4 7 8" xfId="27069"/>
    <cellStyle name="Обычный 5 4 7 8 2" xfId="27070"/>
    <cellStyle name="Обычный 5 4 7 9" xfId="27071"/>
    <cellStyle name="Обычный 5 4 7 9 2" xfId="27072"/>
    <cellStyle name="Обычный 5 4 8" xfId="27073"/>
    <cellStyle name="Обычный 5 4 8 10" xfId="27074"/>
    <cellStyle name="Обычный 5 4 8 10 2" xfId="27075"/>
    <cellStyle name="Обычный 5 4 8 11" xfId="27076"/>
    <cellStyle name="Обычный 5 4 8 11 2" xfId="27077"/>
    <cellStyle name="Обычный 5 4 8 12" xfId="27078"/>
    <cellStyle name="Обычный 5 4 8 2" xfId="27079"/>
    <cellStyle name="Обычный 5 4 8 2 10" xfId="27080"/>
    <cellStyle name="Обычный 5 4 8 2 10 2" xfId="27081"/>
    <cellStyle name="Обычный 5 4 8 2 11" xfId="27082"/>
    <cellStyle name="Обычный 5 4 8 2 2" xfId="27083"/>
    <cellStyle name="Обычный 5 4 8 2 2 10" xfId="27084"/>
    <cellStyle name="Обычный 5 4 8 2 2 2" xfId="27085"/>
    <cellStyle name="Обычный 5 4 8 2 2 2 2" xfId="27086"/>
    <cellStyle name="Обычный 5 4 8 2 2 2 2 2" xfId="27087"/>
    <cellStyle name="Обычный 5 4 8 2 2 2 3" xfId="27088"/>
    <cellStyle name="Обычный 5 4 8 2 2 2 3 2" xfId="27089"/>
    <cellStyle name="Обычный 5 4 8 2 2 2 4" xfId="27090"/>
    <cellStyle name="Обычный 5 4 8 2 2 2 4 2" xfId="27091"/>
    <cellStyle name="Обычный 5 4 8 2 2 2 5" xfId="27092"/>
    <cellStyle name="Обычный 5 4 8 2 2 2 5 2" xfId="27093"/>
    <cellStyle name="Обычный 5 4 8 2 2 2 6" xfId="27094"/>
    <cellStyle name="Обычный 5 4 8 2 2 3" xfId="27095"/>
    <cellStyle name="Обычный 5 4 8 2 2 3 2" xfId="27096"/>
    <cellStyle name="Обычный 5 4 8 2 2 3 2 2" xfId="27097"/>
    <cellStyle name="Обычный 5 4 8 2 2 3 3" xfId="27098"/>
    <cellStyle name="Обычный 5 4 8 2 2 3 3 2" xfId="27099"/>
    <cellStyle name="Обычный 5 4 8 2 2 3 4" xfId="27100"/>
    <cellStyle name="Обычный 5 4 8 2 2 3 4 2" xfId="27101"/>
    <cellStyle name="Обычный 5 4 8 2 2 3 5" xfId="27102"/>
    <cellStyle name="Обычный 5 4 8 2 2 4" xfId="27103"/>
    <cellStyle name="Обычный 5 4 8 2 2 4 2" xfId="27104"/>
    <cellStyle name="Обычный 5 4 8 2 2 5" xfId="27105"/>
    <cellStyle name="Обычный 5 4 8 2 2 5 2" xfId="27106"/>
    <cellStyle name="Обычный 5 4 8 2 2 6" xfId="27107"/>
    <cellStyle name="Обычный 5 4 8 2 2 6 2" xfId="27108"/>
    <cellStyle name="Обычный 5 4 8 2 2 7" xfId="27109"/>
    <cellStyle name="Обычный 5 4 8 2 2 7 2" xfId="27110"/>
    <cellStyle name="Обычный 5 4 8 2 2 8" xfId="27111"/>
    <cellStyle name="Обычный 5 4 8 2 2 8 2" xfId="27112"/>
    <cellStyle name="Обычный 5 4 8 2 2 9" xfId="27113"/>
    <cellStyle name="Обычный 5 4 8 2 2 9 2" xfId="27114"/>
    <cellStyle name="Обычный 5 4 8 2 3" xfId="27115"/>
    <cellStyle name="Обычный 5 4 8 2 3 2" xfId="27116"/>
    <cellStyle name="Обычный 5 4 8 2 3 2 2" xfId="27117"/>
    <cellStyle name="Обычный 5 4 8 2 3 3" xfId="27118"/>
    <cellStyle name="Обычный 5 4 8 2 3 3 2" xfId="27119"/>
    <cellStyle name="Обычный 5 4 8 2 3 4" xfId="27120"/>
    <cellStyle name="Обычный 5 4 8 2 3 4 2" xfId="27121"/>
    <cellStyle name="Обычный 5 4 8 2 3 5" xfId="27122"/>
    <cellStyle name="Обычный 5 4 8 2 3 5 2" xfId="27123"/>
    <cellStyle name="Обычный 5 4 8 2 3 6" xfId="27124"/>
    <cellStyle name="Обычный 5 4 8 2 4" xfId="27125"/>
    <cellStyle name="Обычный 5 4 8 2 4 2" xfId="27126"/>
    <cellStyle name="Обычный 5 4 8 2 4 2 2" xfId="27127"/>
    <cellStyle name="Обычный 5 4 8 2 4 3" xfId="27128"/>
    <cellStyle name="Обычный 5 4 8 2 4 3 2" xfId="27129"/>
    <cellStyle name="Обычный 5 4 8 2 4 4" xfId="27130"/>
    <cellStyle name="Обычный 5 4 8 2 4 4 2" xfId="27131"/>
    <cellStyle name="Обычный 5 4 8 2 4 5" xfId="27132"/>
    <cellStyle name="Обычный 5 4 8 2 5" xfId="27133"/>
    <cellStyle name="Обычный 5 4 8 2 5 2" xfId="27134"/>
    <cellStyle name="Обычный 5 4 8 2 6" xfId="27135"/>
    <cellStyle name="Обычный 5 4 8 2 6 2" xfId="27136"/>
    <cellStyle name="Обычный 5 4 8 2 7" xfId="27137"/>
    <cellStyle name="Обычный 5 4 8 2 7 2" xfId="27138"/>
    <cellStyle name="Обычный 5 4 8 2 8" xfId="27139"/>
    <cellStyle name="Обычный 5 4 8 2 8 2" xfId="27140"/>
    <cellStyle name="Обычный 5 4 8 2 9" xfId="27141"/>
    <cellStyle name="Обычный 5 4 8 2 9 2" xfId="27142"/>
    <cellStyle name="Обычный 5 4 8 3" xfId="27143"/>
    <cellStyle name="Обычный 5 4 8 3 10" xfId="27144"/>
    <cellStyle name="Обычный 5 4 8 3 2" xfId="27145"/>
    <cellStyle name="Обычный 5 4 8 3 2 2" xfId="27146"/>
    <cellStyle name="Обычный 5 4 8 3 2 2 2" xfId="27147"/>
    <cellStyle name="Обычный 5 4 8 3 2 3" xfId="27148"/>
    <cellStyle name="Обычный 5 4 8 3 2 3 2" xfId="27149"/>
    <cellStyle name="Обычный 5 4 8 3 2 4" xfId="27150"/>
    <cellStyle name="Обычный 5 4 8 3 2 4 2" xfId="27151"/>
    <cellStyle name="Обычный 5 4 8 3 2 5" xfId="27152"/>
    <cellStyle name="Обычный 5 4 8 3 2 5 2" xfId="27153"/>
    <cellStyle name="Обычный 5 4 8 3 2 6" xfId="27154"/>
    <cellStyle name="Обычный 5 4 8 3 3" xfId="27155"/>
    <cellStyle name="Обычный 5 4 8 3 3 2" xfId="27156"/>
    <cellStyle name="Обычный 5 4 8 3 3 2 2" xfId="27157"/>
    <cellStyle name="Обычный 5 4 8 3 3 3" xfId="27158"/>
    <cellStyle name="Обычный 5 4 8 3 3 3 2" xfId="27159"/>
    <cellStyle name="Обычный 5 4 8 3 3 4" xfId="27160"/>
    <cellStyle name="Обычный 5 4 8 3 3 4 2" xfId="27161"/>
    <cellStyle name="Обычный 5 4 8 3 3 5" xfId="27162"/>
    <cellStyle name="Обычный 5 4 8 3 4" xfId="27163"/>
    <cellStyle name="Обычный 5 4 8 3 4 2" xfId="27164"/>
    <cellStyle name="Обычный 5 4 8 3 5" xfId="27165"/>
    <cellStyle name="Обычный 5 4 8 3 5 2" xfId="27166"/>
    <cellStyle name="Обычный 5 4 8 3 6" xfId="27167"/>
    <cellStyle name="Обычный 5 4 8 3 6 2" xfId="27168"/>
    <cellStyle name="Обычный 5 4 8 3 7" xfId="27169"/>
    <cellStyle name="Обычный 5 4 8 3 7 2" xfId="27170"/>
    <cellStyle name="Обычный 5 4 8 3 8" xfId="27171"/>
    <cellStyle name="Обычный 5 4 8 3 8 2" xfId="27172"/>
    <cellStyle name="Обычный 5 4 8 3 9" xfId="27173"/>
    <cellStyle name="Обычный 5 4 8 3 9 2" xfId="27174"/>
    <cellStyle name="Обычный 5 4 8 4" xfId="27175"/>
    <cellStyle name="Обычный 5 4 8 4 2" xfId="27176"/>
    <cellStyle name="Обычный 5 4 8 4 2 2" xfId="27177"/>
    <cellStyle name="Обычный 5 4 8 4 3" xfId="27178"/>
    <cellStyle name="Обычный 5 4 8 4 3 2" xfId="27179"/>
    <cellStyle name="Обычный 5 4 8 4 4" xfId="27180"/>
    <cellStyle name="Обычный 5 4 8 4 4 2" xfId="27181"/>
    <cellStyle name="Обычный 5 4 8 4 5" xfId="27182"/>
    <cellStyle name="Обычный 5 4 8 4 5 2" xfId="27183"/>
    <cellStyle name="Обычный 5 4 8 4 6" xfId="27184"/>
    <cellStyle name="Обычный 5 4 8 5" xfId="27185"/>
    <cellStyle name="Обычный 5 4 8 5 2" xfId="27186"/>
    <cellStyle name="Обычный 5 4 8 5 2 2" xfId="27187"/>
    <cellStyle name="Обычный 5 4 8 5 3" xfId="27188"/>
    <cellStyle name="Обычный 5 4 8 5 3 2" xfId="27189"/>
    <cellStyle name="Обычный 5 4 8 5 4" xfId="27190"/>
    <cellStyle name="Обычный 5 4 8 5 4 2" xfId="27191"/>
    <cellStyle name="Обычный 5 4 8 5 5" xfId="27192"/>
    <cellStyle name="Обычный 5 4 8 6" xfId="27193"/>
    <cellStyle name="Обычный 5 4 8 6 2" xfId="27194"/>
    <cellStyle name="Обычный 5 4 8 7" xfId="27195"/>
    <cellStyle name="Обычный 5 4 8 7 2" xfId="27196"/>
    <cellStyle name="Обычный 5 4 8 8" xfId="27197"/>
    <cellStyle name="Обычный 5 4 8 8 2" xfId="27198"/>
    <cellStyle name="Обычный 5 4 8 9" xfId="27199"/>
    <cellStyle name="Обычный 5 4 8 9 2" xfId="27200"/>
    <cellStyle name="Обычный 5 4 9" xfId="27201"/>
    <cellStyle name="Обычный 5 4 9 10" xfId="27202"/>
    <cellStyle name="Обычный 5 4 9 10 2" xfId="27203"/>
    <cellStyle name="Обычный 5 4 9 11" xfId="27204"/>
    <cellStyle name="Обычный 5 4 9 11 2" xfId="27205"/>
    <cellStyle name="Обычный 5 4 9 12" xfId="27206"/>
    <cellStyle name="Обычный 5 4 9 2" xfId="27207"/>
    <cellStyle name="Обычный 5 4 9 2 10" xfId="27208"/>
    <cellStyle name="Обычный 5 4 9 2 10 2" xfId="27209"/>
    <cellStyle name="Обычный 5 4 9 2 11" xfId="27210"/>
    <cellStyle name="Обычный 5 4 9 2 2" xfId="27211"/>
    <cellStyle name="Обычный 5 4 9 2 2 10" xfId="27212"/>
    <cellStyle name="Обычный 5 4 9 2 2 2" xfId="27213"/>
    <cellStyle name="Обычный 5 4 9 2 2 2 2" xfId="27214"/>
    <cellStyle name="Обычный 5 4 9 2 2 2 2 2" xfId="27215"/>
    <cellStyle name="Обычный 5 4 9 2 2 2 3" xfId="27216"/>
    <cellStyle name="Обычный 5 4 9 2 2 2 3 2" xfId="27217"/>
    <cellStyle name="Обычный 5 4 9 2 2 2 4" xfId="27218"/>
    <cellStyle name="Обычный 5 4 9 2 2 2 4 2" xfId="27219"/>
    <cellStyle name="Обычный 5 4 9 2 2 2 5" xfId="27220"/>
    <cellStyle name="Обычный 5 4 9 2 2 2 5 2" xfId="27221"/>
    <cellStyle name="Обычный 5 4 9 2 2 2 6" xfId="27222"/>
    <cellStyle name="Обычный 5 4 9 2 2 3" xfId="27223"/>
    <cellStyle name="Обычный 5 4 9 2 2 3 2" xfId="27224"/>
    <cellStyle name="Обычный 5 4 9 2 2 3 2 2" xfId="27225"/>
    <cellStyle name="Обычный 5 4 9 2 2 3 3" xfId="27226"/>
    <cellStyle name="Обычный 5 4 9 2 2 3 3 2" xfId="27227"/>
    <cellStyle name="Обычный 5 4 9 2 2 3 4" xfId="27228"/>
    <cellStyle name="Обычный 5 4 9 2 2 3 4 2" xfId="27229"/>
    <cellStyle name="Обычный 5 4 9 2 2 3 5" xfId="27230"/>
    <cellStyle name="Обычный 5 4 9 2 2 4" xfId="27231"/>
    <cellStyle name="Обычный 5 4 9 2 2 4 2" xfId="27232"/>
    <cellStyle name="Обычный 5 4 9 2 2 5" xfId="27233"/>
    <cellStyle name="Обычный 5 4 9 2 2 5 2" xfId="27234"/>
    <cellStyle name="Обычный 5 4 9 2 2 6" xfId="27235"/>
    <cellStyle name="Обычный 5 4 9 2 2 6 2" xfId="27236"/>
    <cellStyle name="Обычный 5 4 9 2 2 7" xfId="27237"/>
    <cellStyle name="Обычный 5 4 9 2 2 7 2" xfId="27238"/>
    <cellStyle name="Обычный 5 4 9 2 2 8" xfId="27239"/>
    <cellStyle name="Обычный 5 4 9 2 2 8 2" xfId="27240"/>
    <cellStyle name="Обычный 5 4 9 2 2 9" xfId="27241"/>
    <cellStyle name="Обычный 5 4 9 2 2 9 2" xfId="27242"/>
    <cellStyle name="Обычный 5 4 9 2 3" xfId="27243"/>
    <cellStyle name="Обычный 5 4 9 2 3 2" xfId="27244"/>
    <cellStyle name="Обычный 5 4 9 2 3 2 2" xfId="27245"/>
    <cellStyle name="Обычный 5 4 9 2 3 3" xfId="27246"/>
    <cellStyle name="Обычный 5 4 9 2 3 3 2" xfId="27247"/>
    <cellStyle name="Обычный 5 4 9 2 3 4" xfId="27248"/>
    <cellStyle name="Обычный 5 4 9 2 3 4 2" xfId="27249"/>
    <cellStyle name="Обычный 5 4 9 2 3 5" xfId="27250"/>
    <cellStyle name="Обычный 5 4 9 2 3 5 2" xfId="27251"/>
    <cellStyle name="Обычный 5 4 9 2 3 6" xfId="27252"/>
    <cellStyle name="Обычный 5 4 9 2 4" xfId="27253"/>
    <cellStyle name="Обычный 5 4 9 2 4 2" xfId="27254"/>
    <cellStyle name="Обычный 5 4 9 2 4 2 2" xfId="27255"/>
    <cellStyle name="Обычный 5 4 9 2 4 3" xfId="27256"/>
    <cellStyle name="Обычный 5 4 9 2 4 3 2" xfId="27257"/>
    <cellStyle name="Обычный 5 4 9 2 4 4" xfId="27258"/>
    <cellStyle name="Обычный 5 4 9 2 4 4 2" xfId="27259"/>
    <cellStyle name="Обычный 5 4 9 2 4 5" xfId="27260"/>
    <cellStyle name="Обычный 5 4 9 2 5" xfId="27261"/>
    <cellStyle name="Обычный 5 4 9 2 5 2" xfId="27262"/>
    <cellStyle name="Обычный 5 4 9 2 6" xfId="27263"/>
    <cellStyle name="Обычный 5 4 9 2 6 2" xfId="27264"/>
    <cellStyle name="Обычный 5 4 9 2 7" xfId="27265"/>
    <cellStyle name="Обычный 5 4 9 2 7 2" xfId="27266"/>
    <cellStyle name="Обычный 5 4 9 2 8" xfId="27267"/>
    <cellStyle name="Обычный 5 4 9 2 8 2" xfId="27268"/>
    <cellStyle name="Обычный 5 4 9 2 9" xfId="27269"/>
    <cellStyle name="Обычный 5 4 9 2 9 2" xfId="27270"/>
    <cellStyle name="Обычный 5 4 9 3" xfId="27271"/>
    <cellStyle name="Обычный 5 4 9 3 10" xfId="27272"/>
    <cellStyle name="Обычный 5 4 9 3 2" xfId="27273"/>
    <cellStyle name="Обычный 5 4 9 3 2 2" xfId="27274"/>
    <cellStyle name="Обычный 5 4 9 3 2 2 2" xfId="27275"/>
    <cellStyle name="Обычный 5 4 9 3 2 3" xfId="27276"/>
    <cellStyle name="Обычный 5 4 9 3 2 3 2" xfId="27277"/>
    <cellStyle name="Обычный 5 4 9 3 2 4" xfId="27278"/>
    <cellStyle name="Обычный 5 4 9 3 2 4 2" xfId="27279"/>
    <cellStyle name="Обычный 5 4 9 3 2 5" xfId="27280"/>
    <cellStyle name="Обычный 5 4 9 3 2 5 2" xfId="27281"/>
    <cellStyle name="Обычный 5 4 9 3 2 6" xfId="27282"/>
    <cellStyle name="Обычный 5 4 9 3 3" xfId="27283"/>
    <cellStyle name="Обычный 5 4 9 3 3 2" xfId="27284"/>
    <cellStyle name="Обычный 5 4 9 3 3 2 2" xfId="27285"/>
    <cellStyle name="Обычный 5 4 9 3 3 3" xfId="27286"/>
    <cellStyle name="Обычный 5 4 9 3 3 3 2" xfId="27287"/>
    <cellStyle name="Обычный 5 4 9 3 3 4" xfId="27288"/>
    <cellStyle name="Обычный 5 4 9 3 3 4 2" xfId="27289"/>
    <cellStyle name="Обычный 5 4 9 3 3 5" xfId="27290"/>
    <cellStyle name="Обычный 5 4 9 3 4" xfId="27291"/>
    <cellStyle name="Обычный 5 4 9 3 4 2" xfId="27292"/>
    <cellStyle name="Обычный 5 4 9 3 5" xfId="27293"/>
    <cellStyle name="Обычный 5 4 9 3 5 2" xfId="27294"/>
    <cellStyle name="Обычный 5 4 9 3 6" xfId="27295"/>
    <cellStyle name="Обычный 5 4 9 3 6 2" xfId="27296"/>
    <cellStyle name="Обычный 5 4 9 3 7" xfId="27297"/>
    <cellStyle name="Обычный 5 4 9 3 7 2" xfId="27298"/>
    <cellStyle name="Обычный 5 4 9 3 8" xfId="27299"/>
    <cellStyle name="Обычный 5 4 9 3 8 2" xfId="27300"/>
    <cellStyle name="Обычный 5 4 9 3 9" xfId="27301"/>
    <cellStyle name="Обычный 5 4 9 3 9 2" xfId="27302"/>
    <cellStyle name="Обычный 5 4 9 4" xfId="27303"/>
    <cellStyle name="Обычный 5 4 9 4 2" xfId="27304"/>
    <cellStyle name="Обычный 5 4 9 4 2 2" xfId="27305"/>
    <cellStyle name="Обычный 5 4 9 4 3" xfId="27306"/>
    <cellStyle name="Обычный 5 4 9 4 3 2" xfId="27307"/>
    <cellStyle name="Обычный 5 4 9 4 4" xfId="27308"/>
    <cellStyle name="Обычный 5 4 9 4 4 2" xfId="27309"/>
    <cellStyle name="Обычный 5 4 9 4 5" xfId="27310"/>
    <cellStyle name="Обычный 5 4 9 4 5 2" xfId="27311"/>
    <cellStyle name="Обычный 5 4 9 4 6" xfId="27312"/>
    <cellStyle name="Обычный 5 4 9 5" xfId="27313"/>
    <cellStyle name="Обычный 5 4 9 5 2" xfId="27314"/>
    <cellStyle name="Обычный 5 4 9 5 2 2" xfId="27315"/>
    <cellStyle name="Обычный 5 4 9 5 3" xfId="27316"/>
    <cellStyle name="Обычный 5 4 9 5 3 2" xfId="27317"/>
    <cellStyle name="Обычный 5 4 9 5 4" xfId="27318"/>
    <cellStyle name="Обычный 5 4 9 5 4 2" xfId="27319"/>
    <cellStyle name="Обычный 5 4 9 5 5" xfId="27320"/>
    <cellStyle name="Обычный 5 4 9 6" xfId="27321"/>
    <cellStyle name="Обычный 5 4 9 6 2" xfId="27322"/>
    <cellStyle name="Обычный 5 4 9 7" xfId="27323"/>
    <cellStyle name="Обычный 5 4 9 7 2" xfId="27324"/>
    <cellStyle name="Обычный 5 4 9 8" xfId="27325"/>
    <cellStyle name="Обычный 5 4 9 8 2" xfId="27326"/>
    <cellStyle name="Обычный 5 4 9 9" xfId="27327"/>
    <cellStyle name="Обычный 5 4 9 9 2" xfId="27328"/>
    <cellStyle name="Обычный 5 5" xfId="27329"/>
    <cellStyle name="Обычный 5 5 2" xfId="27330"/>
    <cellStyle name="Обычный 5 5 2 10" xfId="27331"/>
    <cellStyle name="Обычный 5 5 2 10 2" xfId="27332"/>
    <cellStyle name="Обычный 5 5 2 11" xfId="27333"/>
    <cellStyle name="Обычный 5 5 2 11 2" xfId="27334"/>
    <cellStyle name="Обычный 5 5 2 12" xfId="27335"/>
    <cellStyle name="Обычный 5 5 2 12 2" xfId="27336"/>
    <cellStyle name="Обычный 5 5 2 13" xfId="27337"/>
    <cellStyle name="Обычный 5 5 2 14" xfId="27338"/>
    <cellStyle name="Обычный 5 5 2 15" xfId="27339"/>
    <cellStyle name="Обычный 5 5 2 2" xfId="27340"/>
    <cellStyle name="Обычный 5 5 2 2 10" xfId="27341"/>
    <cellStyle name="Обычный 5 5 2 2 10 2" xfId="27342"/>
    <cellStyle name="Обычный 5 5 2 2 11" xfId="27343"/>
    <cellStyle name="Обычный 5 5 2 2 12" xfId="27344"/>
    <cellStyle name="Обычный 5 5 2 2 13" xfId="27345"/>
    <cellStyle name="Обычный 5 5 2 2 2" xfId="27346"/>
    <cellStyle name="Обычный 5 5 2 2 2 10" xfId="27347"/>
    <cellStyle name="Обычный 5 5 2 2 2 11" xfId="27348"/>
    <cellStyle name="Обычный 5 5 2 2 2 2" xfId="27349"/>
    <cellStyle name="Обычный 5 5 2 2 2 2 2" xfId="27350"/>
    <cellStyle name="Обычный 5 5 2 2 2 2 2 2" xfId="27351"/>
    <cellStyle name="Обычный 5 5 2 2 2 2 3" xfId="27352"/>
    <cellStyle name="Обычный 5 5 2 2 2 2 3 2" xfId="27353"/>
    <cellStyle name="Обычный 5 5 2 2 2 2 4" xfId="27354"/>
    <cellStyle name="Обычный 5 5 2 2 2 2 4 2" xfId="27355"/>
    <cellStyle name="Обычный 5 5 2 2 2 2 5" xfId="27356"/>
    <cellStyle name="Обычный 5 5 2 2 2 2 5 2" xfId="27357"/>
    <cellStyle name="Обычный 5 5 2 2 2 2 6" xfId="27358"/>
    <cellStyle name="Обычный 5 5 2 2 2 3" xfId="27359"/>
    <cellStyle name="Обычный 5 5 2 2 2 3 2" xfId="27360"/>
    <cellStyle name="Обычный 5 5 2 2 2 3 2 2" xfId="27361"/>
    <cellStyle name="Обычный 5 5 2 2 2 3 3" xfId="27362"/>
    <cellStyle name="Обычный 5 5 2 2 2 3 3 2" xfId="27363"/>
    <cellStyle name="Обычный 5 5 2 2 2 3 4" xfId="27364"/>
    <cellStyle name="Обычный 5 5 2 2 2 3 4 2" xfId="27365"/>
    <cellStyle name="Обычный 5 5 2 2 2 3 5" xfId="27366"/>
    <cellStyle name="Обычный 5 5 2 2 2 4" xfId="27367"/>
    <cellStyle name="Обычный 5 5 2 2 2 4 2" xfId="27368"/>
    <cellStyle name="Обычный 5 5 2 2 2 5" xfId="27369"/>
    <cellStyle name="Обычный 5 5 2 2 2 5 2" xfId="27370"/>
    <cellStyle name="Обычный 5 5 2 2 2 6" xfId="27371"/>
    <cellStyle name="Обычный 5 5 2 2 2 6 2" xfId="27372"/>
    <cellStyle name="Обычный 5 5 2 2 2 7" xfId="27373"/>
    <cellStyle name="Обычный 5 5 2 2 2 7 2" xfId="27374"/>
    <cellStyle name="Обычный 5 5 2 2 2 8" xfId="27375"/>
    <cellStyle name="Обычный 5 5 2 2 2 8 2" xfId="27376"/>
    <cellStyle name="Обычный 5 5 2 2 2 9" xfId="27377"/>
    <cellStyle name="Обычный 5 5 2 2 2 9 2" xfId="27378"/>
    <cellStyle name="Обычный 5 5 2 2 3" xfId="27379"/>
    <cellStyle name="Обычный 5 5 2 2 3 2" xfId="27380"/>
    <cellStyle name="Обычный 5 5 2 2 3 2 2" xfId="27381"/>
    <cellStyle name="Обычный 5 5 2 2 3 3" xfId="27382"/>
    <cellStyle name="Обычный 5 5 2 2 3 3 2" xfId="27383"/>
    <cellStyle name="Обычный 5 5 2 2 3 4" xfId="27384"/>
    <cellStyle name="Обычный 5 5 2 2 3 4 2" xfId="27385"/>
    <cellStyle name="Обычный 5 5 2 2 3 5" xfId="27386"/>
    <cellStyle name="Обычный 5 5 2 2 3 5 2" xfId="27387"/>
    <cellStyle name="Обычный 5 5 2 2 3 6" xfId="27388"/>
    <cellStyle name="Обычный 5 5 2 2 4" xfId="27389"/>
    <cellStyle name="Обычный 5 5 2 2 4 2" xfId="27390"/>
    <cellStyle name="Обычный 5 5 2 2 4 2 2" xfId="27391"/>
    <cellStyle name="Обычный 5 5 2 2 4 3" xfId="27392"/>
    <cellStyle name="Обычный 5 5 2 2 4 3 2" xfId="27393"/>
    <cellStyle name="Обычный 5 5 2 2 4 4" xfId="27394"/>
    <cellStyle name="Обычный 5 5 2 2 4 4 2" xfId="27395"/>
    <cellStyle name="Обычный 5 5 2 2 4 5" xfId="27396"/>
    <cellStyle name="Обычный 5 5 2 2 5" xfId="27397"/>
    <cellStyle name="Обычный 5 5 2 2 5 2" xfId="27398"/>
    <cellStyle name="Обычный 5 5 2 2 6" xfId="27399"/>
    <cellStyle name="Обычный 5 5 2 2 6 2" xfId="27400"/>
    <cellStyle name="Обычный 5 5 2 2 7" xfId="27401"/>
    <cellStyle name="Обычный 5 5 2 2 7 2" xfId="27402"/>
    <cellStyle name="Обычный 5 5 2 2 8" xfId="27403"/>
    <cellStyle name="Обычный 5 5 2 2 8 2" xfId="27404"/>
    <cellStyle name="Обычный 5 5 2 2 9" xfId="27405"/>
    <cellStyle name="Обычный 5 5 2 2 9 2" xfId="27406"/>
    <cellStyle name="Обычный 5 5 2 3" xfId="27407"/>
    <cellStyle name="Обычный 5 5 2 3 10" xfId="27408"/>
    <cellStyle name="Обычный 5 5 2 3 11" xfId="27409"/>
    <cellStyle name="Обычный 5 5 2 3 2" xfId="27410"/>
    <cellStyle name="Обычный 5 5 2 3 2 2" xfId="27411"/>
    <cellStyle name="Обычный 5 5 2 3 2 2 2" xfId="27412"/>
    <cellStyle name="Обычный 5 5 2 3 2 3" xfId="27413"/>
    <cellStyle name="Обычный 5 5 2 3 2 3 2" xfId="27414"/>
    <cellStyle name="Обычный 5 5 2 3 2 4" xfId="27415"/>
    <cellStyle name="Обычный 5 5 2 3 2 4 2" xfId="27416"/>
    <cellStyle name="Обычный 5 5 2 3 2 5" xfId="27417"/>
    <cellStyle name="Обычный 5 5 2 3 2 5 2" xfId="27418"/>
    <cellStyle name="Обычный 5 5 2 3 2 6" xfId="27419"/>
    <cellStyle name="Обычный 5 5 2 3 2 7" xfId="27420"/>
    <cellStyle name="Обычный 5 5 2 3 3" xfId="27421"/>
    <cellStyle name="Обычный 5 5 2 3 3 2" xfId="27422"/>
    <cellStyle name="Обычный 5 5 2 3 3 2 2" xfId="27423"/>
    <cellStyle name="Обычный 5 5 2 3 3 3" xfId="27424"/>
    <cellStyle name="Обычный 5 5 2 3 3 3 2" xfId="27425"/>
    <cellStyle name="Обычный 5 5 2 3 3 4" xfId="27426"/>
    <cellStyle name="Обычный 5 5 2 3 3 4 2" xfId="27427"/>
    <cellStyle name="Обычный 5 5 2 3 3 5" xfId="27428"/>
    <cellStyle name="Обычный 5 5 2 3 4" xfId="27429"/>
    <cellStyle name="Обычный 5 5 2 3 4 2" xfId="27430"/>
    <cellStyle name="Обычный 5 5 2 3 5" xfId="27431"/>
    <cellStyle name="Обычный 5 5 2 3 5 2" xfId="27432"/>
    <cellStyle name="Обычный 5 5 2 3 6" xfId="27433"/>
    <cellStyle name="Обычный 5 5 2 3 6 2" xfId="27434"/>
    <cellStyle name="Обычный 5 5 2 3 7" xfId="27435"/>
    <cellStyle name="Обычный 5 5 2 3 7 2" xfId="27436"/>
    <cellStyle name="Обычный 5 5 2 3 8" xfId="27437"/>
    <cellStyle name="Обычный 5 5 2 3 8 2" xfId="27438"/>
    <cellStyle name="Обычный 5 5 2 3 9" xfId="27439"/>
    <cellStyle name="Обычный 5 5 2 3 9 2" xfId="27440"/>
    <cellStyle name="Обычный 5 5 2 4" xfId="27441"/>
    <cellStyle name="Обычный 5 5 2 4 2" xfId="27442"/>
    <cellStyle name="Обычный 5 5 2 4 2 2" xfId="27443"/>
    <cellStyle name="Обычный 5 5 2 4 2 2 2" xfId="27444"/>
    <cellStyle name="Обычный 5 5 2 4 2 3" xfId="27445"/>
    <cellStyle name="Обычный 5 5 2 4 2 3 2" xfId="27446"/>
    <cellStyle name="Обычный 5 5 2 4 2 4" xfId="27447"/>
    <cellStyle name="Обычный 5 5 2 4 2 4 2" xfId="27448"/>
    <cellStyle name="Обычный 5 5 2 4 2 5" xfId="27449"/>
    <cellStyle name="Обычный 5 5 2 4 2 5 2" xfId="27450"/>
    <cellStyle name="Обычный 5 5 2 4 2 6" xfId="27451"/>
    <cellStyle name="Обычный 5 5 2 4 3" xfId="27452"/>
    <cellStyle name="Обычный 5 5 2 4 3 2" xfId="27453"/>
    <cellStyle name="Обычный 5 5 2 4 4" xfId="27454"/>
    <cellStyle name="Обычный 5 5 2 4 4 2" xfId="27455"/>
    <cellStyle name="Обычный 5 5 2 4 5" xfId="27456"/>
    <cellStyle name="Обычный 5 5 2 4 5 2" xfId="27457"/>
    <cellStyle name="Обычный 5 5 2 4 6" xfId="27458"/>
    <cellStyle name="Обычный 5 5 2 4 6 2" xfId="27459"/>
    <cellStyle name="Обычный 5 5 2 4 7" xfId="27460"/>
    <cellStyle name="Обычный 5 5 2 4 8" xfId="27461"/>
    <cellStyle name="Обычный 5 5 2 5" xfId="27462"/>
    <cellStyle name="Обычный 5 5 2 5 2" xfId="27463"/>
    <cellStyle name="Обычный 5 5 2 5 2 2" xfId="27464"/>
    <cellStyle name="Обычный 5 5 2 5 3" xfId="27465"/>
    <cellStyle name="Обычный 5 5 2 5 3 2" xfId="27466"/>
    <cellStyle name="Обычный 5 5 2 5 4" xfId="27467"/>
    <cellStyle name="Обычный 5 5 2 5 4 2" xfId="27468"/>
    <cellStyle name="Обычный 5 5 2 5 5" xfId="27469"/>
    <cellStyle name="Обычный 5 5 2 5 5 2" xfId="27470"/>
    <cellStyle name="Обычный 5 5 2 5 6" xfId="27471"/>
    <cellStyle name="Обычный 5 5 2 6" xfId="27472"/>
    <cellStyle name="Обычный 5 5 2 6 2" xfId="27473"/>
    <cellStyle name="Обычный 5 5 2 6 2 2" xfId="27474"/>
    <cellStyle name="Обычный 5 5 2 6 3" xfId="27475"/>
    <cellStyle name="Обычный 5 5 2 6 3 2" xfId="27476"/>
    <cellStyle name="Обычный 5 5 2 6 4" xfId="27477"/>
    <cellStyle name="Обычный 5 5 2 6 4 2" xfId="27478"/>
    <cellStyle name="Обычный 5 5 2 6 5" xfId="27479"/>
    <cellStyle name="Обычный 5 5 2 7" xfId="27480"/>
    <cellStyle name="Обычный 5 5 2 7 2" xfId="27481"/>
    <cellStyle name="Обычный 5 5 2 8" xfId="27482"/>
    <cellStyle name="Обычный 5 5 2 8 2" xfId="27483"/>
    <cellStyle name="Обычный 5 5 2 9" xfId="27484"/>
    <cellStyle name="Обычный 5 5 2 9 2" xfId="27485"/>
    <cellStyle name="Обычный 5 5 3" xfId="27486"/>
    <cellStyle name="Обычный 5 5 3 2" xfId="27487"/>
    <cellStyle name="Обычный 5 5 3 2 2" xfId="27488"/>
    <cellStyle name="Обычный 5 5 3 2 2 2" xfId="27489"/>
    <cellStyle name="Обычный 5 5 3 2 3" xfId="27490"/>
    <cellStyle name="Обычный 5 5 3 2 3 2" xfId="27491"/>
    <cellStyle name="Обычный 5 5 3 2 4" xfId="27492"/>
    <cellStyle name="Обычный 5 5 3 2 4 2" xfId="27493"/>
    <cellStyle name="Обычный 5 5 3 2 5" xfId="27494"/>
    <cellStyle name="Обычный 5 5 3 2 5 2" xfId="27495"/>
    <cellStyle name="Обычный 5 5 3 2 6" xfId="27496"/>
    <cellStyle name="Обычный 5 5 3 2 7" xfId="27497"/>
    <cellStyle name="Обычный 5 5 3 3" xfId="27498"/>
    <cellStyle name="Обычный 5 5 3 3 2" xfId="27499"/>
    <cellStyle name="Обычный 5 5 3 4" xfId="27500"/>
    <cellStyle name="Обычный 5 5 3 4 2" xfId="27501"/>
    <cellStyle name="Обычный 5 5 3 5" xfId="27502"/>
    <cellStyle name="Обычный 5 5 3 5 2" xfId="27503"/>
    <cellStyle name="Обычный 5 5 3 6" xfId="27504"/>
    <cellStyle name="Обычный 5 5 3 6 2" xfId="27505"/>
    <cellStyle name="Обычный 5 5 3 7" xfId="27506"/>
    <cellStyle name="Обычный 5 5 3 8" xfId="27507"/>
    <cellStyle name="Обычный 5 5 4" xfId="27508"/>
    <cellStyle name="Обычный 5 5 4 2" xfId="27509"/>
    <cellStyle name="Обычный 5 5 4 3" xfId="27510"/>
    <cellStyle name="Обычный 5 5 5" xfId="27511"/>
    <cellStyle name="Обычный 5 5 5 2" xfId="27512"/>
    <cellStyle name="Обычный 5 5 5 2 2" xfId="27513"/>
    <cellStyle name="Обычный 5 5 5 3" xfId="27514"/>
    <cellStyle name="Обычный 5 5 5 3 2" xfId="27515"/>
    <cellStyle name="Обычный 5 5 5 4" xfId="27516"/>
    <cellStyle name="Обычный 5 5 5 4 2" xfId="27517"/>
    <cellStyle name="Обычный 5 5 5 5" xfId="27518"/>
    <cellStyle name="Обычный 5 5 5 5 2" xfId="27519"/>
    <cellStyle name="Обычный 5 5 5 6" xfId="27520"/>
    <cellStyle name="Обычный 5 5 5 7" xfId="27521"/>
    <cellStyle name="Обычный 5 5 6" xfId="27522"/>
    <cellStyle name="Обычный 5 5 6 2" xfId="27523"/>
    <cellStyle name="Обычный 5 5 6 2 2" xfId="27524"/>
    <cellStyle name="Обычный 5 5 6 3" xfId="27525"/>
    <cellStyle name="Обычный 5 5 6 3 2" xfId="27526"/>
    <cellStyle name="Обычный 5 5 6 4" xfId="27527"/>
    <cellStyle name="Обычный 5 5 6 4 2" xfId="27528"/>
    <cellStyle name="Обычный 5 5 6 5" xfId="27529"/>
    <cellStyle name="Обычный 5 5 7" xfId="27530"/>
    <cellStyle name="Обычный 5 5 7 2" xfId="27531"/>
    <cellStyle name="Обычный 5 5 8" xfId="27532"/>
    <cellStyle name="Обычный 5 5 9" xfId="27533"/>
    <cellStyle name="Обычный 5 6" xfId="27534"/>
    <cellStyle name="Обычный 5 6 2" xfId="27535"/>
    <cellStyle name="Обычный 5 6 2 2" xfId="27536"/>
    <cellStyle name="Обычный 5 6 2 2 2" xfId="27537"/>
    <cellStyle name="Обычный 5 6 2 3" xfId="27538"/>
    <cellStyle name="Обычный 5 6 2 4" xfId="27539"/>
    <cellStyle name="Обычный 5 6 3" xfId="27540"/>
    <cellStyle name="Обычный 5 6 3 2" xfId="27541"/>
    <cellStyle name="Обычный 5 6 3 2 2" xfId="27542"/>
    <cellStyle name="Обычный 5 6 3 2 3" xfId="27543"/>
    <cellStyle name="Обычный 5 6 3 3" xfId="27544"/>
    <cellStyle name="Обычный 5 6 3 3 2" xfId="27545"/>
    <cellStyle name="Обычный 5 6 3 4" xfId="27546"/>
    <cellStyle name="Обычный 5 6 3 4 2" xfId="27547"/>
    <cellStyle name="Обычный 5 6 3 5" xfId="27548"/>
    <cellStyle name="Обычный 5 6 3 5 2" xfId="27549"/>
    <cellStyle name="Обычный 5 6 3 6" xfId="27550"/>
    <cellStyle name="Обычный 5 6 3 7" xfId="27551"/>
    <cellStyle name="Обычный 5 6 4" xfId="27552"/>
    <cellStyle name="Обычный 5 6 4 2" xfId="27553"/>
    <cellStyle name="Обычный 5 6 4 2 2" xfId="27554"/>
    <cellStyle name="Обычный 5 6 4 3" xfId="27555"/>
    <cellStyle name="Обычный 5 6 4 3 2" xfId="27556"/>
    <cellStyle name="Обычный 5 6 4 4" xfId="27557"/>
    <cellStyle name="Обычный 5 6 4 4 2" xfId="27558"/>
    <cellStyle name="Обычный 5 6 4 5" xfId="27559"/>
    <cellStyle name="Обычный 5 6 4 6" xfId="27560"/>
    <cellStyle name="Обычный 5 6 5" xfId="27561"/>
    <cellStyle name="Обычный 5 6 5 2" xfId="27562"/>
    <cellStyle name="Обычный 5 6 6" xfId="27563"/>
    <cellStyle name="Обычный 5 6 7" xfId="27564"/>
    <cellStyle name="Обычный 5 7" xfId="27565"/>
    <cellStyle name="Обычный 5 7 2" xfId="27566"/>
    <cellStyle name="Обычный 5 7 2 2" xfId="27567"/>
    <cellStyle name="Обычный 5 7 3" xfId="27568"/>
    <cellStyle name="Обычный 5 7 3 2" xfId="27569"/>
    <cellStyle name="Обычный 5 7 3 2 2" xfId="27570"/>
    <cellStyle name="Обычный 5 7 3 3" xfId="27571"/>
    <cellStyle name="Обычный 5 7 3 3 2" xfId="27572"/>
    <cellStyle name="Обычный 5 7 3 4" xfId="27573"/>
    <cellStyle name="Обычный 5 7 3 4 2" xfId="27574"/>
    <cellStyle name="Обычный 5 7 3 5" xfId="27575"/>
    <cellStyle name="Обычный 5 7 3 5 2" xfId="27576"/>
    <cellStyle name="Обычный 5 7 3 6" xfId="27577"/>
    <cellStyle name="Обычный 5 7 4" xfId="27578"/>
    <cellStyle name="Обычный 5 7 4 2" xfId="27579"/>
    <cellStyle name="Обычный 5 7 4 2 2" xfId="27580"/>
    <cellStyle name="Обычный 5 7 4 3" xfId="27581"/>
    <cellStyle name="Обычный 5 7 4 3 2" xfId="27582"/>
    <cellStyle name="Обычный 5 7 4 4" xfId="27583"/>
    <cellStyle name="Обычный 5 7 4 4 2" xfId="27584"/>
    <cellStyle name="Обычный 5 7 4 5" xfId="27585"/>
    <cellStyle name="Обычный 5 7 5" xfId="27586"/>
    <cellStyle name="Обычный 5 7 5 2" xfId="27587"/>
    <cellStyle name="Обычный 5 7 6" xfId="27588"/>
    <cellStyle name="Обычный 5 7 7" xfId="27589"/>
    <cellStyle name="Обычный 5 8" xfId="27590"/>
    <cellStyle name="Обычный 5 8 2" xfId="27591"/>
    <cellStyle name="Обычный 5 8 2 2" xfId="27592"/>
    <cellStyle name="Обычный 5 8 3" xfId="27593"/>
    <cellStyle name="Обычный 5 8 3 2" xfId="27594"/>
    <cellStyle name="Обычный 5 8 3 2 2" xfId="27595"/>
    <cellStyle name="Обычный 5 8 3 3" xfId="27596"/>
    <cellStyle name="Обычный 5 8 3 3 2" xfId="27597"/>
    <cellStyle name="Обычный 5 8 3 4" xfId="27598"/>
    <cellStyle name="Обычный 5 8 3 4 2" xfId="27599"/>
    <cellStyle name="Обычный 5 8 3 5" xfId="27600"/>
    <cellStyle name="Обычный 5 8 3 5 2" xfId="27601"/>
    <cellStyle name="Обычный 5 8 3 6" xfId="27602"/>
    <cellStyle name="Обычный 5 8 4" xfId="27603"/>
    <cellStyle name="Обычный 5 8 4 2" xfId="27604"/>
    <cellStyle name="Обычный 5 8 4 2 2" xfId="27605"/>
    <cellStyle name="Обычный 5 8 4 3" xfId="27606"/>
    <cellStyle name="Обычный 5 8 4 3 2" xfId="27607"/>
    <cellStyle name="Обычный 5 8 4 4" xfId="27608"/>
    <cellStyle name="Обычный 5 8 4 4 2" xfId="27609"/>
    <cellStyle name="Обычный 5 8 4 5" xfId="27610"/>
    <cellStyle name="Обычный 5 8 5" xfId="27611"/>
    <cellStyle name="Обычный 5 9" xfId="27612"/>
    <cellStyle name="Обычный 5 9 2" xfId="27613"/>
    <cellStyle name="Обычный 5_СВЕРТКА" xfId="27614"/>
    <cellStyle name="Обычный 6" xfId="47"/>
    <cellStyle name="Обычный 6 10" xfId="274"/>
    <cellStyle name="Обычный 6 2" xfId="53"/>
    <cellStyle name="Обычный 6 2 10" xfId="27616"/>
    <cellStyle name="Обычный 6 2 11" xfId="277"/>
    <cellStyle name="Обычный 6 2 2" xfId="54"/>
    <cellStyle name="Обычный 6 2 2 10" xfId="278"/>
    <cellStyle name="Обычный 6 2 2 2" xfId="110"/>
    <cellStyle name="Обычный 6 2 2 2 2" xfId="127"/>
    <cellStyle name="Обычный 6 2 2 2 2 2" xfId="131"/>
    <cellStyle name="Обычный 6 2 2 2 2 2 2" xfId="132"/>
    <cellStyle name="Обычный 6 2 2 2 2 2 2 2" xfId="306"/>
    <cellStyle name="Обычный 6 2 2 2 2 2 3" xfId="133"/>
    <cellStyle name="Обычный 6 2 2 2 2 2 3 2" xfId="307"/>
    <cellStyle name="Обычный 6 2 2 2 2 2 4" xfId="305"/>
    <cellStyle name="Обычный 6 2 2 2 2 3" xfId="134"/>
    <cellStyle name="Обычный 6 2 2 2 2 3 2" xfId="308"/>
    <cellStyle name="Обычный 6 2 2 2 2 4" xfId="135"/>
    <cellStyle name="Обычный 6 2 2 2 2 4 2" xfId="309"/>
    <cellStyle name="Обычный 6 2 2 2 2 5" xfId="301"/>
    <cellStyle name="Обычный 6 2 2 2 3" xfId="129"/>
    <cellStyle name="Обычный 6 2 2 2 3 2" xfId="136"/>
    <cellStyle name="Обычный 6 2 2 2 3 2 2" xfId="310"/>
    <cellStyle name="Обычный 6 2 2 2 3 3" xfId="137"/>
    <cellStyle name="Обычный 6 2 2 2 3 3 2" xfId="311"/>
    <cellStyle name="Обычный 6 2 2 2 3 4" xfId="303"/>
    <cellStyle name="Обычный 6 2 2 2 4" xfId="138"/>
    <cellStyle name="Обычный 6 2 2 2 4 2" xfId="312"/>
    <cellStyle name="Обычный 6 2 2 2 5" xfId="139"/>
    <cellStyle name="Обычный 6 2 2 2 5 2" xfId="313"/>
    <cellStyle name="Обычный 6 2 2 2 6" xfId="27618"/>
    <cellStyle name="Обычный 6 2 2 2 7" xfId="284"/>
    <cellStyle name="Обычный 6 2 2 3" xfId="122"/>
    <cellStyle name="Обычный 6 2 2 3 2" xfId="140"/>
    <cellStyle name="Обычный 6 2 2 3 2 2" xfId="141"/>
    <cellStyle name="Обычный 6 2 2 3 2 2 2" xfId="315"/>
    <cellStyle name="Обычный 6 2 2 3 2 3" xfId="142"/>
    <cellStyle name="Обычный 6 2 2 3 2 3 2" xfId="316"/>
    <cellStyle name="Обычный 6 2 2 3 2 4" xfId="314"/>
    <cellStyle name="Обычный 6 2 2 3 3" xfId="143"/>
    <cellStyle name="Обычный 6 2 2 3 3 2" xfId="317"/>
    <cellStyle name="Обычный 6 2 2 3 4" xfId="144"/>
    <cellStyle name="Обычный 6 2 2 3 4 2" xfId="318"/>
    <cellStyle name="Обычный 6 2 2 3 5" xfId="296"/>
    <cellStyle name="Обычный 6 2 2 4" xfId="115"/>
    <cellStyle name="Обычный 6 2 2 4 2" xfId="145"/>
    <cellStyle name="Обычный 6 2 2 4 2 2" xfId="146"/>
    <cellStyle name="Обычный 6 2 2 4 2 2 2" xfId="320"/>
    <cellStyle name="Обычный 6 2 2 4 2 3" xfId="147"/>
    <cellStyle name="Обычный 6 2 2 4 2 3 2" xfId="321"/>
    <cellStyle name="Обычный 6 2 2 4 2 4" xfId="319"/>
    <cellStyle name="Обычный 6 2 2 4 3" xfId="148"/>
    <cellStyle name="Обычный 6 2 2 4 3 2" xfId="322"/>
    <cellStyle name="Обычный 6 2 2 4 4" xfId="149"/>
    <cellStyle name="Обычный 6 2 2 4 4 2" xfId="323"/>
    <cellStyle name="Обычный 6 2 2 4 5" xfId="289"/>
    <cellStyle name="Обычный 6 2 2 5" xfId="150"/>
    <cellStyle name="Обычный 6 2 2 5 2" xfId="151"/>
    <cellStyle name="Обычный 6 2 2 5 2 2" xfId="325"/>
    <cellStyle name="Обычный 6 2 2 5 3" xfId="152"/>
    <cellStyle name="Обычный 6 2 2 5 3 2" xfId="326"/>
    <cellStyle name="Обычный 6 2 2 5 4" xfId="324"/>
    <cellStyle name="Обычный 6 2 2 6" xfId="153"/>
    <cellStyle name="Обычный 6 2 2 6 2" xfId="327"/>
    <cellStyle name="Обычный 6 2 2 7" xfId="154"/>
    <cellStyle name="Обычный 6 2 2 7 2" xfId="328"/>
    <cellStyle name="Обычный 6 2 2 8" xfId="155"/>
    <cellStyle name="Обычный 6 2 2 8 2" xfId="329"/>
    <cellStyle name="Обычный 6 2 2 9" xfId="27617"/>
    <cellStyle name="Обычный 6 2 3" xfId="102"/>
    <cellStyle name="Обычный 6 2 3 10" xfId="280"/>
    <cellStyle name="Обычный 6 2 3 2" xfId="109"/>
    <cellStyle name="Обычный 6 2 3 2 2" xfId="126"/>
    <cellStyle name="Обычный 6 2 3 2 2 2" xfId="156"/>
    <cellStyle name="Обычный 6 2 3 2 2 2 2" xfId="157"/>
    <cellStyle name="Обычный 6 2 3 2 2 2 2 2" xfId="331"/>
    <cellStyle name="Обычный 6 2 3 2 2 2 3" xfId="158"/>
    <cellStyle name="Обычный 6 2 3 2 2 2 3 2" xfId="332"/>
    <cellStyle name="Обычный 6 2 3 2 2 2 4" xfId="330"/>
    <cellStyle name="Обычный 6 2 3 2 2 3" xfId="159"/>
    <cellStyle name="Обычный 6 2 3 2 2 3 2" xfId="333"/>
    <cellStyle name="Обычный 6 2 3 2 2 4" xfId="160"/>
    <cellStyle name="Обычный 6 2 3 2 2 4 2" xfId="334"/>
    <cellStyle name="Обычный 6 2 3 2 2 5" xfId="300"/>
    <cellStyle name="Обычный 6 2 3 2 3" xfId="128"/>
    <cellStyle name="Обычный 6 2 3 2 3 2" xfId="161"/>
    <cellStyle name="Обычный 6 2 3 2 3 2 2" xfId="335"/>
    <cellStyle name="Обычный 6 2 3 2 3 3" xfId="162"/>
    <cellStyle name="Обычный 6 2 3 2 3 3 2" xfId="336"/>
    <cellStyle name="Обычный 6 2 3 2 3 4" xfId="302"/>
    <cellStyle name="Обычный 6 2 3 2 4" xfId="163"/>
    <cellStyle name="Обычный 6 2 3 2 4 2" xfId="337"/>
    <cellStyle name="Обычный 6 2 3 2 5" xfId="164"/>
    <cellStyle name="Обычный 6 2 3 2 5 2" xfId="338"/>
    <cellStyle name="Обычный 6 2 3 2 6" xfId="283"/>
    <cellStyle name="Обычный 6 2 3 3" xfId="124"/>
    <cellStyle name="Обычный 6 2 3 3 2" xfId="165"/>
    <cellStyle name="Обычный 6 2 3 3 2 2" xfId="166"/>
    <cellStyle name="Обычный 6 2 3 3 2 2 2" xfId="340"/>
    <cellStyle name="Обычный 6 2 3 3 2 3" xfId="167"/>
    <cellStyle name="Обычный 6 2 3 3 2 3 2" xfId="341"/>
    <cellStyle name="Обычный 6 2 3 3 2 4" xfId="339"/>
    <cellStyle name="Обычный 6 2 3 3 3" xfId="168"/>
    <cellStyle name="Обычный 6 2 3 3 3 2" xfId="342"/>
    <cellStyle name="Обычный 6 2 3 3 4" xfId="169"/>
    <cellStyle name="Обычный 6 2 3 3 4 2" xfId="343"/>
    <cellStyle name="Обычный 6 2 3 3 5" xfId="298"/>
    <cellStyle name="Обычный 6 2 3 4" xfId="117"/>
    <cellStyle name="Обычный 6 2 3 4 2" xfId="170"/>
    <cellStyle name="Обычный 6 2 3 4 2 2" xfId="171"/>
    <cellStyle name="Обычный 6 2 3 4 2 2 2" xfId="345"/>
    <cellStyle name="Обычный 6 2 3 4 2 3" xfId="172"/>
    <cellStyle name="Обычный 6 2 3 4 2 3 2" xfId="346"/>
    <cellStyle name="Обычный 6 2 3 4 2 4" xfId="344"/>
    <cellStyle name="Обычный 6 2 3 4 3" xfId="173"/>
    <cellStyle name="Обычный 6 2 3 4 3 2" xfId="347"/>
    <cellStyle name="Обычный 6 2 3 4 4" xfId="174"/>
    <cellStyle name="Обычный 6 2 3 4 4 2" xfId="348"/>
    <cellStyle name="Обычный 6 2 3 4 5" xfId="291"/>
    <cellStyle name="Обычный 6 2 3 5" xfId="175"/>
    <cellStyle name="Обычный 6 2 3 5 2" xfId="176"/>
    <cellStyle name="Обычный 6 2 3 5 2 2" xfId="350"/>
    <cellStyle name="Обычный 6 2 3 5 3" xfId="177"/>
    <cellStyle name="Обычный 6 2 3 5 3 2" xfId="351"/>
    <cellStyle name="Обычный 6 2 3 5 4" xfId="349"/>
    <cellStyle name="Обычный 6 2 3 6" xfId="178"/>
    <cellStyle name="Обычный 6 2 3 6 2" xfId="352"/>
    <cellStyle name="Обычный 6 2 3 7" xfId="179"/>
    <cellStyle name="Обычный 6 2 3 7 2" xfId="353"/>
    <cellStyle name="Обычный 6 2 3 8" xfId="180"/>
    <cellStyle name="Обычный 6 2 3 8 2" xfId="354"/>
    <cellStyle name="Обычный 6 2 3 9" xfId="27619"/>
    <cellStyle name="Обычный 6 2 4" xfId="121"/>
    <cellStyle name="Обычный 6 2 4 2" xfId="181"/>
    <cellStyle name="Обычный 6 2 4 2 2" xfId="182"/>
    <cellStyle name="Обычный 6 2 4 2 2 2" xfId="356"/>
    <cellStyle name="Обычный 6 2 4 2 3" xfId="183"/>
    <cellStyle name="Обычный 6 2 4 2 3 2" xfId="357"/>
    <cellStyle name="Обычный 6 2 4 2 4" xfId="355"/>
    <cellStyle name="Обычный 6 2 4 3" xfId="184"/>
    <cellStyle name="Обычный 6 2 4 3 2" xfId="358"/>
    <cellStyle name="Обычный 6 2 4 4" xfId="185"/>
    <cellStyle name="Обычный 6 2 4 4 2" xfId="359"/>
    <cellStyle name="Обычный 6 2 4 5" xfId="295"/>
    <cellStyle name="Обычный 6 2 5" xfId="114"/>
    <cellStyle name="Обычный 6 2 5 2" xfId="186"/>
    <cellStyle name="Обычный 6 2 5 2 2" xfId="187"/>
    <cellStyle name="Обычный 6 2 5 2 2 2" xfId="361"/>
    <cellStyle name="Обычный 6 2 5 2 3" xfId="188"/>
    <cellStyle name="Обычный 6 2 5 2 3 2" xfId="362"/>
    <cellStyle name="Обычный 6 2 5 2 4" xfId="360"/>
    <cellStyle name="Обычный 6 2 5 3" xfId="189"/>
    <cellStyle name="Обычный 6 2 5 3 2" xfId="363"/>
    <cellStyle name="Обычный 6 2 5 4" xfId="190"/>
    <cellStyle name="Обычный 6 2 5 4 2" xfId="364"/>
    <cellStyle name="Обычный 6 2 5 5" xfId="288"/>
    <cellStyle name="Обычный 6 2 6" xfId="191"/>
    <cellStyle name="Обычный 6 2 6 2" xfId="192"/>
    <cellStyle name="Обычный 6 2 6 2 2" xfId="366"/>
    <cellStyle name="Обычный 6 2 6 3" xfId="193"/>
    <cellStyle name="Обычный 6 2 6 3 2" xfId="367"/>
    <cellStyle name="Обычный 6 2 6 4" xfId="365"/>
    <cellStyle name="Обычный 6 2 7" xfId="194"/>
    <cellStyle name="Обычный 6 2 7 2" xfId="368"/>
    <cellStyle name="Обычный 6 2 8" xfId="195"/>
    <cellStyle name="Обычный 6 2 8 2" xfId="369"/>
    <cellStyle name="Обычный 6 2 9" xfId="196"/>
    <cellStyle name="Обычный 6 2 9 2" xfId="370"/>
    <cellStyle name="Обычный 6 3" xfId="118"/>
    <cellStyle name="Обычный 6 3 2" xfId="197"/>
    <cellStyle name="Обычный 6 3 2 2" xfId="198"/>
    <cellStyle name="Обычный 6 3 2 2 2" xfId="372"/>
    <cellStyle name="Обычный 6 3 2 3" xfId="199"/>
    <cellStyle name="Обычный 6 3 2 3 2" xfId="373"/>
    <cellStyle name="Обычный 6 3 2 4" xfId="27621"/>
    <cellStyle name="Обычный 6 3 2 5" xfId="371"/>
    <cellStyle name="Обычный 6 3 3" xfId="200"/>
    <cellStyle name="Обычный 6 3 3 2" xfId="374"/>
    <cellStyle name="Обычный 6 3 4" xfId="201"/>
    <cellStyle name="Обычный 6 3 4 2" xfId="375"/>
    <cellStyle name="Обычный 6 3 5" xfId="27620"/>
    <cellStyle name="Обычный 6 3 6" xfId="292"/>
    <cellStyle name="Обычный 6 4" xfId="111"/>
    <cellStyle name="Обычный 6 4 2" xfId="202"/>
    <cellStyle name="Обычный 6 4 2 2" xfId="203"/>
    <cellStyle name="Обычный 6 4 2 2 2" xfId="377"/>
    <cellStyle name="Обычный 6 4 2 3" xfId="204"/>
    <cellStyle name="Обычный 6 4 2 3 2" xfId="378"/>
    <cellStyle name="Обычный 6 4 2 4" xfId="376"/>
    <cellStyle name="Обычный 6 4 3" xfId="205"/>
    <cellStyle name="Обычный 6 4 3 2" xfId="379"/>
    <cellStyle name="Обычный 6 4 4" xfId="206"/>
    <cellStyle name="Обычный 6 4 4 2" xfId="380"/>
    <cellStyle name="Обычный 6 4 5" xfId="27622"/>
    <cellStyle name="Обычный 6 4 6" xfId="285"/>
    <cellStyle name="Обычный 6 5" xfId="207"/>
    <cellStyle name="Обычный 6 5 2" xfId="208"/>
    <cellStyle name="Обычный 6 5 2 2" xfId="382"/>
    <cellStyle name="Обычный 6 5 3" xfId="209"/>
    <cellStyle name="Обычный 6 5 3 2" xfId="383"/>
    <cellStyle name="Обычный 6 5 4" xfId="381"/>
    <cellStyle name="Обычный 6 6" xfId="210"/>
    <cellStyle name="Обычный 6 6 2" xfId="384"/>
    <cellStyle name="Обычный 6 7" xfId="211"/>
    <cellStyle name="Обычный 6 7 2" xfId="385"/>
    <cellStyle name="Обычный 6 8" xfId="212"/>
    <cellStyle name="Обычный 6 8 2" xfId="386"/>
    <cellStyle name="Обычный 6 9" xfId="27615"/>
    <cellStyle name="Обычный 7" xfId="55"/>
    <cellStyle name="Обычный 7 2" xfId="59"/>
    <cellStyle name="Обычный 7 2 2" xfId="123"/>
    <cellStyle name="Обычный 7 2 2 2" xfId="213"/>
    <cellStyle name="Обычный 7 2 2 2 2" xfId="214"/>
    <cellStyle name="Обычный 7 2 2 2 2 2" xfId="388"/>
    <cellStyle name="Обычный 7 2 2 2 3" xfId="215"/>
    <cellStyle name="Обычный 7 2 2 2 3 2" xfId="389"/>
    <cellStyle name="Обычный 7 2 2 2 4" xfId="387"/>
    <cellStyle name="Обычный 7 2 2 3" xfId="216"/>
    <cellStyle name="Обычный 7 2 2 3 2" xfId="390"/>
    <cellStyle name="Обычный 7 2 2 4" xfId="217"/>
    <cellStyle name="Обычный 7 2 2 4 2" xfId="391"/>
    <cellStyle name="Обычный 7 2 2 5" xfId="27624"/>
    <cellStyle name="Обычный 7 2 2 6" xfId="297"/>
    <cellStyle name="Обычный 7 2 3" xfId="116"/>
    <cellStyle name="Обычный 7 2 3 2" xfId="218"/>
    <cellStyle name="Обычный 7 2 3 2 2" xfId="219"/>
    <cellStyle name="Обычный 7 2 3 2 2 2" xfId="393"/>
    <cellStyle name="Обычный 7 2 3 2 3" xfId="220"/>
    <cellStyle name="Обычный 7 2 3 2 3 2" xfId="394"/>
    <cellStyle name="Обычный 7 2 3 2 4" xfId="392"/>
    <cellStyle name="Обычный 7 2 3 3" xfId="221"/>
    <cellStyle name="Обычный 7 2 3 3 2" xfId="395"/>
    <cellStyle name="Обычный 7 2 3 4" xfId="222"/>
    <cellStyle name="Обычный 7 2 3 4 2" xfId="396"/>
    <cellStyle name="Обычный 7 2 3 5" xfId="290"/>
    <cellStyle name="Обычный 7 2 4" xfId="223"/>
    <cellStyle name="Обычный 7 2 4 2" xfId="224"/>
    <cellStyle name="Обычный 7 2 4 2 2" xfId="398"/>
    <cellStyle name="Обычный 7 2 4 3" xfId="225"/>
    <cellStyle name="Обычный 7 2 4 3 2" xfId="399"/>
    <cellStyle name="Обычный 7 2 4 4" xfId="397"/>
    <cellStyle name="Обычный 7 2 5" xfId="226"/>
    <cellStyle name="Обычный 7 2 5 2" xfId="400"/>
    <cellStyle name="Обычный 7 2 6" xfId="227"/>
    <cellStyle name="Обычный 7 2 6 2" xfId="401"/>
    <cellStyle name="Обычный 7 2 7" xfId="228"/>
    <cellStyle name="Обычный 7 2 7 2" xfId="402"/>
    <cellStyle name="Обычный 7 2 8" xfId="453"/>
    <cellStyle name="Обычный 7 2 9" xfId="279"/>
    <cellStyle name="Обычный 7 3" xfId="27625"/>
    <cellStyle name="Обычный 7 4" xfId="446"/>
    <cellStyle name="Обычный 7 5" xfId="27623"/>
    <cellStyle name="Обычный 8" xfId="58"/>
    <cellStyle name="Обычный 8 2" xfId="27627"/>
    <cellStyle name="Обычный 8 3" xfId="27628"/>
    <cellStyle name="Обычный 8 4" xfId="27626"/>
    <cellStyle name="Обычный 9" xfId="107"/>
    <cellStyle name="Обычный 9 2" xfId="125"/>
    <cellStyle name="Обычный 9 2 2" xfId="229"/>
    <cellStyle name="Обычный 9 2 2 2" xfId="230"/>
    <cellStyle name="Обычный 9 2 2 2 2" xfId="404"/>
    <cellStyle name="Обычный 9 2 2 3" xfId="231"/>
    <cellStyle name="Обычный 9 2 2 3 2" xfId="405"/>
    <cellStyle name="Обычный 9 2 2 4" xfId="232"/>
    <cellStyle name="Обычный 9 2 2 4 2" xfId="406"/>
    <cellStyle name="Обычный 9 2 2 5" xfId="403"/>
    <cellStyle name="Обычный 9 2 3" xfId="233"/>
    <cellStyle name="Обычный 9 2 3 2" xfId="407"/>
    <cellStyle name="Обычный 9 2 4" xfId="234"/>
    <cellStyle name="Обычный 9 2 4 2" xfId="408"/>
    <cellStyle name="Обычный 9 2 5" xfId="27630"/>
    <cellStyle name="Обычный 9 2 6" xfId="299"/>
    <cellStyle name="Обычный 9 3" xfId="130"/>
    <cellStyle name="Обычный 9 3 2" xfId="235"/>
    <cellStyle name="Обычный 9 3 2 2" xfId="409"/>
    <cellStyle name="Обычный 9 3 3" xfId="236"/>
    <cellStyle name="Обычный 9 3 3 2" xfId="410"/>
    <cellStyle name="Обычный 9 3 4" xfId="237"/>
    <cellStyle name="Обычный 9 3 4 2" xfId="411"/>
    <cellStyle name="Обычный 9 3 5" xfId="27631"/>
    <cellStyle name="Обычный 9 3 6" xfId="304"/>
    <cellStyle name="Обычный 9 4" xfId="238"/>
    <cellStyle name="Обычный 9 4 2" xfId="412"/>
    <cellStyle name="Обычный 9 5" xfId="239"/>
    <cellStyle name="Обычный 9 5 2" xfId="413"/>
    <cellStyle name="Обычный 9 6" xfId="27629"/>
    <cellStyle name="Обычный 9 7" xfId="281"/>
    <cellStyle name="Обычный_Форматы по компаниям_last" xfId="46"/>
    <cellStyle name="Плохой" xfId="38" builtinId="27" customBuiltin="1"/>
    <cellStyle name="Плохой 2" xfId="96"/>
    <cellStyle name="Плохой 2 2" xfId="27632"/>
    <cellStyle name="Плохой 2 3" xfId="27633"/>
    <cellStyle name="Плохой 2 4" xfId="27634"/>
    <cellStyle name="Плохой 2 5" xfId="27635"/>
    <cellStyle name="Плохой 2 6" xfId="27636"/>
    <cellStyle name="Плохой 3" xfId="27637"/>
    <cellStyle name="Поле ввода" xfId="27638"/>
    <cellStyle name="Пояснение" xfId="39" builtinId="53" customBuiltin="1"/>
    <cellStyle name="Пояснение 2" xfId="97"/>
    <cellStyle name="Пояснение 2 2" xfId="27639"/>
    <cellStyle name="Пояснение 2 3" xfId="27640"/>
    <cellStyle name="Пояснение 2 4" xfId="27641"/>
    <cellStyle name="Пояснение 2 5" xfId="27642"/>
    <cellStyle name="Пояснение 2 6" xfId="27643"/>
    <cellStyle name="Пояснение 3" xfId="27644"/>
    <cellStyle name="Примечание" xfId="40" builtinId="10" customBuiltin="1"/>
    <cellStyle name="Примечание 10" xfId="27645"/>
    <cellStyle name="Примечание 10 10" xfId="27646"/>
    <cellStyle name="Примечание 10 10 2" xfId="27647"/>
    <cellStyle name="Примечание 10 11" xfId="27648"/>
    <cellStyle name="Примечание 10 11 2" xfId="27649"/>
    <cellStyle name="Примечание 10 12" xfId="27650"/>
    <cellStyle name="Примечание 10 2" xfId="27651"/>
    <cellStyle name="Примечание 10 2 10" xfId="27652"/>
    <cellStyle name="Примечание 10 2 10 2" xfId="27653"/>
    <cellStyle name="Примечание 10 2 11" xfId="27654"/>
    <cellStyle name="Примечание 10 2 2" xfId="27655"/>
    <cellStyle name="Примечание 10 2 2 10" xfId="27656"/>
    <cellStyle name="Примечание 10 2 2 2" xfId="27657"/>
    <cellStyle name="Примечание 10 2 2 2 2" xfId="27658"/>
    <cellStyle name="Примечание 10 2 2 2 2 2" xfId="27659"/>
    <cellStyle name="Примечание 10 2 2 2 3" xfId="27660"/>
    <cellStyle name="Примечание 10 2 2 2 3 2" xfId="27661"/>
    <cellStyle name="Примечание 10 2 2 2 4" xfId="27662"/>
    <cellStyle name="Примечание 10 2 2 2 4 2" xfId="27663"/>
    <cellStyle name="Примечание 10 2 2 2 5" xfId="27664"/>
    <cellStyle name="Примечание 10 2 2 2 5 2" xfId="27665"/>
    <cellStyle name="Примечание 10 2 2 2 6" xfId="27666"/>
    <cellStyle name="Примечание 10 2 2 3" xfId="27667"/>
    <cellStyle name="Примечание 10 2 2 3 2" xfId="27668"/>
    <cellStyle name="Примечание 10 2 2 3 2 2" xfId="27669"/>
    <cellStyle name="Примечание 10 2 2 3 3" xfId="27670"/>
    <cellStyle name="Примечание 10 2 2 3 3 2" xfId="27671"/>
    <cellStyle name="Примечание 10 2 2 3 4" xfId="27672"/>
    <cellStyle name="Примечание 10 2 2 3 4 2" xfId="27673"/>
    <cellStyle name="Примечание 10 2 2 3 5" xfId="27674"/>
    <cellStyle name="Примечание 10 2 2 4" xfId="27675"/>
    <cellStyle name="Примечание 10 2 2 4 2" xfId="27676"/>
    <cellStyle name="Примечание 10 2 2 5" xfId="27677"/>
    <cellStyle name="Примечание 10 2 2 5 2" xfId="27678"/>
    <cellStyle name="Примечание 10 2 2 6" xfId="27679"/>
    <cellStyle name="Примечание 10 2 2 6 2" xfId="27680"/>
    <cellStyle name="Примечание 10 2 2 7" xfId="27681"/>
    <cellStyle name="Примечание 10 2 2 7 2" xfId="27682"/>
    <cellStyle name="Примечание 10 2 2 8" xfId="27683"/>
    <cellStyle name="Примечание 10 2 2 8 2" xfId="27684"/>
    <cellStyle name="Примечание 10 2 2 9" xfId="27685"/>
    <cellStyle name="Примечание 10 2 2 9 2" xfId="27686"/>
    <cellStyle name="Примечание 10 2 3" xfId="27687"/>
    <cellStyle name="Примечание 10 2 3 2" xfId="27688"/>
    <cellStyle name="Примечание 10 2 3 2 2" xfId="27689"/>
    <cellStyle name="Примечание 10 2 3 3" xfId="27690"/>
    <cellStyle name="Примечание 10 2 3 3 2" xfId="27691"/>
    <cellStyle name="Примечание 10 2 3 4" xfId="27692"/>
    <cellStyle name="Примечание 10 2 3 4 2" xfId="27693"/>
    <cellStyle name="Примечание 10 2 3 5" xfId="27694"/>
    <cellStyle name="Примечание 10 2 3 5 2" xfId="27695"/>
    <cellStyle name="Примечание 10 2 3 6" xfId="27696"/>
    <cellStyle name="Примечание 10 2 4" xfId="27697"/>
    <cellStyle name="Примечание 10 2 4 2" xfId="27698"/>
    <cellStyle name="Примечание 10 2 4 2 2" xfId="27699"/>
    <cellStyle name="Примечание 10 2 4 3" xfId="27700"/>
    <cellStyle name="Примечание 10 2 4 3 2" xfId="27701"/>
    <cellStyle name="Примечание 10 2 4 4" xfId="27702"/>
    <cellStyle name="Примечание 10 2 4 4 2" xfId="27703"/>
    <cellStyle name="Примечание 10 2 4 5" xfId="27704"/>
    <cellStyle name="Примечание 10 2 5" xfId="27705"/>
    <cellStyle name="Примечание 10 2 5 2" xfId="27706"/>
    <cellStyle name="Примечание 10 2 6" xfId="27707"/>
    <cellStyle name="Примечание 10 2 6 2" xfId="27708"/>
    <cellStyle name="Примечание 10 2 7" xfId="27709"/>
    <cellStyle name="Примечание 10 2 7 2" xfId="27710"/>
    <cellStyle name="Примечание 10 2 8" xfId="27711"/>
    <cellStyle name="Примечание 10 2 8 2" xfId="27712"/>
    <cellStyle name="Примечание 10 2 9" xfId="27713"/>
    <cellStyle name="Примечание 10 2 9 2" xfId="27714"/>
    <cellStyle name="Примечание 10 3" xfId="27715"/>
    <cellStyle name="Примечание 10 3 10" xfId="27716"/>
    <cellStyle name="Примечание 10 3 2" xfId="27717"/>
    <cellStyle name="Примечание 10 3 2 2" xfId="27718"/>
    <cellStyle name="Примечание 10 3 2 2 2" xfId="27719"/>
    <cellStyle name="Примечание 10 3 2 3" xfId="27720"/>
    <cellStyle name="Примечание 10 3 2 3 2" xfId="27721"/>
    <cellStyle name="Примечание 10 3 2 4" xfId="27722"/>
    <cellStyle name="Примечание 10 3 2 4 2" xfId="27723"/>
    <cellStyle name="Примечание 10 3 2 5" xfId="27724"/>
    <cellStyle name="Примечание 10 3 2 5 2" xfId="27725"/>
    <cellStyle name="Примечание 10 3 2 6" xfId="27726"/>
    <cellStyle name="Примечание 10 3 3" xfId="27727"/>
    <cellStyle name="Примечание 10 3 3 2" xfId="27728"/>
    <cellStyle name="Примечание 10 3 3 2 2" xfId="27729"/>
    <cellStyle name="Примечание 10 3 3 3" xfId="27730"/>
    <cellStyle name="Примечание 10 3 3 3 2" xfId="27731"/>
    <cellStyle name="Примечание 10 3 3 4" xfId="27732"/>
    <cellStyle name="Примечание 10 3 3 4 2" xfId="27733"/>
    <cellStyle name="Примечание 10 3 3 5" xfId="27734"/>
    <cellStyle name="Примечание 10 3 4" xfId="27735"/>
    <cellStyle name="Примечание 10 3 4 2" xfId="27736"/>
    <cellStyle name="Примечание 10 3 5" xfId="27737"/>
    <cellStyle name="Примечание 10 3 5 2" xfId="27738"/>
    <cellStyle name="Примечание 10 3 6" xfId="27739"/>
    <cellStyle name="Примечание 10 3 6 2" xfId="27740"/>
    <cellStyle name="Примечание 10 3 7" xfId="27741"/>
    <cellStyle name="Примечание 10 3 7 2" xfId="27742"/>
    <cellStyle name="Примечание 10 3 8" xfId="27743"/>
    <cellStyle name="Примечание 10 3 8 2" xfId="27744"/>
    <cellStyle name="Примечание 10 3 9" xfId="27745"/>
    <cellStyle name="Примечание 10 3 9 2" xfId="27746"/>
    <cellStyle name="Примечание 10 4" xfId="27747"/>
    <cellStyle name="Примечание 10 4 2" xfId="27748"/>
    <cellStyle name="Примечание 10 4 2 2" xfId="27749"/>
    <cellStyle name="Примечание 10 4 3" xfId="27750"/>
    <cellStyle name="Примечание 10 4 3 2" xfId="27751"/>
    <cellStyle name="Примечание 10 4 4" xfId="27752"/>
    <cellStyle name="Примечание 10 4 4 2" xfId="27753"/>
    <cellStyle name="Примечание 10 4 5" xfId="27754"/>
    <cellStyle name="Примечание 10 4 5 2" xfId="27755"/>
    <cellStyle name="Примечание 10 4 6" xfId="27756"/>
    <cellStyle name="Примечание 10 5" xfId="27757"/>
    <cellStyle name="Примечание 10 5 2" xfId="27758"/>
    <cellStyle name="Примечание 10 5 2 2" xfId="27759"/>
    <cellStyle name="Примечание 10 5 3" xfId="27760"/>
    <cellStyle name="Примечание 10 5 3 2" xfId="27761"/>
    <cellStyle name="Примечание 10 5 4" xfId="27762"/>
    <cellStyle name="Примечание 10 5 4 2" xfId="27763"/>
    <cellStyle name="Примечание 10 5 5" xfId="27764"/>
    <cellStyle name="Примечание 10 6" xfId="27765"/>
    <cellStyle name="Примечание 10 6 2" xfId="27766"/>
    <cellStyle name="Примечание 10 7" xfId="27767"/>
    <cellStyle name="Примечание 10 7 2" xfId="27768"/>
    <cellStyle name="Примечание 10 8" xfId="27769"/>
    <cellStyle name="Примечание 10 8 2" xfId="27770"/>
    <cellStyle name="Примечание 10 9" xfId="27771"/>
    <cellStyle name="Примечание 10 9 2" xfId="27772"/>
    <cellStyle name="Примечание 19" xfId="27773"/>
    <cellStyle name="Примечание 19 10" xfId="27774"/>
    <cellStyle name="Примечание 19 10 2" xfId="27775"/>
    <cellStyle name="Примечание 19 11" xfId="27776"/>
    <cellStyle name="Примечание 19 11 2" xfId="27777"/>
    <cellStyle name="Примечание 19 12" xfId="27778"/>
    <cellStyle name="Примечание 19 2" xfId="27779"/>
    <cellStyle name="Примечание 19 2 10" xfId="27780"/>
    <cellStyle name="Примечание 19 2 10 2" xfId="27781"/>
    <cellStyle name="Примечание 19 2 11" xfId="27782"/>
    <cellStyle name="Примечание 19 2 2" xfId="27783"/>
    <cellStyle name="Примечание 19 2 2 10" xfId="27784"/>
    <cellStyle name="Примечание 19 2 2 2" xfId="27785"/>
    <cellStyle name="Примечание 19 2 2 2 2" xfId="27786"/>
    <cellStyle name="Примечание 19 2 2 2 2 2" xfId="27787"/>
    <cellStyle name="Примечание 19 2 2 2 3" xfId="27788"/>
    <cellStyle name="Примечание 19 2 2 2 3 2" xfId="27789"/>
    <cellStyle name="Примечание 19 2 2 2 4" xfId="27790"/>
    <cellStyle name="Примечание 19 2 2 2 4 2" xfId="27791"/>
    <cellStyle name="Примечание 19 2 2 2 5" xfId="27792"/>
    <cellStyle name="Примечание 19 2 2 2 5 2" xfId="27793"/>
    <cellStyle name="Примечание 19 2 2 2 6" xfId="27794"/>
    <cellStyle name="Примечание 19 2 2 3" xfId="27795"/>
    <cellStyle name="Примечание 19 2 2 3 2" xfId="27796"/>
    <cellStyle name="Примечание 19 2 2 3 2 2" xfId="27797"/>
    <cellStyle name="Примечание 19 2 2 3 3" xfId="27798"/>
    <cellStyle name="Примечание 19 2 2 3 3 2" xfId="27799"/>
    <cellStyle name="Примечание 19 2 2 3 4" xfId="27800"/>
    <cellStyle name="Примечание 19 2 2 3 4 2" xfId="27801"/>
    <cellStyle name="Примечание 19 2 2 3 5" xfId="27802"/>
    <cellStyle name="Примечание 19 2 2 4" xfId="27803"/>
    <cellStyle name="Примечание 19 2 2 4 2" xfId="27804"/>
    <cellStyle name="Примечание 19 2 2 5" xfId="27805"/>
    <cellStyle name="Примечание 19 2 2 5 2" xfId="27806"/>
    <cellStyle name="Примечание 19 2 2 6" xfId="27807"/>
    <cellStyle name="Примечание 19 2 2 6 2" xfId="27808"/>
    <cellStyle name="Примечание 19 2 2 7" xfId="27809"/>
    <cellStyle name="Примечание 19 2 2 7 2" xfId="27810"/>
    <cellStyle name="Примечание 19 2 2 8" xfId="27811"/>
    <cellStyle name="Примечание 19 2 2 8 2" xfId="27812"/>
    <cellStyle name="Примечание 19 2 2 9" xfId="27813"/>
    <cellStyle name="Примечание 19 2 2 9 2" xfId="27814"/>
    <cellStyle name="Примечание 19 2 3" xfId="27815"/>
    <cellStyle name="Примечание 19 2 3 2" xfId="27816"/>
    <cellStyle name="Примечание 19 2 3 2 2" xfId="27817"/>
    <cellStyle name="Примечание 19 2 3 3" xfId="27818"/>
    <cellStyle name="Примечание 19 2 3 3 2" xfId="27819"/>
    <cellStyle name="Примечание 19 2 3 4" xfId="27820"/>
    <cellStyle name="Примечание 19 2 3 4 2" xfId="27821"/>
    <cellStyle name="Примечание 19 2 3 5" xfId="27822"/>
    <cellStyle name="Примечание 19 2 3 5 2" xfId="27823"/>
    <cellStyle name="Примечание 19 2 3 6" xfId="27824"/>
    <cellStyle name="Примечание 19 2 4" xfId="27825"/>
    <cellStyle name="Примечание 19 2 4 2" xfId="27826"/>
    <cellStyle name="Примечание 19 2 4 2 2" xfId="27827"/>
    <cellStyle name="Примечание 19 2 4 3" xfId="27828"/>
    <cellStyle name="Примечание 19 2 4 3 2" xfId="27829"/>
    <cellStyle name="Примечание 19 2 4 4" xfId="27830"/>
    <cellStyle name="Примечание 19 2 4 4 2" xfId="27831"/>
    <cellStyle name="Примечание 19 2 4 5" xfId="27832"/>
    <cellStyle name="Примечание 19 2 5" xfId="27833"/>
    <cellStyle name="Примечание 19 2 5 2" xfId="27834"/>
    <cellStyle name="Примечание 19 2 6" xfId="27835"/>
    <cellStyle name="Примечание 19 2 6 2" xfId="27836"/>
    <cellStyle name="Примечание 19 2 7" xfId="27837"/>
    <cellStyle name="Примечание 19 2 7 2" xfId="27838"/>
    <cellStyle name="Примечание 19 2 8" xfId="27839"/>
    <cellStyle name="Примечание 19 2 8 2" xfId="27840"/>
    <cellStyle name="Примечание 19 2 9" xfId="27841"/>
    <cellStyle name="Примечание 19 2 9 2" xfId="27842"/>
    <cellStyle name="Примечание 19 3" xfId="27843"/>
    <cellStyle name="Примечание 19 3 10" xfId="27844"/>
    <cellStyle name="Примечание 19 3 2" xfId="27845"/>
    <cellStyle name="Примечание 19 3 2 2" xfId="27846"/>
    <cellStyle name="Примечание 19 3 2 2 2" xfId="27847"/>
    <cellStyle name="Примечание 19 3 2 3" xfId="27848"/>
    <cellStyle name="Примечание 19 3 2 3 2" xfId="27849"/>
    <cellStyle name="Примечание 19 3 2 4" xfId="27850"/>
    <cellStyle name="Примечание 19 3 2 4 2" xfId="27851"/>
    <cellStyle name="Примечание 19 3 2 5" xfId="27852"/>
    <cellStyle name="Примечание 19 3 2 5 2" xfId="27853"/>
    <cellStyle name="Примечание 19 3 2 6" xfId="27854"/>
    <cellStyle name="Примечание 19 3 3" xfId="27855"/>
    <cellStyle name="Примечание 19 3 3 2" xfId="27856"/>
    <cellStyle name="Примечание 19 3 3 2 2" xfId="27857"/>
    <cellStyle name="Примечание 19 3 3 3" xfId="27858"/>
    <cellStyle name="Примечание 19 3 3 3 2" xfId="27859"/>
    <cellStyle name="Примечание 19 3 3 4" xfId="27860"/>
    <cellStyle name="Примечание 19 3 3 4 2" xfId="27861"/>
    <cellStyle name="Примечание 19 3 3 5" xfId="27862"/>
    <cellStyle name="Примечание 19 3 4" xfId="27863"/>
    <cellStyle name="Примечание 19 3 4 2" xfId="27864"/>
    <cellStyle name="Примечание 19 3 5" xfId="27865"/>
    <cellStyle name="Примечание 19 3 5 2" xfId="27866"/>
    <cellStyle name="Примечание 19 3 6" xfId="27867"/>
    <cellStyle name="Примечание 19 3 6 2" xfId="27868"/>
    <cellStyle name="Примечание 19 3 7" xfId="27869"/>
    <cellStyle name="Примечание 19 3 7 2" xfId="27870"/>
    <cellStyle name="Примечание 19 3 8" xfId="27871"/>
    <cellStyle name="Примечание 19 3 8 2" xfId="27872"/>
    <cellStyle name="Примечание 19 3 9" xfId="27873"/>
    <cellStyle name="Примечание 19 3 9 2" xfId="27874"/>
    <cellStyle name="Примечание 19 4" xfId="27875"/>
    <cellStyle name="Примечание 19 4 2" xfId="27876"/>
    <cellStyle name="Примечание 19 4 2 2" xfId="27877"/>
    <cellStyle name="Примечание 19 4 3" xfId="27878"/>
    <cellStyle name="Примечание 19 4 3 2" xfId="27879"/>
    <cellStyle name="Примечание 19 4 4" xfId="27880"/>
    <cellStyle name="Примечание 19 4 4 2" xfId="27881"/>
    <cellStyle name="Примечание 19 4 5" xfId="27882"/>
    <cellStyle name="Примечание 19 4 5 2" xfId="27883"/>
    <cellStyle name="Примечание 19 4 6" xfId="27884"/>
    <cellStyle name="Примечание 19 5" xfId="27885"/>
    <cellStyle name="Примечание 19 5 2" xfId="27886"/>
    <cellStyle name="Примечание 19 5 2 2" xfId="27887"/>
    <cellStyle name="Примечание 19 5 3" xfId="27888"/>
    <cellStyle name="Примечание 19 5 3 2" xfId="27889"/>
    <cellStyle name="Примечание 19 5 4" xfId="27890"/>
    <cellStyle name="Примечание 19 5 4 2" xfId="27891"/>
    <cellStyle name="Примечание 19 5 5" xfId="27892"/>
    <cellStyle name="Примечание 19 6" xfId="27893"/>
    <cellStyle name="Примечание 19 6 2" xfId="27894"/>
    <cellStyle name="Примечание 19 7" xfId="27895"/>
    <cellStyle name="Примечание 19 7 2" xfId="27896"/>
    <cellStyle name="Примечание 19 8" xfId="27897"/>
    <cellStyle name="Примечание 19 8 2" xfId="27898"/>
    <cellStyle name="Примечание 19 9" xfId="27899"/>
    <cellStyle name="Примечание 19 9 2" xfId="27900"/>
    <cellStyle name="Примечание 2" xfId="98"/>
    <cellStyle name="Примечание 2 2" xfId="27901"/>
    <cellStyle name="Примечание 2 2 2" xfId="27902"/>
    <cellStyle name="Примечание 2 3" xfId="27903"/>
    <cellStyle name="Примечание 2 3 2" xfId="27904"/>
    <cellStyle name="Примечание 2 4" xfId="27905"/>
    <cellStyle name="Примечание 2 4 2" xfId="27906"/>
    <cellStyle name="Примечание 2 5" xfId="27907"/>
    <cellStyle name="Примечание 2 5 2" xfId="27908"/>
    <cellStyle name="Примечание 2 6" xfId="27909"/>
    <cellStyle name="Примечание 2 7" xfId="27910"/>
    <cellStyle name="Примечание 20" xfId="27911"/>
    <cellStyle name="Примечание 20 10" xfId="27912"/>
    <cellStyle name="Примечание 20 10 2" xfId="27913"/>
    <cellStyle name="Примечание 20 11" xfId="27914"/>
    <cellStyle name="Примечание 20 11 2" xfId="27915"/>
    <cellStyle name="Примечание 20 12" xfId="27916"/>
    <cellStyle name="Примечание 20 2" xfId="27917"/>
    <cellStyle name="Примечание 20 2 10" xfId="27918"/>
    <cellStyle name="Примечание 20 2 10 2" xfId="27919"/>
    <cellStyle name="Примечание 20 2 11" xfId="27920"/>
    <cellStyle name="Примечание 20 2 2" xfId="27921"/>
    <cellStyle name="Примечание 20 2 2 10" xfId="27922"/>
    <cellStyle name="Примечание 20 2 2 2" xfId="27923"/>
    <cellStyle name="Примечание 20 2 2 2 2" xfId="27924"/>
    <cellStyle name="Примечание 20 2 2 2 2 2" xfId="27925"/>
    <cellStyle name="Примечание 20 2 2 2 3" xfId="27926"/>
    <cellStyle name="Примечание 20 2 2 2 3 2" xfId="27927"/>
    <cellStyle name="Примечание 20 2 2 2 4" xfId="27928"/>
    <cellStyle name="Примечание 20 2 2 2 4 2" xfId="27929"/>
    <cellStyle name="Примечание 20 2 2 2 5" xfId="27930"/>
    <cellStyle name="Примечание 20 2 2 2 5 2" xfId="27931"/>
    <cellStyle name="Примечание 20 2 2 2 6" xfId="27932"/>
    <cellStyle name="Примечание 20 2 2 3" xfId="27933"/>
    <cellStyle name="Примечание 20 2 2 3 2" xfId="27934"/>
    <cellStyle name="Примечание 20 2 2 3 2 2" xfId="27935"/>
    <cellStyle name="Примечание 20 2 2 3 3" xfId="27936"/>
    <cellStyle name="Примечание 20 2 2 3 3 2" xfId="27937"/>
    <cellStyle name="Примечание 20 2 2 3 4" xfId="27938"/>
    <cellStyle name="Примечание 20 2 2 3 4 2" xfId="27939"/>
    <cellStyle name="Примечание 20 2 2 3 5" xfId="27940"/>
    <cellStyle name="Примечание 20 2 2 4" xfId="27941"/>
    <cellStyle name="Примечание 20 2 2 4 2" xfId="27942"/>
    <cellStyle name="Примечание 20 2 2 5" xfId="27943"/>
    <cellStyle name="Примечание 20 2 2 5 2" xfId="27944"/>
    <cellStyle name="Примечание 20 2 2 6" xfId="27945"/>
    <cellStyle name="Примечание 20 2 2 6 2" xfId="27946"/>
    <cellStyle name="Примечание 20 2 2 7" xfId="27947"/>
    <cellStyle name="Примечание 20 2 2 7 2" xfId="27948"/>
    <cellStyle name="Примечание 20 2 2 8" xfId="27949"/>
    <cellStyle name="Примечание 20 2 2 8 2" xfId="27950"/>
    <cellStyle name="Примечание 20 2 2 9" xfId="27951"/>
    <cellStyle name="Примечание 20 2 2 9 2" xfId="27952"/>
    <cellStyle name="Примечание 20 2 3" xfId="27953"/>
    <cellStyle name="Примечание 20 2 3 2" xfId="27954"/>
    <cellStyle name="Примечание 20 2 3 2 2" xfId="27955"/>
    <cellStyle name="Примечание 20 2 3 3" xfId="27956"/>
    <cellStyle name="Примечание 20 2 3 3 2" xfId="27957"/>
    <cellStyle name="Примечание 20 2 3 4" xfId="27958"/>
    <cellStyle name="Примечание 20 2 3 4 2" xfId="27959"/>
    <cellStyle name="Примечание 20 2 3 5" xfId="27960"/>
    <cellStyle name="Примечание 20 2 3 5 2" xfId="27961"/>
    <cellStyle name="Примечание 20 2 3 6" xfId="27962"/>
    <cellStyle name="Примечание 20 2 4" xfId="27963"/>
    <cellStyle name="Примечание 20 2 4 2" xfId="27964"/>
    <cellStyle name="Примечание 20 2 4 2 2" xfId="27965"/>
    <cellStyle name="Примечание 20 2 4 3" xfId="27966"/>
    <cellStyle name="Примечание 20 2 4 3 2" xfId="27967"/>
    <cellStyle name="Примечание 20 2 4 4" xfId="27968"/>
    <cellStyle name="Примечание 20 2 4 4 2" xfId="27969"/>
    <cellStyle name="Примечание 20 2 4 5" xfId="27970"/>
    <cellStyle name="Примечание 20 2 5" xfId="27971"/>
    <cellStyle name="Примечание 20 2 5 2" xfId="27972"/>
    <cellStyle name="Примечание 20 2 6" xfId="27973"/>
    <cellStyle name="Примечание 20 2 6 2" xfId="27974"/>
    <cellStyle name="Примечание 20 2 7" xfId="27975"/>
    <cellStyle name="Примечание 20 2 7 2" xfId="27976"/>
    <cellStyle name="Примечание 20 2 8" xfId="27977"/>
    <cellStyle name="Примечание 20 2 8 2" xfId="27978"/>
    <cellStyle name="Примечание 20 2 9" xfId="27979"/>
    <cellStyle name="Примечание 20 2 9 2" xfId="27980"/>
    <cellStyle name="Примечание 20 3" xfId="27981"/>
    <cellStyle name="Примечание 20 3 10" xfId="27982"/>
    <cellStyle name="Примечание 20 3 2" xfId="27983"/>
    <cellStyle name="Примечание 20 3 2 2" xfId="27984"/>
    <cellStyle name="Примечание 20 3 2 2 2" xfId="27985"/>
    <cellStyle name="Примечание 20 3 2 3" xfId="27986"/>
    <cellStyle name="Примечание 20 3 2 3 2" xfId="27987"/>
    <cellStyle name="Примечание 20 3 2 4" xfId="27988"/>
    <cellStyle name="Примечание 20 3 2 4 2" xfId="27989"/>
    <cellStyle name="Примечание 20 3 2 5" xfId="27990"/>
    <cellStyle name="Примечание 20 3 2 5 2" xfId="27991"/>
    <cellStyle name="Примечание 20 3 2 6" xfId="27992"/>
    <cellStyle name="Примечание 20 3 3" xfId="27993"/>
    <cellStyle name="Примечание 20 3 3 2" xfId="27994"/>
    <cellStyle name="Примечание 20 3 3 2 2" xfId="27995"/>
    <cellStyle name="Примечание 20 3 3 3" xfId="27996"/>
    <cellStyle name="Примечание 20 3 3 3 2" xfId="27997"/>
    <cellStyle name="Примечание 20 3 3 4" xfId="27998"/>
    <cellStyle name="Примечание 20 3 3 4 2" xfId="27999"/>
    <cellStyle name="Примечание 20 3 3 5" xfId="28000"/>
    <cellStyle name="Примечание 20 3 4" xfId="28001"/>
    <cellStyle name="Примечание 20 3 4 2" xfId="28002"/>
    <cellStyle name="Примечание 20 3 5" xfId="28003"/>
    <cellStyle name="Примечание 20 3 5 2" xfId="28004"/>
    <cellStyle name="Примечание 20 3 6" xfId="28005"/>
    <cellStyle name="Примечание 20 3 6 2" xfId="28006"/>
    <cellStyle name="Примечание 20 3 7" xfId="28007"/>
    <cellStyle name="Примечание 20 3 7 2" xfId="28008"/>
    <cellStyle name="Примечание 20 3 8" xfId="28009"/>
    <cellStyle name="Примечание 20 3 8 2" xfId="28010"/>
    <cellStyle name="Примечание 20 3 9" xfId="28011"/>
    <cellStyle name="Примечание 20 3 9 2" xfId="28012"/>
    <cellStyle name="Примечание 20 4" xfId="28013"/>
    <cellStyle name="Примечание 20 4 2" xfId="28014"/>
    <cellStyle name="Примечание 20 4 2 2" xfId="28015"/>
    <cellStyle name="Примечание 20 4 3" xfId="28016"/>
    <cellStyle name="Примечание 20 4 3 2" xfId="28017"/>
    <cellStyle name="Примечание 20 4 4" xfId="28018"/>
    <cellStyle name="Примечание 20 4 4 2" xfId="28019"/>
    <cellStyle name="Примечание 20 4 5" xfId="28020"/>
    <cellStyle name="Примечание 20 4 5 2" xfId="28021"/>
    <cellStyle name="Примечание 20 4 6" xfId="28022"/>
    <cellStyle name="Примечание 20 5" xfId="28023"/>
    <cellStyle name="Примечание 20 5 2" xfId="28024"/>
    <cellStyle name="Примечание 20 5 2 2" xfId="28025"/>
    <cellStyle name="Примечание 20 5 3" xfId="28026"/>
    <cellStyle name="Примечание 20 5 3 2" xfId="28027"/>
    <cellStyle name="Примечание 20 5 4" xfId="28028"/>
    <cellStyle name="Примечание 20 5 4 2" xfId="28029"/>
    <cellStyle name="Примечание 20 5 5" xfId="28030"/>
    <cellStyle name="Примечание 20 6" xfId="28031"/>
    <cellStyle name="Примечание 20 6 2" xfId="28032"/>
    <cellStyle name="Примечание 20 7" xfId="28033"/>
    <cellStyle name="Примечание 20 7 2" xfId="28034"/>
    <cellStyle name="Примечание 20 8" xfId="28035"/>
    <cellStyle name="Примечание 20 8 2" xfId="28036"/>
    <cellStyle name="Примечание 20 9" xfId="28037"/>
    <cellStyle name="Примечание 20 9 2" xfId="28038"/>
    <cellStyle name="Примечание 3" xfId="28039"/>
    <cellStyle name="Примечание 3 2" xfId="28040"/>
    <cellStyle name="Примечание 3 3" xfId="28041"/>
    <cellStyle name="Примечание 39" xfId="28042"/>
    <cellStyle name="Примечание 5" xfId="28043"/>
    <cellStyle name="Примечание 5 2" xfId="28044"/>
    <cellStyle name="Процентный 2" xfId="104"/>
    <cellStyle name="Процентный 2 10" xfId="28046"/>
    <cellStyle name="Процентный 2 11" xfId="28047"/>
    <cellStyle name="Процентный 2 12" xfId="28048"/>
    <cellStyle name="Процентный 2 13" xfId="28049"/>
    <cellStyle name="Процентный 2 14" xfId="28050"/>
    <cellStyle name="Процентный 2 15" xfId="28051"/>
    <cellStyle name="Процентный 2 16" xfId="28052"/>
    <cellStyle name="Процентный 2 17" xfId="28053"/>
    <cellStyle name="Процентный 2 18" xfId="28054"/>
    <cellStyle name="Процентный 2 19" xfId="28055"/>
    <cellStyle name="Процентный 2 2" xfId="28056"/>
    <cellStyle name="Процентный 2 2 2" xfId="28057"/>
    <cellStyle name="Процентный 2 2 3" xfId="28058"/>
    <cellStyle name="Процентный 2 20" xfId="28059"/>
    <cellStyle name="Процентный 2 21" xfId="28060"/>
    <cellStyle name="Процентный 2 22" xfId="28061"/>
    <cellStyle name="Процентный 2 23" xfId="28062"/>
    <cellStyle name="Процентный 2 24" xfId="28063"/>
    <cellStyle name="Процентный 2 25" xfId="28064"/>
    <cellStyle name="Процентный 2 26" xfId="28065"/>
    <cellStyle name="Процентный 2 27" xfId="28066"/>
    <cellStyle name="Процентный 2 28" xfId="28045"/>
    <cellStyle name="Процентный 2 3" xfId="28067"/>
    <cellStyle name="Процентный 2 4" xfId="28068"/>
    <cellStyle name="Процентный 2 5" xfId="28069"/>
    <cellStyle name="Процентный 2 6" xfId="28070"/>
    <cellStyle name="Процентный 2 7" xfId="28071"/>
    <cellStyle name="Процентный 2 8" xfId="28072"/>
    <cellStyle name="Процентный 2 9" xfId="28073"/>
    <cellStyle name="Процентный 3" xfId="105"/>
    <cellStyle name="Процентный 3 10" xfId="28075"/>
    <cellStyle name="Процентный 3 11" xfId="28076"/>
    <cellStyle name="Процентный 3 12" xfId="28077"/>
    <cellStyle name="Процентный 3 13" xfId="28078"/>
    <cellStyle name="Процентный 3 14" xfId="28079"/>
    <cellStyle name="Процентный 3 15" xfId="28080"/>
    <cellStyle name="Процентный 3 16" xfId="28081"/>
    <cellStyle name="Процентный 3 17" xfId="28082"/>
    <cellStyle name="Процентный 3 18" xfId="28083"/>
    <cellStyle name="Процентный 3 19" xfId="28084"/>
    <cellStyle name="Процентный 3 2" xfId="28085"/>
    <cellStyle name="Процентный 3 20" xfId="28074"/>
    <cellStyle name="Процентный 3 3" xfId="28086"/>
    <cellStyle name="Процентный 3 4" xfId="28087"/>
    <cellStyle name="Процентный 3 5" xfId="28088"/>
    <cellStyle name="Процентный 3 6" xfId="28089"/>
    <cellStyle name="Процентный 3 7" xfId="28090"/>
    <cellStyle name="Процентный 3 8" xfId="28091"/>
    <cellStyle name="Процентный 3 9" xfId="28092"/>
    <cellStyle name="Процентный 4" xfId="28093"/>
    <cellStyle name="Процентный 4 2" xfId="28094"/>
    <cellStyle name="Процентный 5" xfId="28095"/>
    <cellStyle name="Процентный 5 10" xfId="28096"/>
    <cellStyle name="Процентный 5 10 10" xfId="28097"/>
    <cellStyle name="Процентный 5 10 10 2" xfId="28098"/>
    <cellStyle name="Процентный 5 10 11" xfId="28099"/>
    <cellStyle name="Процентный 5 10 11 2" xfId="28100"/>
    <cellStyle name="Процентный 5 10 12" xfId="28101"/>
    <cellStyle name="Процентный 5 10 2" xfId="28102"/>
    <cellStyle name="Процентный 5 10 2 10" xfId="28103"/>
    <cellStyle name="Процентный 5 10 2 10 2" xfId="28104"/>
    <cellStyle name="Процентный 5 10 2 11" xfId="28105"/>
    <cellStyle name="Процентный 5 10 2 2" xfId="28106"/>
    <cellStyle name="Процентный 5 10 2 2 10" xfId="28107"/>
    <cellStyle name="Процентный 5 10 2 2 2" xfId="28108"/>
    <cellStyle name="Процентный 5 10 2 2 2 2" xfId="28109"/>
    <cellStyle name="Процентный 5 10 2 2 2 2 2" xfId="28110"/>
    <cellStyle name="Процентный 5 10 2 2 2 3" xfId="28111"/>
    <cellStyle name="Процентный 5 10 2 2 2 3 2" xfId="28112"/>
    <cellStyle name="Процентный 5 10 2 2 2 4" xfId="28113"/>
    <cellStyle name="Процентный 5 10 2 2 2 4 2" xfId="28114"/>
    <cellStyle name="Процентный 5 10 2 2 2 5" xfId="28115"/>
    <cellStyle name="Процентный 5 10 2 2 2 5 2" xfId="28116"/>
    <cellStyle name="Процентный 5 10 2 2 2 6" xfId="28117"/>
    <cellStyle name="Процентный 5 10 2 2 3" xfId="28118"/>
    <cellStyle name="Процентный 5 10 2 2 3 2" xfId="28119"/>
    <cellStyle name="Процентный 5 10 2 2 3 2 2" xfId="28120"/>
    <cellStyle name="Процентный 5 10 2 2 3 3" xfId="28121"/>
    <cellStyle name="Процентный 5 10 2 2 3 3 2" xfId="28122"/>
    <cellStyle name="Процентный 5 10 2 2 3 4" xfId="28123"/>
    <cellStyle name="Процентный 5 10 2 2 3 4 2" xfId="28124"/>
    <cellStyle name="Процентный 5 10 2 2 3 5" xfId="28125"/>
    <cellStyle name="Процентный 5 10 2 2 4" xfId="28126"/>
    <cellStyle name="Процентный 5 10 2 2 4 2" xfId="28127"/>
    <cellStyle name="Процентный 5 10 2 2 5" xfId="28128"/>
    <cellStyle name="Процентный 5 10 2 2 5 2" xfId="28129"/>
    <cellStyle name="Процентный 5 10 2 2 6" xfId="28130"/>
    <cellStyle name="Процентный 5 10 2 2 6 2" xfId="28131"/>
    <cellStyle name="Процентный 5 10 2 2 7" xfId="28132"/>
    <cellStyle name="Процентный 5 10 2 2 7 2" xfId="28133"/>
    <cellStyle name="Процентный 5 10 2 2 8" xfId="28134"/>
    <cellStyle name="Процентный 5 10 2 2 8 2" xfId="28135"/>
    <cellStyle name="Процентный 5 10 2 2 9" xfId="28136"/>
    <cellStyle name="Процентный 5 10 2 2 9 2" xfId="28137"/>
    <cellStyle name="Процентный 5 10 2 3" xfId="28138"/>
    <cellStyle name="Процентный 5 10 2 3 2" xfId="28139"/>
    <cellStyle name="Процентный 5 10 2 3 2 2" xfId="28140"/>
    <cellStyle name="Процентный 5 10 2 3 3" xfId="28141"/>
    <cellStyle name="Процентный 5 10 2 3 3 2" xfId="28142"/>
    <cellStyle name="Процентный 5 10 2 3 4" xfId="28143"/>
    <cellStyle name="Процентный 5 10 2 3 4 2" xfId="28144"/>
    <cellStyle name="Процентный 5 10 2 3 5" xfId="28145"/>
    <cellStyle name="Процентный 5 10 2 3 5 2" xfId="28146"/>
    <cellStyle name="Процентный 5 10 2 3 6" xfId="28147"/>
    <cellStyle name="Процентный 5 10 2 4" xfId="28148"/>
    <cellStyle name="Процентный 5 10 2 4 2" xfId="28149"/>
    <cellStyle name="Процентный 5 10 2 4 2 2" xfId="28150"/>
    <cellStyle name="Процентный 5 10 2 4 3" xfId="28151"/>
    <cellStyle name="Процентный 5 10 2 4 3 2" xfId="28152"/>
    <cellStyle name="Процентный 5 10 2 4 4" xfId="28153"/>
    <cellStyle name="Процентный 5 10 2 4 4 2" xfId="28154"/>
    <cellStyle name="Процентный 5 10 2 4 5" xfId="28155"/>
    <cellStyle name="Процентный 5 10 2 5" xfId="28156"/>
    <cellStyle name="Процентный 5 10 2 5 2" xfId="28157"/>
    <cellStyle name="Процентный 5 10 2 6" xfId="28158"/>
    <cellStyle name="Процентный 5 10 2 6 2" xfId="28159"/>
    <cellStyle name="Процентный 5 10 2 7" xfId="28160"/>
    <cellStyle name="Процентный 5 10 2 7 2" xfId="28161"/>
    <cellStyle name="Процентный 5 10 2 8" xfId="28162"/>
    <cellStyle name="Процентный 5 10 2 8 2" xfId="28163"/>
    <cellStyle name="Процентный 5 10 2 9" xfId="28164"/>
    <cellStyle name="Процентный 5 10 2 9 2" xfId="28165"/>
    <cellStyle name="Процентный 5 10 3" xfId="28166"/>
    <cellStyle name="Процентный 5 10 3 10" xfId="28167"/>
    <cellStyle name="Процентный 5 10 3 2" xfId="28168"/>
    <cellStyle name="Процентный 5 10 3 2 2" xfId="28169"/>
    <cellStyle name="Процентный 5 10 3 2 2 2" xfId="28170"/>
    <cellStyle name="Процентный 5 10 3 2 3" xfId="28171"/>
    <cellStyle name="Процентный 5 10 3 2 3 2" xfId="28172"/>
    <cellStyle name="Процентный 5 10 3 2 4" xfId="28173"/>
    <cellStyle name="Процентный 5 10 3 2 4 2" xfId="28174"/>
    <cellStyle name="Процентный 5 10 3 2 5" xfId="28175"/>
    <cellStyle name="Процентный 5 10 3 2 5 2" xfId="28176"/>
    <cellStyle name="Процентный 5 10 3 2 6" xfId="28177"/>
    <cellStyle name="Процентный 5 10 3 3" xfId="28178"/>
    <cellStyle name="Процентный 5 10 3 3 2" xfId="28179"/>
    <cellStyle name="Процентный 5 10 3 3 2 2" xfId="28180"/>
    <cellStyle name="Процентный 5 10 3 3 3" xfId="28181"/>
    <cellStyle name="Процентный 5 10 3 3 3 2" xfId="28182"/>
    <cellStyle name="Процентный 5 10 3 3 4" xfId="28183"/>
    <cellStyle name="Процентный 5 10 3 3 4 2" xfId="28184"/>
    <cellStyle name="Процентный 5 10 3 3 5" xfId="28185"/>
    <cellStyle name="Процентный 5 10 3 4" xfId="28186"/>
    <cellStyle name="Процентный 5 10 3 4 2" xfId="28187"/>
    <cellStyle name="Процентный 5 10 3 5" xfId="28188"/>
    <cellStyle name="Процентный 5 10 3 5 2" xfId="28189"/>
    <cellStyle name="Процентный 5 10 3 6" xfId="28190"/>
    <cellStyle name="Процентный 5 10 3 6 2" xfId="28191"/>
    <cellStyle name="Процентный 5 10 3 7" xfId="28192"/>
    <cellStyle name="Процентный 5 10 3 7 2" xfId="28193"/>
    <cellStyle name="Процентный 5 10 3 8" xfId="28194"/>
    <cellStyle name="Процентный 5 10 3 8 2" xfId="28195"/>
    <cellStyle name="Процентный 5 10 3 9" xfId="28196"/>
    <cellStyle name="Процентный 5 10 3 9 2" xfId="28197"/>
    <cellStyle name="Процентный 5 10 4" xfId="28198"/>
    <cellStyle name="Процентный 5 10 4 2" xfId="28199"/>
    <cellStyle name="Процентный 5 10 4 2 2" xfId="28200"/>
    <cellStyle name="Процентный 5 10 4 3" xfId="28201"/>
    <cellStyle name="Процентный 5 10 4 3 2" xfId="28202"/>
    <cellStyle name="Процентный 5 10 4 4" xfId="28203"/>
    <cellStyle name="Процентный 5 10 4 4 2" xfId="28204"/>
    <cellStyle name="Процентный 5 10 4 5" xfId="28205"/>
    <cellStyle name="Процентный 5 10 4 5 2" xfId="28206"/>
    <cellStyle name="Процентный 5 10 4 6" xfId="28207"/>
    <cellStyle name="Процентный 5 10 5" xfId="28208"/>
    <cellStyle name="Процентный 5 10 5 2" xfId="28209"/>
    <cellStyle name="Процентный 5 10 5 2 2" xfId="28210"/>
    <cellStyle name="Процентный 5 10 5 3" xfId="28211"/>
    <cellStyle name="Процентный 5 10 5 3 2" xfId="28212"/>
    <cellStyle name="Процентный 5 10 5 4" xfId="28213"/>
    <cellStyle name="Процентный 5 10 5 4 2" xfId="28214"/>
    <cellStyle name="Процентный 5 10 5 5" xfId="28215"/>
    <cellStyle name="Процентный 5 10 6" xfId="28216"/>
    <cellStyle name="Процентный 5 10 6 2" xfId="28217"/>
    <cellStyle name="Процентный 5 10 7" xfId="28218"/>
    <cellStyle name="Процентный 5 10 7 2" xfId="28219"/>
    <cellStyle name="Процентный 5 10 8" xfId="28220"/>
    <cellStyle name="Процентный 5 10 8 2" xfId="28221"/>
    <cellStyle name="Процентный 5 10 9" xfId="28222"/>
    <cellStyle name="Процентный 5 10 9 2" xfId="28223"/>
    <cellStyle name="Процентный 5 11" xfId="28224"/>
    <cellStyle name="Процентный 5 11 10" xfId="28225"/>
    <cellStyle name="Процентный 5 11 10 2" xfId="28226"/>
    <cellStyle name="Процентный 5 11 11" xfId="28227"/>
    <cellStyle name="Процентный 5 11 11 2" xfId="28228"/>
    <cellStyle name="Процентный 5 11 12" xfId="28229"/>
    <cellStyle name="Процентный 5 11 2" xfId="28230"/>
    <cellStyle name="Процентный 5 11 2 10" xfId="28231"/>
    <cellStyle name="Процентный 5 11 2 10 2" xfId="28232"/>
    <cellStyle name="Процентный 5 11 2 11" xfId="28233"/>
    <cellStyle name="Процентный 5 11 2 2" xfId="28234"/>
    <cellStyle name="Процентный 5 11 2 2 10" xfId="28235"/>
    <cellStyle name="Процентный 5 11 2 2 2" xfId="28236"/>
    <cellStyle name="Процентный 5 11 2 2 2 2" xfId="28237"/>
    <cellStyle name="Процентный 5 11 2 2 2 2 2" xfId="28238"/>
    <cellStyle name="Процентный 5 11 2 2 2 3" xfId="28239"/>
    <cellStyle name="Процентный 5 11 2 2 2 3 2" xfId="28240"/>
    <cellStyle name="Процентный 5 11 2 2 2 4" xfId="28241"/>
    <cellStyle name="Процентный 5 11 2 2 2 4 2" xfId="28242"/>
    <cellStyle name="Процентный 5 11 2 2 2 5" xfId="28243"/>
    <cellStyle name="Процентный 5 11 2 2 2 5 2" xfId="28244"/>
    <cellStyle name="Процентный 5 11 2 2 2 6" xfId="28245"/>
    <cellStyle name="Процентный 5 11 2 2 3" xfId="28246"/>
    <cellStyle name="Процентный 5 11 2 2 3 2" xfId="28247"/>
    <cellStyle name="Процентный 5 11 2 2 3 2 2" xfId="28248"/>
    <cellStyle name="Процентный 5 11 2 2 3 3" xfId="28249"/>
    <cellStyle name="Процентный 5 11 2 2 3 3 2" xfId="28250"/>
    <cellStyle name="Процентный 5 11 2 2 3 4" xfId="28251"/>
    <cellStyle name="Процентный 5 11 2 2 3 4 2" xfId="28252"/>
    <cellStyle name="Процентный 5 11 2 2 3 5" xfId="28253"/>
    <cellStyle name="Процентный 5 11 2 2 4" xfId="28254"/>
    <cellStyle name="Процентный 5 11 2 2 4 2" xfId="28255"/>
    <cellStyle name="Процентный 5 11 2 2 5" xfId="28256"/>
    <cellStyle name="Процентный 5 11 2 2 5 2" xfId="28257"/>
    <cellStyle name="Процентный 5 11 2 2 6" xfId="28258"/>
    <cellStyle name="Процентный 5 11 2 2 6 2" xfId="28259"/>
    <cellStyle name="Процентный 5 11 2 2 7" xfId="28260"/>
    <cellStyle name="Процентный 5 11 2 2 7 2" xfId="28261"/>
    <cellStyle name="Процентный 5 11 2 2 8" xfId="28262"/>
    <cellStyle name="Процентный 5 11 2 2 8 2" xfId="28263"/>
    <cellStyle name="Процентный 5 11 2 2 9" xfId="28264"/>
    <cellStyle name="Процентный 5 11 2 2 9 2" xfId="28265"/>
    <cellStyle name="Процентный 5 11 2 3" xfId="28266"/>
    <cellStyle name="Процентный 5 11 2 3 2" xfId="28267"/>
    <cellStyle name="Процентный 5 11 2 3 2 2" xfId="28268"/>
    <cellStyle name="Процентный 5 11 2 3 3" xfId="28269"/>
    <cellStyle name="Процентный 5 11 2 3 3 2" xfId="28270"/>
    <cellStyle name="Процентный 5 11 2 3 4" xfId="28271"/>
    <cellStyle name="Процентный 5 11 2 3 4 2" xfId="28272"/>
    <cellStyle name="Процентный 5 11 2 3 5" xfId="28273"/>
    <cellStyle name="Процентный 5 11 2 3 5 2" xfId="28274"/>
    <cellStyle name="Процентный 5 11 2 3 6" xfId="28275"/>
    <cellStyle name="Процентный 5 11 2 4" xfId="28276"/>
    <cellStyle name="Процентный 5 11 2 4 2" xfId="28277"/>
    <cellStyle name="Процентный 5 11 2 4 2 2" xfId="28278"/>
    <cellStyle name="Процентный 5 11 2 4 3" xfId="28279"/>
    <cellStyle name="Процентный 5 11 2 4 3 2" xfId="28280"/>
    <cellStyle name="Процентный 5 11 2 4 4" xfId="28281"/>
    <cellStyle name="Процентный 5 11 2 4 4 2" xfId="28282"/>
    <cellStyle name="Процентный 5 11 2 4 5" xfId="28283"/>
    <cellStyle name="Процентный 5 11 2 5" xfId="28284"/>
    <cellStyle name="Процентный 5 11 2 5 2" xfId="28285"/>
    <cellStyle name="Процентный 5 11 2 6" xfId="28286"/>
    <cellStyle name="Процентный 5 11 2 6 2" xfId="28287"/>
    <cellStyle name="Процентный 5 11 2 7" xfId="28288"/>
    <cellStyle name="Процентный 5 11 2 7 2" xfId="28289"/>
    <cellStyle name="Процентный 5 11 2 8" xfId="28290"/>
    <cellStyle name="Процентный 5 11 2 8 2" xfId="28291"/>
    <cellStyle name="Процентный 5 11 2 9" xfId="28292"/>
    <cellStyle name="Процентный 5 11 2 9 2" xfId="28293"/>
    <cellStyle name="Процентный 5 11 3" xfId="28294"/>
    <cellStyle name="Процентный 5 11 3 10" xfId="28295"/>
    <cellStyle name="Процентный 5 11 3 2" xfId="28296"/>
    <cellStyle name="Процентный 5 11 3 2 2" xfId="28297"/>
    <cellStyle name="Процентный 5 11 3 2 2 2" xfId="28298"/>
    <cellStyle name="Процентный 5 11 3 2 3" xfId="28299"/>
    <cellStyle name="Процентный 5 11 3 2 3 2" xfId="28300"/>
    <cellStyle name="Процентный 5 11 3 2 4" xfId="28301"/>
    <cellStyle name="Процентный 5 11 3 2 4 2" xfId="28302"/>
    <cellStyle name="Процентный 5 11 3 2 5" xfId="28303"/>
    <cellStyle name="Процентный 5 11 3 2 5 2" xfId="28304"/>
    <cellStyle name="Процентный 5 11 3 2 6" xfId="28305"/>
    <cellStyle name="Процентный 5 11 3 3" xfId="28306"/>
    <cellStyle name="Процентный 5 11 3 3 2" xfId="28307"/>
    <cellStyle name="Процентный 5 11 3 3 2 2" xfId="28308"/>
    <cellStyle name="Процентный 5 11 3 3 3" xfId="28309"/>
    <cellStyle name="Процентный 5 11 3 3 3 2" xfId="28310"/>
    <cellStyle name="Процентный 5 11 3 3 4" xfId="28311"/>
    <cellStyle name="Процентный 5 11 3 3 4 2" xfId="28312"/>
    <cellStyle name="Процентный 5 11 3 3 5" xfId="28313"/>
    <cellStyle name="Процентный 5 11 3 4" xfId="28314"/>
    <cellStyle name="Процентный 5 11 3 4 2" xfId="28315"/>
    <cellStyle name="Процентный 5 11 3 5" xfId="28316"/>
    <cellStyle name="Процентный 5 11 3 5 2" xfId="28317"/>
    <cellStyle name="Процентный 5 11 3 6" xfId="28318"/>
    <cellStyle name="Процентный 5 11 3 6 2" xfId="28319"/>
    <cellStyle name="Процентный 5 11 3 7" xfId="28320"/>
    <cellStyle name="Процентный 5 11 3 7 2" xfId="28321"/>
    <cellStyle name="Процентный 5 11 3 8" xfId="28322"/>
    <cellStyle name="Процентный 5 11 3 8 2" xfId="28323"/>
    <cellStyle name="Процентный 5 11 3 9" xfId="28324"/>
    <cellStyle name="Процентный 5 11 3 9 2" xfId="28325"/>
    <cellStyle name="Процентный 5 11 4" xfId="28326"/>
    <cellStyle name="Процентный 5 11 4 2" xfId="28327"/>
    <cellStyle name="Процентный 5 11 4 2 2" xfId="28328"/>
    <cellStyle name="Процентный 5 11 4 3" xfId="28329"/>
    <cellStyle name="Процентный 5 11 4 3 2" xfId="28330"/>
    <cellStyle name="Процентный 5 11 4 4" xfId="28331"/>
    <cellStyle name="Процентный 5 11 4 4 2" xfId="28332"/>
    <cellStyle name="Процентный 5 11 4 5" xfId="28333"/>
    <cellStyle name="Процентный 5 11 4 5 2" xfId="28334"/>
    <cellStyle name="Процентный 5 11 4 6" xfId="28335"/>
    <cellStyle name="Процентный 5 11 5" xfId="28336"/>
    <cellStyle name="Процентный 5 11 5 2" xfId="28337"/>
    <cellStyle name="Процентный 5 11 5 2 2" xfId="28338"/>
    <cellStyle name="Процентный 5 11 5 3" xfId="28339"/>
    <cellStyle name="Процентный 5 11 5 3 2" xfId="28340"/>
    <cellStyle name="Процентный 5 11 5 4" xfId="28341"/>
    <cellStyle name="Процентный 5 11 5 4 2" xfId="28342"/>
    <cellStyle name="Процентный 5 11 5 5" xfId="28343"/>
    <cellStyle name="Процентный 5 11 6" xfId="28344"/>
    <cellStyle name="Процентный 5 11 6 2" xfId="28345"/>
    <cellStyle name="Процентный 5 11 7" xfId="28346"/>
    <cellStyle name="Процентный 5 11 7 2" xfId="28347"/>
    <cellStyle name="Процентный 5 11 8" xfId="28348"/>
    <cellStyle name="Процентный 5 11 8 2" xfId="28349"/>
    <cellStyle name="Процентный 5 11 9" xfId="28350"/>
    <cellStyle name="Процентный 5 11 9 2" xfId="28351"/>
    <cellStyle name="Процентный 5 12" xfId="28352"/>
    <cellStyle name="Процентный 5 12 10" xfId="28353"/>
    <cellStyle name="Процентный 5 12 10 2" xfId="28354"/>
    <cellStyle name="Процентный 5 12 11" xfId="28355"/>
    <cellStyle name="Процентный 5 12 11 2" xfId="28356"/>
    <cellStyle name="Процентный 5 12 12" xfId="28357"/>
    <cellStyle name="Процентный 5 12 2" xfId="28358"/>
    <cellStyle name="Процентный 5 12 2 10" xfId="28359"/>
    <cellStyle name="Процентный 5 12 2 10 2" xfId="28360"/>
    <cellStyle name="Процентный 5 12 2 11" xfId="28361"/>
    <cellStyle name="Процентный 5 12 2 2" xfId="28362"/>
    <cellStyle name="Процентный 5 12 2 2 10" xfId="28363"/>
    <cellStyle name="Процентный 5 12 2 2 2" xfId="28364"/>
    <cellStyle name="Процентный 5 12 2 2 2 2" xfId="28365"/>
    <cellStyle name="Процентный 5 12 2 2 2 2 2" xfId="28366"/>
    <cellStyle name="Процентный 5 12 2 2 2 3" xfId="28367"/>
    <cellStyle name="Процентный 5 12 2 2 2 3 2" xfId="28368"/>
    <cellStyle name="Процентный 5 12 2 2 2 4" xfId="28369"/>
    <cellStyle name="Процентный 5 12 2 2 2 4 2" xfId="28370"/>
    <cellStyle name="Процентный 5 12 2 2 2 5" xfId="28371"/>
    <cellStyle name="Процентный 5 12 2 2 2 5 2" xfId="28372"/>
    <cellStyle name="Процентный 5 12 2 2 2 6" xfId="28373"/>
    <cellStyle name="Процентный 5 12 2 2 3" xfId="28374"/>
    <cellStyle name="Процентный 5 12 2 2 3 2" xfId="28375"/>
    <cellStyle name="Процентный 5 12 2 2 3 2 2" xfId="28376"/>
    <cellStyle name="Процентный 5 12 2 2 3 3" xfId="28377"/>
    <cellStyle name="Процентный 5 12 2 2 3 3 2" xfId="28378"/>
    <cellStyle name="Процентный 5 12 2 2 3 4" xfId="28379"/>
    <cellStyle name="Процентный 5 12 2 2 3 4 2" xfId="28380"/>
    <cellStyle name="Процентный 5 12 2 2 3 5" xfId="28381"/>
    <cellStyle name="Процентный 5 12 2 2 4" xfId="28382"/>
    <cellStyle name="Процентный 5 12 2 2 4 2" xfId="28383"/>
    <cellStyle name="Процентный 5 12 2 2 5" xfId="28384"/>
    <cellStyle name="Процентный 5 12 2 2 5 2" xfId="28385"/>
    <cellStyle name="Процентный 5 12 2 2 6" xfId="28386"/>
    <cellStyle name="Процентный 5 12 2 2 6 2" xfId="28387"/>
    <cellStyle name="Процентный 5 12 2 2 7" xfId="28388"/>
    <cellStyle name="Процентный 5 12 2 2 7 2" xfId="28389"/>
    <cellStyle name="Процентный 5 12 2 2 8" xfId="28390"/>
    <cellStyle name="Процентный 5 12 2 2 8 2" xfId="28391"/>
    <cellStyle name="Процентный 5 12 2 2 9" xfId="28392"/>
    <cellStyle name="Процентный 5 12 2 2 9 2" xfId="28393"/>
    <cellStyle name="Процентный 5 12 2 3" xfId="28394"/>
    <cellStyle name="Процентный 5 12 2 3 2" xfId="28395"/>
    <cellStyle name="Процентный 5 12 2 3 2 2" xfId="28396"/>
    <cellStyle name="Процентный 5 12 2 3 3" xfId="28397"/>
    <cellStyle name="Процентный 5 12 2 3 3 2" xfId="28398"/>
    <cellStyle name="Процентный 5 12 2 3 4" xfId="28399"/>
    <cellStyle name="Процентный 5 12 2 3 4 2" xfId="28400"/>
    <cellStyle name="Процентный 5 12 2 3 5" xfId="28401"/>
    <cellStyle name="Процентный 5 12 2 3 5 2" xfId="28402"/>
    <cellStyle name="Процентный 5 12 2 3 6" xfId="28403"/>
    <cellStyle name="Процентный 5 12 2 4" xfId="28404"/>
    <cellStyle name="Процентный 5 12 2 4 2" xfId="28405"/>
    <cellStyle name="Процентный 5 12 2 4 2 2" xfId="28406"/>
    <cellStyle name="Процентный 5 12 2 4 3" xfId="28407"/>
    <cellStyle name="Процентный 5 12 2 4 3 2" xfId="28408"/>
    <cellStyle name="Процентный 5 12 2 4 4" xfId="28409"/>
    <cellStyle name="Процентный 5 12 2 4 4 2" xfId="28410"/>
    <cellStyle name="Процентный 5 12 2 4 5" xfId="28411"/>
    <cellStyle name="Процентный 5 12 2 5" xfId="28412"/>
    <cellStyle name="Процентный 5 12 2 5 2" xfId="28413"/>
    <cellStyle name="Процентный 5 12 2 6" xfId="28414"/>
    <cellStyle name="Процентный 5 12 2 6 2" xfId="28415"/>
    <cellStyle name="Процентный 5 12 2 7" xfId="28416"/>
    <cellStyle name="Процентный 5 12 2 7 2" xfId="28417"/>
    <cellStyle name="Процентный 5 12 2 8" xfId="28418"/>
    <cellStyle name="Процентный 5 12 2 8 2" xfId="28419"/>
    <cellStyle name="Процентный 5 12 2 9" xfId="28420"/>
    <cellStyle name="Процентный 5 12 2 9 2" xfId="28421"/>
    <cellStyle name="Процентный 5 12 3" xfId="28422"/>
    <cellStyle name="Процентный 5 12 3 10" xfId="28423"/>
    <cellStyle name="Процентный 5 12 3 2" xfId="28424"/>
    <cellStyle name="Процентный 5 12 3 2 2" xfId="28425"/>
    <cellStyle name="Процентный 5 12 3 2 2 2" xfId="28426"/>
    <cellStyle name="Процентный 5 12 3 2 3" xfId="28427"/>
    <cellStyle name="Процентный 5 12 3 2 3 2" xfId="28428"/>
    <cellStyle name="Процентный 5 12 3 2 4" xfId="28429"/>
    <cellStyle name="Процентный 5 12 3 2 4 2" xfId="28430"/>
    <cellStyle name="Процентный 5 12 3 2 5" xfId="28431"/>
    <cellStyle name="Процентный 5 12 3 2 5 2" xfId="28432"/>
    <cellStyle name="Процентный 5 12 3 2 6" xfId="28433"/>
    <cellStyle name="Процентный 5 12 3 3" xfId="28434"/>
    <cellStyle name="Процентный 5 12 3 3 2" xfId="28435"/>
    <cellStyle name="Процентный 5 12 3 3 2 2" xfId="28436"/>
    <cellStyle name="Процентный 5 12 3 3 3" xfId="28437"/>
    <cellStyle name="Процентный 5 12 3 3 3 2" xfId="28438"/>
    <cellStyle name="Процентный 5 12 3 3 4" xfId="28439"/>
    <cellStyle name="Процентный 5 12 3 3 4 2" xfId="28440"/>
    <cellStyle name="Процентный 5 12 3 3 5" xfId="28441"/>
    <cellStyle name="Процентный 5 12 3 4" xfId="28442"/>
    <cellStyle name="Процентный 5 12 3 4 2" xfId="28443"/>
    <cellStyle name="Процентный 5 12 3 5" xfId="28444"/>
    <cellStyle name="Процентный 5 12 3 5 2" xfId="28445"/>
    <cellStyle name="Процентный 5 12 3 6" xfId="28446"/>
    <cellStyle name="Процентный 5 12 3 6 2" xfId="28447"/>
    <cellStyle name="Процентный 5 12 3 7" xfId="28448"/>
    <cellStyle name="Процентный 5 12 3 7 2" xfId="28449"/>
    <cellStyle name="Процентный 5 12 3 8" xfId="28450"/>
    <cellStyle name="Процентный 5 12 3 8 2" xfId="28451"/>
    <cellStyle name="Процентный 5 12 3 9" xfId="28452"/>
    <cellStyle name="Процентный 5 12 3 9 2" xfId="28453"/>
    <cellStyle name="Процентный 5 12 4" xfId="28454"/>
    <cellStyle name="Процентный 5 12 4 2" xfId="28455"/>
    <cellStyle name="Процентный 5 12 4 2 2" xfId="28456"/>
    <cellStyle name="Процентный 5 12 4 3" xfId="28457"/>
    <cellStyle name="Процентный 5 12 4 3 2" xfId="28458"/>
    <cellStyle name="Процентный 5 12 4 4" xfId="28459"/>
    <cellStyle name="Процентный 5 12 4 4 2" xfId="28460"/>
    <cellStyle name="Процентный 5 12 4 5" xfId="28461"/>
    <cellStyle name="Процентный 5 12 4 5 2" xfId="28462"/>
    <cellStyle name="Процентный 5 12 4 6" xfId="28463"/>
    <cellStyle name="Процентный 5 12 5" xfId="28464"/>
    <cellStyle name="Процентный 5 12 5 2" xfId="28465"/>
    <cellStyle name="Процентный 5 12 5 2 2" xfId="28466"/>
    <cellStyle name="Процентный 5 12 5 3" xfId="28467"/>
    <cellStyle name="Процентный 5 12 5 3 2" xfId="28468"/>
    <cellStyle name="Процентный 5 12 5 4" xfId="28469"/>
    <cellStyle name="Процентный 5 12 5 4 2" xfId="28470"/>
    <cellStyle name="Процентный 5 12 5 5" xfId="28471"/>
    <cellStyle name="Процентный 5 12 6" xfId="28472"/>
    <cellStyle name="Процентный 5 12 6 2" xfId="28473"/>
    <cellStyle name="Процентный 5 12 7" xfId="28474"/>
    <cellStyle name="Процентный 5 12 7 2" xfId="28475"/>
    <cellStyle name="Процентный 5 12 8" xfId="28476"/>
    <cellStyle name="Процентный 5 12 8 2" xfId="28477"/>
    <cellStyle name="Процентный 5 12 9" xfId="28478"/>
    <cellStyle name="Процентный 5 12 9 2" xfId="28479"/>
    <cellStyle name="Процентный 5 13" xfId="28480"/>
    <cellStyle name="Процентный 5 13 10" xfId="28481"/>
    <cellStyle name="Процентный 5 13 10 2" xfId="28482"/>
    <cellStyle name="Процентный 5 13 11" xfId="28483"/>
    <cellStyle name="Процентный 5 13 11 2" xfId="28484"/>
    <cellStyle name="Процентный 5 13 12" xfId="28485"/>
    <cellStyle name="Процентный 5 13 2" xfId="28486"/>
    <cellStyle name="Процентный 5 13 2 10" xfId="28487"/>
    <cellStyle name="Процентный 5 13 2 10 2" xfId="28488"/>
    <cellStyle name="Процентный 5 13 2 11" xfId="28489"/>
    <cellStyle name="Процентный 5 13 2 2" xfId="28490"/>
    <cellStyle name="Процентный 5 13 2 2 10" xfId="28491"/>
    <cellStyle name="Процентный 5 13 2 2 2" xfId="28492"/>
    <cellStyle name="Процентный 5 13 2 2 2 2" xfId="28493"/>
    <cellStyle name="Процентный 5 13 2 2 2 2 2" xfId="28494"/>
    <cellStyle name="Процентный 5 13 2 2 2 3" xfId="28495"/>
    <cellStyle name="Процентный 5 13 2 2 2 3 2" xfId="28496"/>
    <cellStyle name="Процентный 5 13 2 2 2 4" xfId="28497"/>
    <cellStyle name="Процентный 5 13 2 2 2 4 2" xfId="28498"/>
    <cellStyle name="Процентный 5 13 2 2 2 5" xfId="28499"/>
    <cellStyle name="Процентный 5 13 2 2 2 5 2" xfId="28500"/>
    <cellStyle name="Процентный 5 13 2 2 2 6" xfId="28501"/>
    <cellStyle name="Процентный 5 13 2 2 3" xfId="28502"/>
    <cellStyle name="Процентный 5 13 2 2 3 2" xfId="28503"/>
    <cellStyle name="Процентный 5 13 2 2 3 2 2" xfId="28504"/>
    <cellStyle name="Процентный 5 13 2 2 3 3" xfId="28505"/>
    <cellStyle name="Процентный 5 13 2 2 3 3 2" xfId="28506"/>
    <cellStyle name="Процентный 5 13 2 2 3 4" xfId="28507"/>
    <cellStyle name="Процентный 5 13 2 2 3 4 2" xfId="28508"/>
    <cellStyle name="Процентный 5 13 2 2 3 5" xfId="28509"/>
    <cellStyle name="Процентный 5 13 2 2 4" xfId="28510"/>
    <cellStyle name="Процентный 5 13 2 2 4 2" xfId="28511"/>
    <cellStyle name="Процентный 5 13 2 2 5" xfId="28512"/>
    <cellStyle name="Процентный 5 13 2 2 5 2" xfId="28513"/>
    <cellStyle name="Процентный 5 13 2 2 6" xfId="28514"/>
    <cellStyle name="Процентный 5 13 2 2 6 2" xfId="28515"/>
    <cellStyle name="Процентный 5 13 2 2 7" xfId="28516"/>
    <cellStyle name="Процентный 5 13 2 2 7 2" xfId="28517"/>
    <cellStyle name="Процентный 5 13 2 2 8" xfId="28518"/>
    <cellStyle name="Процентный 5 13 2 2 8 2" xfId="28519"/>
    <cellStyle name="Процентный 5 13 2 2 9" xfId="28520"/>
    <cellStyle name="Процентный 5 13 2 2 9 2" xfId="28521"/>
    <cellStyle name="Процентный 5 13 2 3" xfId="28522"/>
    <cellStyle name="Процентный 5 13 2 3 2" xfId="28523"/>
    <cellStyle name="Процентный 5 13 2 3 2 2" xfId="28524"/>
    <cellStyle name="Процентный 5 13 2 3 3" xfId="28525"/>
    <cellStyle name="Процентный 5 13 2 3 3 2" xfId="28526"/>
    <cellStyle name="Процентный 5 13 2 3 4" xfId="28527"/>
    <cellStyle name="Процентный 5 13 2 3 4 2" xfId="28528"/>
    <cellStyle name="Процентный 5 13 2 3 5" xfId="28529"/>
    <cellStyle name="Процентный 5 13 2 3 5 2" xfId="28530"/>
    <cellStyle name="Процентный 5 13 2 3 6" xfId="28531"/>
    <cellStyle name="Процентный 5 13 2 4" xfId="28532"/>
    <cellStyle name="Процентный 5 13 2 4 2" xfId="28533"/>
    <cellStyle name="Процентный 5 13 2 4 2 2" xfId="28534"/>
    <cellStyle name="Процентный 5 13 2 4 3" xfId="28535"/>
    <cellStyle name="Процентный 5 13 2 4 3 2" xfId="28536"/>
    <cellStyle name="Процентный 5 13 2 4 4" xfId="28537"/>
    <cellStyle name="Процентный 5 13 2 4 4 2" xfId="28538"/>
    <cellStyle name="Процентный 5 13 2 4 5" xfId="28539"/>
    <cellStyle name="Процентный 5 13 2 5" xfId="28540"/>
    <cellStyle name="Процентный 5 13 2 5 2" xfId="28541"/>
    <cellStyle name="Процентный 5 13 2 6" xfId="28542"/>
    <cellStyle name="Процентный 5 13 2 6 2" xfId="28543"/>
    <cellStyle name="Процентный 5 13 2 7" xfId="28544"/>
    <cellStyle name="Процентный 5 13 2 7 2" xfId="28545"/>
    <cellStyle name="Процентный 5 13 2 8" xfId="28546"/>
    <cellStyle name="Процентный 5 13 2 8 2" xfId="28547"/>
    <cellStyle name="Процентный 5 13 2 9" xfId="28548"/>
    <cellStyle name="Процентный 5 13 2 9 2" xfId="28549"/>
    <cellStyle name="Процентный 5 13 3" xfId="28550"/>
    <cellStyle name="Процентный 5 13 3 10" xfId="28551"/>
    <cellStyle name="Процентный 5 13 3 2" xfId="28552"/>
    <cellStyle name="Процентный 5 13 3 2 2" xfId="28553"/>
    <cellStyle name="Процентный 5 13 3 2 2 2" xfId="28554"/>
    <cellStyle name="Процентный 5 13 3 2 3" xfId="28555"/>
    <cellStyle name="Процентный 5 13 3 2 3 2" xfId="28556"/>
    <cellStyle name="Процентный 5 13 3 2 4" xfId="28557"/>
    <cellStyle name="Процентный 5 13 3 2 4 2" xfId="28558"/>
    <cellStyle name="Процентный 5 13 3 2 5" xfId="28559"/>
    <cellStyle name="Процентный 5 13 3 2 5 2" xfId="28560"/>
    <cellStyle name="Процентный 5 13 3 2 6" xfId="28561"/>
    <cellStyle name="Процентный 5 13 3 3" xfId="28562"/>
    <cellStyle name="Процентный 5 13 3 3 2" xfId="28563"/>
    <cellStyle name="Процентный 5 13 3 3 2 2" xfId="28564"/>
    <cellStyle name="Процентный 5 13 3 3 3" xfId="28565"/>
    <cellStyle name="Процентный 5 13 3 3 3 2" xfId="28566"/>
    <cellStyle name="Процентный 5 13 3 3 4" xfId="28567"/>
    <cellStyle name="Процентный 5 13 3 3 4 2" xfId="28568"/>
    <cellStyle name="Процентный 5 13 3 3 5" xfId="28569"/>
    <cellStyle name="Процентный 5 13 3 4" xfId="28570"/>
    <cellStyle name="Процентный 5 13 3 4 2" xfId="28571"/>
    <cellStyle name="Процентный 5 13 3 5" xfId="28572"/>
    <cellStyle name="Процентный 5 13 3 5 2" xfId="28573"/>
    <cellStyle name="Процентный 5 13 3 6" xfId="28574"/>
    <cellStyle name="Процентный 5 13 3 6 2" xfId="28575"/>
    <cellStyle name="Процентный 5 13 3 7" xfId="28576"/>
    <cellStyle name="Процентный 5 13 3 7 2" xfId="28577"/>
    <cellStyle name="Процентный 5 13 3 8" xfId="28578"/>
    <cellStyle name="Процентный 5 13 3 8 2" xfId="28579"/>
    <cellStyle name="Процентный 5 13 3 9" xfId="28580"/>
    <cellStyle name="Процентный 5 13 3 9 2" xfId="28581"/>
    <cellStyle name="Процентный 5 13 4" xfId="28582"/>
    <cellStyle name="Процентный 5 13 4 2" xfId="28583"/>
    <cellStyle name="Процентный 5 13 4 2 2" xfId="28584"/>
    <cellStyle name="Процентный 5 13 4 3" xfId="28585"/>
    <cellStyle name="Процентный 5 13 4 3 2" xfId="28586"/>
    <cellStyle name="Процентный 5 13 4 4" xfId="28587"/>
    <cellStyle name="Процентный 5 13 4 4 2" xfId="28588"/>
    <cellStyle name="Процентный 5 13 4 5" xfId="28589"/>
    <cellStyle name="Процентный 5 13 4 5 2" xfId="28590"/>
    <cellStyle name="Процентный 5 13 4 6" xfId="28591"/>
    <cellStyle name="Процентный 5 13 5" xfId="28592"/>
    <cellStyle name="Процентный 5 13 5 2" xfId="28593"/>
    <cellStyle name="Процентный 5 13 5 2 2" xfId="28594"/>
    <cellStyle name="Процентный 5 13 5 3" xfId="28595"/>
    <cellStyle name="Процентный 5 13 5 3 2" xfId="28596"/>
    <cellStyle name="Процентный 5 13 5 4" xfId="28597"/>
    <cellStyle name="Процентный 5 13 5 4 2" xfId="28598"/>
    <cellStyle name="Процентный 5 13 5 5" xfId="28599"/>
    <cellStyle name="Процентный 5 13 6" xfId="28600"/>
    <cellStyle name="Процентный 5 13 6 2" xfId="28601"/>
    <cellStyle name="Процентный 5 13 7" xfId="28602"/>
    <cellStyle name="Процентный 5 13 7 2" xfId="28603"/>
    <cellStyle name="Процентный 5 13 8" xfId="28604"/>
    <cellStyle name="Процентный 5 13 8 2" xfId="28605"/>
    <cellStyle name="Процентный 5 13 9" xfId="28606"/>
    <cellStyle name="Процентный 5 13 9 2" xfId="28607"/>
    <cellStyle name="Процентный 5 14" xfId="28608"/>
    <cellStyle name="Процентный 5 14 10" xfId="28609"/>
    <cellStyle name="Процентный 5 14 10 2" xfId="28610"/>
    <cellStyle name="Процентный 5 14 11" xfId="28611"/>
    <cellStyle name="Процентный 5 14 11 2" xfId="28612"/>
    <cellStyle name="Процентный 5 14 12" xfId="28613"/>
    <cellStyle name="Процентный 5 14 2" xfId="28614"/>
    <cellStyle name="Процентный 5 14 2 10" xfId="28615"/>
    <cellStyle name="Процентный 5 14 2 10 2" xfId="28616"/>
    <cellStyle name="Процентный 5 14 2 11" xfId="28617"/>
    <cellStyle name="Процентный 5 14 2 2" xfId="28618"/>
    <cellStyle name="Процентный 5 14 2 2 10" xfId="28619"/>
    <cellStyle name="Процентный 5 14 2 2 2" xfId="28620"/>
    <cellStyle name="Процентный 5 14 2 2 2 2" xfId="28621"/>
    <cellStyle name="Процентный 5 14 2 2 2 2 2" xfId="28622"/>
    <cellStyle name="Процентный 5 14 2 2 2 3" xfId="28623"/>
    <cellStyle name="Процентный 5 14 2 2 2 3 2" xfId="28624"/>
    <cellStyle name="Процентный 5 14 2 2 2 4" xfId="28625"/>
    <cellStyle name="Процентный 5 14 2 2 2 4 2" xfId="28626"/>
    <cellStyle name="Процентный 5 14 2 2 2 5" xfId="28627"/>
    <cellStyle name="Процентный 5 14 2 2 2 5 2" xfId="28628"/>
    <cellStyle name="Процентный 5 14 2 2 2 6" xfId="28629"/>
    <cellStyle name="Процентный 5 14 2 2 3" xfId="28630"/>
    <cellStyle name="Процентный 5 14 2 2 3 2" xfId="28631"/>
    <cellStyle name="Процентный 5 14 2 2 3 2 2" xfId="28632"/>
    <cellStyle name="Процентный 5 14 2 2 3 3" xfId="28633"/>
    <cellStyle name="Процентный 5 14 2 2 3 3 2" xfId="28634"/>
    <cellStyle name="Процентный 5 14 2 2 3 4" xfId="28635"/>
    <cellStyle name="Процентный 5 14 2 2 3 4 2" xfId="28636"/>
    <cellStyle name="Процентный 5 14 2 2 3 5" xfId="28637"/>
    <cellStyle name="Процентный 5 14 2 2 4" xfId="28638"/>
    <cellStyle name="Процентный 5 14 2 2 4 2" xfId="28639"/>
    <cellStyle name="Процентный 5 14 2 2 5" xfId="28640"/>
    <cellStyle name="Процентный 5 14 2 2 5 2" xfId="28641"/>
    <cellStyle name="Процентный 5 14 2 2 6" xfId="28642"/>
    <cellStyle name="Процентный 5 14 2 2 6 2" xfId="28643"/>
    <cellStyle name="Процентный 5 14 2 2 7" xfId="28644"/>
    <cellStyle name="Процентный 5 14 2 2 7 2" xfId="28645"/>
    <cellStyle name="Процентный 5 14 2 2 8" xfId="28646"/>
    <cellStyle name="Процентный 5 14 2 2 8 2" xfId="28647"/>
    <cellStyle name="Процентный 5 14 2 2 9" xfId="28648"/>
    <cellStyle name="Процентный 5 14 2 2 9 2" xfId="28649"/>
    <cellStyle name="Процентный 5 14 2 3" xfId="28650"/>
    <cellStyle name="Процентный 5 14 2 3 2" xfId="28651"/>
    <cellStyle name="Процентный 5 14 2 3 2 2" xfId="28652"/>
    <cellStyle name="Процентный 5 14 2 3 3" xfId="28653"/>
    <cellStyle name="Процентный 5 14 2 3 3 2" xfId="28654"/>
    <cellStyle name="Процентный 5 14 2 3 4" xfId="28655"/>
    <cellStyle name="Процентный 5 14 2 3 4 2" xfId="28656"/>
    <cellStyle name="Процентный 5 14 2 3 5" xfId="28657"/>
    <cellStyle name="Процентный 5 14 2 3 5 2" xfId="28658"/>
    <cellStyle name="Процентный 5 14 2 3 6" xfId="28659"/>
    <cellStyle name="Процентный 5 14 2 4" xfId="28660"/>
    <cellStyle name="Процентный 5 14 2 4 2" xfId="28661"/>
    <cellStyle name="Процентный 5 14 2 4 2 2" xfId="28662"/>
    <cellStyle name="Процентный 5 14 2 4 3" xfId="28663"/>
    <cellStyle name="Процентный 5 14 2 4 3 2" xfId="28664"/>
    <cellStyle name="Процентный 5 14 2 4 4" xfId="28665"/>
    <cellStyle name="Процентный 5 14 2 4 4 2" xfId="28666"/>
    <cellStyle name="Процентный 5 14 2 4 5" xfId="28667"/>
    <cellStyle name="Процентный 5 14 2 5" xfId="28668"/>
    <cellStyle name="Процентный 5 14 2 5 2" xfId="28669"/>
    <cellStyle name="Процентный 5 14 2 6" xfId="28670"/>
    <cellStyle name="Процентный 5 14 2 6 2" xfId="28671"/>
    <cellStyle name="Процентный 5 14 2 7" xfId="28672"/>
    <cellStyle name="Процентный 5 14 2 7 2" xfId="28673"/>
    <cellStyle name="Процентный 5 14 2 8" xfId="28674"/>
    <cellStyle name="Процентный 5 14 2 8 2" xfId="28675"/>
    <cellStyle name="Процентный 5 14 2 9" xfId="28676"/>
    <cellStyle name="Процентный 5 14 2 9 2" xfId="28677"/>
    <cellStyle name="Процентный 5 14 3" xfId="28678"/>
    <cellStyle name="Процентный 5 14 3 10" xfId="28679"/>
    <cellStyle name="Процентный 5 14 3 2" xfId="28680"/>
    <cellStyle name="Процентный 5 14 3 2 2" xfId="28681"/>
    <cellStyle name="Процентный 5 14 3 2 2 2" xfId="28682"/>
    <cellStyle name="Процентный 5 14 3 2 3" xfId="28683"/>
    <cellStyle name="Процентный 5 14 3 2 3 2" xfId="28684"/>
    <cellStyle name="Процентный 5 14 3 2 4" xfId="28685"/>
    <cellStyle name="Процентный 5 14 3 2 4 2" xfId="28686"/>
    <cellStyle name="Процентный 5 14 3 2 5" xfId="28687"/>
    <cellStyle name="Процентный 5 14 3 2 5 2" xfId="28688"/>
    <cellStyle name="Процентный 5 14 3 2 6" xfId="28689"/>
    <cellStyle name="Процентный 5 14 3 3" xfId="28690"/>
    <cellStyle name="Процентный 5 14 3 3 2" xfId="28691"/>
    <cellStyle name="Процентный 5 14 3 3 2 2" xfId="28692"/>
    <cellStyle name="Процентный 5 14 3 3 3" xfId="28693"/>
    <cellStyle name="Процентный 5 14 3 3 3 2" xfId="28694"/>
    <cellStyle name="Процентный 5 14 3 3 4" xfId="28695"/>
    <cellStyle name="Процентный 5 14 3 3 4 2" xfId="28696"/>
    <cellStyle name="Процентный 5 14 3 3 5" xfId="28697"/>
    <cellStyle name="Процентный 5 14 3 4" xfId="28698"/>
    <cellStyle name="Процентный 5 14 3 4 2" xfId="28699"/>
    <cellStyle name="Процентный 5 14 3 5" xfId="28700"/>
    <cellStyle name="Процентный 5 14 3 5 2" xfId="28701"/>
    <cellStyle name="Процентный 5 14 3 6" xfId="28702"/>
    <cellStyle name="Процентный 5 14 3 6 2" xfId="28703"/>
    <cellStyle name="Процентный 5 14 3 7" xfId="28704"/>
    <cellStyle name="Процентный 5 14 3 7 2" xfId="28705"/>
    <cellStyle name="Процентный 5 14 3 8" xfId="28706"/>
    <cellStyle name="Процентный 5 14 3 8 2" xfId="28707"/>
    <cellStyle name="Процентный 5 14 3 9" xfId="28708"/>
    <cellStyle name="Процентный 5 14 3 9 2" xfId="28709"/>
    <cellStyle name="Процентный 5 14 4" xfId="28710"/>
    <cellStyle name="Процентный 5 14 4 2" xfId="28711"/>
    <cellStyle name="Процентный 5 14 4 2 2" xfId="28712"/>
    <cellStyle name="Процентный 5 14 4 3" xfId="28713"/>
    <cellStyle name="Процентный 5 14 4 3 2" xfId="28714"/>
    <cellStyle name="Процентный 5 14 4 4" xfId="28715"/>
    <cellStyle name="Процентный 5 14 4 4 2" xfId="28716"/>
    <cellStyle name="Процентный 5 14 4 5" xfId="28717"/>
    <cellStyle name="Процентный 5 14 4 5 2" xfId="28718"/>
    <cellStyle name="Процентный 5 14 4 6" xfId="28719"/>
    <cellStyle name="Процентный 5 14 5" xfId="28720"/>
    <cellStyle name="Процентный 5 14 5 2" xfId="28721"/>
    <cellStyle name="Процентный 5 14 5 2 2" xfId="28722"/>
    <cellStyle name="Процентный 5 14 5 3" xfId="28723"/>
    <cellStyle name="Процентный 5 14 5 3 2" xfId="28724"/>
    <cellStyle name="Процентный 5 14 5 4" xfId="28725"/>
    <cellStyle name="Процентный 5 14 5 4 2" xfId="28726"/>
    <cellStyle name="Процентный 5 14 5 5" xfId="28727"/>
    <cellStyle name="Процентный 5 14 6" xfId="28728"/>
    <cellStyle name="Процентный 5 14 6 2" xfId="28729"/>
    <cellStyle name="Процентный 5 14 7" xfId="28730"/>
    <cellStyle name="Процентный 5 14 7 2" xfId="28731"/>
    <cellStyle name="Процентный 5 14 8" xfId="28732"/>
    <cellStyle name="Процентный 5 14 8 2" xfId="28733"/>
    <cellStyle name="Процентный 5 14 9" xfId="28734"/>
    <cellStyle name="Процентный 5 14 9 2" xfId="28735"/>
    <cellStyle name="Процентный 5 15" xfId="28736"/>
    <cellStyle name="Процентный 5 15 10" xfId="28737"/>
    <cellStyle name="Процентный 5 15 10 2" xfId="28738"/>
    <cellStyle name="Процентный 5 15 11" xfId="28739"/>
    <cellStyle name="Процентный 5 15 11 2" xfId="28740"/>
    <cellStyle name="Процентный 5 15 12" xfId="28741"/>
    <cellStyle name="Процентный 5 15 2" xfId="28742"/>
    <cellStyle name="Процентный 5 15 2 10" xfId="28743"/>
    <cellStyle name="Процентный 5 15 2 10 2" xfId="28744"/>
    <cellStyle name="Процентный 5 15 2 11" xfId="28745"/>
    <cellStyle name="Процентный 5 15 2 2" xfId="28746"/>
    <cellStyle name="Процентный 5 15 2 2 10" xfId="28747"/>
    <cellStyle name="Процентный 5 15 2 2 2" xfId="28748"/>
    <cellStyle name="Процентный 5 15 2 2 2 2" xfId="28749"/>
    <cellStyle name="Процентный 5 15 2 2 2 2 2" xfId="28750"/>
    <cellStyle name="Процентный 5 15 2 2 2 3" xfId="28751"/>
    <cellStyle name="Процентный 5 15 2 2 2 3 2" xfId="28752"/>
    <cellStyle name="Процентный 5 15 2 2 2 4" xfId="28753"/>
    <cellStyle name="Процентный 5 15 2 2 2 4 2" xfId="28754"/>
    <cellStyle name="Процентный 5 15 2 2 2 5" xfId="28755"/>
    <cellStyle name="Процентный 5 15 2 2 2 5 2" xfId="28756"/>
    <cellStyle name="Процентный 5 15 2 2 2 6" xfId="28757"/>
    <cellStyle name="Процентный 5 15 2 2 3" xfId="28758"/>
    <cellStyle name="Процентный 5 15 2 2 3 2" xfId="28759"/>
    <cellStyle name="Процентный 5 15 2 2 3 2 2" xfId="28760"/>
    <cellStyle name="Процентный 5 15 2 2 3 3" xfId="28761"/>
    <cellStyle name="Процентный 5 15 2 2 3 3 2" xfId="28762"/>
    <cellStyle name="Процентный 5 15 2 2 3 4" xfId="28763"/>
    <cellStyle name="Процентный 5 15 2 2 3 4 2" xfId="28764"/>
    <cellStyle name="Процентный 5 15 2 2 3 5" xfId="28765"/>
    <cellStyle name="Процентный 5 15 2 2 4" xfId="28766"/>
    <cellStyle name="Процентный 5 15 2 2 4 2" xfId="28767"/>
    <cellStyle name="Процентный 5 15 2 2 5" xfId="28768"/>
    <cellStyle name="Процентный 5 15 2 2 5 2" xfId="28769"/>
    <cellStyle name="Процентный 5 15 2 2 6" xfId="28770"/>
    <cellStyle name="Процентный 5 15 2 2 6 2" xfId="28771"/>
    <cellStyle name="Процентный 5 15 2 2 7" xfId="28772"/>
    <cellStyle name="Процентный 5 15 2 2 7 2" xfId="28773"/>
    <cellStyle name="Процентный 5 15 2 2 8" xfId="28774"/>
    <cellStyle name="Процентный 5 15 2 2 8 2" xfId="28775"/>
    <cellStyle name="Процентный 5 15 2 2 9" xfId="28776"/>
    <cellStyle name="Процентный 5 15 2 2 9 2" xfId="28777"/>
    <cellStyle name="Процентный 5 15 2 3" xfId="28778"/>
    <cellStyle name="Процентный 5 15 2 3 2" xfId="28779"/>
    <cellStyle name="Процентный 5 15 2 3 2 2" xfId="28780"/>
    <cellStyle name="Процентный 5 15 2 3 3" xfId="28781"/>
    <cellStyle name="Процентный 5 15 2 3 3 2" xfId="28782"/>
    <cellStyle name="Процентный 5 15 2 3 4" xfId="28783"/>
    <cellStyle name="Процентный 5 15 2 3 4 2" xfId="28784"/>
    <cellStyle name="Процентный 5 15 2 3 5" xfId="28785"/>
    <cellStyle name="Процентный 5 15 2 3 5 2" xfId="28786"/>
    <cellStyle name="Процентный 5 15 2 3 6" xfId="28787"/>
    <cellStyle name="Процентный 5 15 2 4" xfId="28788"/>
    <cellStyle name="Процентный 5 15 2 4 2" xfId="28789"/>
    <cellStyle name="Процентный 5 15 2 4 2 2" xfId="28790"/>
    <cellStyle name="Процентный 5 15 2 4 3" xfId="28791"/>
    <cellStyle name="Процентный 5 15 2 4 3 2" xfId="28792"/>
    <cellStyle name="Процентный 5 15 2 4 4" xfId="28793"/>
    <cellStyle name="Процентный 5 15 2 4 4 2" xfId="28794"/>
    <cellStyle name="Процентный 5 15 2 4 5" xfId="28795"/>
    <cellStyle name="Процентный 5 15 2 5" xfId="28796"/>
    <cellStyle name="Процентный 5 15 2 5 2" xfId="28797"/>
    <cellStyle name="Процентный 5 15 2 6" xfId="28798"/>
    <cellStyle name="Процентный 5 15 2 6 2" xfId="28799"/>
    <cellStyle name="Процентный 5 15 2 7" xfId="28800"/>
    <cellStyle name="Процентный 5 15 2 7 2" xfId="28801"/>
    <cellStyle name="Процентный 5 15 2 8" xfId="28802"/>
    <cellStyle name="Процентный 5 15 2 8 2" xfId="28803"/>
    <cellStyle name="Процентный 5 15 2 9" xfId="28804"/>
    <cellStyle name="Процентный 5 15 2 9 2" xfId="28805"/>
    <cellStyle name="Процентный 5 15 3" xfId="28806"/>
    <cellStyle name="Процентный 5 15 3 10" xfId="28807"/>
    <cellStyle name="Процентный 5 15 3 2" xfId="28808"/>
    <cellStyle name="Процентный 5 15 3 2 2" xfId="28809"/>
    <cellStyle name="Процентный 5 15 3 2 2 2" xfId="28810"/>
    <cellStyle name="Процентный 5 15 3 2 3" xfId="28811"/>
    <cellStyle name="Процентный 5 15 3 2 3 2" xfId="28812"/>
    <cellStyle name="Процентный 5 15 3 2 4" xfId="28813"/>
    <cellStyle name="Процентный 5 15 3 2 4 2" xfId="28814"/>
    <cellStyle name="Процентный 5 15 3 2 5" xfId="28815"/>
    <cellStyle name="Процентный 5 15 3 2 5 2" xfId="28816"/>
    <cellStyle name="Процентный 5 15 3 2 6" xfId="28817"/>
    <cellStyle name="Процентный 5 15 3 3" xfId="28818"/>
    <cellStyle name="Процентный 5 15 3 3 2" xfId="28819"/>
    <cellStyle name="Процентный 5 15 3 3 2 2" xfId="28820"/>
    <cellStyle name="Процентный 5 15 3 3 3" xfId="28821"/>
    <cellStyle name="Процентный 5 15 3 3 3 2" xfId="28822"/>
    <cellStyle name="Процентный 5 15 3 3 4" xfId="28823"/>
    <cellStyle name="Процентный 5 15 3 3 4 2" xfId="28824"/>
    <cellStyle name="Процентный 5 15 3 3 5" xfId="28825"/>
    <cellStyle name="Процентный 5 15 3 4" xfId="28826"/>
    <cellStyle name="Процентный 5 15 3 4 2" xfId="28827"/>
    <cellStyle name="Процентный 5 15 3 5" xfId="28828"/>
    <cellStyle name="Процентный 5 15 3 5 2" xfId="28829"/>
    <cellStyle name="Процентный 5 15 3 6" xfId="28830"/>
    <cellStyle name="Процентный 5 15 3 6 2" xfId="28831"/>
    <cellStyle name="Процентный 5 15 3 7" xfId="28832"/>
    <cellStyle name="Процентный 5 15 3 7 2" xfId="28833"/>
    <cellStyle name="Процентный 5 15 3 8" xfId="28834"/>
    <cellStyle name="Процентный 5 15 3 8 2" xfId="28835"/>
    <cellStyle name="Процентный 5 15 3 9" xfId="28836"/>
    <cellStyle name="Процентный 5 15 3 9 2" xfId="28837"/>
    <cellStyle name="Процентный 5 15 4" xfId="28838"/>
    <cellStyle name="Процентный 5 15 4 2" xfId="28839"/>
    <cellStyle name="Процентный 5 15 4 2 2" xfId="28840"/>
    <cellStyle name="Процентный 5 15 4 3" xfId="28841"/>
    <cellStyle name="Процентный 5 15 4 3 2" xfId="28842"/>
    <cellStyle name="Процентный 5 15 4 4" xfId="28843"/>
    <cellStyle name="Процентный 5 15 4 4 2" xfId="28844"/>
    <cellStyle name="Процентный 5 15 4 5" xfId="28845"/>
    <cellStyle name="Процентный 5 15 4 5 2" xfId="28846"/>
    <cellStyle name="Процентный 5 15 4 6" xfId="28847"/>
    <cellStyle name="Процентный 5 15 5" xfId="28848"/>
    <cellStyle name="Процентный 5 15 5 2" xfId="28849"/>
    <cellStyle name="Процентный 5 15 5 2 2" xfId="28850"/>
    <cellStyle name="Процентный 5 15 5 3" xfId="28851"/>
    <cellStyle name="Процентный 5 15 5 3 2" xfId="28852"/>
    <cellStyle name="Процентный 5 15 5 4" xfId="28853"/>
    <cellStyle name="Процентный 5 15 5 4 2" xfId="28854"/>
    <cellStyle name="Процентный 5 15 5 5" xfId="28855"/>
    <cellStyle name="Процентный 5 15 6" xfId="28856"/>
    <cellStyle name="Процентный 5 15 6 2" xfId="28857"/>
    <cellStyle name="Процентный 5 15 7" xfId="28858"/>
    <cellStyle name="Процентный 5 15 7 2" xfId="28859"/>
    <cellStyle name="Процентный 5 15 8" xfId="28860"/>
    <cellStyle name="Процентный 5 15 8 2" xfId="28861"/>
    <cellStyle name="Процентный 5 15 9" xfId="28862"/>
    <cellStyle name="Процентный 5 15 9 2" xfId="28863"/>
    <cellStyle name="Процентный 5 16" xfId="28864"/>
    <cellStyle name="Процентный 5 16 10" xfId="28865"/>
    <cellStyle name="Процентный 5 16 10 2" xfId="28866"/>
    <cellStyle name="Процентный 5 16 11" xfId="28867"/>
    <cellStyle name="Процентный 5 16 2" xfId="28868"/>
    <cellStyle name="Процентный 5 16 2 10" xfId="28869"/>
    <cellStyle name="Процентный 5 16 2 2" xfId="28870"/>
    <cellStyle name="Процентный 5 16 2 2 2" xfId="28871"/>
    <cellStyle name="Процентный 5 16 2 2 2 2" xfId="28872"/>
    <cellStyle name="Процентный 5 16 2 2 3" xfId="28873"/>
    <cellStyle name="Процентный 5 16 2 2 3 2" xfId="28874"/>
    <cellStyle name="Процентный 5 16 2 2 4" xfId="28875"/>
    <cellStyle name="Процентный 5 16 2 2 4 2" xfId="28876"/>
    <cellStyle name="Процентный 5 16 2 2 5" xfId="28877"/>
    <cellStyle name="Процентный 5 16 2 2 5 2" xfId="28878"/>
    <cellStyle name="Процентный 5 16 2 2 6" xfId="28879"/>
    <cellStyle name="Процентный 5 16 2 3" xfId="28880"/>
    <cellStyle name="Процентный 5 16 2 3 2" xfId="28881"/>
    <cellStyle name="Процентный 5 16 2 3 2 2" xfId="28882"/>
    <cellStyle name="Процентный 5 16 2 3 3" xfId="28883"/>
    <cellStyle name="Процентный 5 16 2 3 3 2" xfId="28884"/>
    <cellStyle name="Процентный 5 16 2 3 4" xfId="28885"/>
    <cellStyle name="Процентный 5 16 2 3 4 2" xfId="28886"/>
    <cellStyle name="Процентный 5 16 2 3 5" xfId="28887"/>
    <cellStyle name="Процентный 5 16 2 4" xfId="28888"/>
    <cellStyle name="Процентный 5 16 2 4 2" xfId="28889"/>
    <cellStyle name="Процентный 5 16 2 5" xfId="28890"/>
    <cellStyle name="Процентный 5 16 2 5 2" xfId="28891"/>
    <cellStyle name="Процентный 5 16 2 6" xfId="28892"/>
    <cellStyle name="Процентный 5 16 2 6 2" xfId="28893"/>
    <cellStyle name="Процентный 5 16 2 7" xfId="28894"/>
    <cellStyle name="Процентный 5 16 2 7 2" xfId="28895"/>
    <cellStyle name="Процентный 5 16 2 8" xfId="28896"/>
    <cellStyle name="Процентный 5 16 2 8 2" xfId="28897"/>
    <cellStyle name="Процентный 5 16 2 9" xfId="28898"/>
    <cellStyle name="Процентный 5 16 2 9 2" xfId="28899"/>
    <cellStyle name="Процентный 5 16 3" xfId="28900"/>
    <cellStyle name="Процентный 5 16 3 2" xfId="28901"/>
    <cellStyle name="Процентный 5 16 3 2 2" xfId="28902"/>
    <cellStyle name="Процентный 5 16 3 3" xfId="28903"/>
    <cellStyle name="Процентный 5 16 3 3 2" xfId="28904"/>
    <cellStyle name="Процентный 5 16 3 4" xfId="28905"/>
    <cellStyle name="Процентный 5 16 3 4 2" xfId="28906"/>
    <cellStyle name="Процентный 5 16 3 5" xfId="28907"/>
    <cellStyle name="Процентный 5 16 3 5 2" xfId="28908"/>
    <cellStyle name="Процентный 5 16 3 6" xfId="28909"/>
    <cellStyle name="Процентный 5 16 4" xfId="28910"/>
    <cellStyle name="Процентный 5 16 4 2" xfId="28911"/>
    <cellStyle name="Процентный 5 16 4 2 2" xfId="28912"/>
    <cellStyle name="Процентный 5 16 4 3" xfId="28913"/>
    <cellStyle name="Процентный 5 16 4 3 2" xfId="28914"/>
    <cellStyle name="Процентный 5 16 4 4" xfId="28915"/>
    <cellStyle name="Процентный 5 16 4 4 2" xfId="28916"/>
    <cellStyle name="Процентный 5 16 4 5" xfId="28917"/>
    <cellStyle name="Процентный 5 16 5" xfId="28918"/>
    <cellStyle name="Процентный 5 16 5 2" xfId="28919"/>
    <cellStyle name="Процентный 5 16 6" xfId="28920"/>
    <cellStyle name="Процентный 5 16 6 2" xfId="28921"/>
    <cellStyle name="Процентный 5 16 7" xfId="28922"/>
    <cellStyle name="Процентный 5 16 7 2" xfId="28923"/>
    <cellStyle name="Процентный 5 16 8" xfId="28924"/>
    <cellStyle name="Процентный 5 16 8 2" xfId="28925"/>
    <cellStyle name="Процентный 5 16 9" xfId="28926"/>
    <cellStyle name="Процентный 5 16 9 2" xfId="28927"/>
    <cellStyle name="Процентный 5 17" xfId="28928"/>
    <cellStyle name="Процентный 5 17 10" xfId="28929"/>
    <cellStyle name="Процентный 5 17 2" xfId="28930"/>
    <cellStyle name="Процентный 5 17 2 2" xfId="28931"/>
    <cellStyle name="Процентный 5 17 2 2 2" xfId="28932"/>
    <cellStyle name="Процентный 5 17 2 3" xfId="28933"/>
    <cellStyle name="Процентный 5 17 2 3 2" xfId="28934"/>
    <cellStyle name="Процентный 5 17 2 4" xfId="28935"/>
    <cellStyle name="Процентный 5 17 2 4 2" xfId="28936"/>
    <cellStyle name="Процентный 5 17 2 5" xfId="28937"/>
    <cellStyle name="Процентный 5 17 2 5 2" xfId="28938"/>
    <cellStyle name="Процентный 5 17 2 6" xfId="28939"/>
    <cellStyle name="Процентный 5 17 3" xfId="28940"/>
    <cellStyle name="Процентный 5 17 3 2" xfId="28941"/>
    <cellStyle name="Процентный 5 17 3 2 2" xfId="28942"/>
    <cellStyle name="Процентный 5 17 3 3" xfId="28943"/>
    <cellStyle name="Процентный 5 17 3 3 2" xfId="28944"/>
    <cellStyle name="Процентный 5 17 3 4" xfId="28945"/>
    <cellStyle name="Процентный 5 17 3 4 2" xfId="28946"/>
    <cellStyle name="Процентный 5 17 3 5" xfId="28947"/>
    <cellStyle name="Процентный 5 17 4" xfId="28948"/>
    <cellStyle name="Процентный 5 17 4 2" xfId="28949"/>
    <cellStyle name="Процентный 5 17 5" xfId="28950"/>
    <cellStyle name="Процентный 5 17 5 2" xfId="28951"/>
    <cellStyle name="Процентный 5 17 6" xfId="28952"/>
    <cellStyle name="Процентный 5 17 6 2" xfId="28953"/>
    <cellStyle name="Процентный 5 17 7" xfId="28954"/>
    <cellStyle name="Процентный 5 17 7 2" xfId="28955"/>
    <cellStyle name="Процентный 5 17 8" xfId="28956"/>
    <cellStyle name="Процентный 5 17 8 2" xfId="28957"/>
    <cellStyle name="Процентный 5 17 9" xfId="28958"/>
    <cellStyle name="Процентный 5 17 9 2" xfId="28959"/>
    <cellStyle name="Процентный 5 18" xfId="28960"/>
    <cellStyle name="Процентный 5 18 2" xfId="28961"/>
    <cellStyle name="Процентный 5 18 2 2" xfId="28962"/>
    <cellStyle name="Процентный 5 18 2 2 2" xfId="28963"/>
    <cellStyle name="Процентный 5 18 2 3" xfId="28964"/>
    <cellStyle name="Процентный 5 18 2 3 2" xfId="28965"/>
    <cellStyle name="Процентный 5 18 2 4" xfId="28966"/>
    <cellStyle name="Процентный 5 18 2 4 2" xfId="28967"/>
    <cellStyle name="Процентный 5 18 2 5" xfId="28968"/>
    <cellStyle name="Процентный 5 18 2 5 2" xfId="28969"/>
    <cellStyle name="Процентный 5 18 2 6" xfId="28970"/>
    <cellStyle name="Процентный 5 18 3" xfId="28971"/>
    <cellStyle name="Процентный 5 18 3 2" xfId="28972"/>
    <cellStyle name="Процентный 5 18 4" xfId="28973"/>
    <cellStyle name="Процентный 5 18 4 2" xfId="28974"/>
    <cellStyle name="Процентный 5 18 5" xfId="28975"/>
    <cellStyle name="Процентный 5 18 5 2" xfId="28976"/>
    <cellStyle name="Процентный 5 18 6" xfId="28977"/>
    <cellStyle name="Процентный 5 18 6 2" xfId="28978"/>
    <cellStyle name="Процентный 5 18 7" xfId="28979"/>
    <cellStyle name="Процентный 5 19" xfId="28980"/>
    <cellStyle name="Процентный 5 19 2" xfId="28981"/>
    <cellStyle name="Процентный 5 19 2 2" xfId="28982"/>
    <cellStyle name="Процентный 5 19 3" xfId="28983"/>
    <cellStyle name="Процентный 5 19 3 2" xfId="28984"/>
    <cellStyle name="Процентный 5 19 4" xfId="28985"/>
    <cellStyle name="Процентный 5 19 4 2" xfId="28986"/>
    <cellStyle name="Процентный 5 19 5" xfId="28987"/>
    <cellStyle name="Процентный 5 19 5 2" xfId="28988"/>
    <cellStyle name="Процентный 5 19 6" xfId="28989"/>
    <cellStyle name="Процентный 5 2" xfId="28990"/>
    <cellStyle name="Процентный 5 2 10" xfId="28991"/>
    <cellStyle name="Процентный 5 2 10 10" xfId="28992"/>
    <cellStyle name="Процентный 5 2 10 10 2" xfId="28993"/>
    <cellStyle name="Процентный 5 2 10 11" xfId="28994"/>
    <cellStyle name="Процентный 5 2 10 11 2" xfId="28995"/>
    <cellStyle name="Процентный 5 2 10 12" xfId="28996"/>
    <cellStyle name="Процентный 5 2 10 2" xfId="28997"/>
    <cellStyle name="Процентный 5 2 10 2 10" xfId="28998"/>
    <cellStyle name="Процентный 5 2 10 2 10 2" xfId="28999"/>
    <cellStyle name="Процентный 5 2 10 2 11" xfId="29000"/>
    <cellStyle name="Процентный 5 2 10 2 2" xfId="29001"/>
    <cellStyle name="Процентный 5 2 10 2 2 10" xfId="29002"/>
    <cellStyle name="Процентный 5 2 10 2 2 2" xfId="29003"/>
    <cellStyle name="Процентный 5 2 10 2 2 2 2" xfId="29004"/>
    <cellStyle name="Процентный 5 2 10 2 2 2 2 2" xfId="29005"/>
    <cellStyle name="Процентный 5 2 10 2 2 2 3" xfId="29006"/>
    <cellStyle name="Процентный 5 2 10 2 2 2 3 2" xfId="29007"/>
    <cellStyle name="Процентный 5 2 10 2 2 2 4" xfId="29008"/>
    <cellStyle name="Процентный 5 2 10 2 2 2 4 2" xfId="29009"/>
    <cellStyle name="Процентный 5 2 10 2 2 2 5" xfId="29010"/>
    <cellStyle name="Процентный 5 2 10 2 2 2 5 2" xfId="29011"/>
    <cellStyle name="Процентный 5 2 10 2 2 2 6" xfId="29012"/>
    <cellStyle name="Процентный 5 2 10 2 2 3" xfId="29013"/>
    <cellStyle name="Процентный 5 2 10 2 2 3 2" xfId="29014"/>
    <cellStyle name="Процентный 5 2 10 2 2 3 2 2" xfId="29015"/>
    <cellStyle name="Процентный 5 2 10 2 2 3 3" xfId="29016"/>
    <cellStyle name="Процентный 5 2 10 2 2 3 3 2" xfId="29017"/>
    <cellStyle name="Процентный 5 2 10 2 2 3 4" xfId="29018"/>
    <cellStyle name="Процентный 5 2 10 2 2 3 4 2" xfId="29019"/>
    <cellStyle name="Процентный 5 2 10 2 2 3 5" xfId="29020"/>
    <cellStyle name="Процентный 5 2 10 2 2 4" xfId="29021"/>
    <cellStyle name="Процентный 5 2 10 2 2 4 2" xfId="29022"/>
    <cellStyle name="Процентный 5 2 10 2 2 5" xfId="29023"/>
    <cellStyle name="Процентный 5 2 10 2 2 5 2" xfId="29024"/>
    <cellStyle name="Процентный 5 2 10 2 2 6" xfId="29025"/>
    <cellStyle name="Процентный 5 2 10 2 2 6 2" xfId="29026"/>
    <cellStyle name="Процентный 5 2 10 2 2 7" xfId="29027"/>
    <cellStyle name="Процентный 5 2 10 2 2 7 2" xfId="29028"/>
    <cellStyle name="Процентный 5 2 10 2 2 8" xfId="29029"/>
    <cellStyle name="Процентный 5 2 10 2 2 8 2" xfId="29030"/>
    <cellStyle name="Процентный 5 2 10 2 2 9" xfId="29031"/>
    <cellStyle name="Процентный 5 2 10 2 2 9 2" xfId="29032"/>
    <cellStyle name="Процентный 5 2 10 2 3" xfId="29033"/>
    <cellStyle name="Процентный 5 2 10 2 3 2" xfId="29034"/>
    <cellStyle name="Процентный 5 2 10 2 3 2 2" xfId="29035"/>
    <cellStyle name="Процентный 5 2 10 2 3 3" xfId="29036"/>
    <cellStyle name="Процентный 5 2 10 2 3 3 2" xfId="29037"/>
    <cellStyle name="Процентный 5 2 10 2 3 4" xfId="29038"/>
    <cellStyle name="Процентный 5 2 10 2 3 4 2" xfId="29039"/>
    <cellStyle name="Процентный 5 2 10 2 3 5" xfId="29040"/>
    <cellStyle name="Процентный 5 2 10 2 3 5 2" xfId="29041"/>
    <cellStyle name="Процентный 5 2 10 2 3 6" xfId="29042"/>
    <cellStyle name="Процентный 5 2 10 2 4" xfId="29043"/>
    <cellStyle name="Процентный 5 2 10 2 4 2" xfId="29044"/>
    <cellStyle name="Процентный 5 2 10 2 4 2 2" xfId="29045"/>
    <cellStyle name="Процентный 5 2 10 2 4 3" xfId="29046"/>
    <cellStyle name="Процентный 5 2 10 2 4 3 2" xfId="29047"/>
    <cellStyle name="Процентный 5 2 10 2 4 4" xfId="29048"/>
    <cellStyle name="Процентный 5 2 10 2 4 4 2" xfId="29049"/>
    <cellStyle name="Процентный 5 2 10 2 4 5" xfId="29050"/>
    <cellStyle name="Процентный 5 2 10 2 5" xfId="29051"/>
    <cellStyle name="Процентный 5 2 10 2 5 2" xfId="29052"/>
    <cellStyle name="Процентный 5 2 10 2 6" xfId="29053"/>
    <cellStyle name="Процентный 5 2 10 2 6 2" xfId="29054"/>
    <cellStyle name="Процентный 5 2 10 2 7" xfId="29055"/>
    <cellStyle name="Процентный 5 2 10 2 7 2" xfId="29056"/>
    <cellStyle name="Процентный 5 2 10 2 8" xfId="29057"/>
    <cellStyle name="Процентный 5 2 10 2 8 2" xfId="29058"/>
    <cellStyle name="Процентный 5 2 10 2 9" xfId="29059"/>
    <cellStyle name="Процентный 5 2 10 2 9 2" xfId="29060"/>
    <cellStyle name="Процентный 5 2 10 3" xfId="29061"/>
    <cellStyle name="Процентный 5 2 10 3 10" xfId="29062"/>
    <cellStyle name="Процентный 5 2 10 3 2" xfId="29063"/>
    <cellStyle name="Процентный 5 2 10 3 2 2" xfId="29064"/>
    <cellStyle name="Процентный 5 2 10 3 2 2 2" xfId="29065"/>
    <cellStyle name="Процентный 5 2 10 3 2 3" xfId="29066"/>
    <cellStyle name="Процентный 5 2 10 3 2 3 2" xfId="29067"/>
    <cellStyle name="Процентный 5 2 10 3 2 4" xfId="29068"/>
    <cellStyle name="Процентный 5 2 10 3 2 4 2" xfId="29069"/>
    <cellStyle name="Процентный 5 2 10 3 2 5" xfId="29070"/>
    <cellStyle name="Процентный 5 2 10 3 2 5 2" xfId="29071"/>
    <cellStyle name="Процентный 5 2 10 3 2 6" xfId="29072"/>
    <cellStyle name="Процентный 5 2 10 3 3" xfId="29073"/>
    <cellStyle name="Процентный 5 2 10 3 3 2" xfId="29074"/>
    <cellStyle name="Процентный 5 2 10 3 3 2 2" xfId="29075"/>
    <cellStyle name="Процентный 5 2 10 3 3 3" xfId="29076"/>
    <cellStyle name="Процентный 5 2 10 3 3 3 2" xfId="29077"/>
    <cellStyle name="Процентный 5 2 10 3 3 4" xfId="29078"/>
    <cellStyle name="Процентный 5 2 10 3 3 4 2" xfId="29079"/>
    <cellStyle name="Процентный 5 2 10 3 3 5" xfId="29080"/>
    <cellStyle name="Процентный 5 2 10 3 4" xfId="29081"/>
    <cellStyle name="Процентный 5 2 10 3 4 2" xfId="29082"/>
    <cellStyle name="Процентный 5 2 10 3 5" xfId="29083"/>
    <cellStyle name="Процентный 5 2 10 3 5 2" xfId="29084"/>
    <cellStyle name="Процентный 5 2 10 3 6" xfId="29085"/>
    <cellStyle name="Процентный 5 2 10 3 6 2" xfId="29086"/>
    <cellStyle name="Процентный 5 2 10 3 7" xfId="29087"/>
    <cellStyle name="Процентный 5 2 10 3 7 2" xfId="29088"/>
    <cellStyle name="Процентный 5 2 10 3 8" xfId="29089"/>
    <cellStyle name="Процентный 5 2 10 3 8 2" xfId="29090"/>
    <cellStyle name="Процентный 5 2 10 3 9" xfId="29091"/>
    <cellStyle name="Процентный 5 2 10 3 9 2" xfId="29092"/>
    <cellStyle name="Процентный 5 2 10 4" xfId="29093"/>
    <cellStyle name="Процентный 5 2 10 4 2" xfId="29094"/>
    <cellStyle name="Процентный 5 2 10 4 2 2" xfId="29095"/>
    <cellStyle name="Процентный 5 2 10 4 3" xfId="29096"/>
    <cellStyle name="Процентный 5 2 10 4 3 2" xfId="29097"/>
    <cellStyle name="Процентный 5 2 10 4 4" xfId="29098"/>
    <cellStyle name="Процентный 5 2 10 4 4 2" xfId="29099"/>
    <cellStyle name="Процентный 5 2 10 4 5" xfId="29100"/>
    <cellStyle name="Процентный 5 2 10 4 5 2" xfId="29101"/>
    <cellStyle name="Процентный 5 2 10 4 6" xfId="29102"/>
    <cellStyle name="Процентный 5 2 10 5" xfId="29103"/>
    <cellStyle name="Процентный 5 2 10 5 2" xfId="29104"/>
    <cellStyle name="Процентный 5 2 10 5 2 2" xfId="29105"/>
    <cellStyle name="Процентный 5 2 10 5 3" xfId="29106"/>
    <cellStyle name="Процентный 5 2 10 5 3 2" xfId="29107"/>
    <cellStyle name="Процентный 5 2 10 5 4" xfId="29108"/>
    <cellStyle name="Процентный 5 2 10 5 4 2" xfId="29109"/>
    <cellStyle name="Процентный 5 2 10 5 5" xfId="29110"/>
    <cellStyle name="Процентный 5 2 10 6" xfId="29111"/>
    <cellStyle name="Процентный 5 2 10 6 2" xfId="29112"/>
    <cellStyle name="Процентный 5 2 10 7" xfId="29113"/>
    <cellStyle name="Процентный 5 2 10 7 2" xfId="29114"/>
    <cellStyle name="Процентный 5 2 10 8" xfId="29115"/>
    <cellStyle name="Процентный 5 2 10 8 2" xfId="29116"/>
    <cellStyle name="Процентный 5 2 10 9" xfId="29117"/>
    <cellStyle name="Процентный 5 2 10 9 2" xfId="29118"/>
    <cellStyle name="Процентный 5 2 11" xfId="29119"/>
    <cellStyle name="Процентный 5 2 11 10" xfId="29120"/>
    <cellStyle name="Процентный 5 2 11 10 2" xfId="29121"/>
    <cellStyle name="Процентный 5 2 11 11" xfId="29122"/>
    <cellStyle name="Процентный 5 2 11 11 2" xfId="29123"/>
    <cellStyle name="Процентный 5 2 11 12" xfId="29124"/>
    <cellStyle name="Процентный 5 2 11 2" xfId="29125"/>
    <cellStyle name="Процентный 5 2 11 2 10" xfId="29126"/>
    <cellStyle name="Процентный 5 2 11 2 10 2" xfId="29127"/>
    <cellStyle name="Процентный 5 2 11 2 11" xfId="29128"/>
    <cellStyle name="Процентный 5 2 11 2 2" xfId="29129"/>
    <cellStyle name="Процентный 5 2 11 2 2 10" xfId="29130"/>
    <cellStyle name="Процентный 5 2 11 2 2 2" xfId="29131"/>
    <cellStyle name="Процентный 5 2 11 2 2 2 2" xfId="29132"/>
    <cellStyle name="Процентный 5 2 11 2 2 2 2 2" xfId="29133"/>
    <cellStyle name="Процентный 5 2 11 2 2 2 3" xfId="29134"/>
    <cellStyle name="Процентный 5 2 11 2 2 2 3 2" xfId="29135"/>
    <cellStyle name="Процентный 5 2 11 2 2 2 4" xfId="29136"/>
    <cellStyle name="Процентный 5 2 11 2 2 2 4 2" xfId="29137"/>
    <cellStyle name="Процентный 5 2 11 2 2 2 5" xfId="29138"/>
    <cellStyle name="Процентный 5 2 11 2 2 2 5 2" xfId="29139"/>
    <cellStyle name="Процентный 5 2 11 2 2 2 6" xfId="29140"/>
    <cellStyle name="Процентный 5 2 11 2 2 3" xfId="29141"/>
    <cellStyle name="Процентный 5 2 11 2 2 3 2" xfId="29142"/>
    <cellStyle name="Процентный 5 2 11 2 2 3 2 2" xfId="29143"/>
    <cellStyle name="Процентный 5 2 11 2 2 3 3" xfId="29144"/>
    <cellStyle name="Процентный 5 2 11 2 2 3 3 2" xfId="29145"/>
    <cellStyle name="Процентный 5 2 11 2 2 3 4" xfId="29146"/>
    <cellStyle name="Процентный 5 2 11 2 2 3 4 2" xfId="29147"/>
    <cellStyle name="Процентный 5 2 11 2 2 3 5" xfId="29148"/>
    <cellStyle name="Процентный 5 2 11 2 2 4" xfId="29149"/>
    <cellStyle name="Процентный 5 2 11 2 2 4 2" xfId="29150"/>
    <cellStyle name="Процентный 5 2 11 2 2 5" xfId="29151"/>
    <cellStyle name="Процентный 5 2 11 2 2 5 2" xfId="29152"/>
    <cellStyle name="Процентный 5 2 11 2 2 6" xfId="29153"/>
    <cellStyle name="Процентный 5 2 11 2 2 6 2" xfId="29154"/>
    <cellStyle name="Процентный 5 2 11 2 2 7" xfId="29155"/>
    <cellStyle name="Процентный 5 2 11 2 2 7 2" xfId="29156"/>
    <cellStyle name="Процентный 5 2 11 2 2 8" xfId="29157"/>
    <cellStyle name="Процентный 5 2 11 2 2 8 2" xfId="29158"/>
    <cellStyle name="Процентный 5 2 11 2 2 9" xfId="29159"/>
    <cellStyle name="Процентный 5 2 11 2 2 9 2" xfId="29160"/>
    <cellStyle name="Процентный 5 2 11 2 3" xfId="29161"/>
    <cellStyle name="Процентный 5 2 11 2 3 2" xfId="29162"/>
    <cellStyle name="Процентный 5 2 11 2 3 2 2" xfId="29163"/>
    <cellStyle name="Процентный 5 2 11 2 3 3" xfId="29164"/>
    <cellStyle name="Процентный 5 2 11 2 3 3 2" xfId="29165"/>
    <cellStyle name="Процентный 5 2 11 2 3 4" xfId="29166"/>
    <cellStyle name="Процентный 5 2 11 2 3 4 2" xfId="29167"/>
    <cellStyle name="Процентный 5 2 11 2 3 5" xfId="29168"/>
    <cellStyle name="Процентный 5 2 11 2 3 5 2" xfId="29169"/>
    <cellStyle name="Процентный 5 2 11 2 3 6" xfId="29170"/>
    <cellStyle name="Процентный 5 2 11 2 4" xfId="29171"/>
    <cellStyle name="Процентный 5 2 11 2 4 2" xfId="29172"/>
    <cellStyle name="Процентный 5 2 11 2 4 2 2" xfId="29173"/>
    <cellStyle name="Процентный 5 2 11 2 4 3" xfId="29174"/>
    <cellStyle name="Процентный 5 2 11 2 4 3 2" xfId="29175"/>
    <cellStyle name="Процентный 5 2 11 2 4 4" xfId="29176"/>
    <cellStyle name="Процентный 5 2 11 2 4 4 2" xfId="29177"/>
    <cellStyle name="Процентный 5 2 11 2 4 5" xfId="29178"/>
    <cellStyle name="Процентный 5 2 11 2 5" xfId="29179"/>
    <cellStyle name="Процентный 5 2 11 2 5 2" xfId="29180"/>
    <cellStyle name="Процентный 5 2 11 2 6" xfId="29181"/>
    <cellStyle name="Процентный 5 2 11 2 6 2" xfId="29182"/>
    <cellStyle name="Процентный 5 2 11 2 7" xfId="29183"/>
    <cellStyle name="Процентный 5 2 11 2 7 2" xfId="29184"/>
    <cellStyle name="Процентный 5 2 11 2 8" xfId="29185"/>
    <cellStyle name="Процентный 5 2 11 2 8 2" xfId="29186"/>
    <cellStyle name="Процентный 5 2 11 2 9" xfId="29187"/>
    <cellStyle name="Процентный 5 2 11 2 9 2" xfId="29188"/>
    <cellStyle name="Процентный 5 2 11 3" xfId="29189"/>
    <cellStyle name="Процентный 5 2 11 3 10" xfId="29190"/>
    <cellStyle name="Процентный 5 2 11 3 2" xfId="29191"/>
    <cellStyle name="Процентный 5 2 11 3 2 2" xfId="29192"/>
    <cellStyle name="Процентный 5 2 11 3 2 2 2" xfId="29193"/>
    <cellStyle name="Процентный 5 2 11 3 2 3" xfId="29194"/>
    <cellStyle name="Процентный 5 2 11 3 2 3 2" xfId="29195"/>
    <cellStyle name="Процентный 5 2 11 3 2 4" xfId="29196"/>
    <cellStyle name="Процентный 5 2 11 3 2 4 2" xfId="29197"/>
    <cellStyle name="Процентный 5 2 11 3 2 5" xfId="29198"/>
    <cellStyle name="Процентный 5 2 11 3 2 5 2" xfId="29199"/>
    <cellStyle name="Процентный 5 2 11 3 2 6" xfId="29200"/>
    <cellStyle name="Процентный 5 2 11 3 3" xfId="29201"/>
    <cellStyle name="Процентный 5 2 11 3 3 2" xfId="29202"/>
    <cellStyle name="Процентный 5 2 11 3 3 2 2" xfId="29203"/>
    <cellStyle name="Процентный 5 2 11 3 3 3" xfId="29204"/>
    <cellStyle name="Процентный 5 2 11 3 3 3 2" xfId="29205"/>
    <cellStyle name="Процентный 5 2 11 3 3 4" xfId="29206"/>
    <cellStyle name="Процентный 5 2 11 3 3 4 2" xfId="29207"/>
    <cellStyle name="Процентный 5 2 11 3 3 5" xfId="29208"/>
    <cellStyle name="Процентный 5 2 11 3 4" xfId="29209"/>
    <cellStyle name="Процентный 5 2 11 3 4 2" xfId="29210"/>
    <cellStyle name="Процентный 5 2 11 3 5" xfId="29211"/>
    <cellStyle name="Процентный 5 2 11 3 5 2" xfId="29212"/>
    <cellStyle name="Процентный 5 2 11 3 6" xfId="29213"/>
    <cellStyle name="Процентный 5 2 11 3 6 2" xfId="29214"/>
    <cellStyle name="Процентный 5 2 11 3 7" xfId="29215"/>
    <cellStyle name="Процентный 5 2 11 3 7 2" xfId="29216"/>
    <cellStyle name="Процентный 5 2 11 3 8" xfId="29217"/>
    <cellStyle name="Процентный 5 2 11 3 8 2" xfId="29218"/>
    <cellStyle name="Процентный 5 2 11 3 9" xfId="29219"/>
    <cellStyle name="Процентный 5 2 11 3 9 2" xfId="29220"/>
    <cellStyle name="Процентный 5 2 11 4" xfId="29221"/>
    <cellStyle name="Процентный 5 2 11 4 2" xfId="29222"/>
    <cellStyle name="Процентный 5 2 11 4 2 2" xfId="29223"/>
    <cellStyle name="Процентный 5 2 11 4 3" xfId="29224"/>
    <cellStyle name="Процентный 5 2 11 4 3 2" xfId="29225"/>
    <cellStyle name="Процентный 5 2 11 4 4" xfId="29226"/>
    <cellStyle name="Процентный 5 2 11 4 4 2" xfId="29227"/>
    <cellStyle name="Процентный 5 2 11 4 5" xfId="29228"/>
    <cellStyle name="Процентный 5 2 11 4 5 2" xfId="29229"/>
    <cellStyle name="Процентный 5 2 11 4 6" xfId="29230"/>
    <cellStyle name="Процентный 5 2 11 5" xfId="29231"/>
    <cellStyle name="Процентный 5 2 11 5 2" xfId="29232"/>
    <cellStyle name="Процентный 5 2 11 5 2 2" xfId="29233"/>
    <cellStyle name="Процентный 5 2 11 5 3" xfId="29234"/>
    <cellStyle name="Процентный 5 2 11 5 3 2" xfId="29235"/>
    <cellStyle name="Процентный 5 2 11 5 4" xfId="29236"/>
    <cellStyle name="Процентный 5 2 11 5 4 2" xfId="29237"/>
    <cellStyle name="Процентный 5 2 11 5 5" xfId="29238"/>
    <cellStyle name="Процентный 5 2 11 6" xfId="29239"/>
    <cellStyle name="Процентный 5 2 11 6 2" xfId="29240"/>
    <cellStyle name="Процентный 5 2 11 7" xfId="29241"/>
    <cellStyle name="Процентный 5 2 11 7 2" xfId="29242"/>
    <cellStyle name="Процентный 5 2 11 8" xfId="29243"/>
    <cellStyle name="Процентный 5 2 11 8 2" xfId="29244"/>
    <cellStyle name="Процентный 5 2 11 9" xfId="29245"/>
    <cellStyle name="Процентный 5 2 11 9 2" xfId="29246"/>
    <cellStyle name="Процентный 5 2 12" xfId="29247"/>
    <cellStyle name="Процентный 5 2 12 10" xfId="29248"/>
    <cellStyle name="Процентный 5 2 12 10 2" xfId="29249"/>
    <cellStyle name="Процентный 5 2 12 11" xfId="29250"/>
    <cellStyle name="Процентный 5 2 12 11 2" xfId="29251"/>
    <cellStyle name="Процентный 5 2 12 12" xfId="29252"/>
    <cellStyle name="Процентный 5 2 12 2" xfId="29253"/>
    <cellStyle name="Процентный 5 2 12 2 10" xfId="29254"/>
    <cellStyle name="Процентный 5 2 12 2 10 2" xfId="29255"/>
    <cellStyle name="Процентный 5 2 12 2 11" xfId="29256"/>
    <cellStyle name="Процентный 5 2 12 2 2" xfId="29257"/>
    <cellStyle name="Процентный 5 2 12 2 2 10" xfId="29258"/>
    <cellStyle name="Процентный 5 2 12 2 2 2" xfId="29259"/>
    <cellStyle name="Процентный 5 2 12 2 2 2 2" xfId="29260"/>
    <cellStyle name="Процентный 5 2 12 2 2 2 2 2" xfId="29261"/>
    <cellStyle name="Процентный 5 2 12 2 2 2 3" xfId="29262"/>
    <cellStyle name="Процентный 5 2 12 2 2 2 3 2" xfId="29263"/>
    <cellStyle name="Процентный 5 2 12 2 2 2 4" xfId="29264"/>
    <cellStyle name="Процентный 5 2 12 2 2 2 4 2" xfId="29265"/>
    <cellStyle name="Процентный 5 2 12 2 2 2 5" xfId="29266"/>
    <cellStyle name="Процентный 5 2 12 2 2 2 5 2" xfId="29267"/>
    <cellStyle name="Процентный 5 2 12 2 2 2 6" xfId="29268"/>
    <cellStyle name="Процентный 5 2 12 2 2 3" xfId="29269"/>
    <cellStyle name="Процентный 5 2 12 2 2 3 2" xfId="29270"/>
    <cellStyle name="Процентный 5 2 12 2 2 3 2 2" xfId="29271"/>
    <cellStyle name="Процентный 5 2 12 2 2 3 3" xfId="29272"/>
    <cellStyle name="Процентный 5 2 12 2 2 3 3 2" xfId="29273"/>
    <cellStyle name="Процентный 5 2 12 2 2 3 4" xfId="29274"/>
    <cellStyle name="Процентный 5 2 12 2 2 3 4 2" xfId="29275"/>
    <cellStyle name="Процентный 5 2 12 2 2 3 5" xfId="29276"/>
    <cellStyle name="Процентный 5 2 12 2 2 4" xfId="29277"/>
    <cellStyle name="Процентный 5 2 12 2 2 4 2" xfId="29278"/>
    <cellStyle name="Процентный 5 2 12 2 2 5" xfId="29279"/>
    <cellStyle name="Процентный 5 2 12 2 2 5 2" xfId="29280"/>
    <cellStyle name="Процентный 5 2 12 2 2 6" xfId="29281"/>
    <cellStyle name="Процентный 5 2 12 2 2 6 2" xfId="29282"/>
    <cellStyle name="Процентный 5 2 12 2 2 7" xfId="29283"/>
    <cellStyle name="Процентный 5 2 12 2 2 7 2" xfId="29284"/>
    <cellStyle name="Процентный 5 2 12 2 2 8" xfId="29285"/>
    <cellStyle name="Процентный 5 2 12 2 2 8 2" xfId="29286"/>
    <cellStyle name="Процентный 5 2 12 2 2 9" xfId="29287"/>
    <cellStyle name="Процентный 5 2 12 2 2 9 2" xfId="29288"/>
    <cellStyle name="Процентный 5 2 12 2 3" xfId="29289"/>
    <cellStyle name="Процентный 5 2 12 2 3 2" xfId="29290"/>
    <cellStyle name="Процентный 5 2 12 2 3 2 2" xfId="29291"/>
    <cellStyle name="Процентный 5 2 12 2 3 3" xfId="29292"/>
    <cellStyle name="Процентный 5 2 12 2 3 3 2" xfId="29293"/>
    <cellStyle name="Процентный 5 2 12 2 3 4" xfId="29294"/>
    <cellStyle name="Процентный 5 2 12 2 3 4 2" xfId="29295"/>
    <cellStyle name="Процентный 5 2 12 2 3 5" xfId="29296"/>
    <cellStyle name="Процентный 5 2 12 2 3 5 2" xfId="29297"/>
    <cellStyle name="Процентный 5 2 12 2 3 6" xfId="29298"/>
    <cellStyle name="Процентный 5 2 12 2 4" xfId="29299"/>
    <cellStyle name="Процентный 5 2 12 2 4 2" xfId="29300"/>
    <cellStyle name="Процентный 5 2 12 2 4 2 2" xfId="29301"/>
    <cellStyle name="Процентный 5 2 12 2 4 3" xfId="29302"/>
    <cellStyle name="Процентный 5 2 12 2 4 3 2" xfId="29303"/>
    <cellStyle name="Процентный 5 2 12 2 4 4" xfId="29304"/>
    <cellStyle name="Процентный 5 2 12 2 4 4 2" xfId="29305"/>
    <cellStyle name="Процентный 5 2 12 2 4 5" xfId="29306"/>
    <cellStyle name="Процентный 5 2 12 2 5" xfId="29307"/>
    <cellStyle name="Процентный 5 2 12 2 5 2" xfId="29308"/>
    <cellStyle name="Процентный 5 2 12 2 6" xfId="29309"/>
    <cellStyle name="Процентный 5 2 12 2 6 2" xfId="29310"/>
    <cellStyle name="Процентный 5 2 12 2 7" xfId="29311"/>
    <cellStyle name="Процентный 5 2 12 2 7 2" xfId="29312"/>
    <cellStyle name="Процентный 5 2 12 2 8" xfId="29313"/>
    <cellStyle name="Процентный 5 2 12 2 8 2" xfId="29314"/>
    <cellStyle name="Процентный 5 2 12 2 9" xfId="29315"/>
    <cellStyle name="Процентный 5 2 12 2 9 2" xfId="29316"/>
    <cellStyle name="Процентный 5 2 12 3" xfId="29317"/>
    <cellStyle name="Процентный 5 2 12 3 10" xfId="29318"/>
    <cellStyle name="Процентный 5 2 12 3 2" xfId="29319"/>
    <cellStyle name="Процентный 5 2 12 3 2 2" xfId="29320"/>
    <cellStyle name="Процентный 5 2 12 3 2 2 2" xfId="29321"/>
    <cellStyle name="Процентный 5 2 12 3 2 3" xfId="29322"/>
    <cellStyle name="Процентный 5 2 12 3 2 3 2" xfId="29323"/>
    <cellStyle name="Процентный 5 2 12 3 2 4" xfId="29324"/>
    <cellStyle name="Процентный 5 2 12 3 2 4 2" xfId="29325"/>
    <cellStyle name="Процентный 5 2 12 3 2 5" xfId="29326"/>
    <cellStyle name="Процентный 5 2 12 3 2 5 2" xfId="29327"/>
    <cellStyle name="Процентный 5 2 12 3 2 6" xfId="29328"/>
    <cellStyle name="Процентный 5 2 12 3 3" xfId="29329"/>
    <cellStyle name="Процентный 5 2 12 3 3 2" xfId="29330"/>
    <cellStyle name="Процентный 5 2 12 3 3 2 2" xfId="29331"/>
    <cellStyle name="Процентный 5 2 12 3 3 3" xfId="29332"/>
    <cellStyle name="Процентный 5 2 12 3 3 3 2" xfId="29333"/>
    <cellStyle name="Процентный 5 2 12 3 3 4" xfId="29334"/>
    <cellStyle name="Процентный 5 2 12 3 3 4 2" xfId="29335"/>
    <cellStyle name="Процентный 5 2 12 3 3 5" xfId="29336"/>
    <cellStyle name="Процентный 5 2 12 3 4" xfId="29337"/>
    <cellStyle name="Процентный 5 2 12 3 4 2" xfId="29338"/>
    <cellStyle name="Процентный 5 2 12 3 5" xfId="29339"/>
    <cellStyle name="Процентный 5 2 12 3 5 2" xfId="29340"/>
    <cellStyle name="Процентный 5 2 12 3 6" xfId="29341"/>
    <cellStyle name="Процентный 5 2 12 3 6 2" xfId="29342"/>
    <cellStyle name="Процентный 5 2 12 3 7" xfId="29343"/>
    <cellStyle name="Процентный 5 2 12 3 7 2" xfId="29344"/>
    <cellStyle name="Процентный 5 2 12 3 8" xfId="29345"/>
    <cellStyle name="Процентный 5 2 12 3 8 2" xfId="29346"/>
    <cellStyle name="Процентный 5 2 12 3 9" xfId="29347"/>
    <cellStyle name="Процентный 5 2 12 3 9 2" xfId="29348"/>
    <cellStyle name="Процентный 5 2 12 4" xfId="29349"/>
    <cellStyle name="Процентный 5 2 12 4 2" xfId="29350"/>
    <cellStyle name="Процентный 5 2 12 4 2 2" xfId="29351"/>
    <cellStyle name="Процентный 5 2 12 4 3" xfId="29352"/>
    <cellStyle name="Процентный 5 2 12 4 3 2" xfId="29353"/>
    <cellStyle name="Процентный 5 2 12 4 4" xfId="29354"/>
    <cellStyle name="Процентный 5 2 12 4 4 2" xfId="29355"/>
    <cellStyle name="Процентный 5 2 12 4 5" xfId="29356"/>
    <cellStyle name="Процентный 5 2 12 4 5 2" xfId="29357"/>
    <cellStyle name="Процентный 5 2 12 4 6" xfId="29358"/>
    <cellStyle name="Процентный 5 2 12 5" xfId="29359"/>
    <cellStyle name="Процентный 5 2 12 5 2" xfId="29360"/>
    <cellStyle name="Процентный 5 2 12 5 2 2" xfId="29361"/>
    <cellStyle name="Процентный 5 2 12 5 3" xfId="29362"/>
    <cellStyle name="Процентный 5 2 12 5 3 2" xfId="29363"/>
    <cellStyle name="Процентный 5 2 12 5 4" xfId="29364"/>
    <cellStyle name="Процентный 5 2 12 5 4 2" xfId="29365"/>
    <cellStyle name="Процентный 5 2 12 5 5" xfId="29366"/>
    <cellStyle name="Процентный 5 2 12 6" xfId="29367"/>
    <cellStyle name="Процентный 5 2 12 6 2" xfId="29368"/>
    <cellStyle name="Процентный 5 2 12 7" xfId="29369"/>
    <cellStyle name="Процентный 5 2 12 7 2" xfId="29370"/>
    <cellStyle name="Процентный 5 2 12 8" xfId="29371"/>
    <cellStyle name="Процентный 5 2 12 8 2" xfId="29372"/>
    <cellStyle name="Процентный 5 2 12 9" xfId="29373"/>
    <cellStyle name="Процентный 5 2 12 9 2" xfId="29374"/>
    <cellStyle name="Процентный 5 2 13" xfId="29375"/>
    <cellStyle name="Процентный 5 2 13 10" xfId="29376"/>
    <cellStyle name="Процентный 5 2 13 10 2" xfId="29377"/>
    <cellStyle name="Процентный 5 2 13 11" xfId="29378"/>
    <cellStyle name="Процентный 5 2 13 11 2" xfId="29379"/>
    <cellStyle name="Процентный 5 2 13 12" xfId="29380"/>
    <cellStyle name="Процентный 5 2 13 2" xfId="29381"/>
    <cellStyle name="Процентный 5 2 13 2 10" xfId="29382"/>
    <cellStyle name="Процентный 5 2 13 2 10 2" xfId="29383"/>
    <cellStyle name="Процентный 5 2 13 2 11" xfId="29384"/>
    <cellStyle name="Процентный 5 2 13 2 2" xfId="29385"/>
    <cellStyle name="Процентный 5 2 13 2 2 10" xfId="29386"/>
    <cellStyle name="Процентный 5 2 13 2 2 2" xfId="29387"/>
    <cellStyle name="Процентный 5 2 13 2 2 2 2" xfId="29388"/>
    <cellStyle name="Процентный 5 2 13 2 2 2 2 2" xfId="29389"/>
    <cellStyle name="Процентный 5 2 13 2 2 2 3" xfId="29390"/>
    <cellStyle name="Процентный 5 2 13 2 2 2 3 2" xfId="29391"/>
    <cellStyle name="Процентный 5 2 13 2 2 2 4" xfId="29392"/>
    <cellStyle name="Процентный 5 2 13 2 2 2 4 2" xfId="29393"/>
    <cellStyle name="Процентный 5 2 13 2 2 2 5" xfId="29394"/>
    <cellStyle name="Процентный 5 2 13 2 2 2 5 2" xfId="29395"/>
    <cellStyle name="Процентный 5 2 13 2 2 2 6" xfId="29396"/>
    <cellStyle name="Процентный 5 2 13 2 2 3" xfId="29397"/>
    <cellStyle name="Процентный 5 2 13 2 2 3 2" xfId="29398"/>
    <cellStyle name="Процентный 5 2 13 2 2 3 2 2" xfId="29399"/>
    <cellStyle name="Процентный 5 2 13 2 2 3 3" xfId="29400"/>
    <cellStyle name="Процентный 5 2 13 2 2 3 3 2" xfId="29401"/>
    <cellStyle name="Процентный 5 2 13 2 2 3 4" xfId="29402"/>
    <cellStyle name="Процентный 5 2 13 2 2 3 4 2" xfId="29403"/>
    <cellStyle name="Процентный 5 2 13 2 2 3 5" xfId="29404"/>
    <cellStyle name="Процентный 5 2 13 2 2 4" xfId="29405"/>
    <cellStyle name="Процентный 5 2 13 2 2 4 2" xfId="29406"/>
    <cellStyle name="Процентный 5 2 13 2 2 5" xfId="29407"/>
    <cellStyle name="Процентный 5 2 13 2 2 5 2" xfId="29408"/>
    <cellStyle name="Процентный 5 2 13 2 2 6" xfId="29409"/>
    <cellStyle name="Процентный 5 2 13 2 2 6 2" xfId="29410"/>
    <cellStyle name="Процентный 5 2 13 2 2 7" xfId="29411"/>
    <cellStyle name="Процентный 5 2 13 2 2 7 2" xfId="29412"/>
    <cellStyle name="Процентный 5 2 13 2 2 8" xfId="29413"/>
    <cellStyle name="Процентный 5 2 13 2 2 8 2" xfId="29414"/>
    <cellStyle name="Процентный 5 2 13 2 2 9" xfId="29415"/>
    <cellStyle name="Процентный 5 2 13 2 2 9 2" xfId="29416"/>
    <cellStyle name="Процентный 5 2 13 2 3" xfId="29417"/>
    <cellStyle name="Процентный 5 2 13 2 3 2" xfId="29418"/>
    <cellStyle name="Процентный 5 2 13 2 3 2 2" xfId="29419"/>
    <cellStyle name="Процентный 5 2 13 2 3 3" xfId="29420"/>
    <cellStyle name="Процентный 5 2 13 2 3 3 2" xfId="29421"/>
    <cellStyle name="Процентный 5 2 13 2 3 4" xfId="29422"/>
    <cellStyle name="Процентный 5 2 13 2 3 4 2" xfId="29423"/>
    <cellStyle name="Процентный 5 2 13 2 3 5" xfId="29424"/>
    <cellStyle name="Процентный 5 2 13 2 3 5 2" xfId="29425"/>
    <cellStyle name="Процентный 5 2 13 2 3 6" xfId="29426"/>
    <cellStyle name="Процентный 5 2 13 2 4" xfId="29427"/>
    <cellStyle name="Процентный 5 2 13 2 4 2" xfId="29428"/>
    <cellStyle name="Процентный 5 2 13 2 4 2 2" xfId="29429"/>
    <cellStyle name="Процентный 5 2 13 2 4 3" xfId="29430"/>
    <cellStyle name="Процентный 5 2 13 2 4 3 2" xfId="29431"/>
    <cellStyle name="Процентный 5 2 13 2 4 4" xfId="29432"/>
    <cellStyle name="Процентный 5 2 13 2 4 4 2" xfId="29433"/>
    <cellStyle name="Процентный 5 2 13 2 4 5" xfId="29434"/>
    <cellStyle name="Процентный 5 2 13 2 5" xfId="29435"/>
    <cellStyle name="Процентный 5 2 13 2 5 2" xfId="29436"/>
    <cellStyle name="Процентный 5 2 13 2 6" xfId="29437"/>
    <cellStyle name="Процентный 5 2 13 2 6 2" xfId="29438"/>
    <cellStyle name="Процентный 5 2 13 2 7" xfId="29439"/>
    <cellStyle name="Процентный 5 2 13 2 7 2" xfId="29440"/>
    <cellStyle name="Процентный 5 2 13 2 8" xfId="29441"/>
    <cellStyle name="Процентный 5 2 13 2 8 2" xfId="29442"/>
    <cellStyle name="Процентный 5 2 13 2 9" xfId="29443"/>
    <cellStyle name="Процентный 5 2 13 2 9 2" xfId="29444"/>
    <cellStyle name="Процентный 5 2 13 3" xfId="29445"/>
    <cellStyle name="Процентный 5 2 13 3 10" xfId="29446"/>
    <cellStyle name="Процентный 5 2 13 3 2" xfId="29447"/>
    <cellStyle name="Процентный 5 2 13 3 2 2" xfId="29448"/>
    <cellStyle name="Процентный 5 2 13 3 2 2 2" xfId="29449"/>
    <cellStyle name="Процентный 5 2 13 3 2 3" xfId="29450"/>
    <cellStyle name="Процентный 5 2 13 3 2 3 2" xfId="29451"/>
    <cellStyle name="Процентный 5 2 13 3 2 4" xfId="29452"/>
    <cellStyle name="Процентный 5 2 13 3 2 4 2" xfId="29453"/>
    <cellStyle name="Процентный 5 2 13 3 2 5" xfId="29454"/>
    <cellStyle name="Процентный 5 2 13 3 2 5 2" xfId="29455"/>
    <cellStyle name="Процентный 5 2 13 3 2 6" xfId="29456"/>
    <cellStyle name="Процентный 5 2 13 3 3" xfId="29457"/>
    <cellStyle name="Процентный 5 2 13 3 3 2" xfId="29458"/>
    <cellStyle name="Процентный 5 2 13 3 3 2 2" xfId="29459"/>
    <cellStyle name="Процентный 5 2 13 3 3 3" xfId="29460"/>
    <cellStyle name="Процентный 5 2 13 3 3 3 2" xfId="29461"/>
    <cellStyle name="Процентный 5 2 13 3 3 4" xfId="29462"/>
    <cellStyle name="Процентный 5 2 13 3 3 4 2" xfId="29463"/>
    <cellStyle name="Процентный 5 2 13 3 3 5" xfId="29464"/>
    <cellStyle name="Процентный 5 2 13 3 4" xfId="29465"/>
    <cellStyle name="Процентный 5 2 13 3 4 2" xfId="29466"/>
    <cellStyle name="Процентный 5 2 13 3 5" xfId="29467"/>
    <cellStyle name="Процентный 5 2 13 3 5 2" xfId="29468"/>
    <cellStyle name="Процентный 5 2 13 3 6" xfId="29469"/>
    <cellStyle name="Процентный 5 2 13 3 6 2" xfId="29470"/>
    <cellStyle name="Процентный 5 2 13 3 7" xfId="29471"/>
    <cellStyle name="Процентный 5 2 13 3 7 2" xfId="29472"/>
    <cellStyle name="Процентный 5 2 13 3 8" xfId="29473"/>
    <cellStyle name="Процентный 5 2 13 3 8 2" xfId="29474"/>
    <cellStyle name="Процентный 5 2 13 3 9" xfId="29475"/>
    <cellStyle name="Процентный 5 2 13 3 9 2" xfId="29476"/>
    <cellStyle name="Процентный 5 2 13 4" xfId="29477"/>
    <cellStyle name="Процентный 5 2 13 4 2" xfId="29478"/>
    <cellStyle name="Процентный 5 2 13 4 2 2" xfId="29479"/>
    <cellStyle name="Процентный 5 2 13 4 3" xfId="29480"/>
    <cellStyle name="Процентный 5 2 13 4 3 2" xfId="29481"/>
    <cellStyle name="Процентный 5 2 13 4 4" xfId="29482"/>
    <cellStyle name="Процентный 5 2 13 4 4 2" xfId="29483"/>
    <cellStyle name="Процентный 5 2 13 4 5" xfId="29484"/>
    <cellStyle name="Процентный 5 2 13 4 5 2" xfId="29485"/>
    <cellStyle name="Процентный 5 2 13 4 6" xfId="29486"/>
    <cellStyle name="Процентный 5 2 13 5" xfId="29487"/>
    <cellStyle name="Процентный 5 2 13 5 2" xfId="29488"/>
    <cellStyle name="Процентный 5 2 13 5 2 2" xfId="29489"/>
    <cellStyle name="Процентный 5 2 13 5 3" xfId="29490"/>
    <cellStyle name="Процентный 5 2 13 5 3 2" xfId="29491"/>
    <cellStyle name="Процентный 5 2 13 5 4" xfId="29492"/>
    <cellStyle name="Процентный 5 2 13 5 4 2" xfId="29493"/>
    <cellStyle name="Процентный 5 2 13 5 5" xfId="29494"/>
    <cellStyle name="Процентный 5 2 13 6" xfId="29495"/>
    <cellStyle name="Процентный 5 2 13 6 2" xfId="29496"/>
    <cellStyle name="Процентный 5 2 13 7" xfId="29497"/>
    <cellStyle name="Процентный 5 2 13 7 2" xfId="29498"/>
    <cellStyle name="Процентный 5 2 13 8" xfId="29499"/>
    <cellStyle name="Процентный 5 2 13 8 2" xfId="29500"/>
    <cellStyle name="Процентный 5 2 13 9" xfId="29501"/>
    <cellStyle name="Процентный 5 2 13 9 2" xfId="29502"/>
    <cellStyle name="Процентный 5 2 14" xfId="29503"/>
    <cellStyle name="Процентный 5 2 14 10" xfId="29504"/>
    <cellStyle name="Процентный 5 2 14 10 2" xfId="29505"/>
    <cellStyle name="Процентный 5 2 14 11" xfId="29506"/>
    <cellStyle name="Процентный 5 2 14 2" xfId="29507"/>
    <cellStyle name="Процентный 5 2 14 2 10" xfId="29508"/>
    <cellStyle name="Процентный 5 2 14 2 2" xfId="29509"/>
    <cellStyle name="Процентный 5 2 14 2 2 2" xfId="29510"/>
    <cellStyle name="Процентный 5 2 14 2 2 2 2" xfId="29511"/>
    <cellStyle name="Процентный 5 2 14 2 2 3" xfId="29512"/>
    <cellStyle name="Процентный 5 2 14 2 2 3 2" xfId="29513"/>
    <cellStyle name="Процентный 5 2 14 2 2 4" xfId="29514"/>
    <cellStyle name="Процентный 5 2 14 2 2 4 2" xfId="29515"/>
    <cellStyle name="Процентный 5 2 14 2 2 5" xfId="29516"/>
    <cellStyle name="Процентный 5 2 14 2 2 5 2" xfId="29517"/>
    <cellStyle name="Процентный 5 2 14 2 2 6" xfId="29518"/>
    <cellStyle name="Процентный 5 2 14 2 3" xfId="29519"/>
    <cellStyle name="Процентный 5 2 14 2 3 2" xfId="29520"/>
    <cellStyle name="Процентный 5 2 14 2 3 2 2" xfId="29521"/>
    <cellStyle name="Процентный 5 2 14 2 3 3" xfId="29522"/>
    <cellStyle name="Процентный 5 2 14 2 3 3 2" xfId="29523"/>
    <cellStyle name="Процентный 5 2 14 2 3 4" xfId="29524"/>
    <cellStyle name="Процентный 5 2 14 2 3 4 2" xfId="29525"/>
    <cellStyle name="Процентный 5 2 14 2 3 5" xfId="29526"/>
    <cellStyle name="Процентный 5 2 14 2 4" xfId="29527"/>
    <cellStyle name="Процентный 5 2 14 2 4 2" xfId="29528"/>
    <cellStyle name="Процентный 5 2 14 2 5" xfId="29529"/>
    <cellStyle name="Процентный 5 2 14 2 5 2" xfId="29530"/>
    <cellStyle name="Процентный 5 2 14 2 6" xfId="29531"/>
    <cellStyle name="Процентный 5 2 14 2 6 2" xfId="29532"/>
    <cellStyle name="Процентный 5 2 14 2 7" xfId="29533"/>
    <cellStyle name="Процентный 5 2 14 2 7 2" xfId="29534"/>
    <cellStyle name="Процентный 5 2 14 2 8" xfId="29535"/>
    <cellStyle name="Процентный 5 2 14 2 8 2" xfId="29536"/>
    <cellStyle name="Процентный 5 2 14 2 9" xfId="29537"/>
    <cellStyle name="Процентный 5 2 14 2 9 2" xfId="29538"/>
    <cellStyle name="Процентный 5 2 14 3" xfId="29539"/>
    <cellStyle name="Процентный 5 2 14 3 2" xfId="29540"/>
    <cellStyle name="Процентный 5 2 14 3 2 2" xfId="29541"/>
    <cellStyle name="Процентный 5 2 14 3 3" xfId="29542"/>
    <cellStyle name="Процентный 5 2 14 3 3 2" xfId="29543"/>
    <cellStyle name="Процентный 5 2 14 3 4" xfId="29544"/>
    <cellStyle name="Процентный 5 2 14 3 4 2" xfId="29545"/>
    <cellStyle name="Процентный 5 2 14 3 5" xfId="29546"/>
    <cellStyle name="Процентный 5 2 14 3 5 2" xfId="29547"/>
    <cellStyle name="Процентный 5 2 14 3 6" xfId="29548"/>
    <cellStyle name="Процентный 5 2 14 4" xfId="29549"/>
    <cellStyle name="Процентный 5 2 14 4 2" xfId="29550"/>
    <cellStyle name="Процентный 5 2 14 4 2 2" xfId="29551"/>
    <cellStyle name="Процентный 5 2 14 4 3" xfId="29552"/>
    <cellStyle name="Процентный 5 2 14 4 3 2" xfId="29553"/>
    <cellStyle name="Процентный 5 2 14 4 4" xfId="29554"/>
    <cellStyle name="Процентный 5 2 14 4 4 2" xfId="29555"/>
    <cellStyle name="Процентный 5 2 14 4 5" xfId="29556"/>
    <cellStyle name="Процентный 5 2 14 5" xfId="29557"/>
    <cellStyle name="Процентный 5 2 14 5 2" xfId="29558"/>
    <cellStyle name="Процентный 5 2 14 6" xfId="29559"/>
    <cellStyle name="Процентный 5 2 14 6 2" xfId="29560"/>
    <cellStyle name="Процентный 5 2 14 7" xfId="29561"/>
    <cellStyle name="Процентный 5 2 14 7 2" xfId="29562"/>
    <cellStyle name="Процентный 5 2 14 8" xfId="29563"/>
    <cellStyle name="Процентный 5 2 14 8 2" xfId="29564"/>
    <cellStyle name="Процентный 5 2 14 9" xfId="29565"/>
    <cellStyle name="Процентный 5 2 14 9 2" xfId="29566"/>
    <cellStyle name="Процентный 5 2 15" xfId="29567"/>
    <cellStyle name="Процентный 5 2 15 10" xfId="29568"/>
    <cellStyle name="Процентный 5 2 15 2" xfId="29569"/>
    <cellStyle name="Процентный 5 2 15 2 2" xfId="29570"/>
    <cellStyle name="Процентный 5 2 15 2 2 2" xfId="29571"/>
    <cellStyle name="Процентный 5 2 15 2 3" xfId="29572"/>
    <cellStyle name="Процентный 5 2 15 2 3 2" xfId="29573"/>
    <cellStyle name="Процентный 5 2 15 2 4" xfId="29574"/>
    <cellStyle name="Процентный 5 2 15 2 4 2" xfId="29575"/>
    <cellStyle name="Процентный 5 2 15 2 5" xfId="29576"/>
    <cellStyle name="Процентный 5 2 15 2 5 2" xfId="29577"/>
    <cellStyle name="Процентный 5 2 15 2 6" xfId="29578"/>
    <cellStyle name="Процентный 5 2 15 3" xfId="29579"/>
    <cellStyle name="Процентный 5 2 15 3 2" xfId="29580"/>
    <cellStyle name="Процентный 5 2 15 3 2 2" xfId="29581"/>
    <cellStyle name="Процентный 5 2 15 3 3" xfId="29582"/>
    <cellStyle name="Процентный 5 2 15 3 3 2" xfId="29583"/>
    <cellStyle name="Процентный 5 2 15 3 4" xfId="29584"/>
    <cellStyle name="Процентный 5 2 15 3 4 2" xfId="29585"/>
    <cellStyle name="Процентный 5 2 15 3 5" xfId="29586"/>
    <cellStyle name="Процентный 5 2 15 4" xfId="29587"/>
    <cellStyle name="Процентный 5 2 15 4 2" xfId="29588"/>
    <cellStyle name="Процентный 5 2 15 5" xfId="29589"/>
    <cellStyle name="Процентный 5 2 15 5 2" xfId="29590"/>
    <cellStyle name="Процентный 5 2 15 6" xfId="29591"/>
    <cellStyle name="Процентный 5 2 15 6 2" xfId="29592"/>
    <cellStyle name="Процентный 5 2 15 7" xfId="29593"/>
    <cellStyle name="Процентный 5 2 15 7 2" xfId="29594"/>
    <cellStyle name="Процентный 5 2 15 8" xfId="29595"/>
    <cellStyle name="Процентный 5 2 15 8 2" xfId="29596"/>
    <cellStyle name="Процентный 5 2 15 9" xfId="29597"/>
    <cellStyle name="Процентный 5 2 15 9 2" xfId="29598"/>
    <cellStyle name="Процентный 5 2 16" xfId="29599"/>
    <cellStyle name="Процентный 5 2 16 2" xfId="29600"/>
    <cellStyle name="Процентный 5 2 16 2 2" xfId="29601"/>
    <cellStyle name="Процентный 5 2 16 2 2 2" xfId="29602"/>
    <cellStyle name="Процентный 5 2 16 2 3" xfId="29603"/>
    <cellStyle name="Процентный 5 2 16 2 3 2" xfId="29604"/>
    <cellStyle name="Процентный 5 2 16 2 4" xfId="29605"/>
    <cellStyle name="Процентный 5 2 16 2 4 2" xfId="29606"/>
    <cellStyle name="Процентный 5 2 16 2 5" xfId="29607"/>
    <cellStyle name="Процентный 5 2 16 2 5 2" xfId="29608"/>
    <cellStyle name="Процентный 5 2 16 2 6" xfId="29609"/>
    <cellStyle name="Процентный 5 2 16 3" xfId="29610"/>
    <cellStyle name="Процентный 5 2 16 3 2" xfId="29611"/>
    <cellStyle name="Процентный 5 2 16 4" xfId="29612"/>
    <cellStyle name="Процентный 5 2 16 4 2" xfId="29613"/>
    <cellStyle name="Процентный 5 2 16 5" xfId="29614"/>
    <cellStyle name="Процентный 5 2 16 5 2" xfId="29615"/>
    <cellStyle name="Процентный 5 2 16 6" xfId="29616"/>
    <cellStyle name="Процентный 5 2 16 6 2" xfId="29617"/>
    <cellStyle name="Процентный 5 2 16 7" xfId="29618"/>
    <cellStyle name="Процентный 5 2 17" xfId="29619"/>
    <cellStyle name="Процентный 5 2 17 2" xfId="29620"/>
    <cellStyle name="Процентный 5 2 17 2 2" xfId="29621"/>
    <cellStyle name="Процентный 5 2 17 3" xfId="29622"/>
    <cellStyle name="Процентный 5 2 17 3 2" xfId="29623"/>
    <cellStyle name="Процентный 5 2 17 4" xfId="29624"/>
    <cellStyle name="Процентный 5 2 17 4 2" xfId="29625"/>
    <cellStyle name="Процентный 5 2 17 5" xfId="29626"/>
    <cellStyle name="Процентный 5 2 17 5 2" xfId="29627"/>
    <cellStyle name="Процентный 5 2 17 6" xfId="29628"/>
    <cellStyle name="Процентный 5 2 18" xfId="29629"/>
    <cellStyle name="Процентный 5 2 18 2" xfId="29630"/>
    <cellStyle name="Процентный 5 2 18 2 2" xfId="29631"/>
    <cellStyle name="Процентный 5 2 18 3" xfId="29632"/>
    <cellStyle name="Процентный 5 2 18 3 2" xfId="29633"/>
    <cellStyle name="Процентный 5 2 18 4" xfId="29634"/>
    <cellStyle name="Процентный 5 2 18 4 2" xfId="29635"/>
    <cellStyle name="Процентный 5 2 18 5" xfId="29636"/>
    <cellStyle name="Процентный 5 2 19" xfId="29637"/>
    <cellStyle name="Процентный 5 2 19 2" xfId="29638"/>
    <cellStyle name="Процентный 5 2 2" xfId="29639"/>
    <cellStyle name="Процентный 5 2 2 10" xfId="29640"/>
    <cellStyle name="Процентный 5 2 2 10 10" xfId="29641"/>
    <cellStyle name="Процентный 5 2 2 10 10 2" xfId="29642"/>
    <cellStyle name="Процентный 5 2 2 10 11" xfId="29643"/>
    <cellStyle name="Процентный 5 2 2 10 11 2" xfId="29644"/>
    <cellStyle name="Процентный 5 2 2 10 12" xfId="29645"/>
    <cellStyle name="Процентный 5 2 2 10 2" xfId="29646"/>
    <cellStyle name="Процентный 5 2 2 10 2 10" xfId="29647"/>
    <cellStyle name="Процентный 5 2 2 10 2 10 2" xfId="29648"/>
    <cellStyle name="Процентный 5 2 2 10 2 11" xfId="29649"/>
    <cellStyle name="Процентный 5 2 2 10 2 2" xfId="29650"/>
    <cellStyle name="Процентный 5 2 2 10 2 2 10" xfId="29651"/>
    <cellStyle name="Процентный 5 2 2 10 2 2 2" xfId="29652"/>
    <cellStyle name="Процентный 5 2 2 10 2 2 2 2" xfId="29653"/>
    <cellStyle name="Процентный 5 2 2 10 2 2 2 2 2" xfId="29654"/>
    <cellStyle name="Процентный 5 2 2 10 2 2 2 3" xfId="29655"/>
    <cellStyle name="Процентный 5 2 2 10 2 2 2 3 2" xfId="29656"/>
    <cellStyle name="Процентный 5 2 2 10 2 2 2 4" xfId="29657"/>
    <cellStyle name="Процентный 5 2 2 10 2 2 2 4 2" xfId="29658"/>
    <cellStyle name="Процентный 5 2 2 10 2 2 2 5" xfId="29659"/>
    <cellStyle name="Процентный 5 2 2 10 2 2 2 5 2" xfId="29660"/>
    <cellStyle name="Процентный 5 2 2 10 2 2 2 6" xfId="29661"/>
    <cellStyle name="Процентный 5 2 2 10 2 2 3" xfId="29662"/>
    <cellStyle name="Процентный 5 2 2 10 2 2 3 2" xfId="29663"/>
    <cellStyle name="Процентный 5 2 2 10 2 2 3 2 2" xfId="29664"/>
    <cellStyle name="Процентный 5 2 2 10 2 2 3 3" xfId="29665"/>
    <cellStyle name="Процентный 5 2 2 10 2 2 3 3 2" xfId="29666"/>
    <cellStyle name="Процентный 5 2 2 10 2 2 3 4" xfId="29667"/>
    <cellStyle name="Процентный 5 2 2 10 2 2 3 4 2" xfId="29668"/>
    <cellStyle name="Процентный 5 2 2 10 2 2 3 5" xfId="29669"/>
    <cellStyle name="Процентный 5 2 2 10 2 2 4" xfId="29670"/>
    <cellStyle name="Процентный 5 2 2 10 2 2 4 2" xfId="29671"/>
    <cellStyle name="Процентный 5 2 2 10 2 2 5" xfId="29672"/>
    <cellStyle name="Процентный 5 2 2 10 2 2 5 2" xfId="29673"/>
    <cellStyle name="Процентный 5 2 2 10 2 2 6" xfId="29674"/>
    <cellStyle name="Процентный 5 2 2 10 2 2 6 2" xfId="29675"/>
    <cellStyle name="Процентный 5 2 2 10 2 2 7" xfId="29676"/>
    <cellStyle name="Процентный 5 2 2 10 2 2 7 2" xfId="29677"/>
    <cellStyle name="Процентный 5 2 2 10 2 2 8" xfId="29678"/>
    <cellStyle name="Процентный 5 2 2 10 2 2 8 2" xfId="29679"/>
    <cellStyle name="Процентный 5 2 2 10 2 2 9" xfId="29680"/>
    <cellStyle name="Процентный 5 2 2 10 2 2 9 2" xfId="29681"/>
    <cellStyle name="Процентный 5 2 2 10 2 3" xfId="29682"/>
    <cellStyle name="Процентный 5 2 2 10 2 3 2" xfId="29683"/>
    <cellStyle name="Процентный 5 2 2 10 2 3 2 2" xfId="29684"/>
    <cellStyle name="Процентный 5 2 2 10 2 3 3" xfId="29685"/>
    <cellStyle name="Процентный 5 2 2 10 2 3 3 2" xfId="29686"/>
    <cellStyle name="Процентный 5 2 2 10 2 3 4" xfId="29687"/>
    <cellStyle name="Процентный 5 2 2 10 2 3 4 2" xfId="29688"/>
    <cellStyle name="Процентный 5 2 2 10 2 3 5" xfId="29689"/>
    <cellStyle name="Процентный 5 2 2 10 2 3 5 2" xfId="29690"/>
    <cellStyle name="Процентный 5 2 2 10 2 3 6" xfId="29691"/>
    <cellStyle name="Процентный 5 2 2 10 2 4" xfId="29692"/>
    <cellStyle name="Процентный 5 2 2 10 2 4 2" xfId="29693"/>
    <cellStyle name="Процентный 5 2 2 10 2 4 2 2" xfId="29694"/>
    <cellStyle name="Процентный 5 2 2 10 2 4 3" xfId="29695"/>
    <cellStyle name="Процентный 5 2 2 10 2 4 3 2" xfId="29696"/>
    <cellStyle name="Процентный 5 2 2 10 2 4 4" xfId="29697"/>
    <cellStyle name="Процентный 5 2 2 10 2 4 4 2" xfId="29698"/>
    <cellStyle name="Процентный 5 2 2 10 2 4 5" xfId="29699"/>
    <cellStyle name="Процентный 5 2 2 10 2 5" xfId="29700"/>
    <cellStyle name="Процентный 5 2 2 10 2 5 2" xfId="29701"/>
    <cellStyle name="Процентный 5 2 2 10 2 6" xfId="29702"/>
    <cellStyle name="Процентный 5 2 2 10 2 6 2" xfId="29703"/>
    <cellStyle name="Процентный 5 2 2 10 2 7" xfId="29704"/>
    <cellStyle name="Процентный 5 2 2 10 2 7 2" xfId="29705"/>
    <cellStyle name="Процентный 5 2 2 10 2 8" xfId="29706"/>
    <cellStyle name="Процентный 5 2 2 10 2 8 2" xfId="29707"/>
    <cellStyle name="Процентный 5 2 2 10 2 9" xfId="29708"/>
    <cellStyle name="Процентный 5 2 2 10 2 9 2" xfId="29709"/>
    <cellStyle name="Процентный 5 2 2 10 3" xfId="29710"/>
    <cellStyle name="Процентный 5 2 2 10 3 10" xfId="29711"/>
    <cellStyle name="Процентный 5 2 2 10 3 2" xfId="29712"/>
    <cellStyle name="Процентный 5 2 2 10 3 2 2" xfId="29713"/>
    <cellStyle name="Процентный 5 2 2 10 3 2 2 2" xfId="29714"/>
    <cellStyle name="Процентный 5 2 2 10 3 2 3" xfId="29715"/>
    <cellStyle name="Процентный 5 2 2 10 3 2 3 2" xfId="29716"/>
    <cellStyle name="Процентный 5 2 2 10 3 2 4" xfId="29717"/>
    <cellStyle name="Процентный 5 2 2 10 3 2 4 2" xfId="29718"/>
    <cellStyle name="Процентный 5 2 2 10 3 2 5" xfId="29719"/>
    <cellStyle name="Процентный 5 2 2 10 3 2 5 2" xfId="29720"/>
    <cellStyle name="Процентный 5 2 2 10 3 2 6" xfId="29721"/>
    <cellStyle name="Процентный 5 2 2 10 3 3" xfId="29722"/>
    <cellStyle name="Процентный 5 2 2 10 3 3 2" xfId="29723"/>
    <cellStyle name="Процентный 5 2 2 10 3 3 2 2" xfId="29724"/>
    <cellStyle name="Процентный 5 2 2 10 3 3 3" xfId="29725"/>
    <cellStyle name="Процентный 5 2 2 10 3 3 3 2" xfId="29726"/>
    <cellStyle name="Процентный 5 2 2 10 3 3 4" xfId="29727"/>
    <cellStyle name="Процентный 5 2 2 10 3 3 4 2" xfId="29728"/>
    <cellStyle name="Процентный 5 2 2 10 3 3 5" xfId="29729"/>
    <cellStyle name="Процентный 5 2 2 10 3 4" xfId="29730"/>
    <cellStyle name="Процентный 5 2 2 10 3 4 2" xfId="29731"/>
    <cellStyle name="Процентный 5 2 2 10 3 5" xfId="29732"/>
    <cellStyle name="Процентный 5 2 2 10 3 5 2" xfId="29733"/>
    <cellStyle name="Процентный 5 2 2 10 3 6" xfId="29734"/>
    <cellStyle name="Процентный 5 2 2 10 3 6 2" xfId="29735"/>
    <cellStyle name="Процентный 5 2 2 10 3 7" xfId="29736"/>
    <cellStyle name="Процентный 5 2 2 10 3 7 2" xfId="29737"/>
    <cellStyle name="Процентный 5 2 2 10 3 8" xfId="29738"/>
    <cellStyle name="Процентный 5 2 2 10 3 8 2" xfId="29739"/>
    <cellStyle name="Процентный 5 2 2 10 3 9" xfId="29740"/>
    <cellStyle name="Процентный 5 2 2 10 3 9 2" xfId="29741"/>
    <cellStyle name="Процентный 5 2 2 10 4" xfId="29742"/>
    <cellStyle name="Процентный 5 2 2 10 4 2" xfId="29743"/>
    <cellStyle name="Процентный 5 2 2 10 4 2 2" xfId="29744"/>
    <cellStyle name="Процентный 5 2 2 10 4 3" xfId="29745"/>
    <cellStyle name="Процентный 5 2 2 10 4 3 2" xfId="29746"/>
    <cellStyle name="Процентный 5 2 2 10 4 4" xfId="29747"/>
    <cellStyle name="Процентный 5 2 2 10 4 4 2" xfId="29748"/>
    <cellStyle name="Процентный 5 2 2 10 4 5" xfId="29749"/>
    <cellStyle name="Процентный 5 2 2 10 4 5 2" xfId="29750"/>
    <cellStyle name="Процентный 5 2 2 10 4 6" xfId="29751"/>
    <cellStyle name="Процентный 5 2 2 10 5" xfId="29752"/>
    <cellStyle name="Процентный 5 2 2 10 5 2" xfId="29753"/>
    <cellStyle name="Процентный 5 2 2 10 5 2 2" xfId="29754"/>
    <cellStyle name="Процентный 5 2 2 10 5 3" xfId="29755"/>
    <cellStyle name="Процентный 5 2 2 10 5 3 2" xfId="29756"/>
    <cellStyle name="Процентный 5 2 2 10 5 4" xfId="29757"/>
    <cellStyle name="Процентный 5 2 2 10 5 4 2" xfId="29758"/>
    <cellStyle name="Процентный 5 2 2 10 5 5" xfId="29759"/>
    <cellStyle name="Процентный 5 2 2 10 6" xfId="29760"/>
    <cellStyle name="Процентный 5 2 2 10 6 2" xfId="29761"/>
    <cellStyle name="Процентный 5 2 2 10 7" xfId="29762"/>
    <cellStyle name="Процентный 5 2 2 10 7 2" xfId="29763"/>
    <cellStyle name="Процентный 5 2 2 10 8" xfId="29764"/>
    <cellStyle name="Процентный 5 2 2 10 8 2" xfId="29765"/>
    <cellStyle name="Процентный 5 2 2 10 9" xfId="29766"/>
    <cellStyle name="Процентный 5 2 2 10 9 2" xfId="29767"/>
    <cellStyle name="Процентный 5 2 2 11" xfId="29768"/>
    <cellStyle name="Процентный 5 2 2 11 10" xfId="29769"/>
    <cellStyle name="Процентный 5 2 2 11 10 2" xfId="29770"/>
    <cellStyle name="Процентный 5 2 2 11 11" xfId="29771"/>
    <cellStyle name="Процентный 5 2 2 11 11 2" xfId="29772"/>
    <cellStyle name="Процентный 5 2 2 11 12" xfId="29773"/>
    <cellStyle name="Процентный 5 2 2 11 2" xfId="29774"/>
    <cellStyle name="Процентный 5 2 2 11 2 10" xfId="29775"/>
    <cellStyle name="Процентный 5 2 2 11 2 10 2" xfId="29776"/>
    <cellStyle name="Процентный 5 2 2 11 2 11" xfId="29777"/>
    <cellStyle name="Процентный 5 2 2 11 2 2" xfId="29778"/>
    <cellStyle name="Процентный 5 2 2 11 2 2 10" xfId="29779"/>
    <cellStyle name="Процентный 5 2 2 11 2 2 2" xfId="29780"/>
    <cellStyle name="Процентный 5 2 2 11 2 2 2 2" xfId="29781"/>
    <cellStyle name="Процентный 5 2 2 11 2 2 2 2 2" xfId="29782"/>
    <cellStyle name="Процентный 5 2 2 11 2 2 2 3" xfId="29783"/>
    <cellStyle name="Процентный 5 2 2 11 2 2 2 3 2" xfId="29784"/>
    <cellStyle name="Процентный 5 2 2 11 2 2 2 4" xfId="29785"/>
    <cellStyle name="Процентный 5 2 2 11 2 2 2 4 2" xfId="29786"/>
    <cellStyle name="Процентный 5 2 2 11 2 2 2 5" xfId="29787"/>
    <cellStyle name="Процентный 5 2 2 11 2 2 2 5 2" xfId="29788"/>
    <cellStyle name="Процентный 5 2 2 11 2 2 2 6" xfId="29789"/>
    <cellStyle name="Процентный 5 2 2 11 2 2 3" xfId="29790"/>
    <cellStyle name="Процентный 5 2 2 11 2 2 3 2" xfId="29791"/>
    <cellStyle name="Процентный 5 2 2 11 2 2 3 2 2" xfId="29792"/>
    <cellStyle name="Процентный 5 2 2 11 2 2 3 3" xfId="29793"/>
    <cellStyle name="Процентный 5 2 2 11 2 2 3 3 2" xfId="29794"/>
    <cellStyle name="Процентный 5 2 2 11 2 2 3 4" xfId="29795"/>
    <cellStyle name="Процентный 5 2 2 11 2 2 3 4 2" xfId="29796"/>
    <cellStyle name="Процентный 5 2 2 11 2 2 3 5" xfId="29797"/>
    <cellStyle name="Процентный 5 2 2 11 2 2 4" xfId="29798"/>
    <cellStyle name="Процентный 5 2 2 11 2 2 4 2" xfId="29799"/>
    <cellStyle name="Процентный 5 2 2 11 2 2 5" xfId="29800"/>
    <cellStyle name="Процентный 5 2 2 11 2 2 5 2" xfId="29801"/>
    <cellStyle name="Процентный 5 2 2 11 2 2 6" xfId="29802"/>
    <cellStyle name="Процентный 5 2 2 11 2 2 6 2" xfId="29803"/>
    <cellStyle name="Процентный 5 2 2 11 2 2 7" xfId="29804"/>
    <cellStyle name="Процентный 5 2 2 11 2 2 7 2" xfId="29805"/>
    <cellStyle name="Процентный 5 2 2 11 2 2 8" xfId="29806"/>
    <cellStyle name="Процентный 5 2 2 11 2 2 8 2" xfId="29807"/>
    <cellStyle name="Процентный 5 2 2 11 2 2 9" xfId="29808"/>
    <cellStyle name="Процентный 5 2 2 11 2 2 9 2" xfId="29809"/>
    <cellStyle name="Процентный 5 2 2 11 2 3" xfId="29810"/>
    <cellStyle name="Процентный 5 2 2 11 2 3 2" xfId="29811"/>
    <cellStyle name="Процентный 5 2 2 11 2 3 2 2" xfId="29812"/>
    <cellStyle name="Процентный 5 2 2 11 2 3 3" xfId="29813"/>
    <cellStyle name="Процентный 5 2 2 11 2 3 3 2" xfId="29814"/>
    <cellStyle name="Процентный 5 2 2 11 2 3 4" xfId="29815"/>
    <cellStyle name="Процентный 5 2 2 11 2 3 4 2" xfId="29816"/>
    <cellStyle name="Процентный 5 2 2 11 2 3 5" xfId="29817"/>
    <cellStyle name="Процентный 5 2 2 11 2 3 5 2" xfId="29818"/>
    <cellStyle name="Процентный 5 2 2 11 2 3 6" xfId="29819"/>
    <cellStyle name="Процентный 5 2 2 11 2 4" xfId="29820"/>
    <cellStyle name="Процентный 5 2 2 11 2 4 2" xfId="29821"/>
    <cellStyle name="Процентный 5 2 2 11 2 4 2 2" xfId="29822"/>
    <cellStyle name="Процентный 5 2 2 11 2 4 3" xfId="29823"/>
    <cellStyle name="Процентный 5 2 2 11 2 4 3 2" xfId="29824"/>
    <cellStyle name="Процентный 5 2 2 11 2 4 4" xfId="29825"/>
    <cellStyle name="Процентный 5 2 2 11 2 4 4 2" xfId="29826"/>
    <cellStyle name="Процентный 5 2 2 11 2 4 5" xfId="29827"/>
    <cellStyle name="Процентный 5 2 2 11 2 5" xfId="29828"/>
    <cellStyle name="Процентный 5 2 2 11 2 5 2" xfId="29829"/>
    <cellStyle name="Процентный 5 2 2 11 2 6" xfId="29830"/>
    <cellStyle name="Процентный 5 2 2 11 2 6 2" xfId="29831"/>
    <cellStyle name="Процентный 5 2 2 11 2 7" xfId="29832"/>
    <cellStyle name="Процентный 5 2 2 11 2 7 2" xfId="29833"/>
    <cellStyle name="Процентный 5 2 2 11 2 8" xfId="29834"/>
    <cellStyle name="Процентный 5 2 2 11 2 8 2" xfId="29835"/>
    <cellStyle name="Процентный 5 2 2 11 2 9" xfId="29836"/>
    <cellStyle name="Процентный 5 2 2 11 2 9 2" xfId="29837"/>
    <cellStyle name="Процентный 5 2 2 11 3" xfId="29838"/>
    <cellStyle name="Процентный 5 2 2 11 3 10" xfId="29839"/>
    <cellStyle name="Процентный 5 2 2 11 3 2" xfId="29840"/>
    <cellStyle name="Процентный 5 2 2 11 3 2 2" xfId="29841"/>
    <cellStyle name="Процентный 5 2 2 11 3 2 2 2" xfId="29842"/>
    <cellStyle name="Процентный 5 2 2 11 3 2 3" xfId="29843"/>
    <cellStyle name="Процентный 5 2 2 11 3 2 3 2" xfId="29844"/>
    <cellStyle name="Процентный 5 2 2 11 3 2 4" xfId="29845"/>
    <cellStyle name="Процентный 5 2 2 11 3 2 4 2" xfId="29846"/>
    <cellStyle name="Процентный 5 2 2 11 3 2 5" xfId="29847"/>
    <cellStyle name="Процентный 5 2 2 11 3 2 5 2" xfId="29848"/>
    <cellStyle name="Процентный 5 2 2 11 3 2 6" xfId="29849"/>
    <cellStyle name="Процентный 5 2 2 11 3 3" xfId="29850"/>
    <cellStyle name="Процентный 5 2 2 11 3 3 2" xfId="29851"/>
    <cellStyle name="Процентный 5 2 2 11 3 3 2 2" xfId="29852"/>
    <cellStyle name="Процентный 5 2 2 11 3 3 3" xfId="29853"/>
    <cellStyle name="Процентный 5 2 2 11 3 3 3 2" xfId="29854"/>
    <cellStyle name="Процентный 5 2 2 11 3 3 4" xfId="29855"/>
    <cellStyle name="Процентный 5 2 2 11 3 3 4 2" xfId="29856"/>
    <cellStyle name="Процентный 5 2 2 11 3 3 5" xfId="29857"/>
    <cellStyle name="Процентный 5 2 2 11 3 4" xfId="29858"/>
    <cellStyle name="Процентный 5 2 2 11 3 4 2" xfId="29859"/>
    <cellStyle name="Процентный 5 2 2 11 3 5" xfId="29860"/>
    <cellStyle name="Процентный 5 2 2 11 3 5 2" xfId="29861"/>
    <cellStyle name="Процентный 5 2 2 11 3 6" xfId="29862"/>
    <cellStyle name="Процентный 5 2 2 11 3 6 2" xfId="29863"/>
    <cellStyle name="Процентный 5 2 2 11 3 7" xfId="29864"/>
    <cellStyle name="Процентный 5 2 2 11 3 7 2" xfId="29865"/>
    <cellStyle name="Процентный 5 2 2 11 3 8" xfId="29866"/>
    <cellStyle name="Процентный 5 2 2 11 3 8 2" xfId="29867"/>
    <cellStyle name="Процентный 5 2 2 11 3 9" xfId="29868"/>
    <cellStyle name="Процентный 5 2 2 11 3 9 2" xfId="29869"/>
    <cellStyle name="Процентный 5 2 2 11 4" xfId="29870"/>
    <cellStyle name="Процентный 5 2 2 11 4 2" xfId="29871"/>
    <cellStyle name="Процентный 5 2 2 11 4 2 2" xfId="29872"/>
    <cellStyle name="Процентный 5 2 2 11 4 3" xfId="29873"/>
    <cellStyle name="Процентный 5 2 2 11 4 3 2" xfId="29874"/>
    <cellStyle name="Процентный 5 2 2 11 4 4" xfId="29875"/>
    <cellStyle name="Процентный 5 2 2 11 4 4 2" xfId="29876"/>
    <cellStyle name="Процентный 5 2 2 11 4 5" xfId="29877"/>
    <cellStyle name="Процентный 5 2 2 11 4 5 2" xfId="29878"/>
    <cellStyle name="Процентный 5 2 2 11 4 6" xfId="29879"/>
    <cellStyle name="Процентный 5 2 2 11 5" xfId="29880"/>
    <cellStyle name="Процентный 5 2 2 11 5 2" xfId="29881"/>
    <cellStyle name="Процентный 5 2 2 11 5 2 2" xfId="29882"/>
    <cellStyle name="Процентный 5 2 2 11 5 3" xfId="29883"/>
    <cellStyle name="Процентный 5 2 2 11 5 3 2" xfId="29884"/>
    <cellStyle name="Процентный 5 2 2 11 5 4" xfId="29885"/>
    <cellStyle name="Процентный 5 2 2 11 5 4 2" xfId="29886"/>
    <cellStyle name="Процентный 5 2 2 11 5 5" xfId="29887"/>
    <cellStyle name="Процентный 5 2 2 11 6" xfId="29888"/>
    <cellStyle name="Процентный 5 2 2 11 6 2" xfId="29889"/>
    <cellStyle name="Процентный 5 2 2 11 7" xfId="29890"/>
    <cellStyle name="Процентный 5 2 2 11 7 2" xfId="29891"/>
    <cellStyle name="Процентный 5 2 2 11 8" xfId="29892"/>
    <cellStyle name="Процентный 5 2 2 11 8 2" xfId="29893"/>
    <cellStyle name="Процентный 5 2 2 11 9" xfId="29894"/>
    <cellStyle name="Процентный 5 2 2 11 9 2" xfId="29895"/>
    <cellStyle name="Процентный 5 2 2 12" xfId="29896"/>
    <cellStyle name="Процентный 5 2 2 12 10" xfId="29897"/>
    <cellStyle name="Процентный 5 2 2 12 10 2" xfId="29898"/>
    <cellStyle name="Процентный 5 2 2 12 11" xfId="29899"/>
    <cellStyle name="Процентный 5 2 2 12 11 2" xfId="29900"/>
    <cellStyle name="Процентный 5 2 2 12 12" xfId="29901"/>
    <cellStyle name="Процентный 5 2 2 12 2" xfId="29902"/>
    <cellStyle name="Процентный 5 2 2 12 2 10" xfId="29903"/>
    <cellStyle name="Процентный 5 2 2 12 2 10 2" xfId="29904"/>
    <cellStyle name="Процентный 5 2 2 12 2 11" xfId="29905"/>
    <cellStyle name="Процентный 5 2 2 12 2 2" xfId="29906"/>
    <cellStyle name="Процентный 5 2 2 12 2 2 10" xfId="29907"/>
    <cellStyle name="Процентный 5 2 2 12 2 2 2" xfId="29908"/>
    <cellStyle name="Процентный 5 2 2 12 2 2 2 2" xfId="29909"/>
    <cellStyle name="Процентный 5 2 2 12 2 2 2 2 2" xfId="29910"/>
    <cellStyle name="Процентный 5 2 2 12 2 2 2 3" xfId="29911"/>
    <cellStyle name="Процентный 5 2 2 12 2 2 2 3 2" xfId="29912"/>
    <cellStyle name="Процентный 5 2 2 12 2 2 2 4" xfId="29913"/>
    <cellStyle name="Процентный 5 2 2 12 2 2 2 4 2" xfId="29914"/>
    <cellStyle name="Процентный 5 2 2 12 2 2 2 5" xfId="29915"/>
    <cellStyle name="Процентный 5 2 2 12 2 2 2 5 2" xfId="29916"/>
    <cellStyle name="Процентный 5 2 2 12 2 2 2 6" xfId="29917"/>
    <cellStyle name="Процентный 5 2 2 12 2 2 3" xfId="29918"/>
    <cellStyle name="Процентный 5 2 2 12 2 2 3 2" xfId="29919"/>
    <cellStyle name="Процентный 5 2 2 12 2 2 3 2 2" xfId="29920"/>
    <cellStyle name="Процентный 5 2 2 12 2 2 3 3" xfId="29921"/>
    <cellStyle name="Процентный 5 2 2 12 2 2 3 3 2" xfId="29922"/>
    <cellStyle name="Процентный 5 2 2 12 2 2 3 4" xfId="29923"/>
    <cellStyle name="Процентный 5 2 2 12 2 2 3 4 2" xfId="29924"/>
    <cellStyle name="Процентный 5 2 2 12 2 2 3 5" xfId="29925"/>
    <cellStyle name="Процентный 5 2 2 12 2 2 4" xfId="29926"/>
    <cellStyle name="Процентный 5 2 2 12 2 2 4 2" xfId="29927"/>
    <cellStyle name="Процентный 5 2 2 12 2 2 5" xfId="29928"/>
    <cellStyle name="Процентный 5 2 2 12 2 2 5 2" xfId="29929"/>
    <cellStyle name="Процентный 5 2 2 12 2 2 6" xfId="29930"/>
    <cellStyle name="Процентный 5 2 2 12 2 2 6 2" xfId="29931"/>
    <cellStyle name="Процентный 5 2 2 12 2 2 7" xfId="29932"/>
    <cellStyle name="Процентный 5 2 2 12 2 2 7 2" xfId="29933"/>
    <cellStyle name="Процентный 5 2 2 12 2 2 8" xfId="29934"/>
    <cellStyle name="Процентный 5 2 2 12 2 2 8 2" xfId="29935"/>
    <cellStyle name="Процентный 5 2 2 12 2 2 9" xfId="29936"/>
    <cellStyle name="Процентный 5 2 2 12 2 2 9 2" xfId="29937"/>
    <cellStyle name="Процентный 5 2 2 12 2 3" xfId="29938"/>
    <cellStyle name="Процентный 5 2 2 12 2 3 2" xfId="29939"/>
    <cellStyle name="Процентный 5 2 2 12 2 3 2 2" xfId="29940"/>
    <cellStyle name="Процентный 5 2 2 12 2 3 3" xfId="29941"/>
    <cellStyle name="Процентный 5 2 2 12 2 3 3 2" xfId="29942"/>
    <cellStyle name="Процентный 5 2 2 12 2 3 4" xfId="29943"/>
    <cellStyle name="Процентный 5 2 2 12 2 3 4 2" xfId="29944"/>
    <cellStyle name="Процентный 5 2 2 12 2 3 5" xfId="29945"/>
    <cellStyle name="Процентный 5 2 2 12 2 3 5 2" xfId="29946"/>
    <cellStyle name="Процентный 5 2 2 12 2 3 6" xfId="29947"/>
    <cellStyle name="Процентный 5 2 2 12 2 4" xfId="29948"/>
    <cellStyle name="Процентный 5 2 2 12 2 4 2" xfId="29949"/>
    <cellStyle name="Процентный 5 2 2 12 2 4 2 2" xfId="29950"/>
    <cellStyle name="Процентный 5 2 2 12 2 4 3" xfId="29951"/>
    <cellStyle name="Процентный 5 2 2 12 2 4 3 2" xfId="29952"/>
    <cellStyle name="Процентный 5 2 2 12 2 4 4" xfId="29953"/>
    <cellStyle name="Процентный 5 2 2 12 2 4 4 2" xfId="29954"/>
    <cellStyle name="Процентный 5 2 2 12 2 4 5" xfId="29955"/>
    <cellStyle name="Процентный 5 2 2 12 2 5" xfId="29956"/>
    <cellStyle name="Процентный 5 2 2 12 2 5 2" xfId="29957"/>
    <cellStyle name="Процентный 5 2 2 12 2 6" xfId="29958"/>
    <cellStyle name="Процентный 5 2 2 12 2 6 2" xfId="29959"/>
    <cellStyle name="Процентный 5 2 2 12 2 7" xfId="29960"/>
    <cellStyle name="Процентный 5 2 2 12 2 7 2" xfId="29961"/>
    <cellStyle name="Процентный 5 2 2 12 2 8" xfId="29962"/>
    <cellStyle name="Процентный 5 2 2 12 2 8 2" xfId="29963"/>
    <cellStyle name="Процентный 5 2 2 12 2 9" xfId="29964"/>
    <cellStyle name="Процентный 5 2 2 12 2 9 2" xfId="29965"/>
    <cellStyle name="Процентный 5 2 2 12 3" xfId="29966"/>
    <cellStyle name="Процентный 5 2 2 12 3 10" xfId="29967"/>
    <cellStyle name="Процентный 5 2 2 12 3 2" xfId="29968"/>
    <cellStyle name="Процентный 5 2 2 12 3 2 2" xfId="29969"/>
    <cellStyle name="Процентный 5 2 2 12 3 2 2 2" xfId="29970"/>
    <cellStyle name="Процентный 5 2 2 12 3 2 3" xfId="29971"/>
    <cellStyle name="Процентный 5 2 2 12 3 2 3 2" xfId="29972"/>
    <cellStyle name="Процентный 5 2 2 12 3 2 4" xfId="29973"/>
    <cellStyle name="Процентный 5 2 2 12 3 2 4 2" xfId="29974"/>
    <cellStyle name="Процентный 5 2 2 12 3 2 5" xfId="29975"/>
    <cellStyle name="Процентный 5 2 2 12 3 2 5 2" xfId="29976"/>
    <cellStyle name="Процентный 5 2 2 12 3 2 6" xfId="29977"/>
    <cellStyle name="Процентный 5 2 2 12 3 3" xfId="29978"/>
    <cellStyle name="Процентный 5 2 2 12 3 3 2" xfId="29979"/>
    <cellStyle name="Процентный 5 2 2 12 3 3 2 2" xfId="29980"/>
    <cellStyle name="Процентный 5 2 2 12 3 3 3" xfId="29981"/>
    <cellStyle name="Процентный 5 2 2 12 3 3 3 2" xfId="29982"/>
    <cellStyle name="Процентный 5 2 2 12 3 3 4" xfId="29983"/>
    <cellStyle name="Процентный 5 2 2 12 3 3 4 2" xfId="29984"/>
    <cellStyle name="Процентный 5 2 2 12 3 3 5" xfId="29985"/>
    <cellStyle name="Процентный 5 2 2 12 3 4" xfId="29986"/>
    <cellStyle name="Процентный 5 2 2 12 3 4 2" xfId="29987"/>
    <cellStyle name="Процентный 5 2 2 12 3 5" xfId="29988"/>
    <cellStyle name="Процентный 5 2 2 12 3 5 2" xfId="29989"/>
    <cellStyle name="Процентный 5 2 2 12 3 6" xfId="29990"/>
    <cellStyle name="Процентный 5 2 2 12 3 6 2" xfId="29991"/>
    <cellStyle name="Процентный 5 2 2 12 3 7" xfId="29992"/>
    <cellStyle name="Процентный 5 2 2 12 3 7 2" xfId="29993"/>
    <cellStyle name="Процентный 5 2 2 12 3 8" xfId="29994"/>
    <cellStyle name="Процентный 5 2 2 12 3 8 2" xfId="29995"/>
    <cellStyle name="Процентный 5 2 2 12 3 9" xfId="29996"/>
    <cellStyle name="Процентный 5 2 2 12 3 9 2" xfId="29997"/>
    <cellStyle name="Процентный 5 2 2 12 4" xfId="29998"/>
    <cellStyle name="Процентный 5 2 2 12 4 2" xfId="29999"/>
    <cellStyle name="Процентный 5 2 2 12 4 2 2" xfId="30000"/>
    <cellStyle name="Процентный 5 2 2 12 4 3" xfId="30001"/>
    <cellStyle name="Процентный 5 2 2 12 4 3 2" xfId="30002"/>
    <cellStyle name="Процентный 5 2 2 12 4 4" xfId="30003"/>
    <cellStyle name="Процентный 5 2 2 12 4 4 2" xfId="30004"/>
    <cellStyle name="Процентный 5 2 2 12 4 5" xfId="30005"/>
    <cellStyle name="Процентный 5 2 2 12 4 5 2" xfId="30006"/>
    <cellStyle name="Процентный 5 2 2 12 4 6" xfId="30007"/>
    <cellStyle name="Процентный 5 2 2 12 5" xfId="30008"/>
    <cellStyle name="Процентный 5 2 2 12 5 2" xfId="30009"/>
    <cellStyle name="Процентный 5 2 2 12 5 2 2" xfId="30010"/>
    <cellStyle name="Процентный 5 2 2 12 5 3" xfId="30011"/>
    <cellStyle name="Процентный 5 2 2 12 5 3 2" xfId="30012"/>
    <cellStyle name="Процентный 5 2 2 12 5 4" xfId="30013"/>
    <cellStyle name="Процентный 5 2 2 12 5 4 2" xfId="30014"/>
    <cellStyle name="Процентный 5 2 2 12 5 5" xfId="30015"/>
    <cellStyle name="Процентный 5 2 2 12 6" xfId="30016"/>
    <cellStyle name="Процентный 5 2 2 12 6 2" xfId="30017"/>
    <cellStyle name="Процентный 5 2 2 12 7" xfId="30018"/>
    <cellStyle name="Процентный 5 2 2 12 7 2" xfId="30019"/>
    <cellStyle name="Процентный 5 2 2 12 8" xfId="30020"/>
    <cellStyle name="Процентный 5 2 2 12 8 2" xfId="30021"/>
    <cellStyle name="Процентный 5 2 2 12 9" xfId="30022"/>
    <cellStyle name="Процентный 5 2 2 12 9 2" xfId="30023"/>
    <cellStyle name="Процентный 5 2 2 13" xfId="30024"/>
    <cellStyle name="Процентный 5 2 2 13 10" xfId="30025"/>
    <cellStyle name="Процентный 5 2 2 13 10 2" xfId="30026"/>
    <cellStyle name="Процентный 5 2 2 13 11" xfId="30027"/>
    <cellStyle name="Процентный 5 2 2 13 2" xfId="30028"/>
    <cellStyle name="Процентный 5 2 2 13 2 10" xfId="30029"/>
    <cellStyle name="Процентный 5 2 2 13 2 2" xfId="30030"/>
    <cellStyle name="Процентный 5 2 2 13 2 2 2" xfId="30031"/>
    <cellStyle name="Процентный 5 2 2 13 2 2 2 2" xfId="30032"/>
    <cellStyle name="Процентный 5 2 2 13 2 2 3" xfId="30033"/>
    <cellStyle name="Процентный 5 2 2 13 2 2 3 2" xfId="30034"/>
    <cellStyle name="Процентный 5 2 2 13 2 2 4" xfId="30035"/>
    <cellStyle name="Процентный 5 2 2 13 2 2 4 2" xfId="30036"/>
    <cellStyle name="Процентный 5 2 2 13 2 2 5" xfId="30037"/>
    <cellStyle name="Процентный 5 2 2 13 2 2 5 2" xfId="30038"/>
    <cellStyle name="Процентный 5 2 2 13 2 2 6" xfId="30039"/>
    <cellStyle name="Процентный 5 2 2 13 2 3" xfId="30040"/>
    <cellStyle name="Процентный 5 2 2 13 2 3 2" xfId="30041"/>
    <cellStyle name="Процентный 5 2 2 13 2 3 2 2" xfId="30042"/>
    <cellStyle name="Процентный 5 2 2 13 2 3 3" xfId="30043"/>
    <cellStyle name="Процентный 5 2 2 13 2 3 3 2" xfId="30044"/>
    <cellStyle name="Процентный 5 2 2 13 2 3 4" xfId="30045"/>
    <cellStyle name="Процентный 5 2 2 13 2 3 4 2" xfId="30046"/>
    <cellStyle name="Процентный 5 2 2 13 2 3 5" xfId="30047"/>
    <cellStyle name="Процентный 5 2 2 13 2 4" xfId="30048"/>
    <cellStyle name="Процентный 5 2 2 13 2 4 2" xfId="30049"/>
    <cellStyle name="Процентный 5 2 2 13 2 5" xfId="30050"/>
    <cellStyle name="Процентный 5 2 2 13 2 5 2" xfId="30051"/>
    <cellStyle name="Процентный 5 2 2 13 2 6" xfId="30052"/>
    <cellStyle name="Процентный 5 2 2 13 2 6 2" xfId="30053"/>
    <cellStyle name="Процентный 5 2 2 13 2 7" xfId="30054"/>
    <cellStyle name="Процентный 5 2 2 13 2 7 2" xfId="30055"/>
    <cellStyle name="Процентный 5 2 2 13 2 8" xfId="30056"/>
    <cellStyle name="Процентный 5 2 2 13 2 8 2" xfId="30057"/>
    <cellStyle name="Процентный 5 2 2 13 2 9" xfId="30058"/>
    <cellStyle name="Процентный 5 2 2 13 2 9 2" xfId="30059"/>
    <cellStyle name="Процентный 5 2 2 13 3" xfId="30060"/>
    <cellStyle name="Процентный 5 2 2 13 3 2" xfId="30061"/>
    <cellStyle name="Процентный 5 2 2 13 3 2 2" xfId="30062"/>
    <cellStyle name="Процентный 5 2 2 13 3 3" xfId="30063"/>
    <cellStyle name="Процентный 5 2 2 13 3 3 2" xfId="30064"/>
    <cellStyle name="Процентный 5 2 2 13 3 4" xfId="30065"/>
    <cellStyle name="Процентный 5 2 2 13 3 4 2" xfId="30066"/>
    <cellStyle name="Процентный 5 2 2 13 3 5" xfId="30067"/>
    <cellStyle name="Процентный 5 2 2 13 3 5 2" xfId="30068"/>
    <cellStyle name="Процентный 5 2 2 13 3 6" xfId="30069"/>
    <cellStyle name="Процентный 5 2 2 13 4" xfId="30070"/>
    <cellStyle name="Процентный 5 2 2 13 4 2" xfId="30071"/>
    <cellStyle name="Процентный 5 2 2 13 4 2 2" xfId="30072"/>
    <cellStyle name="Процентный 5 2 2 13 4 3" xfId="30073"/>
    <cellStyle name="Процентный 5 2 2 13 4 3 2" xfId="30074"/>
    <cellStyle name="Процентный 5 2 2 13 4 4" xfId="30075"/>
    <cellStyle name="Процентный 5 2 2 13 4 4 2" xfId="30076"/>
    <cellStyle name="Процентный 5 2 2 13 4 5" xfId="30077"/>
    <cellStyle name="Процентный 5 2 2 13 5" xfId="30078"/>
    <cellStyle name="Процентный 5 2 2 13 5 2" xfId="30079"/>
    <cellStyle name="Процентный 5 2 2 13 6" xfId="30080"/>
    <cellStyle name="Процентный 5 2 2 13 6 2" xfId="30081"/>
    <cellStyle name="Процентный 5 2 2 13 7" xfId="30082"/>
    <cellStyle name="Процентный 5 2 2 13 7 2" xfId="30083"/>
    <cellStyle name="Процентный 5 2 2 13 8" xfId="30084"/>
    <cellStyle name="Процентный 5 2 2 13 8 2" xfId="30085"/>
    <cellStyle name="Процентный 5 2 2 13 9" xfId="30086"/>
    <cellStyle name="Процентный 5 2 2 13 9 2" xfId="30087"/>
    <cellStyle name="Процентный 5 2 2 14" xfId="30088"/>
    <cellStyle name="Процентный 5 2 2 14 10" xfId="30089"/>
    <cellStyle name="Процентный 5 2 2 14 2" xfId="30090"/>
    <cellStyle name="Процентный 5 2 2 14 2 2" xfId="30091"/>
    <cellStyle name="Процентный 5 2 2 14 2 2 2" xfId="30092"/>
    <cellStyle name="Процентный 5 2 2 14 2 3" xfId="30093"/>
    <cellStyle name="Процентный 5 2 2 14 2 3 2" xfId="30094"/>
    <cellStyle name="Процентный 5 2 2 14 2 4" xfId="30095"/>
    <cellStyle name="Процентный 5 2 2 14 2 4 2" xfId="30096"/>
    <cellStyle name="Процентный 5 2 2 14 2 5" xfId="30097"/>
    <cellStyle name="Процентный 5 2 2 14 2 5 2" xfId="30098"/>
    <cellStyle name="Процентный 5 2 2 14 2 6" xfId="30099"/>
    <cellStyle name="Процентный 5 2 2 14 3" xfId="30100"/>
    <cellStyle name="Процентный 5 2 2 14 3 2" xfId="30101"/>
    <cellStyle name="Процентный 5 2 2 14 3 2 2" xfId="30102"/>
    <cellStyle name="Процентный 5 2 2 14 3 3" xfId="30103"/>
    <cellStyle name="Процентный 5 2 2 14 3 3 2" xfId="30104"/>
    <cellStyle name="Процентный 5 2 2 14 3 4" xfId="30105"/>
    <cellStyle name="Процентный 5 2 2 14 3 4 2" xfId="30106"/>
    <cellStyle name="Процентный 5 2 2 14 3 5" xfId="30107"/>
    <cellStyle name="Процентный 5 2 2 14 4" xfId="30108"/>
    <cellStyle name="Процентный 5 2 2 14 4 2" xfId="30109"/>
    <cellStyle name="Процентный 5 2 2 14 5" xfId="30110"/>
    <cellStyle name="Процентный 5 2 2 14 5 2" xfId="30111"/>
    <cellStyle name="Процентный 5 2 2 14 6" xfId="30112"/>
    <cellStyle name="Процентный 5 2 2 14 6 2" xfId="30113"/>
    <cellStyle name="Процентный 5 2 2 14 7" xfId="30114"/>
    <cellStyle name="Процентный 5 2 2 14 7 2" xfId="30115"/>
    <cellStyle name="Процентный 5 2 2 14 8" xfId="30116"/>
    <cellStyle name="Процентный 5 2 2 14 8 2" xfId="30117"/>
    <cellStyle name="Процентный 5 2 2 14 9" xfId="30118"/>
    <cellStyle name="Процентный 5 2 2 14 9 2" xfId="30119"/>
    <cellStyle name="Процентный 5 2 2 15" xfId="30120"/>
    <cellStyle name="Процентный 5 2 2 15 2" xfId="30121"/>
    <cellStyle name="Процентный 5 2 2 15 2 2" xfId="30122"/>
    <cellStyle name="Процентный 5 2 2 15 2 2 2" xfId="30123"/>
    <cellStyle name="Процентный 5 2 2 15 2 3" xfId="30124"/>
    <cellStyle name="Процентный 5 2 2 15 2 3 2" xfId="30125"/>
    <cellStyle name="Процентный 5 2 2 15 2 4" xfId="30126"/>
    <cellStyle name="Процентный 5 2 2 15 2 4 2" xfId="30127"/>
    <cellStyle name="Процентный 5 2 2 15 2 5" xfId="30128"/>
    <cellStyle name="Процентный 5 2 2 15 2 5 2" xfId="30129"/>
    <cellStyle name="Процентный 5 2 2 15 2 6" xfId="30130"/>
    <cellStyle name="Процентный 5 2 2 15 3" xfId="30131"/>
    <cellStyle name="Процентный 5 2 2 15 3 2" xfId="30132"/>
    <cellStyle name="Процентный 5 2 2 15 4" xfId="30133"/>
    <cellStyle name="Процентный 5 2 2 15 4 2" xfId="30134"/>
    <cellStyle name="Процентный 5 2 2 15 5" xfId="30135"/>
    <cellStyle name="Процентный 5 2 2 15 5 2" xfId="30136"/>
    <cellStyle name="Процентный 5 2 2 15 6" xfId="30137"/>
    <cellStyle name="Процентный 5 2 2 15 6 2" xfId="30138"/>
    <cellStyle name="Процентный 5 2 2 15 7" xfId="30139"/>
    <cellStyle name="Процентный 5 2 2 16" xfId="30140"/>
    <cellStyle name="Процентный 5 2 2 16 2" xfId="30141"/>
    <cellStyle name="Процентный 5 2 2 16 2 2" xfId="30142"/>
    <cellStyle name="Процентный 5 2 2 16 3" xfId="30143"/>
    <cellStyle name="Процентный 5 2 2 16 3 2" xfId="30144"/>
    <cellStyle name="Процентный 5 2 2 16 4" xfId="30145"/>
    <cellStyle name="Процентный 5 2 2 16 4 2" xfId="30146"/>
    <cellStyle name="Процентный 5 2 2 16 5" xfId="30147"/>
    <cellStyle name="Процентный 5 2 2 16 5 2" xfId="30148"/>
    <cellStyle name="Процентный 5 2 2 16 6" xfId="30149"/>
    <cellStyle name="Процентный 5 2 2 17" xfId="30150"/>
    <cellStyle name="Процентный 5 2 2 17 2" xfId="30151"/>
    <cellStyle name="Процентный 5 2 2 17 2 2" xfId="30152"/>
    <cellStyle name="Процентный 5 2 2 17 3" xfId="30153"/>
    <cellStyle name="Процентный 5 2 2 17 3 2" xfId="30154"/>
    <cellStyle name="Процентный 5 2 2 17 4" xfId="30155"/>
    <cellStyle name="Процентный 5 2 2 17 4 2" xfId="30156"/>
    <cellStyle name="Процентный 5 2 2 17 5" xfId="30157"/>
    <cellStyle name="Процентный 5 2 2 18" xfId="30158"/>
    <cellStyle name="Процентный 5 2 2 18 2" xfId="30159"/>
    <cellStyle name="Процентный 5 2 2 19" xfId="30160"/>
    <cellStyle name="Процентный 5 2 2 19 2" xfId="30161"/>
    <cellStyle name="Процентный 5 2 2 2" xfId="30162"/>
    <cellStyle name="Процентный 5 2 2 2 10" xfId="30163"/>
    <cellStyle name="Процентный 5 2 2 2 10 2" xfId="30164"/>
    <cellStyle name="Процентный 5 2 2 2 11" xfId="30165"/>
    <cellStyle name="Процентный 5 2 2 2 11 2" xfId="30166"/>
    <cellStyle name="Процентный 5 2 2 2 12" xfId="30167"/>
    <cellStyle name="Процентный 5 2 2 2 12 2" xfId="30168"/>
    <cellStyle name="Процентный 5 2 2 2 13" xfId="30169"/>
    <cellStyle name="Процентный 5 2 2 2 13 2" xfId="30170"/>
    <cellStyle name="Процентный 5 2 2 2 14" xfId="30171"/>
    <cellStyle name="Процентный 5 2 2 2 15" xfId="30172"/>
    <cellStyle name="Процентный 5 2 2 2 16" xfId="30173"/>
    <cellStyle name="Процентный 5 2 2 2 2" xfId="30174"/>
    <cellStyle name="Процентный 5 2 2 2 2 10" xfId="30175"/>
    <cellStyle name="Процентный 5 2 2 2 2 10 2" xfId="30176"/>
    <cellStyle name="Процентный 5 2 2 2 2 11" xfId="30177"/>
    <cellStyle name="Процентный 5 2 2 2 2 11 2" xfId="30178"/>
    <cellStyle name="Процентный 5 2 2 2 2 12" xfId="30179"/>
    <cellStyle name="Процентный 5 2 2 2 2 12 2" xfId="30180"/>
    <cellStyle name="Процентный 5 2 2 2 2 13" xfId="30181"/>
    <cellStyle name="Процентный 5 2 2 2 2 14" xfId="30182"/>
    <cellStyle name="Процентный 5 2 2 2 2 15" xfId="30183"/>
    <cellStyle name="Процентный 5 2 2 2 2 2" xfId="30184"/>
    <cellStyle name="Процентный 5 2 2 2 2 2 10" xfId="30185"/>
    <cellStyle name="Процентный 5 2 2 2 2 2 10 2" xfId="30186"/>
    <cellStyle name="Процентный 5 2 2 2 2 2 11" xfId="30187"/>
    <cellStyle name="Процентный 5 2 2 2 2 2 12" xfId="30188"/>
    <cellStyle name="Процентный 5 2 2 2 2 2 13" xfId="30189"/>
    <cellStyle name="Процентный 5 2 2 2 2 2 2" xfId="30190"/>
    <cellStyle name="Процентный 5 2 2 2 2 2 2 10" xfId="30191"/>
    <cellStyle name="Процентный 5 2 2 2 2 2 2 11" xfId="30192"/>
    <cellStyle name="Процентный 5 2 2 2 2 2 2 2" xfId="30193"/>
    <cellStyle name="Процентный 5 2 2 2 2 2 2 2 2" xfId="30194"/>
    <cellStyle name="Процентный 5 2 2 2 2 2 2 2 2 2" xfId="30195"/>
    <cellStyle name="Процентный 5 2 2 2 2 2 2 2 3" xfId="30196"/>
    <cellStyle name="Процентный 5 2 2 2 2 2 2 2 3 2" xfId="30197"/>
    <cellStyle name="Процентный 5 2 2 2 2 2 2 2 4" xfId="30198"/>
    <cellStyle name="Процентный 5 2 2 2 2 2 2 2 4 2" xfId="30199"/>
    <cellStyle name="Процентный 5 2 2 2 2 2 2 2 5" xfId="30200"/>
    <cellStyle name="Процентный 5 2 2 2 2 2 2 2 5 2" xfId="30201"/>
    <cellStyle name="Процентный 5 2 2 2 2 2 2 2 6" xfId="30202"/>
    <cellStyle name="Процентный 5 2 2 2 2 2 2 3" xfId="30203"/>
    <cellStyle name="Процентный 5 2 2 2 2 2 2 3 2" xfId="30204"/>
    <cellStyle name="Процентный 5 2 2 2 2 2 2 3 2 2" xfId="30205"/>
    <cellStyle name="Процентный 5 2 2 2 2 2 2 3 3" xfId="30206"/>
    <cellStyle name="Процентный 5 2 2 2 2 2 2 3 3 2" xfId="30207"/>
    <cellStyle name="Процентный 5 2 2 2 2 2 2 3 4" xfId="30208"/>
    <cellStyle name="Процентный 5 2 2 2 2 2 2 3 4 2" xfId="30209"/>
    <cellStyle name="Процентный 5 2 2 2 2 2 2 3 5" xfId="30210"/>
    <cellStyle name="Процентный 5 2 2 2 2 2 2 4" xfId="30211"/>
    <cellStyle name="Процентный 5 2 2 2 2 2 2 4 2" xfId="30212"/>
    <cellStyle name="Процентный 5 2 2 2 2 2 2 5" xfId="30213"/>
    <cellStyle name="Процентный 5 2 2 2 2 2 2 5 2" xfId="30214"/>
    <cellStyle name="Процентный 5 2 2 2 2 2 2 6" xfId="30215"/>
    <cellStyle name="Процентный 5 2 2 2 2 2 2 6 2" xfId="30216"/>
    <cellStyle name="Процентный 5 2 2 2 2 2 2 7" xfId="30217"/>
    <cellStyle name="Процентный 5 2 2 2 2 2 2 7 2" xfId="30218"/>
    <cellStyle name="Процентный 5 2 2 2 2 2 2 8" xfId="30219"/>
    <cellStyle name="Процентный 5 2 2 2 2 2 2 8 2" xfId="30220"/>
    <cellStyle name="Процентный 5 2 2 2 2 2 2 9" xfId="30221"/>
    <cellStyle name="Процентный 5 2 2 2 2 2 2 9 2" xfId="30222"/>
    <cellStyle name="Процентный 5 2 2 2 2 2 3" xfId="30223"/>
    <cellStyle name="Процентный 5 2 2 2 2 2 3 2" xfId="30224"/>
    <cellStyle name="Процентный 5 2 2 2 2 2 3 2 2" xfId="30225"/>
    <cellStyle name="Процентный 5 2 2 2 2 2 3 3" xfId="30226"/>
    <cellStyle name="Процентный 5 2 2 2 2 2 3 3 2" xfId="30227"/>
    <cellStyle name="Процентный 5 2 2 2 2 2 3 4" xfId="30228"/>
    <cellStyle name="Процентный 5 2 2 2 2 2 3 4 2" xfId="30229"/>
    <cellStyle name="Процентный 5 2 2 2 2 2 3 5" xfId="30230"/>
    <cellStyle name="Процентный 5 2 2 2 2 2 3 5 2" xfId="30231"/>
    <cellStyle name="Процентный 5 2 2 2 2 2 3 6" xfId="30232"/>
    <cellStyle name="Процентный 5 2 2 2 2 2 4" xfId="30233"/>
    <cellStyle name="Процентный 5 2 2 2 2 2 4 2" xfId="30234"/>
    <cellStyle name="Процентный 5 2 2 2 2 2 4 2 2" xfId="30235"/>
    <cellStyle name="Процентный 5 2 2 2 2 2 4 3" xfId="30236"/>
    <cellStyle name="Процентный 5 2 2 2 2 2 4 3 2" xfId="30237"/>
    <cellStyle name="Процентный 5 2 2 2 2 2 4 4" xfId="30238"/>
    <cellStyle name="Процентный 5 2 2 2 2 2 4 4 2" xfId="30239"/>
    <cellStyle name="Процентный 5 2 2 2 2 2 4 5" xfId="30240"/>
    <cellStyle name="Процентный 5 2 2 2 2 2 5" xfId="30241"/>
    <cellStyle name="Процентный 5 2 2 2 2 2 5 2" xfId="30242"/>
    <cellStyle name="Процентный 5 2 2 2 2 2 6" xfId="30243"/>
    <cellStyle name="Процентный 5 2 2 2 2 2 6 2" xfId="30244"/>
    <cellStyle name="Процентный 5 2 2 2 2 2 7" xfId="30245"/>
    <cellStyle name="Процентный 5 2 2 2 2 2 7 2" xfId="30246"/>
    <cellStyle name="Процентный 5 2 2 2 2 2 8" xfId="30247"/>
    <cellStyle name="Процентный 5 2 2 2 2 2 8 2" xfId="30248"/>
    <cellStyle name="Процентный 5 2 2 2 2 2 9" xfId="30249"/>
    <cellStyle name="Процентный 5 2 2 2 2 2 9 2" xfId="30250"/>
    <cellStyle name="Процентный 5 2 2 2 2 3" xfId="30251"/>
    <cellStyle name="Процентный 5 2 2 2 2 3 10" xfId="30252"/>
    <cellStyle name="Процентный 5 2 2 2 2 3 11" xfId="30253"/>
    <cellStyle name="Процентный 5 2 2 2 2 3 2" xfId="30254"/>
    <cellStyle name="Процентный 5 2 2 2 2 3 2 2" xfId="30255"/>
    <cellStyle name="Процентный 5 2 2 2 2 3 2 2 2" xfId="30256"/>
    <cellStyle name="Процентный 5 2 2 2 2 3 2 3" xfId="30257"/>
    <cellStyle name="Процентный 5 2 2 2 2 3 2 3 2" xfId="30258"/>
    <cellStyle name="Процентный 5 2 2 2 2 3 2 4" xfId="30259"/>
    <cellStyle name="Процентный 5 2 2 2 2 3 2 4 2" xfId="30260"/>
    <cellStyle name="Процентный 5 2 2 2 2 3 2 5" xfId="30261"/>
    <cellStyle name="Процентный 5 2 2 2 2 3 2 5 2" xfId="30262"/>
    <cellStyle name="Процентный 5 2 2 2 2 3 2 6" xfId="30263"/>
    <cellStyle name="Процентный 5 2 2 2 2 3 2 7" xfId="30264"/>
    <cellStyle name="Процентный 5 2 2 2 2 3 3" xfId="30265"/>
    <cellStyle name="Процентный 5 2 2 2 2 3 3 2" xfId="30266"/>
    <cellStyle name="Процентный 5 2 2 2 2 3 3 2 2" xfId="30267"/>
    <cellStyle name="Процентный 5 2 2 2 2 3 3 3" xfId="30268"/>
    <cellStyle name="Процентный 5 2 2 2 2 3 3 3 2" xfId="30269"/>
    <cellStyle name="Процентный 5 2 2 2 2 3 3 4" xfId="30270"/>
    <cellStyle name="Процентный 5 2 2 2 2 3 3 4 2" xfId="30271"/>
    <cellStyle name="Процентный 5 2 2 2 2 3 3 5" xfId="30272"/>
    <cellStyle name="Процентный 5 2 2 2 2 3 4" xfId="30273"/>
    <cellStyle name="Процентный 5 2 2 2 2 3 4 2" xfId="30274"/>
    <cellStyle name="Процентный 5 2 2 2 2 3 5" xfId="30275"/>
    <cellStyle name="Процентный 5 2 2 2 2 3 5 2" xfId="30276"/>
    <cellStyle name="Процентный 5 2 2 2 2 3 6" xfId="30277"/>
    <cellStyle name="Процентный 5 2 2 2 2 3 6 2" xfId="30278"/>
    <cellStyle name="Процентный 5 2 2 2 2 3 7" xfId="30279"/>
    <cellStyle name="Процентный 5 2 2 2 2 3 7 2" xfId="30280"/>
    <cellStyle name="Процентный 5 2 2 2 2 3 8" xfId="30281"/>
    <cellStyle name="Процентный 5 2 2 2 2 3 8 2" xfId="30282"/>
    <cellStyle name="Процентный 5 2 2 2 2 3 9" xfId="30283"/>
    <cellStyle name="Процентный 5 2 2 2 2 3 9 2" xfId="30284"/>
    <cellStyle name="Процентный 5 2 2 2 2 4" xfId="30285"/>
    <cellStyle name="Процентный 5 2 2 2 2 4 2" xfId="30286"/>
    <cellStyle name="Процентный 5 2 2 2 2 4 2 2" xfId="30287"/>
    <cellStyle name="Процентный 5 2 2 2 2 4 2 2 2" xfId="30288"/>
    <cellStyle name="Процентный 5 2 2 2 2 4 2 3" xfId="30289"/>
    <cellStyle name="Процентный 5 2 2 2 2 4 2 3 2" xfId="30290"/>
    <cellStyle name="Процентный 5 2 2 2 2 4 2 4" xfId="30291"/>
    <cellStyle name="Процентный 5 2 2 2 2 4 2 4 2" xfId="30292"/>
    <cellStyle name="Процентный 5 2 2 2 2 4 2 5" xfId="30293"/>
    <cellStyle name="Процентный 5 2 2 2 2 4 2 5 2" xfId="30294"/>
    <cellStyle name="Процентный 5 2 2 2 2 4 2 6" xfId="30295"/>
    <cellStyle name="Процентный 5 2 2 2 2 4 3" xfId="30296"/>
    <cellStyle name="Процентный 5 2 2 2 2 4 3 2" xfId="30297"/>
    <cellStyle name="Процентный 5 2 2 2 2 4 4" xfId="30298"/>
    <cellStyle name="Процентный 5 2 2 2 2 4 4 2" xfId="30299"/>
    <cellStyle name="Процентный 5 2 2 2 2 4 5" xfId="30300"/>
    <cellStyle name="Процентный 5 2 2 2 2 4 5 2" xfId="30301"/>
    <cellStyle name="Процентный 5 2 2 2 2 4 6" xfId="30302"/>
    <cellStyle name="Процентный 5 2 2 2 2 4 6 2" xfId="30303"/>
    <cellStyle name="Процентный 5 2 2 2 2 4 7" xfId="30304"/>
    <cellStyle name="Процентный 5 2 2 2 2 4 8" xfId="30305"/>
    <cellStyle name="Процентный 5 2 2 2 2 5" xfId="30306"/>
    <cellStyle name="Процентный 5 2 2 2 2 5 2" xfId="30307"/>
    <cellStyle name="Процентный 5 2 2 2 2 5 2 2" xfId="30308"/>
    <cellStyle name="Процентный 5 2 2 2 2 5 3" xfId="30309"/>
    <cellStyle name="Процентный 5 2 2 2 2 5 3 2" xfId="30310"/>
    <cellStyle name="Процентный 5 2 2 2 2 5 4" xfId="30311"/>
    <cellStyle name="Процентный 5 2 2 2 2 5 4 2" xfId="30312"/>
    <cellStyle name="Процентный 5 2 2 2 2 5 5" xfId="30313"/>
    <cellStyle name="Процентный 5 2 2 2 2 5 5 2" xfId="30314"/>
    <cellStyle name="Процентный 5 2 2 2 2 5 6" xfId="30315"/>
    <cellStyle name="Процентный 5 2 2 2 2 6" xfId="30316"/>
    <cellStyle name="Процентный 5 2 2 2 2 6 2" xfId="30317"/>
    <cellStyle name="Процентный 5 2 2 2 2 6 2 2" xfId="30318"/>
    <cellStyle name="Процентный 5 2 2 2 2 6 3" xfId="30319"/>
    <cellStyle name="Процентный 5 2 2 2 2 6 3 2" xfId="30320"/>
    <cellStyle name="Процентный 5 2 2 2 2 6 4" xfId="30321"/>
    <cellStyle name="Процентный 5 2 2 2 2 6 4 2" xfId="30322"/>
    <cellStyle name="Процентный 5 2 2 2 2 6 5" xfId="30323"/>
    <cellStyle name="Процентный 5 2 2 2 2 7" xfId="30324"/>
    <cellStyle name="Процентный 5 2 2 2 2 7 2" xfId="30325"/>
    <cellStyle name="Процентный 5 2 2 2 2 8" xfId="30326"/>
    <cellStyle name="Процентный 5 2 2 2 2 8 2" xfId="30327"/>
    <cellStyle name="Процентный 5 2 2 2 2 9" xfId="30328"/>
    <cellStyle name="Процентный 5 2 2 2 2 9 2" xfId="30329"/>
    <cellStyle name="Процентный 5 2 2 2 3" xfId="30330"/>
    <cellStyle name="Процентный 5 2 2 2 3 10" xfId="30331"/>
    <cellStyle name="Процентный 5 2 2 2 3 10 2" xfId="30332"/>
    <cellStyle name="Процентный 5 2 2 2 3 11" xfId="30333"/>
    <cellStyle name="Процентный 5 2 2 2 3 12" xfId="30334"/>
    <cellStyle name="Процентный 5 2 2 2 3 13" xfId="30335"/>
    <cellStyle name="Процентный 5 2 2 2 3 2" xfId="30336"/>
    <cellStyle name="Процентный 5 2 2 2 3 2 10" xfId="30337"/>
    <cellStyle name="Процентный 5 2 2 2 3 2 11" xfId="30338"/>
    <cellStyle name="Процентный 5 2 2 2 3 2 2" xfId="30339"/>
    <cellStyle name="Процентный 5 2 2 2 3 2 2 2" xfId="30340"/>
    <cellStyle name="Процентный 5 2 2 2 3 2 2 2 2" xfId="30341"/>
    <cellStyle name="Процентный 5 2 2 2 3 2 2 3" xfId="30342"/>
    <cellStyle name="Процентный 5 2 2 2 3 2 2 3 2" xfId="30343"/>
    <cellStyle name="Процентный 5 2 2 2 3 2 2 4" xfId="30344"/>
    <cellStyle name="Процентный 5 2 2 2 3 2 2 4 2" xfId="30345"/>
    <cellStyle name="Процентный 5 2 2 2 3 2 2 5" xfId="30346"/>
    <cellStyle name="Процентный 5 2 2 2 3 2 2 5 2" xfId="30347"/>
    <cellStyle name="Процентный 5 2 2 2 3 2 2 6" xfId="30348"/>
    <cellStyle name="Процентный 5 2 2 2 3 2 3" xfId="30349"/>
    <cellStyle name="Процентный 5 2 2 2 3 2 3 2" xfId="30350"/>
    <cellStyle name="Процентный 5 2 2 2 3 2 3 2 2" xfId="30351"/>
    <cellStyle name="Процентный 5 2 2 2 3 2 3 3" xfId="30352"/>
    <cellStyle name="Процентный 5 2 2 2 3 2 3 3 2" xfId="30353"/>
    <cellStyle name="Процентный 5 2 2 2 3 2 3 4" xfId="30354"/>
    <cellStyle name="Процентный 5 2 2 2 3 2 3 4 2" xfId="30355"/>
    <cellStyle name="Процентный 5 2 2 2 3 2 3 5" xfId="30356"/>
    <cellStyle name="Процентный 5 2 2 2 3 2 4" xfId="30357"/>
    <cellStyle name="Процентный 5 2 2 2 3 2 4 2" xfId="30358"/>
    <cellStyle name="Процентный 5 2 2 2 3 2 5" xfId="30359"/>
    <cellStyle name="Процентный 5 2 2 2 3 2 5 2" xfId="30360"/>
    <cellStyle name="Процентный 5 2 2 2 3 2 6" xfId="30361"/>
    <cellStyle name="Процентный 5 2 2 2 3 2 6 2" xfId="30362"/>
    <cellStyle name="Процентный 5 2 2 2 3 2 7" xfId="30363"/>
    <cellStyle name="Процентный 5 2 2 2 3 2 7 2" xfId="30364"/>
    <cellStyle name="Процентный 5 2 2 2 3 2 8" xfId="30365"/>
    <cellStyle name="Процентный 5 2 2 2 3 2 8 2" xfId="30366"/>
    <cellStyle name="Процентный 5 2 2 2 3 2 9" xfId="30367"/>
    <cellStyle name="Процентный 5 2 2 2 3 2 9 2" xfId="30368"/>
    <cellStyle name="Процентный 5 2 2 2 3 3" xfId="30369"/>
    <cellStyle name="Процентный 5 2 2 2 3 3 2" xfId="30370"/>
    <cellStyle name="Процентный 5 2 2 2 3 3 2 2" xfId="30371"/>
    <cellStyle name="Процентный 5 2 2 2 3 3 3" xfId="30372"/>
    <cellStyle name="Процентный 5 2 2 2 3 3 3 2" xfId="30373"/>
    <cellStyle name="Процентный 5 2 2 2 3 3 4" xfId="30374"/>
    <cellStyle name="Процентный 5 2 2 2 3 3 4 2" xfId="30375"/>
    <cellStyle name="Процентный 5 2 2 2 3 3 5" xfId="30376"/>
    <cellStyle name="Процентный 5 2 2 2 3 3 5 2" xfId="30377"/>
    <cellStyle name="Процентный 5 2 2 2 3 3 6" xfId="30378"/>
    <cellStyle name="Процентный 5 2 2 2 3 4" xfId="30379"/>
    <cellStyle name="Процентный 5 2 2 2 3 4 2" xfId="30380"/>
    <cellStyle name="Процентный 5 2 2 2 3 4 2 2" xfId="30381"/>
    <cellStyle name="Процентный 5 2 2 2 3 4 3" xfId="30382"/>
    <cellStyle name="Процентный 5 2 2 2 3 4 3 2" xfId="30383"/>
    <cellStyle name="Процентный 5 2 2 2 3 4 4" xfId="30384"/>
    <cellStyle name="Процентный 5 2 2 2 3 4 4 2" xfId="30385"/>
    <cellStyle name="Процентный 5 2 2 2 3 4 5" xfId="30386"/>
    <cellStyle name="Процентный 5 2 2 2 3 5" xfId="30387"/>
    <cellStyle name="Процентный 5 2 2 2 3 5 2" xfId="30388"/>
    <cellStyle name="Процентный 5 2 2 2 3 6" xfId="30389"/>
    <cellStyle name="Процентный 5 2 2 2 3 6 2" xfId="30390"/>
    <cellStyle name="Процентный 5 2 2 2 3 7" xfId="30391"/>
    <cellStyle name="Процентный 5 2 2 2 3 7 2" xfId="30392"/>
    <cellStyle name="Процентный 5 2 2 2 3 8" xfId="30393"/>
    <cellStyle name="Процентный 5 2 2 2 3 8 2" xfId="30394"/>
    <cellStyle name="Процентный 5 2 2 2 3 9" xfId="30395"/>
    <cellStyle name="Процентный 5 2 2 2 3 9 2" xfId="30396"/>
    <cellStyle name="Процентный 5 2 2 2 4" xfId="30397"/>
    <cellStyle name="Процентный 5 2 2 2 4 10" xfId="30398"/>
    <cellStyle name="Процентный 5 2 2 2 4 11" xfId="30399"/>
    <cellStyle name="Процентный 5 2 2 2 4 2" xfId="30400"/>
    <cellStyle name="Процентный 5 2 2 2 4 2 2" xfId="30401"/>
    <cellStyle name="Процентный 5 2 2 2 4 2 2 2" xfId="30402"/>
    <cellStyle name="Процентный 5 2 2 2 4 2 3" xfId="30403"/>
    <cellStyle name="Процентный 5 2 2 2 4 2 3 2" xfId="30404"/>
    <cellStyle name="Процентный 5 2 2 2 4 2 4" xfId="30405"/>
    <cellStyle name="Процентный 5 2 2 2 4 2 4 2" xfId="30406"/>
    <cellStyle name="Процентный 5 2 2 2 4 2 5" xfId="30407"/>
    <cellStyle name="Процентный 5 2 2 2 4 2 5 2" xfId="30408"/>
    <cellStyle name="Процентный 5 2 2 2 4 2 6" xfId="30409"/>
    <cellStyle name="Процентный 5 2 2 2 4 2 7" xfId="30410"/>
    <cellStyle name="Процентный 5 2 2 2 4 3" xfId="30411"/>
    <cellStyle name="Процентный 5 2 2 2 4 3 2" xfId="30412"/>
    <cellStyle name="Процентный 5 2 2 2 4 3 2 2" xfId="30413"/>
    <cellStyle name="Процентный 5 2 2 2 4 3 3" xfId="30414"/>
    <cellStyle name="Процентный 5 2 2 2 4 3 3 2" xfId="30415"/>
    <cellStyle name="Процентный 5 2 2 2 4 3 4" xfId="30416"/>
    <cellStyle name="Процентный 5 2 2 2 4 3 4 2" xfId="30417"/>
    <cellStyle name="Процентный 5 2 2 2 4 3 5" xfId="30418"/>
    <cellStyle name="Процентный 5 2 2 2 4 4" xfId="30419"/>
    <cellStyle name="Процентный 5 2 2 2 4 4 2" xfId="30420"/>
    <cellStyle name="Процентный 5 2 2 2 4 5" xfId="30421"/>
    <cellStyle name="Процентный 5 2 2 2 4 5 2" xfId="30422"/>
    <cellStyle name="Процентный 5 2 2 2 4 6" xfId="30423"/>
    <cellStyle name="Процентный 5 2 2 2 4 6 2" xfId="30424"/>
    <cellStyle name="Процентный 5 2 2 2 4 7" xfId="30425"/>
    <cellStyle name="Процентный 5 2 2 2 4 7 2" xfId="30426"/>
    <cellStyle name="Процентный 5 2 2 2 4 8" xfId="30427"/>
    <cellStyle name="Процентный 5 2 2 2 4 8 2" xfId="30428"/>
    <cellStyle name="Процентный 5 2 2 2 4 9" xfId="30429"/>
    <cellStyle name="Процентный 5 2 2 2 4 9 2" xfId="30430"/>
    <cellStyle name="Процентный 5 2 2 2 5" xfId="30431"/>
    <cellStyle name="Процентный 5 2 2 2 5 2" xfId="30432"/>
    <cellStyle name="Процентный 5 2 2 2 5 2 2" xfId="30433"/>
    <cellStyle name="Процентный 5 2 2 2 5 2 2 2" xfId="30434"/>
    <cellStyle name="Процентный 5 2 2 2 5 2 3" xfId="30435"/>
    <cellStyle name="Процентный 5 2 2 2 5 2 3 2" xfId="30436"/>
    <cellStyle name="Процентный 5 2 2 2 5 2 4" xfId="30437"/>
    <cellStyle name="Процентный 5 2 2 2 5 2 4 2" xfId="30438"/>
    <cellStyle name="Процентный 5 2 2 2 5 2 5" xfId="30439"/>
    <cellStyle name="Процентный 5 2 2 2 5 2 5 2" xfId="30440"/>
    <cellStyle name="Процентный 5 2 2 2 5 2 6" xfId="30441"/>
    <cellStyle name="Процентный 5 2 2 2 5 3" xfId="30442"/>
    <cellStyle name="Процентный 5 2 2 2 5 3 2" xfId="30443"/>
    <cellStyle name="Процентный 5 2 2 2 5 4" xfId="30444"/>
    <cellStyle name="Процентный 5 2 2 2 5 4 2" xfId="30445"/>
    <cellStyle name="Процентный 5 2 2 2 5 5" xfId="30446"/>
    <cellStyle name="Процентный 5 2 2 2 5 5 2" xfId="30447"/>
    <cellStyle name="Процентный 5 2 2 2 5 6" xfId="30448"/>
    <cellStyle name="Процентный 5 2 2 2 5 6 2" xfId="30449"/>
    <cellStyle name="Процентный 5 2 2 2 5 7" xfId="30450"/>
    <cellStyle name="Процентный 5 2 2 2 5 8" xfId="30451"/>
    <cellStyle name="Процентный 5 2 2 2 6" xfId="30452"/>
    <cellStyle name="Процентный 5 2 2 2 6 2" xfId="30453"/>
    <cellStyle name="Процентный 5 2 2 2 6 2 2" xfId="30454"/>
    <cellStyle name="Процентный 5 2 2 2 6 3" xfId="30455"/>
    <cellStyle name="Процентный 5 2 2 2 6 3 2" xfId="30456"/>
    <cellStyle name="Процентный 5 2 2 2 6 4" xfId="30457"/>
    <cellStyle name="Процентный 5 2 2 2 6 4 2" xfId="30458"/>
    <cellStyle name="Процентный 5 2 2 2 6 5" xfId="30459"/>
    <cellStyle name="Процентный 5 2 2 2 6 5 2" xfId="30460"/>
    <cellStyle name="Процентный 5 2 2 2 6 6" xfId="30461"/>
    <cellStyle name="Процентный 5 2 2 2 7" xfId="30462"/>
    <cellStyle name="Процентный 5 2 2 2 7 2" xfId="30463"/>
    <cellStyle name="Процентный 5 2 2 2 7 2 2" xfId="30464"/>
    <cellStyle name="Процентный 5 2 2 2 7 3" xfId="30465"/>
    <cellStyle name="Процентный 5 2 2 2 7 3 2" xfId="30466"/>
    <cellStyle name="Процентный 5 2 2 2 7 4" xfId="30467"/>
    <cellStyle name="Процентный 5 2 2 2 7 4 2" xfId="30468"/>
    <cellStyle name="Процентный 5 2 2 2 7 5" xfId="30469"/>
    <cellStyle name="Процентный 5 2 2 2 8" xfId="30470"/>
    <cellStyle name="Процентный 5 2 2 2 8 2" xfId="30471"/>
    <cellStyle name="Процентный 5 2 2 2 9" xfId="30472"/>
    <cellStyle name="Процентный 5 2 2 2 9 2" xfId="30473"/>
    <cellStyle name="Процентный 5 2 2 20" xfId="30474"/>
    <cellStyle name="Процентный 5 2 2 20 2" xfId="30475"/>
    <cellStyle name="Процентный 5 2 2 21" xfId="30476"/>
    <cellStyle name="Процентный 5 2 2 21 2" xfId="30477"/>
    <cellStyle name="Процентный 5 2 2 22" xfId="30478"/>
    <cellStyle name="Процентный 5 2 2 22 2" xfId="30479"/>
    <cellStyle name="Процентный 5 2 2 23" xfId="30480"/>
    <cellStyle name="Процентный 5 2 2 23 2" xfId="30481"/>
    <cellStyle name="Процентный 5 2 2 24" xfId="30482"/>
    <cellStyle name="Процентный 5 2 2 25" xfId="30483"/>
    <cellStyle name="Процентный 5 2 2 26" xfId="30484"/>
    <cellStyle name="Процентный 5 2 2 3" xfId="30485"/>
    <cellStyle name="Процентный 5 2 2 3 10" xfId="30486"/>
    <cellStyle name="Процентный 5 2 2 3 10 2" xfId="30487"/>
    <cellStyle name="Процентный 5 2 2 3 11" xfId="30488"/>
    <cellStyle name="Процентный 5 2 2 3 11 2" xfId="30489"/>
    <cellStyle name="Процентный 5 2 2 3 12" xfId="30490"/>
    <cellStyle name="Процентный 5 2 2 3 12 2" xfId="30491"/>
    <cellStyle name="Процентный 5 2 2 3 13" xfId="30492"/>
    <cellStyle name="Процентный 5 2 2 3 14" xfId="30493"/>
    <cellStyle name="Процентный 5 2 2 3 15" xfId="30494"/>
    <cellStyle name="Процентный 5 2 2 3 2" xfId="30495"/>
    <cellStyle name="Процентный 5 2 2 3 2 10" xfId="30496"/>
    <cellStyle name="Процентный 5 2 2 3 2 10 2" xfId="30497"/>
    <cellStyle name="Процентный 5 2 2 3 2 11" xfId="30498"/>
    <cellStyle name="Процентный 5 2 2 3 2 12" xfId="30499"/>
    <cellStyle name="Процентный 5 2 2 3 2 13" xfId="30500"/>
    <cellStyle name="Процентный 5 2 2 3 2 2" xfId="30501"/>
    <cellStyle name="Процентный 5 2 2 3 2 2 10" xfId="30502"/>
    <cellStyle name="Процентный 5 2 2 3 2 2 11" xfId="30503"/>
    <cellStyle name="Процентный 5 2 2 3 2 2 2" xfId="30504"/>
    <cellStyle name="Процентный 5 2 2 3 2 2 2 2" xfId="30505"/>
    <cellStyle name="Процентный 5 2 2 3 2 2 2 2 2" xfId="30506"/>
    <cellStyle name="Процентный 5 2 2 3 2 2 2 3" xfId="30507"/>
    <cellStyle name="Процентный 5 2 2 3 2 2 2 3 2" xfId="30508"/>
    <cellStyle name="Процентный 5 2 2 3 2 2 2 4" xfId="30509"/>
    <cellStyle name="Процентный 5 2 2 3 2 2 2 4 2" xfId="30510"/>
    <cellStyle name="Процентный 5 2 2 3 2 2 2 5" xfId="30511"/>
    <cellStyle name="Процентный 5 2 2 3 2 2 2 5 2" xfId="30512"/>
    <cellStyle name="Процентный 5 2 2 3 2 2 2 6" xfId="30513"/>
    <cellStyle name="Процентный 5 2 2 3 2 2 3" xfId="30514"/>
    <cellStyle name="Процентный 5 2 2 3 2 2 3 2" xfId="30515"/>
    <cellStyle name="Процентный 5 2 2 3 2 2 3 2 2" xfId="30516"/>
    <cellStyle name="Процентный 5 2 2 3 2 2 3 3" xfId="30517"/>
    <cellStyle name="Процентный 5 2 2 3 2 2 3 3 2" xfId="30518"/>
    <cellStyle name="Процентный 5 2 2 3 2 2 3 4" xfId="30519"/>
    <cellStyle name="Процентный 5 2 2 3 2 2 3 4 2" xfId="30520"/>
    <cellStyle name="Процентный 5 2 2 3 2 2 3 5" xfId="30521"/>
    <cellStyle name="Процентный 5 2 2 3 2 2 4" xfId="30522"/>
    <cellStyle name="Процентный 5 2 2 3 2 2 4 2" xfId="30523"/>
    <cellStyle name="Процентный 5 2 2 3 2 2 5" xfId="30524"/>
    <cellStyle name="Процентный 5 2 2 3 2 2 5 2" xfId="30525"/>
    <cellStyle name="Процентный 5 2 2 3 2 2 6" xfId="30526"/>
    <cellStyle name="Процентный 5 2 2 3 2 2 6 2" xfId="30527"/>
    <cellStyle name="Процентный 5 2 2 3 2 2 7" xfId="30528"/>
    <cellStyle name="Процентный 5 2 2 3 2 2 7 2" xfId="30529"/>
    <cellStyle name="Процентный 5 2 2 3 2 2 8" xfId="30530"/>
    <cellStyle name="Процентный 5 2 2 3 2 2 8 2" xfId="30531"/>
    <cellStyle name="Процентный 5 2 2 3 2 2 9" xfId="30532"/>
    <cellStyle name="Процентный 5 2 2 3 2 2 9 2" xfId="30533"/>
    <cellStyle name="Процентный 5 2 2 3 2 3" xfId="30534"/>
    <cellStyle name="Процентный 5 2 2 3 2 3 2" xfId="30535"/>
    <cellStyle name="Процентный 5 2 2 3 2 3 2 2" xfId="30536"/>
    <cellStyle name="Процентный 5 2 2 3 2 3 3" xfId="30537"/>
    <cellStyle name="Процентный 5 2 2 3 2 3 3 2" xfId="30538"/>
    <cellStyle name="Процентный 5 2 2 3 2 3 4" xfId="30539"/>
    <cellStyle name="Процентный 5 2 2 3 2 3 4 2" xfId="30540"/>
    <cellStyle name="Процентный 5 2 2 3 2 3 5" xfId="30541"/>
    <cellStyle name="Процентный 5 2 2 3 2 3 5 2" xfId="30542"/>
    <cellStyle name="Процентный 5 2 2 3 2 3 6" xfId="30543"/>
    <cellStyle name="Процентный 5 2 2 3 2 4" xfId="30544"/>
    <cellStyle name="Процентный 5 2 2 3 2 4 2" xfId="30545"/>
    <cellStyle name="Процентный 5 2 2 3 2 4 2 2" xfId="30546"/>
    <cellStyle name="Процентный 5 2 2 3 2 4 3" xfId="30547"/>
    <cellStyle name="Процентный 5 2 2 3 2 4 3 2" xfId="30548"/>
    <cellStyle name="Процентный 5 2 2 3 2 4 4" xfId="30549"/>
    <cellStyle name="Процентный 5 2 2 3 2 4 4 2" xfId="30550"/>
    <cellStyle name="Процентный 5 2 2 3 2 4 5" xfId="30551"/>
    <cellStyle name="Процентный 5 2 2 3 2 5" xfId="30552"/>
    <cellStyle name="Процентный 5 2 2 3 2 5 2" xfId="30553"/>
    <cellStyle name="Процентный 5 2 2 3 2 6" xfId="30554"/>
    <cellStyle name="Процентный 5 2 2 3 2 6 2" xfId="30555"/>
    <cellStyle name="Процентный 5 2 2 3 2 7" xfId="30556"/>
    <cellStyle name="Процентный 5 2 2 3 2 7 2" xfId="30557"/>
    <cellStyle name="Процентный 5 2 2 3 2 8" xfId="30558"/>
    <cellStyle name="Процентный 5 2 2 3 2 8 2" xfId="30559"/>
    <cellStyle name="Процентный 5 2 2 3 2 9" xfId="30560"/>
    <cellStyle name="Процентный 5 2 2 3 2 9 2" xfId="30561"/>
    <cellStyle name="Процентный 5 2 2 3 3" xfId="30562"/>
    <cellStyle name="Процентный 5 2 2 3 3 10" xfId="30563"/>
    <cellStyle name="Процентный 5 2 2 3 3 11" xfId="30564"/>
    <cellStyle name="Процентный 5 2 2 3 3 2" xfId="30565"/>
    <cellStyle name="Процентный 5 2 2 3 3 2 2" xfId="30566"/>
    <cellStyle name="Процентный 5 2 2 3 3 2 2 2" xfId="30567"/>
    <cellStyle name="Процентный 5 2 2 3 3 2 3" xfId="30568"/>
    <cellStyle name="Процентный 5 2 2 3 3 2 3 2" xfId="30569"/>
    <cellStyle name="Процентный 5 2 2 3 3 2 4" xfId="30570"/>
    <cellStyle name="Процентный 5 2 2 3 3 2 4 2" xfId="30571"/>
    <cellStyle name="Процентный 5 2 2 3 3 2 5" xfId="30572"/>
    <cellStyle name="Процентный 5 2 2 3 3 2 5 2" xfId="30573"/>
    <cellStyle name="Процентный 5 2 2 3 3 2 6" xfId="30574"/>
    <cellStyle name="Процентный 5 2 2 3 3 2 7" xfId="30575"/>
    <cellStyle name="Процентный 5 2 2 3 3 3" xfId="30576"/>
    <cellStyle name="Процентный 5 2 2 3 3 3 2" xfId="30577"/>
    <cellStyle name="Процентный 5 2 2 3 3 3 2 2" xfId="30578"/>
    <cellStyle name="Процентный 5 2 2 3 3 3 3" xfId="30579"/>
    <cellStyle name="Процентный 5 2 2 3 3 3 3 2" xfId="30580"/>
    <cellStyle name="Процентный 5 2 2 3 3 3 4" xfId="30581"/>
    <cellStyle name="Процентный 5 2 2 3 3 3 4 2" xfId="30582"/>
    <cellStyle name="Процентный 5 2 2 3 3 3 5" xfId="30583"/>
    <cellStyle name="Процентный 5 2 2 3 3 4" xfId="30584"/>
    <cellStyle name="Процентный 5 2 2 3 3 4 2" xfId="30585"/>
    <cellStyle name="Процентный 5 2 2 3 3 5" xfId="30586"/>
    <cellStyle name="Процентный 5 2 2 3 3 5 2" xfId="30587"/>
    <cellStyle name="Процентный 5 2 2 3 3 6" xfId="30588"/>
    <cellStyle name="Процентный 5 2 2 3 3 6 2" xfId="30589"/>
    <cellStyle name="Процентный 5 2 2 3 3 7" xfId="30590"/>
    <cellStyle name="Процентный 5 2 2 3 3 7 2" xfId="30591"/>
    <cellStyle name="Процентный 5 2 2 3 3 8" xfId="30592"/>
    <cellStyle name="Процентный 5 2 2 3 3 8 2" xfId="30593"/>
    <cellStyle name="Процентный 5 2 2 3 3 9" xfId="30594"/>
    <cellStyle name="Процентный 5 2 2 3 3 9 2" xfId="30595"/>
    <cellStyle name="Процентный 5 2 2 3 4" xfId="30596"/>
    <cellStyle name="Процентный 5 2 2 3 4 2" xfId="30597"/>
    <cellStyle name="Процентный 5 2 2 3 4 2 2" xfId="30598"/>
    <cellStyle name="Процентный 5 2 2 3 4 2 2 2" xfId="30599"/>
    <cellStyle name="Процентный 5 2 2 3 4 2 3" xfId="30600"/>
    <cellStyle name="Процентный 5 2 2 3 4 2 3 2" xfId="30601"/>
    <cellStyle name="Процентный 5 2 2 3 4 2 4" xfId="30602"/>
    <cellStyle name="Процентный 5 2 2 3 4 2 4 2" xfId="30603"/>
    <cellStyle name="Процентный 5 2 2 3 4 2 5" xfId="30604"/>
    <cellStyle name="Процентный 5 2 2 3 4 2 5 2" xfId="30605"/>
    <cellStyle name="Процентный 5 2 2 3 4 2 6" xfId="30606"/>
    <cellStyle name="Процентный 5 2 2 3 4 3" xfId="30607"/>
    <cellStyle name="Процентный 5 2 2 3 4 3 2" xfId="30608"/>
    <cellStyle name="Процентный 5 2 2 3 4 4" xfId="30609"/>
    <cellStyle name="Процентный 5 2 2 3 4 4 2" xfId="30610"/>
    <cellStyle name="Процентный 5 2 2 3 4 5" xfId="30611"/>
    <cellStyle name="Процентный 5 2 2 3 4 5 2" xfId="30612"/>
    <cellStyle name="Процентный 5 2 2 3 4 6" xfId="30613"/>
    <cellStyle name="Процентный 5 2 2 3 4 6 2" xfId="30614"/>
    <cellStyle name="Процентный 5 2 2 3 4 7" xfId="30615"/>
    <cellStyle name="Процентный 5 2 2 3 4 8" xfId="30616"/>
    <cellStyle name="Процентный 5 2 2 3 5" xfId="30617"/>
    <cellStyle name="Процентный 5 2 2 3 5 2" xfId="30618"/>
    <cellStyle name="Процентный 5 2 2 3 5 2 2" xfId="30619"/>
    <cellStyle name="Процентный 5 2 2 3 5 3" xfId="30620"/>
    <cellStyle name="Процентный 5 2 2 3 5 3 2" xfId="30621"/>
    <cellStyle name="Процентный 5 2 2 3 5 4" xfId="30622"/>
    <cellStyle name="Процентный 5 2 2 3 5 4 2" xfId="30623"/>
    <cellStyle name="Процентный 5 2 2 3 5 5" xfId="30624"/>
    <cellStyle name="Процентный 5 2 2 3 5 5 2" xfId="30625"/>
    <cellStyle name="Процентный 5 2 2 3 5 6" xfId="30626"/>
    <cellStyle name="Процентный 5 2 2 3 6" xfId="30627"/>
    <cellStyle name="Процентный 5 2 2 3 6 2" xfId="30628"/>
    <cellStyle name="Процентный 5 2 2 3 6 2 2" xfId="30629"/>
    <cellStyle name="Процентный 5 2 2 3 6 3" xfId="30630"/>
    <cellStyle name="Процентный 5 2 2 3 6 3 2" xfId="30631"/>
    <cellStyle name="Процентный 5 2 2 3 6 4" xfId="30632"/>
    <cellStyle name="Процентный 5 2 2 3 6 4 2" xfId="30633"/>
    <cellStyle name="Процентный 5 2 2 3 6 5" xfId="30634"/>
    <cellStyle name="Процентный 5 2 2 3 7" xfId="30635"/>
    <cellStyle name="Процентный 5 2 2 3 7 2" xfId="30636"/>
    <cellStyle name="Процентный 5 2 2 3 8" xfId="30637"/>
    <cellStyle name="Процентный 5 2 2 3 8 2" xfId="30638"/>
    <cellStyle name="Процентный 5 2 2 3 9" xfId="30639"/>
    <cellStyle name="Процентный 5 2 2 3 9 2" xfId="30640"/>
    <cellStyle name="Процентный 5 2 2 4" xfId="30641"/>
    <cellStyle name="Процентный 5 2 2 4 10" xfId="30642"/>
    <cellStyle name="Процентный 5 2 2 4 10 2" xfId="30643"/>
    <cellStyle name="Процентный 5 2 2 4 11" xfId="30644"/>
    <cellStyle name="Процентный 5 2 2 4 11 2" xfId="30645"/>
    <cellStyle name="Процентный 5 2 2 4 12" xfId="30646"/>
    <cellStyle name="Процентный 5 2 2 4 12 2" xfId="30647"/>
    <cellStyle name="Процентный 5 2 2 4 13" xfId="30648"/>
    <cellStyle name="Процентный 5 2 2 4 14" xfId="30649"/>
    <cellStyle name="Процентный 5 2 2 4 15" xfId="30650"/>
    <cellStyle name="Процентный 5 2 2 4 2" xfId="30651"/>
    <cellStyle name="Процентный 5 2 2 4 2 10" xfId="30652"/>
    <cellStyle name="Процентный 5 2 2 4 2 10 2" xfId="30653"/>
    <cellStyle name="Процентный 5 2 2 4 2 11" xfId="30654"/>
    <cellStyle name="Процентный 5 2 2 4 2 12" xfId="30655"/>
    <cellStyle name="Процентный 5 2 2 4 2 2" xfId="30656"/>
    <cellStyle name="Процентный 5 2 2 4 2 2 10" xfId="30657"/>
    <cellStyle name="Процентный 5 2 2 4 2 2 2" xfId="30658"/>
    <cellStyle name="Процентный 5 2 2 4 2 2 2 2" xfId="30659"/>
    <cellStyle name="Процентный 5 2 2 4 2 2 2 2 2" xfId="30660"/>
    <cellStyle name="Процентный 5 2 2 4 2 2 2 3" xfId="30661"/>
    <cellStyle name="Процентный 5 2 2 4 2 2 2 3 2" xfId="30662"/>
    <cellStyle name="Процентный 5 2 2 4 2 2 2 4" xfId="30663"/>
    <cellStyle name="Процентный 5 2 2 4 2 2 2 4 2" xfId="30664"/>
    <cellStyle name="Процентный 5 2 2 4 2 2 2 5" xfId="30665"/>
    <cellStyle name="Процентный 5 2 2 4 2 2 2 5 2" xfId="30666"/>
    <cellStyle name="Процентный 5 2 2 4 2 2 2 6" xfId="30667"/>
    <cellStyle name="Процентный 5 2 2 4 2 2 3" xfId="30668"/>
    <cellStyle name="Процентный 5 2 2 4 2 2 3 2" xfId="30669"/>
    <cellStyle name="Процентный 5 2 2 4 2 2 3 2 2" xfId="30670"/>
    <cellStyle name="Процентный 5 2 2 4 2 2 3 3" xfId="30671"/>
    <cellStyle name="Процентный 5 2 2 4 2 2 3 3 2" xfId="30672"/>
    <cellStyle name="Процентный 5 2 2 4 2 2 3 4" xfId="30673"/>
    <cellStyle name="Процентный 5 2 2 4 2 2 3 4 2" xfId="30674"/>
    <cellStyle name="Процентный 5 2 2 4 2 2 3 5" xfId="30675"/>
    <cellStyle name="Процентный 5 2 2 4 2 2 4" xfId="30676"/>
    <cellStyle name="Процентный 5 2 2 4 2 2 4 2" xfId="30677"/>
    <cellStyle name="Процентный 5 2 2 4 2 2 5" xfId="30678"/>
    <cellStyle name="Процентный 5 2 2 4 2 2 5 2" xfId="30679"/>
    <cellStyle name="Процентный 5 2 2 4 2 2 6" xfId="30680"/>
    <cellStyle name="Процентный 5 2 2 4 2 2 6 2" xfId="30681"/>
    <cellStyle name="Процентный 5 2 2 4 2 2 7" xfId="30682"/>
    <cellStyle name="Процентный 5 2 2 4 2 2 7 2" xfId="30683"/>
    <cellStyle name="Процентный 5 2 2 4 2 2 8" xfId="30684"/>
    <cellStyle name="Процентный 5 2 2 4 2 2 8 2" xfId="30685"/>
    <cellStyle name="Процентный 5 2 2 4 2 2 9" xfId="30686"/>
    <cellStyle name="Процентный 5 2 2 4 2 2 9 2" xfId="30687"/>
    <cellStyle name="Процентный 5 2 2 4 2 3" xfId="30688"/>
    <cellStyle name="Процентный 5 2 2 4 2 3 2" xfId="30689"/>
    <cellStyle name="Процентный 5 2 2 4 2 3 2 2" xfId="30690"/>
    <cellStyle name="Процентный 5 2 2 4 2 3 3" xfId="30691"/>
    <cellStyle name="Процентный 5 2 2 4 2 3 3 2" xfId="30692"/>
    <cellStyle name="Процентный 5 2 2 4 2 3 4" xfId="30693"/>
    <cellStyle name="Процентный 5 2 2 4 2 3 4 2" xfId="30694"/>
    <cellStyle name="Процентный 5 2 2 4 2 3 5" xfId="30695"/>
    <cellStyle name="Процентный 5 2 2 4 2 3 5 2" xfId="30696"/>
    <cellStyle name="Процентный 5 2 2 4 2 3 6" xfId="30697"/>
    <cellStyle name="Процентный 5 2 2 4 2 4" xfId="30698"/>
    <cellStyle name="Процентный 5 2 2 4 2 4 2" xfId="30699"/>
    <cellStyle name="Процентный 5 2 2 4 2 4 2 2" xfId="30700"/>
    <cellStyle name="Процентный 5 2 2 4 2 4 3" xfId="30701"/>
    <cellStyle name="Процентный 5 2 2 4 2 4 3 2" xfId="30702"/>
    <cellStyle name="Процентный 5 2 2 4 2 4 4" xfId="30703"/>
    <cellStyle name="Процентный 5 2 2 4 2 4 4 2" xfId="30704"/>
    <cellStyle name="Процентный 5 2 2 4 2 4 5" xfId="30705"/>
    <cellStyle name="Процентный 5 2 2 4 2 5" xfId="30706"/>
    <cellStyle name="Процентный 5 2 2 4 2 5 2" xfId="30707"/>
    <cellStyle name="Процентный 5 2 2 4 2 6" xfId="30708"/>
    <cellStyle name="Процентный 5 2 2 4 2 6 2" xfId="30709"/>
    <cellStyle name="Процентный 5 2 2 4 2 7" xfId="30710"/>
    <cellStyle name="Процентный 5 2 2 4 2 7 2" xfId="30711"/>
    <cellStyle name="Процентный 5 2 2 4 2 8" xfId="30712"/>
    <cellStyle name="Процентный 5 2 2 4 2 8 2" xfId="30713"/>
    <cellStyle name="Процентный 5 2 2 4 2 9" xfId="30714"/>
    <cellStyle name="Процентный 5 2 2 4 2 9 2" xfId="30715"/>
    <cellStyle name="Процентный 5 2 2 4 3" xfId="30716"/>
    <cellStyle name="Процентный 5 2 2 4 3 10" xfId="30717"/>
    <cellStyle name="Процентный 5 2 2 4 3 2" xfId="30718"/>
    <cellStyle name="Процентный 5 2 2 4 3 2 2" xfId="30719"/>
    <cellStyle name="Процентный 5 2 2 4 3 2 2 2" xfId="30720"/>
    <cellStyle name="Процентный 5 2 2 4 3 2 3" xfId="30721"/>
    <cellStyle name="Процентный 5 2 2 4 3 2 3 2" xfId="30722"/>
    <cellStyle name="Процентный 5 2 2 4 3 2 4" xfId="30723"/>
    <cellStyle name="Процентный 5 2 2 4 3 2 4 2" xfId="30724"/>
    <cellStyle name="Процентный 5 2 2 4 3 2 5" xfId="30725"/>
    <cellStyle name="Процентный 5 2 2 4 3 2 5 2" xfId="30726"/>
    <cellStyle name="Процентный 5 2 2 4 3 2 6" xfId="30727"/>
    <cellStyle name="Процентный 5 2 2 4 3 3" xfId="30728"/>
    <cellStyle name="Процентный 5 2 2 4 3 3 2" xfId="30729"/>
    <cellStyle name="Процентный 5 2 2 4 3 3 2 2" xfId="30730"/>
    <cellStyle name="Процентный 5 2 2 4 3 3 3" xfId="30731"/>
    <cellStyle name="Процентный 5 2 2 4 3 3 3 2" xfId="30732"/>
    <cellStyle name="Процентный 5 2 2 4 3 3 4" xfId="30733"/>
    <cellStyle name="Процентный 5 2 2 4 3 3 4 2" xfId="30734"/>
    <cellStyle name="Процентный 5 2 2 4 3 3 5" xfId="30735"/>
    <cellStyle name="Процентный 5 2 2 4 3 4" xfId="30736"/>
    <cellStyle name="Процентный 5 2 2 4 3 4 2" xfId="30737"/>
    <cellStyle name="Процентный 5 2 2 4 3 5" xfId="30738"/>
    <cellStyle name="Процентный 5 2 2 4 3 5 2" xfId="30739"/>
    <cellStyle name="Процентный 5 2 2 4 3 6" xfId="30740"/>
    <cellStyle name="Процентный 5 2 2 4 3 6 2" xfId="30741"/>
    <cellStyle name="Процентный 5 2 2 4 3 7" xfId="30742"/>
    <cellStyle name="Процентный 5 2 2 4 3 7 2" xfId="30743"/>
    <cellStyle name="Процентный 5 2 2 4 3 8" xfId="30744"/>
    <cellStyle name="Процентный 5 2 2 4 3 8 2" xfId="30745"/>
    <cellStyle name="Процентный 5 2 2 4 3 9" xfId="30746"/>
    <cellStyle name="Процентный 5 2 2 4 3 9 2" xfId="30747"/>
    <cellStyle name="Процентный 5 2 2 4 4" xfId="30748"/>
    <cellStyle name="Процентный 5 2 2 4 4 2" xfId="30749"/>
    <cellStyle name="Процентный 5 2 2 4 4 2 2" xfId="30750"/>
    <cellStyle name="Процентный 5 2 2 4 4 2 2 2" xfId="30751"/>
    <cellStyle name="Процентный 5 2 2 4 4 2 3" xfId="30752"/>
    <cellStyle name="Процентный 5 2 2 4 4 2 3 2" xfId="30753"/>
    <cellStyle name="Процентный 5 2 2 4 4 2 4" xfId="30754"/>
    <cellStyle name="Процентный 5 2 2 4 4 2 4 2" xfId="30755"/>
    <cellStyle name="Процентный 5 2 2 4 4 2 5" xfId="30756"/>
    <cellStyle name="Процентный 5 2 2 4 4 2 5 2" xfId="30757"/>
    <cellStyle name="Процентный 5 2 2 4 4 2 6" xfId="30758"/>
    <cellStyle name="Процентный 5 2 2 4 4 3" xfId="30759"/>
    <cellStyle name="Процентный 5 2 2 4 4 3 2" xfId="30760"/>
    <cellStyle name="Процентный 5 2 2 4 4 4" xfId="30761"/>
    <cellStyle name="Процентный 5 2 2 4 4 4 2" xfId="30762"/>
    <cellStyle name="Процентный 5 2 2 4 4 5" xfId="30763"/>
    <cellStyle name="Процентный 5 2 2 4 4 5 2" xfId="30764"/>
    <cellStyle name="Процентный 5 2 2 4 4 6" xfId="30765"/>
    <cellStyle name="Процентный 5 2 2 4 4 6 2" xfId="30766"/>
    <cellStyle name="Процентный 5 2 2 4 4 7" xfId="30767"/>
    <cellStyle name="Процентный 5 2 2 4 5" xfId="30768"/>
    <cellStyle name="Процентный 5 2 2 4 5 2" xfId="30769"/>
    <cellStyle name="Процентный 5 2 2 4 5 2 2" xfId="30770"/>
    <cellStyle name="Процентный 5 2 2 4 5 3" xfId="30771"/>
    <cellStyle name="Процентный 5 2 2 4 5 3 2" xfId="30772"/>
    <cellStyle name="Процентный 5 2 2 4 5 4" xfId="30773"/>
    <cellStyle name="Процентный 5 2 2 4 5 4 2" xfId="30774"/>
    <cellStyle name="Процентный 5 2 2 4 5 5" xfId="30775"/>
    <cellStyle name="Процентный 5 2 2 4 5 5 2" xfId="30776"/>
    <cellStyle name="Процентный 5 2 2 4 5 6" xfId="30777"/>
    <cellStyle name="Процентный 5 2 2 4 6" xfId="30778"/>
    <cellStyle name="Процентный 5 2 2 4 6 2" xfId="30779"/>
    <cellStyle name="Процентный 5 2 2 4 6 2 2" xfId="30780"/>
    <cellStyle name="Процентный 5 2 2 4 6 3" xfId="30781"/>
    <cellStyle name="Процентный 5 2 2 4 6 3 2" xfId="30782"/>
    <cellStyle name="Процентный 5 2 2 4 6 4" xfId="30783"/>
    <cellStyle name="Процентный 5 2 2 4 6 4 2" xfId="30784"/>
    <cellStyle name="Процентный 5 2 2 4 6 5" xfId="30785"/>
    <cellStyle name="Процентный 5 2 2 4 7" xfId="30786"/>
    <cellStyle name="Процентный 5 2 2 4 7 2" xfId="30787"/>
    <cellStyle name="Процентный 5 2 2 4 8" xfId="30788"/>
    <cellStyle name="Процентный 5 2 2 4 8 2" xfId="30789"/>
    <cellStyle name="Процентный 5 2 2 4 9" xfId="30790"/>
    <cellStyle name="Процентный 5 2 2 4 9 2" xfId="30791"/>
    <cellStyle name="Процентный 5 2 2 5" xfId="30792"/>
    <cellStyle name="Процентный 5 2 2 5 10" xfId="30793"/>
    <cellStyle name="Процентный 5 2 2 5 10 2" xfId="30794"/>
    <cellStyle name="Процентный 5 2 2 5 11" xfId="30795"/>
    <cellStyle name="Процентный 5 2 2 5 11 2" xfId="30796"/>
    <cellStyle name="Процентный 5 2 2 5 12" xfId="30797"/>
    <cellStyle name="Процентный 5 2 2 5 13" xfId="30798"/>
    <cellStyle name="Процентный 5 2 2 5 2" xfId="30799"/>
    <cellStyle name="Процентный 5 2 2 5 2 10" xfId="30800"/>
    <cellStyle name="Процентный 5 2 2 5 2 10 2" xfId="30801"/>
    <cellStyle name="Процентный 5 2 2 5 2 11" xfId="30802"/>
    <cellStyle name="Процентный 5 2 2 5 2 12" xfId="30803"/>
    <cellStyle name="Процентный 5 2 2 5 2 2" xfId="30804"/>
    <cellStyle name="Процентный 5 2 2 5 2 2 10" xfId="30805"/>
    <cellStyle name="Процентный 5 2 2 5 2 2 2" xfId="30806"/>
    <cellStyle name="Процентный 5 2 2 5 2 2 2 2" xfId="30807"/>
    <cellStyle name="Процентный 5 2 2 5 2 2 2 2 2" xfId="30808"/>
    <cellStyle name="Процентный 5 2 2 5 2 2 2 3" xfId="30809"/>
    <cellStyle name="Процентный 5 2 2 5 2 2 2 3 2" xfId="30810"/>
    <cellStyle name="Процентный 5 2 2 5 2 2 2 4" xfId="30811"/>
    <cellStyle name="Процентный 5 2 2 5 2 2 2 4 2" xfId="30812"/>
    <cellStyle name="Процентный 5 2 2 5 2 2 2 5" xfId="30813"/>
    <cellStyle name="Процентный 5 2 2 5 2 2 2 5 2" xfId="30814"/>
    <cellStyle name="Процентный 5 2 2 5 2 2 2 6" xfId="30815"/>
    <cellStyle name="Процентный 5 2 2 5 2 2 3" xfId="30816"/>
    <cellStyle name="Процентный 5 2 2 5 2 2 3 2" xfId="30817"/>
    <cellStyle name="Процентный 5 2 2 5 2 2 3 2 2" xfId="30818"/>
    <cellStyle name="Процентный 5 2 2 5 2 2 3 3" xfId="30819"/>
    <cellStyle name="Процентный 5 2 2 5 2 2 3 3 2" xfId="30820"/>
    <cellStyle name="Процентный 5 2 2 5 2 2 3 4" xfId="30821"/>
    <cellStyle name="Процентный 5 2 2 5 2 2 3 4 2" xfId="30822"/>
    <cellStyle name="Процентный 5 2 2 5 2 2 3 5" xfId="30823"/>
    <cellStyle name="Процентный 5 2 2 5 2 2 4" xfId="30824"/>
    <cellStyle name="Процентный 5 2 2 5 2 2 4 2" xfId="30825"/>
    <cellStyle name="Процентный 5 2 2 5 2 2 5" xfId="30826"/>
    <cellStyle name="Процентный 5 2 2 5 2 2 5 2" xfId="30827"/>
    <cellStyle name="Процентный 5 2 2 5 2 2 6" xfId="30828"/>
    <cellStyle name="Процентный 5 2 2 5 2 2 6 2" xfId="30829"/>
    <cellStyle name="Процентный 5 2 2 5 2 2 7" xfId="30830"/>
    <cellStyle name="Процентный 5 2 2 5 2 2 7 2" xfId="30831"/>
    <cellStyle name="Процентный 5 2 2 5 2 2 8" xfId="30832"/>
    <cellStyle name="Процентный 5 2 2 5 2 2 8 2" xfId="30833"/>
    <cellStyle name="Процентный 5 2 2 5 2 2 9" xfId="30834"/>
    <cellStyle name="Процентный 5 2 2 5 2 2 9 2" xfId="30835"/>
    <cellStyle name="Процентный 5 2 2 5 2 3" xfId="30836"/>
    <cellStyle name="Процентный 5 2 2 5 2 3 2" xfId="30837"/>
    <cellStyle name="Процентный 5 2 2 5 2 3 2 2" xfId="30838"/>
    <cellStyle name="Процентный 5 2 2 5 2 3 3" xfId="30839"/>
    <cellStyle name="Процентный 5 2 2 5 2 3 3 2" xfId="30840"/>
    <cellStyle name="Процентный 5 2 2 5 2 3 4" xfId="30841"/>
    <cellStyle name="Процентный 5 2 2 5 2 3 4 2" xfId="30842"/>
    <cellStyle name="Процентный 5 2 2 5 2 3 5" xfId="30843"/>
    <cellStyle name="Процентный 5 2 2 5 2 3 5 2" xfId="30844"/>
    <cellStyle name="Процентный 5 2 2 5 2 3 6" xfId="30845"/>
    <cellStyle name="Процентный 5 2 2 5 2 4" xfId="30846"/>
    <cellStyle name="Процентный 5 2 2 5 2 4 2" xfId="30847"/>
    <cellStyle name="Процентный 5 2 2 5 2 4 2 2" xfId="30848"/>
    <cellStyle name="Процентный 5 2 2 5 2 4 3" xfId="30849"/>
    <cellStyle name="Процентный 5 2 2 5 2 4 3 2" xfId="30850"/>
    <cellStyle name="Процентный 5 2 2 5 2 4 4" xfId="30851"/>
    <cellStyle name="Процентный 5 2 2 5 2 4 4 2" xfId="30852"/>
    <cellStyle name="Процентный 5 2 2 5 2 4 5" xfId="30853"/>
    <cellStyle name="Процентный 5 2 2 5 2 5" xfId="30854"/>
    <cellStyle name="Процентный 5 2 2 5 2 5 2" xfId="30855"/>
    <cellStyle name="Процентный 5 2 2 5 2 6" xfId="30856"/>
    <cellStyle name="Процентный 5 2 2 5 2 6 2" xfId="30857"/>
    <cellStyle name="Процентный 5 2 2 5 2 7" xfId="30858"/>
    <cellStyle name="Процентный 5 2 2 5 2 7 2" xfId="30859"/>
    <cellStyle name="Процентный 5 2 2 5 2 8" xfId="30860"/>
    <cellStyle name="Процентный 5 2 2 5 2 8 2" xfId="30861"/>
    <cellStyle name="Процентный 5 2 2 5 2 9" xfId="30862"/>
    <cellStyle name="Процентный 5 2 2 5 2 9 2" xfId="30863"/>
    <cellStyle name="Процентный 5 2 2 5 3" xfId="30864"/>
    <cellStyle name="Процентный 5 2 2 5 3 10" xfId="30865"/>
    <cellStyle name="Процентный 5 2 2 5 3 2" xfId="30866"/>
    <cellStyle name="Процентный 5 2 2 5 3 2 2" xfId="30867"/>
    <cellStyle name="Процентный 5 2 2 5 3 2 2 2" xfId="30868"/>
    <cellStyle name="Процентный 5 2 2 5 3 2 3" xfId="30869"/>
    <cellStyle name="Процентный 5 2 2 5 3 2 3 2" xfId="30870"/>
    <cellStyle name="Процентный 5 2 2 5 3 2 4" xfId="30871"/>
    <cellStyle name="Процентный 5 2 2 5 3 2 4 2" xfId="30872"/>
    <cellStyle name="Процентный 5 2 2 5 3 2 5" xfId="30873"/>
    <cellStyle name="Процентный 5 2 2 5 3 2 5 2" xfId="30874"/>
    <cellStyle name="Процентный 5 2 2 5 3 2 6" xfId="30875"/>
    <cellStyle name="Процентный 5 2 2 5 3 3" xfId="30876"/>
    <cellStyle name="Процентный 5 2 2 5 3 3 2" xfId="30877"/>
    <cellStyle name="Процентный 5 2 2 5 3 3 2 2" xfId="30878"/>
    <cellStyle name="Процентный 5 2 2 5 3 3 3" xfId="30879"/>
    <cellStyle name="Процентный 5 2 2 5 3 3 3 2" xfId="30880"/>
    <cellStyle name="Процентный 5 2 2 5 3 3 4" xfId="30881"/>
    <cellStyle name="Процентный 5 2 2 5 3 3 4 2" xfId="30882"/>
    <cellStyle name="Процентный 5 2 2 5 3 3 5" xfId="30883"/>
    <cellStyle name="Процентный 5 2 2 5 3 4" xfId="30884"/>
    <cellStyle name="Процентный 5 2 2 5 3 4 2" xfId="30885"/>
    <cellStyle name="Процентный 5 2 2 5 3 5" xfId="30886"/>
    <cellStyle name="Процентный 5 2 2 5 3 5 2" xfId="30887"/>
    <cellStyle name="Процентный 5 2 2 5 3 6" xfId="30888"/>
    <cellStyle name="Процентный 5 2 2 5 3 6 2" xfId="30889"/>
    <cellStyle name="Процентный 5 2 2 5 3 7" xfId="30890"/>
    <cellStyle name="Процентный 5 2 2 5 3 7 2" xfId="30891"/>
    <cellStyle name="Процентный 5 2 2 5 3 8" xfId="30892"/>
    <cellStyle name="Процентный 5 2 2 5 3 8 2" xfId="30893"/>
    <cellStyle name="Процентный 5 2 2 5 3 9" xfId="30894"/>
    <cellStyle name="Процентный 5 2 2 5 3 9 2" xfId="30895"/>
    <cellStyle name="Процентный 5 2 2 5 4" xfId="30896"/>
    <cellStyle name="Процентный 5 2 2 5 4 2" xfId="30897"/>
    <cellStyle name="Процентный 5 2 2 5 4 2 2" xfId="30898"/>
    <cellStyle name="Процентный 5 2 2 5 4 3" xfId="30899"/>
    <cellStyle name="Процентный 5 2 2 5 4 3 2" xfId="30900"/>
    <cellStyle name="Процентный 5 2 2 5 4 4" xfId="30901"/>
    <cellStyle name="Процентный 5 2 2 5 4 4 2" xfId="30902"/>
    <cellStyle name="Процентный 5 2 2 5 4 5" xfId="30903"/>
    <cellStyle name="Процентный 5 2 2 5 4 5 2" xfId="30904"/>
    <cellStyle name="Процентный 5 2 2 5 4 6" xfId="30905"/>
    <cellStyle name="Процентный 5 2 2 5 5" xfId="30906"/>
    <cellStyle name="Процентный 5 2 2 5 5 2" xfId="30907"/>
    <cellStyle name="Процентный 5 2 2 5 5 2 2" xfId="30908"/>
    <cellStyle name="Процентный 5 2 2 5 5 3" xfId="30909"/>
    <cellStyle name="Процентный 5 2 2 5 5 3 2" xfId="30910"/>
    <cellStyle name="Процентный 5 2 2 5 5 4" xfId="30911"/>
    <cellStyle name="Процентный 5 2 2 5 5 4 2" xfId="30912"/>
    <cellStyle name="Процентный 5 2 2 5 5 5" xfId="30913"/>
    <cellStyle name="Процентный 5 2 2 5 6" xfId="30914"/>
    <cellStyle name="Процентный 5 2 2 5 6 2" xfId="30915"/>
    <cellStyle name="Процентный 5 2 2 5 7" xfId="30916"/>
    <cellStyle name="Процентный 5 2 2 5 7 2" xfId="30917"/>
    <cellStyle name="Процентный 5 2 2 5 8" xfId="30918"/>
    <cellStyle name="Процентный 5 2 2 5 8 2" xfId="30919"/>
    <cellStyle name="Процентный 5 2 2 5 9" xfId="30920"/>
    <cellStyle name="Процентный 5 2 2 5 9 2" xfId="30921"/>
    <cellStyle name="Процентный 5 2 2 6" xfId="30922"/>
    <cellStyle name="Процентный 5 2 2 6 10" xfId="30923"/>
    <cellStyle name="Процентный 5 2 2 6 10 2" xfId="30924"/>
    <cellStyle name="Процентный 5 2 2 6 11" xfId="30925"/>
    <cellStyle name="Процентный 5 2 2 6 11 2" xfId="30926"/>
    <cellStyle name="Процентный 5 2 2 6 12" xfId="30927"/>
    <cellStyle name="Процентный 5 2 2 6 13" xfId="30928"/>
    <cellStyle name="Процентный 5 2 2 6 2" xfId="30929"/>
    <cellStyle name="Процентный 5 2 2 6 2 10" xfId="30930"/>
    <cellStyle name="Процентный 5 2 2 6 2 10 2" xfId="30931"/>
    <cellStyle name="Процентный 5 2 2 6 2 11" xfId="30932"/>
    <cellStyle name="Процентный 5 2 2 6 2 2" xfId="30933"/>
    <cellStyle name="Процентный 5 2 2 6 2 2 10" xfId="30934"/>
    <cellStyle name="Процентный 5 2 2 6 2 2 2" xfId="30935"/>
    <cellStyle name="Процентный 5 2 2 6 2 2 2 2" xfId="30936"/>
    <cellStyle name="Процентный 5 2 2 6 2 2 2 2 2" xfId="30937"/>
    <cellStyle name="Процентный 5 2 2 6 2 2 2 3" xfId="30938"/>
    <cellStyle name="Процентный 5 2 2 6 2 2 2 3 2" xfId="30939"/>
    <cellStyle name="Процентный 5 2 2 6 2 2 2 4" xfId="30940"/>
    <cellStyle name="Процентный 5 2 2 6 2 2 2 4 2" xfId="30941"/>
    <cellStyle name="Процентный 5 2 2 6 2 2 2 5" xfId="30942"/>
    <cellStyle name="Процентный 5 2 2 6 2 2 2 5 2" xfId="30943"/>
    <cellStyle name="Процентный 5 2 2 6 2 2 2 6" xfId="30944"/>
    <cellStyle name="Процентный 5 2 2 6 2 2 3" xfId="30945"/>
    <cellStyle name="Процентный 5 2 2 6 2 2 3 2" xfId="30946"/>
    <cellStyle name="Процентный 5 2 2 6 2 2 3 2 2" xfId="30947"/>
    <cellStyle name="Процентный 5 2 2 6 2 2 3 3" xfId="30948"/>
    <cellStyle name="Процентный 5 2 2 6 2 2 3 3 2" xfId="30949"/>
    <cellStyle name="Процентный 5 2 2 6 2 2 3 4" xfId="30950"/>
    <cellStyle name="Процентный 5 2 2 6 2 2 3 4 2" xfId="30951"/>
    <cellStyle name="Процентный 5 2 2 6 2 2 3 5" xfId="30952"/>
    <cellStyle name="Процентный 5 2 2 6 2 2 4" xfId="30953"/>
    <cellStyle name="Процентный 5 2 2 6 2 2 4 2" xfId="30954"/>
    <cellStyle name="Процентный 5 2 2 6 2 2 5" xfId="30955"/>
    <cellStyle name="Процентный 5 2 2 6 2 2 5 2" xfId="30956"/>
    <cellStyle name="Процентный 5 2 2 6 2 2 6" xfId="30957"/>
    <cellStyle name="Процентный 5 2 2 6 2 2 6 2" xfId="30958"/>
    <cellStyle name="Процентный 5 2 2 6 2 2 7" xfId="30959"/>
    <cellStyle name="Процентный 5 2 2 6 2 2 7 2" xfId="30960"/>
    <cellStyle name="Процентный 5 2 2 6 2 2 8" xfId="30961"/>
    <cellStyle name="Процентный 5 2 2 6 2 2 8 2" xfId="30962"/>
    <cellStyle name="Процентный 5 2 2 6 2 2 9" xfId="30963"/>
    <cellStyle name="Процентный 5 2 2 6 2 2 9 2" xfId="30964"/>
    <cellStyle name="Процентный 5 2 2 6 2 3" xfId="30965"/>
    <cellStyle name="Процентный 5 2 2 6 2 3 2" xfId="30966"/>
    <cellStyle name="Процентный 5 2 2 6 2 3 2 2" xfId="30967"/>
    <cellStyle name="Процентный 5 2 2 6 2 3 3" xfId="30968"/>
    <cellStyle name="Процентный 5 2 2 6 2 3 3 2" xfId="30969"/>
    <cellStyle name="Процентный 5 2 2 6 2 3 4" xfId="30970"/>
    <cellStyle name="Процентный 5 2 2 6 2 3 4 2" xfId="30971"/>
    <cellStyle name="Процентный 5 2 2 6 2 3 5" xfId="30972"/>
    <cellStyle name="Процентный 5 2 2 6 2 3 5 2" xfId="30973"/>
    <cellStyle name="Процентный 5 2 2 6 2 3 6" xfId="30974"/>
    <cellStyle name="Процентный 5 2 2 6 2 4" xfId="30975"/>
    <cellStyle name="Процентный 5 2 2 6 2 4 2" xfId="30976"/>
    <cellStyle name="Процентный 5 2 2 6 2 4 2 2" xfId="30977"/>
    <cellStyle name="Процентный 5 2 2 6 2 4 3" xfId="30978"/>
    <cellStyle name="Процентный 5 2 2 6 2 4 3 2" xfId="30979"/>
    <cellStyle name="Процентный 5 2 2 6 2 4 4" xfId="30980"/>
    <cellStyle name="Процентный 5 2 2 6 2 4 4 2" xfId="30981"/>
    <cellStyle name="Процентный 5 2 2 6 2 4 5" xfId="30982"/>
    <cellStyle name="Процентный 5 2 2 6 2 5" xfId="30983"/>
    <cellStyle name="Процентный 5 2 2 6 2 5 2" xfId="30984"/>
    <cellStyle name="Процентный 5 2 2 6 2 6" xfId="30985"/>
    <cellStyle name="Процентный 5 2 2 6 2 6 2" xfId="30986"/>
    <cellStyle name="Процентный 5 2 2 6 2 7" xfId="30987"/>
    <cellStyle name="Процентный 5 2 2 6 2 7 2" xfId="30988"/>
    <cellStyle name="Процентный 5 2 2 6 2 8" xfId="30989"/>
    <cellStyle name="Процентный 5 2 2 6 2 8 2" xfId="30990"/>
    <cellStyle name="Процентный 5 2 2 6 2 9" xfId="30991"/>
    <cellStyle name="Процентный 5 2 2 6 2 9 2" xfId="30992"/>
    <cellStyle name="Процентный 5 2 2 6 3" xfId="30993"/>
    <cellStyle name="Процентный 5 2 2 6 3 10" xfId="30994"/>
    <cellStyle name="Процентный 5 2 2 6 3 2" xfId="30995"/>
    <cellStyle name="Процентный 5 2 2 6 3 2 2" xfId="30996"/>
    <cellStyle name="Процентный 5 2 2 6 3 2 2 2" xfId="30997"/>
    <cellStyle name="Процентный 5 2 2 6 3 2 3" xfId="30998"/>
    <cellStyle name="Процентный 5 2 2 6 3 2 3 2" xfId="30999"/>
    <cellStyle name="Процентный 5 2 2 6 3 2 4" xfId="31000"/>
    <cellStyle name="Процентный 5 2 2 6 3 2 4 2" xfId="31001"/>
    <cellStyle name="Процентный 5 2 2 6 3 2 5" xfId="31002"/>
    <cellStyle name="Процентный 5 2 2 6 3 2 5 2" xfId="31003"/>
    <cellStyle name="Процентный 5 2 2 6 3 2 6" xfId="31004"/>
    <cellStyle name="Процентный 5 2 2 6 3 3" xfId="31005"/>
    <cellStyle name="Процентный 5 2 2 6 3 3 2" xfId="31006"/>
    <cellStyle name="Процентный 5 2 2 6 3 3 2 2" xfId="31007"/>
    <cellStyle name="Процентный 5 2 2 6 3 3 3" xfId="31008"/>
    <cellStyle name="Процентный 5 2 2 6 3 3 3 2" xfId="31009"/>
    <cellStyle name="Процентный 5 2 2 6 3 3 4" xfId="31010"/>
    <cellStyle name="Процентный 5 2 2 6 3 3 4 2" xfId="31011"/>
    <cellStyle name="Процентный 5 2 2 6 3 3 5" xfId="31012"/>
    <cellStyle name="Процентный 5 2 2 6 3 4" xfId="31013"/>
    <cellStyle name="Процентный 5 2 2 6 3 4 2" xfId="31014"/>
    <cellStyle name="Процентный 5 2 2 6 3 5" xfId="31015"/>
    <cellStyle name="Процентный 5 2 2 6 3 5 2" xfId="31016"/>
    <cellStyle name="Процентный 5 2 2 6 3 6" xfId="31017"/>
    <cellStyle name="Процентный 5 2 2 6 3 6 2" xfId="31018"/>
    <cellStyle name="Процентный 5 2 2 6 3 7" xfId="31019"/>
    <cellStyle name="Процентный 5 2 2 6 3 7 2" xfId="31020"/>
    <cellStyle name="Процентный 5 2 2 6 3 8" xfId="31021"/>
    <cellStyle name="Процентный 5 2 2 6 3 8 2" xfId="31022"/>
    <cellStyle name="Процентный 5 2 2 6 3 9" xfId="31023"/>
    <cellStyle name="Процентный 5 2 2 6 3 9 2" xfId="31024"/>
    <cellStyle name="Процентный 5 2 2 6 4" xfId="31025"/>
    <cellStyle name="Процентный 5 2 2 6 4 2" xfId="31026"/>
    <cellStyle name="Процентный 5 2 2 6 4 2 2" xfId="31027"/>
    <cellStyle name="Процентный 5 2 2 6 4 3" xfId="31028"/>
    <cellStyle name="Процентный 5 2 2 6 4 3 2" xfId="31029"/>
    <cellStyle name="Процентный 5 2 2 6 4 4" xfId="31030"/>
    <cellStyle name="Процентный 5 2 2 6 4 4 2" xfId="31031"/>
    <cellStyle name="Процентный 5 2 2 6 4 5" xfId="31032"/>
    <cellStyle name="Процентный 5 2 2 6 4 5 2" xfId="31033"/>
    <cellStyle name="Процентный 5 2 2 6 4 6" xfId="31034"/>
    <cellStyle name="Процентный 5 2 2 6 5" xfId="31035"/>
    <cellStyle name="Процентный 5 2 2 6 5 2" xfId="31036"/>
    <cellStyle name="Процентный 5 2 2 6 5 2 2" xfId="31037"/>
    <cellStyle name="Процентный 5 2 2 6 5 3" xfId="31038"/>
    <cellStyle name="Процентный 5 2 2 6 5 3 2" xfId="31039"/>
    <cellStyle name="Процентный 5 2 2 6 5 4" xfId="31040"/>
    <cellStyle name="Процентный 5 2 2 6 5 4 2" xfId="31041"/>
    <cellStyle name="Процентный 5 2 2 6 5 5" xfId="31042"/>
    <cellStyle name="Процентный 5 2 2 6 6" xfId="31043"/>
    <cellStyle name="Процентный 5 2 2 6 6 2" xfId="31044"/>
    <cellStyle name="Процентный 5 2 2 6 7" xfId="31045"/>
    <cellStyle name="Процентный 5 2 2 6 7 2" xfId="31046"/>
    <cellStyle name="Процентный 5 2 2 6 8" xfId="31047"/>
    <cellStyle name="Процентный 5 2 2 6 8 2" xfId="31048"/>
    <cellStyle name="Процентный 5 2 2 6 9" xfId="31049"/>
    <cellStyle name="Процентный 5 2 2 6 9 2" xfId="31050"/>
    <cellStyle name="Процентный 5 2 2 7" xfId="31051"/>
    <cellStyle name="Процентный 5 2 2 7 10" xfId="31052"/>
    <cellStyle name="Процентный 5 2 2 7 10 2" xfId="31053"/>
    <cellStyle name="Процентный 5 2 2 7 11" xfId="31054"/>
    <cellStyle name="Процентный 5 2 2 7 11 2" xfId="31055"/>
    <cellStyle name="Процентный 5 2 2 7 12" xfId="31056"/>
    <cellStyle name="Процентный 5 2 2 7 2" xfId="31057"/>
    <cellStyle name="Процентный 5 2 2 7 2 10" xfId="31058"/>
    <cellStyle name="Процентный 5 2 2 7 2 10 2" xfId="31059"/>
    <cellStyle name="Процентный 5 2 2 7 2 11" xfId="31060"/>
    <cellStyle name="Процентный 5 2 2 7 2 2" xfId="31061"/>
    <cellStyle name="Процентный 5 2 2 7 2 2 10" xfId="31062"/>
    <cellStyle name="Процентный 5 2 2 7 2 2 2" xfId="31063"/>
    <cellStyle name="Процентный 5 2 2 7 2 2 2 2" xfId="31064"/>
    <cellStyle name="Процентный 5 2 2 7 2 2 2 2 2" xfId="31065"/>
    <cellStyle name="Процентный 5 2 2 7 2 2 2 3" xfId="31066"/>
    <cellStyle name="Процентный 5 2 2 7 2 2 2 3 2" xfId="31067"/>
    <cellStyle name="Процентный 5 2 2 7 2 2 2 4" xfId="31068"/>
    <cellStyle name="Процентный 5 2 2 7 2 2 2 4 2" xfId="31069"/>
    <cellStyle name="Процентный 5 2 2 7 2 2 2 5" xfId="31070"/>
    <cellStyle name="Процентный 5 2 2 7 2 2 2 5 2" xfId="31071"/>
    <cellStyle name="Процентный 5 2 2 7 2 2 2 6" xfId="31072"/>
    <cellStyle name="Процентный 5 2 2 7 2 2 3" xfId="31073"/>
    <cellStyle name="Процентный 5 2 2 7 2 2 3 2" xfId="31074"/>
    <cellStyle name="Процентный 5 2 2 7 2 2 3 2 2" xfId="31075"/>
    <cellStyle name="Процентный 5 2 2 7 2 2 3 3" xfId="31076"/>
    <cellStyle name="Процентный 5 2 2 7 2 2 3 3 2" xfId="31077"/>
    <cellStyle name="Процентный 5 2 2 7 2 2 3 4" xfId="31078"/>
    <cellStyle name="Процентный 5 2 2 7 2 2 3 4 2" xfId="31079"/>
    <cellStyle name="Процентный 5 2 2 7 2 2 3 5" xfId="31080"/>
    <cellStyle name="Процентный 5 2 2 7 2 2 4" xfId="31081"/>
    <cellStyle name="Процентный 5 2 2 7 2 2 4 2" xfId="31082"/>
    <cellStyle name="Процентный 5 2 2 7 2 2 5" xfId="31083"/>
    <cellStyle name="Процентный 5 2 2 7 2 2 5 2" xfId="31084"/>
    <cellStyle name="Процентный 5 2 2 7 2 2 6" xfId="31085"/>
    <cellStyle name="Процентный 5 2 2 7 2 2 6 2" xfId="31086"/>
    <cellStyle name="Процентный 5 2 2 7 2 2 7" xfId="31087"/>
    <cellStyle name="Процентный 5 2 2 7 2 2 7 2" xfId="31088"/>
    <cellStyle name="Процентный 5 2 2 7 2 2 8" xfId="31089"/>
    <cellStyle name="Процентный 5 2 2 7 2 2 8 2" xfId="31090"/>
    <cellStyle name="Процентный 5 2 2 7 2 2 9" xfId="31091"/>
    <cellStyle name="Процентный 5 2 2 7 2 2 9 2" xfId="31092"/>
    <cellStyle name="Процентный 5 2 2 7 2 3" xfId="31093"/>
    <cellStyle name="Процентный 5 2 2 7 2 3 2" xfId="31094"/>
    <cellStyle name="Процентный 5 2 2 7 2 3 2 2" xfId="31095"/>
    <cellStyle name="Процентный 5 2 2 7 2 3 3" xfId="31096"/>
    <cellStyle name="Процентный 5 2 2 7 2 3 3 2" xfId="31097"/>
    <cellStyle name="Процентный 5 2 2 7 2 3 4" xfId="31098"/>
    <cellStyle name="Процентный 5 2 2 7 2 3 4 2" xfId="31099"/>
    <cellStyle name="Процентный 5 2 2 7 2 3 5" xfId="31100"/>
    <cellStyle name="Процентный 5 2 2 7 2 3 5 2" xfId="31101"/>
    <cellStyle name="Процентный 5 2 2 7 2 3 6" xfId="31102"/>
    <cellStyle name="Процентный 5 2 2 7 2 4" xfId="31103"/>
    <cellStyle name="Процентный 5 2 2 7 2 4 2" xfId="31104"/>
    <cellStyle name="Процентный 5 2 2 7 2 4 2 2" xfId="31105"/>
    <cellStyle name="Процентный 5 2 2 7 2 4 3" xfId="31106"/>
    <cellStyle name="Процентный 5 2 2 7 2 4 3 2" xfId="31107"/>
    <cellStyle name="Процентный 5 2 2 7 2 4 4" xfId="31108"/>
    <cellStyle name="Процентный 5 2 2 7 2 4 4 2" xfId="31109"/>
    <cellStyle name="Процентный 5 2 2 7 2 4 5" xfId="31110"/>
    <cellStyle name="Процентный 5 2 2 7 2 5" xfId="31111"/>
    <cellStyle name="Процентный 5 2 2 7 2 5 2" xfId="31112"/>
    <cellStyle name="Процентный 5 2 2 7 2 6" xfId="31113"/>
    <cellStyle name="Процентный 5 2 2 7 2 6 2" xfId="31114"/>
    <cellStyle name="Процентный 5 2 2 7 2 7" xfId="31115"/>
    <cellStyle name="Процентный 5 2 2 7 2 7 2" xfId="31116"/>
    <cellStyle name="Процентный 5 2 2 7 2 8" xfId="31117"/>
    <cellStyle name="Процентный 5 2 2 7 2 8 2" xfId="31118"/>
    <cellStyle name="Процентный 5 2 2 7 2 9" xfId="31119"/>
    <cellStyle name="Процентный 5 2 2 7 2 9 2" xfId="31120"/>
    <cellStyle name="Процентный 5 2 2 7 3" xfId="31121"/>
    <cellStyle name="Процентный 5 2 2 7 3 10" xfId="31122"/>
    <cellStyle name="Процентный 5 2 2 7 3 2" xfId="31123"/>
    <cellStyle name="Процентный 5 2 2 7 3 2 2" xfId="31124"/>
    <cellStyle name="Процентный 5 2 2 7 3 2 2 2" xfId="31125"/>
    <cellStyle name="Процентный 5 2 2 7 3 2 3" xfId="31126"/>
    <cellStyle name="Процентный 5 2 2 7 3 2 3 2" xfId="31127"/>
    <cellStyle name="Процентный 5 2 2 7 3 2 4" xfId="31128"/>
    <cellStyle name="Процентный 5 2 2 7 3 2 4 2" xfId="31129"/>
    <cellStyle name="Процентный 5 2 2 7 3 2 5" xfId="31130"/>
    <cellStyle name="Процентный 5 2 2 7 3 2 5 2" xfId="31131"/>
    <cellStyle name="Процентный 5 2 2 7 3 2 6" xfId="31132"/>
    <cellStyle name="Процентный 5 2 2 7 3 3" xfId="31133"/>
    <cellStyle name="Процентный 5 2 2 7 3 3 2" xfId="31134"/>
    <cellStyle name="Процентный 5 2 2 7 3 3 2 2" xfId="31135"/>
    <cellStyle name="Процентный 5 2 2 7 3 3 3" xfId="31136"/>
    <cellStyle name="Процентный 5 2 2 7 3 3 3 2" xfId="31137"/>
    <cellStyle name="Процентный 5 2 2 7 3 3 4" xfId="31138"/>
    <cellStyle name="Процентный 5 2 2 7 3 3 4 2" xfId="31139"/>
    <cellStyle name="Процентный 5 2 2 7 3 3 5" xfId="31140"/>
    <cellStyle name="Процентный 5 2 2 7 3 4" xfId="31141"/>
    <cellStyle name="Процентный 5 2 2 7 3 4 2" xfId="31142"/>
    <cellStyle name="Процентный 5 2 2 7 3 5" xfId="31143"/>
    <cellStyle name="Процентный 5 2 2 7 3 5 2" xfId="31144"/>
    <cellStyle name="Процентный 5 2 2 7 3 6" xfId="31145"/>
    <cellStyle name="Процентный 5 2 2 7 3 6 2" xfId="31146"/>
    <cellStyle name="Процентный 5 2 2 7 3 7" xfId="31147"/>
    <cellStyle name="Процентный 5 2 2 7 3 7 2" xfId="31148"/>
    <cellStyle name="Процентный 5 2 2 7 3 8" xfId="31149"/>
    <cellStyle name="Процентный 5 2 2 7 3 8 2" xfId="31150"/>
    <cellStyle name="Процентный 5 2 2 7 3 9" xfId="31151"/>
    <cellStyle name="Процентный 5 2 2 7 3 9 2" xfId="31152"/>
    <cellStyle name="Процентный 5 2 2 7 4" xfId="31153"/>
    <cellStyle name="Процентный 5 2 2 7 4 2" xfId="31154"/>
    <cellStyle name="Процентный 5 2 2 7 4 2 2" xfId="31155"/>
    <cellStyle name="Процентный 5 2 2 7 4 3" xfId="31156"/>
    <cellStyle name="Процентный 5 2 2 7 4 3 2" xfId="31157"/>
    <cellStyle name="Процентный 5 2 2 7 4 4" xfId="31158"/>
    <cellStyle name="Процентный 5 2 2 7 4 4 2" xfId="31159"/>
    <cellStyle name="Процентный 5 2 2 7 4 5" xfId="31160"/>
    <cellStyle name="Процентный 5 2 2 7 4 5 2" xfId="31161"/>
    <cellStyle name="Процентный 5 2 2 7 4 6" xfId="31162"/>
    <cellStyle name="Процентный 5 2 2 7 5" xfId="31163"/>
    <cellStyle name="Процентный 5 2 2 7 5 2" xfId="31164"/>
    <cellStyle name="Процентный 5 2 2 7 5 2 2" xfId="31165"/>
    <cellStyle name="Процентный 5 2 2 7 5 3" xfId="31166"/>
    <cellStyle name="Процентный 5 2 2 7 5 3 2" xfId="31167"/>
    <cellStyle name="Процентный 5 2 2 7 5 4" xfId="31168"/>
    <cellStyle name="Процентный 5 2 2 7 5 4 2" xfId="31169"/>
    <cellStyle name="Процентный 5 2 2 7 5 5" xfId="31170"/>
    <cellStyle name="Процентный 5 2 2 7 6" xfId="31171"/>
    <cellStyle name="Процентный 5 2 2 7 6 2" xfId="31172"/>
    <cellStyle name="Процентный 5 2 2 7 7" xfId="31173"/>
    <cellStyle name="Процентный 5 2 2 7 7 2" xfId="31174"/>
    <cellStyle name="Процентный 5 2 2 7 8" xfId="31175"/>
    <cellStyle name="Процентный 5 2 2 7 8 2" xfId="31176"/>
    <cellStyle name="Процентный 5 2 2 7 9" xfId="31177"/>
    <cellStyle name="Процентный 5 2 2 7 9 2" xfId="31178"/>
    <cellStyle name="Процентный 5 2 2 8" xfId="31179"/>
    <cellStyle name="Процентный 5 2 2 8 10" xfId="31180"/>
    <cellStyle name="Процентный 5 2 2 8 10 2" xfId="31181"/>
    <cellStyle name="Процентный 5 2 2 8 11" xfId="31182"/>
    <cellStyle name="Процентный 5 2 2 8 11 2" xfId="31183"/>
    <cellStyle name="Процентный 5 2 2 8 12" xfId="31184"/>
    <cellStyle name="Процентный 5 2 2 8 2" xfId="31185"/>
    <cellStyle name="Процентный 5 2 2 8 2 10" xfId="31186"/>
    <cellStyle name="Процентный 5 2 2 8 2 10 2" xfId="31187"/>
    <cellStyle name="Процентный 5 2 2 8 2 11" xfId="31188"/>
    <cellStyle name="Процентный 5 2 2 8 2 2" xfId="31189"/>
    <cellStyle name="Процентный 5 2 2 8 2 2 10" xfId="31190"/>
    <cellStyle name="Процентный 5 2 2 8 2 2 2" xfId="31191"/>
    <cellStyle name="Процентный 5 2 2 8 2 2 2 2" xfId="31192"/>
    <cellStyle name="Процентный 5 2 2 8 2 2 2 2 2" xfId="31193"/>
    <cellStyle name="Процентный 5 2 2 8 2 2 2 3" xfId="31194"/>
    <cellStyle name="Процентный 5 2 2 8 2 2 2 3 2" xfId="31195"/>
    <cellStyle name="Процентный 5 2 2 8 2 2 2 4" xfId="31196"/>
    <cellStyle name="Процентный 5 2 2 8 2 2 2 4 2" xfId="31197"/>
    <cellStyle name="Процентный 5 2 2 8 2 2 2 5" xfId="31198"/>
    <cellStyle name="Процентный 5 2 2 8 2 2 2 5 2" xfId="31199"/>
    <cellStyle name="Процентный 5 2 2 8 2 2 2 6" xfId="31200"/>
    <cellStyle name="Процентный 5 2 2 8 2 2 3" xfId="31201"/>
    <cellStyle name="Процентный 5 2 2 8 2 2 3 2" xfId="31202"/>
    <cellStyle name="Процентный 5 2 2 8 2 2 3 2 2" xfId="31203"/>
    <cellStyle name="Процентный 5 2 2 8 2 2 3 3" xfId="31204"/>
    <cellStyle name="Процентный 5 2 2 8 2 2 3 3 2" xfId="31205"/>
    <cellStyle name="Процентный 5 2 2 8 2 2 3 4" xfId="31206"/>
    <cellStyle name="Процентный 5 2 2 8 2 2 3 4 2" xfId="31207"/>
    <cellStyle name="Процентный 5 2 2 8 2 2 3 5" xfId="31208"/>
    <cellStyle name="Процентный 5 2 2 8 2 2 4" xfId="31209"/>
    <cellStyle name="Процентный 5 2 2 8 2 2 4 2" xfId="31210"/>
    <cellStyle name="Процентный 5 2 2 8 2 2 5" xfId="31211"/>
    <cellStyle name="Процентный 5 2 2 8 2 2 5 2" xfId="31212"/>
    <cellStyle name="Процентный 5 2 2 8 2 2 6" xfId="31213"/>
    <cellStyle name="Процентный 5 2 2 8 2 2 6 2" xfId="31214"/>
    <cellStyle name="Процентный 5 2 2 8 2 2 7" xfId="31215"/>
    <cellStyle name="Процентный 5 2 2 8 2 2 7 2" xfId="31216"/>
    <cellStyle name="Процентный 5 2 2 8 2 2 8" xfId="31217"/>
    <cellStyle name="Процентный 5 2 2 8 2 2 8 2" xfId="31218"/>
    <cellStyle name="Процентный 5 2 2 8 2 2 9" xfId="31219"/>
    <cellStyle name="Процентный 5 2 2 8 2 2 9 2" xfId="31220"/>
    <cellStyle name="Процентный 5 2 2 8 2 3" xfId="31221"/>
    <cellStyle name="Процентный 5 2 2 8 2 3 2" xfId="31222"/>
    <cellStyle name="Процентный 5 2 2 8 2 3 2 2" xfId="31223"/>
    <cellStyle name="Процентный 5 2 2 8 2 3 3" xfId="31224"/>
    <cellStyle name="Процентный 5 2 2 8 2 3 3 2" xfId="31225"/>
    <cellStyle name="Процентный 5 2 2 8 2 3 4" xfId="31226"/>
    <cellStyle name="Процентный 5 2 2 8 2 3 4 2" xfId="31227"/>
    <cellStyle name="Процентный 5 2 2 8 2 3 5" xfId="31228"/>
    <cellStyle name="Процентный 5 2 2 8 2 3 5 2" xfId="31229"/>
    <cellStyle name="Процентный 5 2 2 8 2 3 6" xfId="31230"/>
    <cellStyle name="Процентный 5 2 2 8 2 4" xfId="31231"/>
    <cellStyle name="Процентный 5 2 2 8 2 4 2" xfId="31232"/>
    <cellStyle name="Процентный 5 2 2 8 2 4 2 2" xfId="31233"/>
    <cellStyle name="Процентный 5 2 2 8 2 4 3" xfId="31234"/>
    <cellStyle name="Процентный 5 2 2 8 2 4 3 2" xfId="31235"/>
    <cellStyle name="Процентный 5 2 2 8 2 4 4" xfId="31236"/>
    <cellStyle name="Процентный 5 2 2 8 2 4 4 2" xfId="31237"/>
    <cellStyle name="Процентный 5 2 2 8 2 4 5" xfId="31238"/>
    <cellStyle name="Процентный 5 2 2 8 2 5" xfId="31239"/>
    <cellStyle name="Процентный 5 2 2 8 2 5 2" xfId="31240"/>
    <cellStyle name="Процентный 5 2 2 8 2 6" xfId="31241"/>
    <cellStyle name="Процентный 5 2 2 8 2 6 2" xfId="31242"/>
    <cellStyle name="Процентный 5 2 2 8 2 7" xfId="31243"/>
    <cellStyle name="Процентный 5 2 2 8 2 7 2" xfId="31244"/>
    <cellStyle name="Процентный 5 2 2 8 2 8" xfId="31245"/>
    <cellStyle name="Процентный 5 2 2 8 2 8 2" xfId="31246"/>
    <cellStyle name="Процентный 5 2 2 8 2 9" xfId="31247"/>
    <cellStyle name="Процентный 5 2 2 8 2 9 2" xfId="31248"/>
    <cellStyle name="Процентный 5 2 2 8 3" xfId="31249"/>
    <cellStyle name="Процентный 5 2 2 8 3 10" xfId="31250"/>
    <cellStyle name="Процентный 5 2 2 8 3 2" xfId="31251"/>
    <cellStyle name="Процентный 5 2 2 8 3 2 2" xfId="31252"/>
    <cellStyle name="Процентный 5 2 2 8 3 2 2 2" xfId="31253"/>
    <cellStyle name="Процентный 5 2 2 8 3 2 3" xfId="31254"/>
    <cellStyle name="Процентный 5 2 2 8 3 2 3 2" xfId="31255"/>
    <cellStyle name="Процентный 5 2 2 8 3 2 4" xfId="31256"/>
    <cellStyle name="Процентный 5 2 2 8 3 2 4 2" xfId="31257"/>
    <cellStyle name="Процентный 5 2 2 8 3 2 5" xfId="31258"/>
    <cellStyle name="Процентный 5 2 2 8 3 2 5 2" xfId="31259"/>
    <cellStyle name="Процентный 5 2 2 8 3 2 6" xfId="31260"/>
    <cellStyle name="Процентный 5 2 2 8 3 3" xfId="31261"/>
    <cellStyle name="Процентный 5 2 2 8 3 3 2" xfId="31262"/>
    <cellStyle name="Процентный 5 2 2 8 3 3 2 2" xfId="31263"/>
    <cellStyle name="Процентный 5 2 2 8 3 3 3" xfId="31264"/>
    <cellStyle name="Процентный 5 2 2 8 3 3 3 2" xfId="31265"/>
    <cellStyle name="Процентный 5 2 2 8 3 3 4" xfId="31266"/>
    <cellStyle name="Процентный 5 2 2 8 3 3 4 2" xfId="31267"/>
    <cellStyle name="Процентный 5 2 2 8 3 3 5" xfId="31268"/>
    <cellStyle name="Процентный 5 2 2 8 3 4" xfId="31269"/>
    <cellStyle name="Процентный 5 2 2 8 3 4 2" xfId="31270"/>
    <cellStyle name="Процентный 5 2 2 8 3 5" xfId="31271"/>
    <cellStyle name="Процентный 5 2 2 8 3 5 2" xfId="31272"/>
    <cellStyle name="Процентный 5 2 2 8 3 6" xfId="31273"/>
    <cellStyle name="Процентный 5 2 2 8 3 6 2" xfId="31274"/>
    <cellStyle name="Процентный 5 2 2 8 3 7" xfId="31275"/>
    <cellStyle name="Процентный 5 2 2 8 3 7 2" xfId="31276"/>
    <cellStyle name="Процентный 5 2 2 8 3 8" xfId="31277"/>
    <cellStyle name="Процентный 5 2 2 8 3 8 2" xfId="31278"/>
    <cellStyle name="Процентный 5 2 2 8 3 9" xfId="31279"/>
    <cellStyle name="Процентный 5 2 2 8 3 9 2" xfId="31280"/>
    <cellStyle name="Процентный 5 2 2 8 4" xfId="31281"/>
    <cellStyle name="Процентный 5 2 2 8 4 2" xfId="31282"/>
    <cellStyle name="Процентный 5 2 2 8 4 2 2" xfId="31283"/>
    <cellStyle name="Процентный 5 2 2 8 4 3" xfId="31284"/>
    <cellStyle name="Процентный 5 2 2 8 4 3 2" xfId="31285"/>
    <cellStyle name="Процентный 5 2 2 8 4 4" xfId="31286"/>
    <cellStyle name="Процентный 5 2 2 8 4 4 2" xfId="31287"/>
    <cellStyle name="Процентный 5 2 2 8 4 5" xfId="31288"/>
    <cellStyle name="Процентный 5 2 2 8 4 5 2" xfId="31289"/>
    <cellStyle name="Процентный 5 2 2 8 4 6" xfId="31290"/>
    <cellStyle name="Процентный 5 2 2 8 5" xfId="31291"/>
    <cellStyle name="Процентный 5 2 2 8 5 2" xfId="31292"/>
    <cellStyle name="Процентный 5 2 2 8 5 2 2" xfId="31293"/>
    <cellStyle name="Процентный 5 2 2 8 5 3" xfId="31294"/>
    <cellStyle name="Процентный 5 2 2 8 5 3 2" xfId="31295"/>
    <cellStyle name="Процентный 5 2 2 8 5 4" xfId="31296"/>
    <cellStyle name="Процентный 5 2 2 8 5 4 2" xfId="31297"/>
    <cellStyle name="Процентный 5 2 2 8 5 5" xfId="31298"/>
    <cellStyle name="Процентный 5 2 2 8 6" xfId="31299"/>
    <cellStyle name="Процентный 5 2 2 8 6 2" xfId="31300"/>
    <cellStyle name="Процентный 5 2 2 8 7" xfId="31301"/>
    <cellStyle name="Процентный 5 2 2 8 7 2" xfId="31302"/>
    <cellStyle name="Процентный 5 2 2 8 8" xfId="31303"/>
    <cellStyle name="Процентный 5 2 2 8 8 2" xfId="31304"/>
    <cellStyle name="Процентный 5 2 2 8 9" xfId="31305"/>
    <cellStyle name="Процентный 5 2 2 8 9 2" xfId="31306"/>
    <cellStyle name="Процентный 5 2 2 9" xfId="31307"/>
    <cellStyle name="Процентный 5 2 2 9 10" xfId="31308"/>
    <cellStyle name="Процентный 5 2 2 9 10 2" xfId="31309"/>
    <cellStyle name="Процентный 5 2 2 9 11" xfId="31310"/>
    <cellStyle name="Процентный 5 2 2 9 11 2" xfId="31311"/>
    <cellStyle name="Процентный 5 2 2 9 12" xfId="31312"/>
    <cellStyle name="Процентный 5 2 2 9 2" xfId="31313"/>
    <cellStyle name="Процентный 5 2 2 9 2 10" xfId="31314"/>
    <cellStyle name="Процентный 5 2 2 9 2 10 2" xfId="31315"/>
    <cellStyle name="Процентный 5 2 2 9 2 11" xfId="31316"/>
    <cellStyle name="Процентный 5 2 2 9 2 2" xfId="31317"/>
    <cellStyle name="Процентный 5 2 2 9 2 2 10" xfId="31318"/>
    <cellStyle name="Процентный 5 2 2 9 2 2 2" xfId="31319"/>
    <cellStyle name="Процентный 5 2 2 9 2 2 2 2" xfId="31320"/>
    <cellStyle name="Процентный 5 2 2 9 2 2 2 2 2" xfId="31321"/>
    <cellStyle name="Процентный 5 2 2 9 2 2 2 3" xfId="31322"/>
    <cellStyle name="Процентный 5 2 2 9 2 2 2 3 2" xfId="31323"/>
    <cellStyle name="Процентный 5 2 2 9 2 2 2 4" xfId="31324"/>
    <cellStyle name="Процентный 5 2 2 9 2 2 2 4 2" xfId="31325"/>
    <cellStyle name="Процентный 5 2 2 9 2 2 2 5" xfId="31326"/>
    <cellStyle name="Процентный 5 2 2 9 2 2 2 5 2" xfId="31327"/>
    <cellStyle name="Процентный 5 2 2 9 2 2 2 6" xfId="31328"/>
    <cellStyle name="Процентный 5 2 2 9 2 2 3" xfId="31329"/>
    <cellStyle name="Процентный 5 2 2 9 2 2 3 2" xfId="31330"/>
    <cellStyle name="Процентный 5 2 2 9 2 2 3 2 2" xfId="31331"/>
    <cellStyle name="Процентный 5 2 2 9 2 2 3 3" xfId="31332"/>
    <cellStyle name="Процентный 5 2 2 9 2 2 3 3 2" xfId="31333"/>
    <cellStyle name="Процентный 5 2 2 9 2 2 3 4" xfId="31334"/>
    <cellStyle name="Процентный 5 2 2 9 2 2 3 4 2" xfId="31335"/>
    <cellStyle name="Процентный 5 2 2 9 2 2 3 5" xfId="31336"/>
    <cellStyle name="Процентный 5 2 2 9 2 2 4" xfId="31337"/>
    <cellStyle name="Процентный 5 2 2 9 2 2 4 2" xfId="31338"/>
    <cellStyle name="Процентный 5 2 2 9 2 2 5" xfId="31339"/>
    <cellStyle name="Процентный 5 2 2 9 2 2 5 2" xfId="31340"/>
    <cellStyle name="Процентный 5 2 2 9 2 2 6" xfId="31341"/>
    <cellStyle name="Процентный 5 2 2 9 2 2 6 2" xfId="31342"/>
    <cellStyle name="Процентный 5 2 2 9 2 2 7" xfId="31343"/>
    <cellStyle name="Процентный 5 2 2 9 2 2 7 2" xfId="31344"/>
    <cellStyle name="Процентный 5 2 2 9 2 2 8" xfId="31345"/>
    <cellStyle name="Процентный 5 2 2 9 2 2 8 2" xfId="31346"/>
    <cellStyle name="Процентный 5 2 2 9 2 2 9" xfId="31347"/>
    <cellStyle name="Процентный 5 2 2 9 2 2 9 2" xfId="31348"/>
    <cellStyle name="Процентный 5 2 2 9 2 3" xfId="31349"/>
    <cellStyle name="Процентный 5 2 2 9 2 3 2" xfId="31350"/>
    <cellStyle name="Процентный 5 2 2 9 2 3 2 2" xfId="31351"/>
    <cellStyle name="Процентный 5 2 2 9 2 3 3" xfId="31352"/>
    <cellStyle name="Процентный 5 2 2 9 2 3 3 2" xfId="31353"/>
    <cellStyle name="Процентный 5 2 2 9 2 3 4" xfId="31354"/>
    <cellStyle name="Процентный 5 2 2 9 2 3 4 2" xfId="31355"/>
    <cellStyle name="Процентный 5 2 2 9 2 3 5" xfId="31356"/>
    <cellStyle name="Процентный 5 2 2 9 2 3 5 2" xfId="31357"/>
    <cellStyle name="Процентный 5 2 2 9 2 3 6" xfId="31358"/>
    <cellStyle name="Процентный 5 2 2 9 2 4" xfId="31359"/>
    <cellStyle name="Процентный 5 2 2 9 2 4 2" xfId="31360"/>
    <cellStyle name="Процентный 5 2 2 9 2 4 2 2" xfId="31361"/>
    <cellStyle name="Процентный 5 2 2 9 2 4 3" xfId="31362"/>
    <cellStyle name="Процентный 5 2 2 9 2 4 3 2" xfId="31363"/>
    <cellStyle name="Процентный 5 2 2 9 2 4 4" xfId="31364"/>
    <cellStyle name="Процентный 5 2 2 9 2 4 4 2" xfId="31365"/>
    <cellStyle name="Процентный 5 2 2 9 2 4 5" xfId="31366"/>
    <cellStyle name="Процентный 5 2 2 9 2 5" xfId="31367"/>
    <cellStyle name="Процентный 5 2 2 9 2 5 2" xfId="31368"/>
    <cellStyle name="Процентный 5 2 2 9 2 6" xfId="31369"/>
    <cellStyle name="Процентный 5 2 2 9 2 6 2" xfId="31370"/>
    <cellStyle name="Процентный 5 2 2 9 2 7" xfId="31371"/>
    <cellStyle name="Процентный 5 2 2 9 2 7 2" xfId="31372"/>
    <cellStyle name="Процентный 5 2 2 9 2 8" xfId="31373"/>
    <cellStyle name="Процентный 5 2 2 9 2 8 2" xfId="31374"/>
    <cellStyle name="Процентный 5 2 2 9 2 9" xfId="31375"/>
    <cellStyle name="Процентный 5 2 2 9 2 9 2" xfId="31376"/>
    <cellStyle name="Процентный 5 2 2 9 3" xfId="31377"/>
    <cellStyle name="Процентный 5 2 2 9 3 10" xfId="31378"/>
    <cellStyle name="Процентный 5 2 2 9 3 2" xfId="31379"/>
    <cellStyle name="Процентный 5 2 2 9 3 2 2" xfId="31380"/>
    <cellStyle name="Процентный 5 2 2 9 3 2 2 2" xfId="31381"/>
    <cellStyle name="Процентный 5 2 2 9 3 2 3" xfId="31382"/>
    <cellStyle name="Процентный 5 2 2 9 3 2 3 2" xfId="31383"/>
    <cellStyle name="Процентный 5 2 2 9 3 2 4" xfId="31384"/>
    <cellStyle name="Процентный 5 2 2 9 3 2 4 2" xfId="31385"/>
    <cellStyle name="Процентный 5 2 2 9 3 2 5" xfId="31386"/>
    <cellStyle name="Процентный 5 2 2 9 3 2 5 2" xfId="31387"/>
    <cellStyle name="Процентный 5 2 2 9 3 2 6" xfId="31388"/>
    <cellStyle name="Процентный 5 2 2 9 3 3" xfId="31389"/>
    <cellStyle name="Процентный 5 2 2 9 3 3 2" xfId="31390"/>
    <cellStyle name="Процентный 5 2 2 9 3 3 2 2" xfId="31391"/>
    <cellStyle name="Процентный 5 2 2 9 3 3 3" xfId="31392"/>
    <cellStyle name="Процентный 5 2 2 9 3 3 3 2" xfId="31393"/>
    <cellStyle name="Процентный 5 2 2 9 3 3 4" xfId="31394"/>
    <cellStyle name="Процентный 5 2 2 9 3 3 4 2" xfId="31395"/>
    <cellStyle name="Процентный 5 2 2 9 3 3 5" xfId="31396"/>
    <cellStyle name="Процентный 5 2 2 9 3 4" xfId="31397"/>
    <cellStyle name="Процентный 5 2 2 9 3 4 2" xfId="31398"/>
    <cellStyle name="Процентный 5 2 2 9 3 5" xfId="31399"/>
    <cellStyle name="Процентный 5 2 2 9 3 5 2" xfId="31400"/>
    <cellStyle name="Процентный 5 2 2 9 3 6" xfId="31401"/>
    <cellStyle name="Процентный 5 2 2 9 3 6 2" xfId="31402"/>
    <cellStyle name="Процентный 5 2 2 9 3 7" xfId="31403"/>
    <cellStyle name="Процентный 5 2 2 9 3 7 2" xfId="31404"/>
    <cellStyle name="Процентный 5 2 2 9 3 8" xfId="31405"/>
    <cellStyle name="Процентный 5 2 2 9 3 8 2" xfId="31406"/>
    <cellStyle name="Процентный 5 2 2 9 3 9" xfId="31407"/>
    <cellStyle name="Процентный 5 2 2 9 3 9 2" xfId="31408"/>
    <cellStyle name="Процентный 5 2 2 9 4" xfId="31409"/>
    <cellStyle name="Процентный 5 2 2 9 4 2" xfId="31410"/>
    <cellStyle name="Процентный 5 2 2 9 4 2 2" xfId="31411"/>
    <cellStyle name="Процентный 5 2 2 9 4 3" xfId="31412"/>
    <cellStyle name="Процентный 5 2 2 9 4 3 2" xfId="31413"/>
    <cellStyle name="Процентный 5 2 2 9 4 4" xfId="31414"/>
    <cellStyle name="Процентный 5 2 2 9 4 4 2" xfId="31415"/>
    <cellStyle name="Процентный 5 2 2 9 4 5" xfId="31416"/>
    <cellStyle name="Процентный 5 2 2 9 4 5 2" xfId="31417"/>
    <cellStyle name="Процентный 5 2 2 9 4 6" xfId="31418"/>
    <cellStyle name="Процентный 5 2 2 9 5" xfId="31419"/>
    <cellStyle name="Процентный 5 2 2 9 5 2" xfId="31420"/>
    <cellStyle name="Процентный 5 2 2 9 5 2 2" xfId="31421"/>
    <cellStyle name="Процентный 5 2 2 9 5 3" xfId="31422"/>
    <cellStyle name="Процентный 5 2 2 9 5 3 2" xfId="31423"/>
    <cellStyle name="Процентный 5 2 2 9 5 4" xfId="31424"/>
    <cellStyle name="Процентный 5 2 2 9 5 4 2" xfId="31425"/>
    <cellStyle name="Процентный 5 2 2 9 5 5" xfId="31426"/>
    <cellStyle name="Процентный 5 2 2 9 6" xfId="31427"/>
    <cellStyle name="Процентный 5 2 2 9 6 2" xfId="31428"/>
    <cellStyle name="Процентный 5 2 2 9 7" xfId="31429"/>
    <cellStyle name="Процентный 5 2 2 9 7 2" xfId="31430"/>
    <cellStyle name="Процентный 5 2 2 9 8" xfId="31431"/>
    <cellStyle name="Процентный 5 2 2 9 8 2" xfId="31432"/>
    <cellStyle name="Процентный 5 2 2 9 9" xfId="31433"/>
    <cellStyle name="Процентный 5 2 2 9 9 2" xfId="31434"/>
    <cellStyle name="Процентный 5 2 20" xfId="31435"/>
    <cellStyle name="Процентный 5 2 20 2" xfId="31436"/>
    <cellStyle name="Процентный 5 2 21" xfId="31437"/>
    <cellStyle name="Процентный 5 2 21 2" xfId="31438"/>
    <cellStyle name="Процентный 5 2 22" xfId="31439"/>
    <cellStyle name="Процентный 5 2 22 2" xfId="31440"/>
    <cellStyle name="Процентный 5 2 23" xfId="31441"/>
    <cellStyle name="Процентный 5 2 23 2" xfId="31442"/>
    <cellStyle name="Процентный 5 2 24" xfId="31443"/>
    <cellStyle name="Процентный 5 2 24 2" xfId="31444"/>
    <cellStyle name="Процентный 5 2 25" xfId="31445"/>
    <cellStyle name="Процентный 5 2 26" xfId="31446"/>
    <cellStyle name="Процентный 5 2 27" xfId="31447"/>
    <cellStyle name="Процентный 5 2 3" xfId="31448"/>
    <cellStyle name="Процентный 5 2 3 10" xfId="31449"/>
    <cellStyle name="Процентный 5 2 3 10 2" xfId="31450"/>
    <cellStyle name="Процентный 5 2 3 11" xfId="31451"/>
    <cellStyle name="Процентный 5 2 3 11 2" xfId="31452"/>
    <cellStyle name="Процентный 5 2 3 12" xfId="31453"/>
    <cellStyle name="Процентный 5 2 3 12 2" xfId="31454"/>
    <cellStyle name="Процентный 5 2 3 13" xfId="31455"/>
    <cellStyle name="Процентный 5 2 3 13 2" xfId="31456"/>
    <cellStyle name="Процентный 5 2 3 14" xfId="31457"/>
    <cellStyle name="Процентный 5 2 3 15" xfId="31458"/>
    <cellStyle name="Процентный 5 2 3 16" xfId="31459"/>
    <cellStyle name="Процентный 5 2 3 2" xfId="31460"/>
    <cellStyle name="Процентный 5 2 3 2 10" xfId="31461"/>
    <cellStyle name="Процентный 5 2 3 2 10 2" xfId="31462"/>
    <cellStyle name="Процентный 5 2 3 2 11" xfId="31463"/>
    <cellStyle name="Процентный 5 2 3 2 11 2" xfId="31464"/>
    <cellStyle name="Процентный 5 2 3 2 12" xfId="31465"/>
    <cellStyle name="Процентный 5 2 3 2 12 2" xfId="31466"/>
    <cellStyle name="Процентный 5 2 3 2 13" xfId="31467"/>
    <cellStyle name="Процентный 5 2 3 2 14" xfId="31468"/>
    <cellStyle name="Процентный 5 2 3 2 15" xfId="31469"/>
    <cellStyle name="Процентный 5 2 3 2 2" xfId="31470"/>
    <cellStyle name="Процентный 5 2 3 2 2 10" xfId="31471"/>
    <cellStyle name="Процентный 5 2 3 2 2 10 2" xfId="31472"/>
    <cellStyle name="Процентный 5 2 3 2 2 11" xfId="31473"/>
    <cellStyle name="Процентный 5 2 3 2 2 12" xfId="31474"/>
    <cellStyle name="Процентный 5 2 3 2 2 13" xfId="31475"/>
    <cellStyle name="Процентный 5 2 3 2 2 2" xfId="31476"/>
    <cellStyle name="Процентный 5 2 3 2 2 2 10" xfId="31477"/>
    <cellStyle name="Процентный 5 2 3 2 2 2 11" xfId="31478"/>
    <cellStyle name="Процентный 5 2 3 2 2 2 2" xfId="31479"/>
    <cellStyle name="Процентный 5 2 3 2 2 2 2 2" xfId="31480"/>
    <cellStyle name="Процентный 5 2 3 2 2 2 2 2 2" xfId="31481"/>
    <cellStyle name="Процентный 5 2 3 2 2 2 2 3" xfId="31482"/>
    <cellStyle name="Процентный 5 2 3 2 2 2 2 3 2" xfId="31483"/>
    <cellStyle name="Процентный 5 2 3 2 2 2 2 4" xfId="31484"/>
    <cellStyle name="Процентный 5 2 3 2 2 2 2 4 2" xfId="31485"/>
    <cellStyle name="Процентный 5 2 3 2 2 2 2 5" xfId="31486"/>
    <cellStyle name="Процентный 5 2 3 2 2 2 2 5 2" xfId="31487"/>
    <cellStyle name="Процентный 5 2 3 2 2 2 2 6" xfId="31488"/>
    <cellStyle name="Процентный 5 2 3 2 2 2 3" xfId="31489"/>
    <cellStyle name="Процентный 5 2 3 2 2 2 3 2" xfId="31490"/>
    <cellStyle name="Процентный 5 2 3 2 2 2 3 2 2" xfId="31491"/>
    <cellStyle name="Процентный 5 2 3 2 2 2 3 3" xfId="31492"/>
    <cellStyle name="Процентный 5 2 3 2 2 2 3 3 2" xfId="31493"/>
    <cellStyle name="Процентный 5 2 3 2 2 2 3 4" xfId="31494"/>
    <cellStyle name="Процентный 5 2 3 2 2 2 3 4 2" xfId="31495"/>
    <cellStyle name="Процентный 5 2 3 2 2 2 3 5" xfId="31496"/>
    <cellStyle name="Процентный 5 2 3 2 2 2 4" xfId="31497"/>
    <cellStyle name="Процентный 5 2 3 2 2 2 4 2" xfId="31498"/>
    <cellStyle name="Процентный 5 2 3 2 2 2 5" xfId="31499"/>
    <cellStyle name="Процентный 5 2 3 2 2 2 5 2" xfId="31500"/>
    <cellStyle name="Процентный 5 2 3 2 2 2 6" xfId="31501"/>
    <cellStyle name="Процентный 5 2 3 2 2 2 6 2" xfId="31502"/>
    <cellStyle name="Процентный 5 2 3 2 2 2 7" xfId="31503"/>
    <cellStyle name="Процентный 5 2 3 2 2 2 7 2" xfId="31504"/>
    <cellStyle name="Процентный 5 2 3 2 2 2 8" xfId="31505"/>
    <cellStyle name="Процентный 5 2 3 2 2 2 8 2" xfId="31506"/>
    <cellStyle name="Процентный 5 2 3 2 2 2 9" xfId="31507"/>
    <cellStyle name="Процентный 5 2 3 2 2 2 9 2" xfId="31508"/>
    <cellStyle name="Процентный 5 2 3 2 2 3" xfId="31509"/>
    <cellStyle name="Процентный 5 2 3 2 2 3 2" xfId="31510"/>
    <cellStyle name="Процентный 5 2 3 2 2 3 2 2" xfId="31511"/>
    <cellStyle name="Процентный 5 2 3 2 2 3 3" xfId="31512"/>
    <cellStyle name="Процентный 5 2 3 2 2 3 3 2" xfId="31513"/>
    <cellStyle name="Процентный 5 2 3 2 2 3 4" xfId="31514"/>
    <cellStyle name="Процентный 5 2 3 2 2 3 4 2" xfId="31515"/>
    <cellStyle name="Процентный 5 2 3 2 2 3 5" xfId="31516"/>
    <cellStyle name="Процентный 5 2 3 2 2 3 5 2" xfId="31517"/>
    <cellStyle name="Процентный 5 2 3 2 2 3 6" xfId="31518"/>
    <cellStyle name="Процентный 5 2 3 2 2 4" xfId="31519"/>
    <cellStyle name="Процентный 5 2 3 2 2 4 2" xfId="31520"/>
    <cellStyle name="Процентный 5 2 3 2 2 4 2 2" xfId="31521"/>
    <cellStyle name="Процентный 5 2 3 2 2 4 3" xfId="31522"/>
    <cellStyle name="Процентный 5 2 3 2 2 4 3 2" xfId="31523"/>
    <cellStyle name="Процентный 5 2 3 2 2 4 4" xfId="31524"/>
    <cellStyle name="Процентный 5 2 3 2 2 4 4 2" xfId="31525"/>
    <cellStyle name="Процентный 5 2 3 2 2 4 5" xfId="31526"/>
    <cellStyle name="Процентный 5 2 3 2 2 5" xfId="31527"/>
    <cellStyle name="Процентный 5 2 3 2 2 5 2" xfId="31528"/>
    <cellStyle name="Процентный 5 2 3 2 2 6" xfId="31529"/>
    <cellStyle name="Процентный 5 2 3 2 2 6 2" xfId="31530"/>
    <cellStyle name="Процентный 5 2 3 2 2 7" xfId="31531"/>
    <cellStyle name="Процентный 5 2 3 2 2 7 2" xfId="31532"/>
    <cellStyle name="Процентный 5 2 3 2 2 8" xfId="31533"/>
    <cellStyle name="Процентный 5 2 3 2 2 8 2" xfId="31534"/>
    <cellStyle name="Процентный 5 2 3 2 2 9" xfId="31535"/>
    <cellStyle name="Процентный 5 2 3 2 2 9 2" xfId="31536"/>
    <cellStyle name="Процентный 5 2 3 2 3" xfId="31537"/>
    <cellStyle name="Процентный 5 2 3 2 3 10" xfId="31538"/>
    <cellStyle name="Процентный 5 2 3 2 3 11" xfId="31539"/>
    <cellStyle name="Процентный 5 2 3 2 3 2" xfId="31540"/>
    <cellStyle name="Процентный 5 2 3 2 3 2 2" xfId="31541"/>
    <cellStyle name="Процентный 5 2 3 2 3 2 2 2" xfId="31542"/>
    <cellStyle name="Процентный 5 2 3 2 3 2 3" xfId="31543"/>
    <cellStyle name="Процентный 5 2 3 2 3 2 3 2" xfId="31544"/>
    <cellStyle name="Процентный 5 2 3 2 3 2 4" xfId="31545"/>
    <cellStyle name="Процентный 5 2 3 2 3 2 4 2" xfId="31546"/>
    <cellStyle name="Процентный 5 2 3 2 3 2 5" xfId="31547"/>
    <cellStyle name="Процентный 5 2 3 2 3 2 5 2" xfId="31548"/>
    <cellStyle name="Процентный 5 2 3 2 3 2 6" xfId="31549"/>
    <cellStyle name="Процентный 5 2 3 2 3 2 7" xfId="31550"/>
    <cellStyle name="Процентный 5 2 3 2 3 3" xfId="31551"/>
    <cellStyle name="Процентный 5 2 3 2 3 3 2" xfId="31552"/>
    <cellStyle name="Процентный 5 2 3 2 3 3 2 2" xfId="31553"/>
    <cellStyle name="Процентный 5 2 3 2 3 3 3" xfId="31554"/>
    <cellStyle name="Процентный 5 2 3 2 3 3 3 2" xfId="31555"/>
    <cellStyle name="Процентный 5 2 3 2 3 3 4" xfId="31556"/>
    <cellStyle name="Процентный 5 2 3 2 3 3 4 2" xfId="31557"/>
    <cellStyle name="Процентный 5 2 3 2 3 3 5" xfId="31558"/>
    <cellStyle name="Процентный 5 2 3 2 3 4" xfId="31559"/>
    <cellStyle name="Процентный 5 2 3 2 3 4 2" xfId="31560"/>
    <cellStyle name="Процентный 5 2 3 2 3 5" xfId="31561"/>
    <cellStyle name="Процентный 5 2 3 2 3 5 2" xfId="31562"/>
    <cellStyle name="Процентный 5 2 3 2 3 6" xfId="31563"/>
    <cellStyle name="Процентный 5 2 3 2 3 6 2" xfId="31564"/>
    <cellStyle name="Процентный 5 2 3 2 3 7" xfId="31565"/>
    <cellStyle name="Процентный 5 2 3 2 3 7 2" xfId="31566"/>
    <cellStyle name="Процентный 5 2 3 2 3 8" xfId="31567"/>
    <cellStyle name="Процентный 5 2 3 2 3 8 2" xfId="31568"/>
    <cellStyle name="Процентный 5 2 3 2 3 9" xfId="31569"/>
    <cellStyle name="Процентный 5 2 3 2 3 9 2" xfId="31570"/>
    <cellStyle name="Процентный 5 2 3 2 4" xfId="31571"/>
    <cellStyle name="Процентный 5 2 3 2 4 2" xfId="31572"/>
    <cellStyle name="Процентный 5 2 3 2 4 2 2" xfId="31573"/>
    <cellStyle name="Процентный 5 2 3 2 4 2 2 2" xfId="31574"/>
    <cellStyle name="Процентный 5 2 3 2 4 2 3" xfId="31575"/>
    <cellStyle name="Процентный 5 2 3 2 4 2 3 2" xfId="31576"/>
    <cellStyle name="Процентный 5 2 3 2 4 2 4" xfId="31577"/>
    <cellStyle name="Процентный 5 2 3 2 4 2 4 2" xfId="31578"/>
    <cellStyle name="Процентный 5 2 3 2 4 2 5" xfId="31579"/>
    <cellStyle name="Процентный 5 2 3 2 4 2 5 2" xfId="31580"/>
    <cellStyle name="Процентный 5 2 3 2 4 2 6" xfId="31581"/>
    <cellStyle name="Процентный 5 2 3 2 4 3" xfId="31582"/>
    <cellStyle name="Процентный 5 2 3 2 4 3 2" xfId="31583"/>
    <cellStyle name="Процентный 5 2 3 2 4 4" xfId="31584"/>
    <cellStyle name="Процентный 5 2 3 2 4 4 2" xfId="31585"/>
    <cellStyle name="Процентный 5 2 3 2 4 5" xfId="31586"/>
    <cellStyle name="Процентный 5 2 3 2 4 5 2" xfId="31587"/>
    <cellStyle name="Процентный 5 2 3 2 4 6" xfId="31588"/>
    <cellStyle name="Процентный 5 2 3 2 4 6 2" xfId="31589"/>
    <cellStyle name="Процентный 5 2 3 2 4 7" xfId="31590"/>
    <cellStyle name="Процентный 5 2 3 2 4 8" xfId="31591"/>
    <cellStyle name="Процентный 5 2 3 2 5" xfId="31592"/>
    <cellStyle name="Процентный 5 2 3 2 5 2" xfId="31593"/>
    <cellStyle name="Процентный 5 2 3 2 5 2 2" xfId="31594"/>
    <cellStyle name="Процентный 5 2 3 2 5 3" xfId="31595"/>
    <cellStyle name="Процентный 5 2 3 2 5 3 2" xfId="31596"/>
    <cellStyle name="Процентный 5 2 3 2 5 4" xfId="31597"/>
    <cellStyle name="Процентный 5 2 3 2 5 4 2" xfId="31598"/>
    <cellStyle name="Процентный 5 2 3 2 5 5" xfId="31599"/>
    <cellStyle name="Процентный 5 2 3 2 5 5 2" xfId="31600"/>
    <cellStyle name="Процентный 5 2 3 2 5 6" xfId="31601"/>
    <cellStyle name="Процентный 5 2 3 2 6" xfId="31602"/>
    <cellStyle name="Процентный 5 2 3 2 6 2" xfId="31603"/>
    <cellStyle name="Процентный 5 2 3 2 6 2 2" xfId="31604"/>
    <cellStyle name="Процентный 5 2 3 2 6 3" xfId="31605"/>
    <cellStyle name="Процентный 5 2 3 2 6 3 2" xfId="31606"/>
    <cellStyle name="Процентный 5 2 3 2 6 4" xfId="31607"/>
    <cellStyle name="Процентный 5 2 3 2 6 4 2" xfId="31608"/>
    <cellStyle name="Процентный 5 2 3 2 6 5" xfId="31609"/>
    <cellStyle name="Процентный 5 2 3 2 7" xfId="31610"/>
    <cellStyle name="Процентный 5 2 3 2 7 2" xfId="31611"/>
    <cellStyle name="Процентный 5 2 3 2 8" xfId="31612"/>
    <cellStyle name="Процентный 5 2 3 2 8 2" xfId="31613"/>
    <cellStyle name="Процентный 5 2 3 2 9" xfId="31614"/>
    <cellStyle name="Процентный 5 2 3 2 9 2" xfId="31615"/>
    <cellStyle name="Процентный 5 2 3 3" xfId="31616"/>
    <cellStyle name="Процентный 5 2 3 3 10" xfId="31617"/>
    <cellStyle name="Процентный 5 2 3 3 10 2" xfId="31618"/>
    <cellStyle name="Процентный 5 2 3 3 11" xfId="31619"/>
    <cellStyle name="Процентный 5 2 3 3 11 2" xfId="31620"/>
    <cellStyle name="Процентный 5 2 3 3 12" xfId="31621"/>
    <cellStyle name="Процентный 5 2 3 3 13" xfId="31622"/>
    <cellStyle name="Процентный 5 2 3 3 14" xfId="31623"/>
    <cellStyle name="Процентный 5 2 3 3 2" xfId="31624"/>
    <cellStyle name="Процентный 5 2 3 3 2 10" xfId="31625"/>
    <cellStyle name="Процентный 5 2 3 3 2 11" xfId="31626"/>
    <cellStyle name="Процентный 5 2 3 3 2 2" xfId="31627"/>
    <cellStyle name="Процентный 5 2 3 3 2 2 2" xfId="31628"/>
    <cellStyle name="Процентный 5 2 3 3 2 2 2 2" xfId="31629"/>
    <cellStyle name="Процентный 5 2 3 3 2 2 3" xfId="31630"/>
    <cellStyle name="Процентный 5 2 3 3 2 2 3 2" xfId="31631"/>
    <cellStyle name="Процентный 5 2 3 3 2 2 4" xfId="31632"/>
    <cellStyle name="Процентный 5 2 3 3 2 2 4 2" xfId="31633"/>
    <cellStyle name="Процентный 5 2 3 3 2 2 5" xfId="31634"/>
    <cellStyle name="Процентный 5 2 3 3 2 2 5 2" xfId="31635"/>
    <cellStyle name="Процентный 5 2 3 3 2 2 6" xfId="31636"/>
    <cellStyle name="Процентный 5 2 3 3 2 3" xfId="31637"/>
    <cellStyle name="Процентный 5 2 3 3 2 3 2" xfId="31638"/>
    <cellStyle name="Процентный 5 2 3 3 2 3 2 2" xfId="31639"/>
    <cellStyle name="Процентный 5 2 3 3 2 3 3" xfId="31640"/>
    <cellStyle name="Процентный 5 2 3 3 2 3 3 2" xfId="31641"/>
    <cellStyle name="Процентный 5 2 3 3 2 3 4" xfId="31642"/>
    <cellStyle name="Процентный 5 2 3 3 2 3 4 2" xfId="31643"/>
    <cellStyle name="Процентный 5 2 3 3 2 3 5" xfId="31644"/>
    <cellStyle name="Процентный 5 2 3 3 2 4" xfId="31645"/>
    <cellStyle name="Процентный 5 2 3 3 2 4 2" xfId="31646"/>
    <cellStyle name="Процентный 5 2 3 3 2 5" xfId="31647"/>
    <cellStyle name="Процентный 5 2 3 3 2 5 2" xfId="31648"/>
    <cellStyle name="Процентный 5 2 3 3 2 6" xfId="31649"/>
    <cellStyle name="Процентный 5 2 3 3 2 6 2" xfId="31650"/>
    <cellStyle name="Процентный 5 2 3 3 2 7" xfId="31651"/>
    <cellStyle name="Процентный 5 2 3 3 2 7 2" xfId="31652"/>
    <cellStyle name="Процентный 5 2 3 3 2 8" xfId="31653"/>
    <cellStyle name="Процентный 5 2 3 3 2 8 2" xfId="31654"/>
    <cellStyle name="Процентный 5 2 3 3 2 9" xfId="31655"/>
    <cellStyle name="Процентный 5 2 3 3 2 9 2" xfId="31656"/>
    <cellStyle name="Процентный 5 2 3 3 3" xfId="31657"/>
    <cellStyle name="Процентный 5 2 3 3 3 2" xfId="31658"/>
    <cellStyle name="Процентный 5 2 3 3 3 2 2" xfId="31659"/>
    <cellStyle name="Процентный 5 2 3 3 3 2 2 2" xfId="31660"/>
    <cellStyle name="Процентный 5 2 3 3 3 2 3" xfId="31661"/>
    <cellStyle name="Процентный 5 2 3 3 3 2 3 2" xfId="31662"/>
    <cellStyle name="Процентный 5 2 3 3 3 2 4" xfId="31663"/>
    <cellStyle name="Процентный 5 2 3 3 3 2 4 2" xfId="31664"/>
    <cellStyle name="Процентный 5 2 3 3 3 2 5" xfId="31665"/>
    <cellStyle name="Процентный 5 2 3 3 3 2 5 2" xfId="31666"/>
    <cellStyle name="Процентный 5 2 3 3 3 2 6" xfId="31667"/>
    <cellStyle name="Процентный 5 2 3 3 3 3" xfId="31668"/>
    <cellStyle name="Процентный 5 2 3 3 3 3 2" xfId="31669"/>
    <cellStyle name="Процентный 5 2 3 3 3 4" xfId="31670"/>
    <cellStyle name="Процентный 5 2 3 3 3 4 2" xfId="31671"/>
    <cellStyle name="Процентный 5 2 3 3 3 5" xfId="31672"/>
    <cellStyle name="Процентный 5 2 3 3 3 5 2" xfId="31673"/>
    <cellStyle name="Процентный 5 2 3 3 3 6" xfId="31674"/>
    <cellStyle name="Процентный 5 2 3 3 3 6 2" xfId="31675"/>
    <cellStyle name="Процентный 5 2 3 3 3 7" xfId="31676"/>
    <cellStyle name="Процентный 5 2 3 3 4" xfId="31677"/>
    <cellStyle name="Процентный 5 2 3 3 4 2" xfId="31678"/>
    <cellStyle name="Процентный 5 2 3 3 4 2 2" xfId="31679"/>
    <cellStyle name="Процентный 5 2 3 3 4 3" xfId="31680"/>
    <cellStyle name="Процентный 5 2 3 3 4 3 2" xfId="31681"/>
    <cellStyle name="Процентный 5 2 3 3 4 4" xfId="31682"/>
    <cellStyle name="Процентный 5 2 3 3 4 4 2" xfId="31683"/>
    <cellStyle name="Процентный 5 2 3 3 4 5" xfId="31684"/>
    <cellStyle name="Процентный 5 2 3 3 4 5 2" xfId="31685"/>
    <cellStyle name="Процентный 5 2 3 3 4 6" xfId="31686"/>
    <cellStyle name="Процентный 5 2 3 3 5" xfId="31687"/>
    <cellStyle name="Процентный 5 2 3 3 5 2" xfId="31688"/>
    <cellStyle name="Процентный 5 2 3 3 5 2 2" xfId="31689"/>
    <cellStyle name="Процентный 5 2 3 3 5 3" xfId="31690"/>
    <cellStyle name="Процентный 5 2 3 3 5 3 2" xfId="31691"/>
    <cellStyle name="Процентный 5 2 3 3 5 4" xfId="31692"/>
    <cellStyle name="Процентный 5 2 3 3 5 4 2" xfId="31693"/>
    <cellStyle name="Процентный 5 2 3 3 5 5" xfId="31694"/>
    <cellStyle name="Процентный 5 2 3 3 6" xfId="31695"/>
    <cellStyle name="Процентный 5 2 3 3 6 2" xfId="31696"/>
    <cellStyle name="Процентный 5 2 3 3 7" xfId="31697"/>
    <cellStyle name="Процентный 5 2 3 3 7 2" xfId="31698"/>
    <cellStyle name="Процентный 5 2 3 3 8" xfId="31699"/>
    <cellStyle name="Процентный 5 2 3 3 8 2" xfId="31700"/>
    <cellStyle name="Процентный 5 2 3 3 9" xfId="31701"/>
    <cellStyle name="Процентный 5 2 3 3 9 2" xfId="31702"/>
    <cellStyle name="Процентный 5 2 3 4" xfId="31703"/>
    <cellStyle name="Процентный 5 2 3 4 10" xfId="31704"/>
    <cellStyle name="Процентный 5 2 3 4 11" xfId="31705"/>
    <cellStyle name="Процентный 5 2 3 4 2" xfId="31706"/>
    <cellStyle name="Процентный 5 2 3 4 2 2" xfId="31707"/>
    <cellStyle name="Процентный 5 2 3 4 2 2 2" xfId="31708"/>
    <cellStyle name="Процентный 5 2 3 4 2 3" xfId="31709"/>
    <cellStyle name="Процентный 5 2 3 4 2 3 2" xfId="31710"/>
    <cellStyle name="Процентный 5 2 3 4 2 4" xfId="31711"/>
    <cellStyle name="Процентный 5 2 3 4 2 4 2" xfId="31712"/>
    <cellStyle name="Процентный 5 2 3 4 2 5" xfId="31713"/>
    <cellStyle name="Процентный 5 2 3 4 2 5 2" xfId="31714"/>
    <cellStyle name="Процентный 5 2 3 4 2 6" xfId="31715"/>
    <cellStyle name="Процентный 5 2 3 4 2 7" xfId="31716"/>
    <cellStyle name="Процентный 5 2 3 4 3" xfId="31717"/>
    <cellStyle name="Процентный 5 2 3 4 3 2" xfId="31718"/>
    <cellStyle name="Процентный 5 2 3 4 3 2 2" xfId="31719"/>
    <cellStyle name="Процентный 5 2 3 4 3 3" xfId="31720"/>
    <cellStyle name="Процентный 5 2 3 4 3 3 2" xfId="31721"/>
    <cellStyle name="Процентный 5 2 3 4 3 4" xfId="31722"/>
    <cellStyle name="Процентный 5 2 3 4 3 4 2" xfId="31723"/>
    <cellStyle name="Процентный 5 2 3 4 3 5" xfId="31724"/>
    <cellStyle name="Процентный 5 2 3 4 4" xfId="31725"/>
    <cellStyle name="Процентный 5 2 3 4 4 2" xfId="31726"/>
    <cellStyle name="Процентный 5 2 3 4 5" xfId="31727"/>
    <cellStyle name="Процентный 5 2 3 4 5 2" xfId="31728"/>
    <cellStyle name="Процентный 5 2 3 4 6" xfId="31729"/>
    <cellStyle name="Процентный 5 2 3 4 6 2" xfId="31730"/>
    <cellStyle name="Процентный 5 2 3 4 7" xfId="31731"/>
    <cellStyle name="Процентный 5 2 3 4 7 2" xfId="31732"/>
    <cellStyle name="Процентный 5 2 3 4 8" xfId="31733"/>
    <cellStyle name="Процентный 5 2 3 4 8 2" xfId="31734"/>
    <cellStyle name="Процентный 5 2 3 4 9" xfId="31735"/>
    <cellStyle name="Процентный 5 2 3 4 9 2" xfId="31736"/>
    <cellStyle name="Процентный 5 2 3 5" xfId="31737"/>
    <cellStyle name="Процентный 5 2 3 5 2" xfId="31738"/>
    <cellStyle name="Процентный 5 2 3 5 2 2" xfId="31739"/>
    <cellStyle name="Процентный 5 2 3 5 2 2 2" xfId="31740"/>
    <cellStyle name="Процентный 5 2 3 5 2 3" xfId="31741"/>
    <cellStyle name="Процентный 5 2 3 5 2 3 2" xfId="31742"/>
    <cellStyle name="Процентный 5 2 3 5 2 4" xfId="31743"/>
    <cellStyle name="Процентный 5 2 3 5 2 4 2" xfId="31744"/>
    <cellStyle name="Процентный 5 2 3 5 2 5" xfId="31745"/>
    <cellStyle name="Процентный 5 2 3 5 2 5 2" xfId="31746"/>
    <cellStyle name="Процентный 5 2 3 5 2 6" xfId="31747"/>
    <cellStyle name="Процентный 5 2 3 5 3" xfId="31748"/>
    <cellStyle name="Процентный 5 2 3 5 3 2" xfId="31749"/>
    <cellStyle name="Процентный 5 2 3 5 4" xfId="31750"/>
    <cellStyle name="Процентный 5 2 3 5 4 2" xfId="31751"/>
    <cellStyle name="Процентный 5 2 3 5 5" xfId="31752"/>
    <cellStyle name="Процентный 5 2 3 5 5 2" xfId="31753"/>
    <cellStyle name="Процентный 5 2 3 5 6" xfId="31754"/>
    <cellStyle name="Процентный 5 2 3 5 6 2" xfId="31755"/>
    <cellStyle name="Процентный 5 2 3 5 7" xfId="31756"/>
    <cellStyle name="Процентный 5 2 3 5 8" xfId="31757"/>
    <cellStyle name="Процентный 5 2 3 6" xfId="31758"/>
    <cellStyle name="Процентный 5 2 3 6 2" xfId="31759"/>
    <cellStyle name="Процентный 5 2 3 6 2 2" xfId="31760"/>
    <cellStyle name="Процентный 5 2 3 6 3" xfId="31761"/>
    <cellStyle name="Процентный 5 2 3 6 3 2" xfId="31762"/>
    <cellStyle name="Процентный 5 2 3 6 4" xfId="31763"/>
    <cellStyle name="Процентный 5 2 3 6 4 2" xfId="31764"/>
    <cellStyle name="Процентный 5 2 3 6 5" xfId="31765"/>
    <cellStyle name="Процентный 5 2 3 6 5 2" xfId="31766"/>
    <cellStyle name="Процентный 5 2 3 6 6" xfId="31767"/>
    <cellStyle name="Процентный 5 2 3 7" xfId="31768"/>
    <cellStyle name="Процентный 5 2 3 7 2" xfId="31769"/>
    <cellStyle name="Процентный 5 2 3 7 2 2" xfId="31770"/>
    <cellStyle name="Процентный 5 2 3 7 3" xfId="31771"/>
    <cellStyle name="Процентный 5 2 3 7 3 2" xfId="31772"/>
    <cellStyle name="Процентный 5 2 3 7 4" xfId="31773"/>
    <cellStyle name="Процентный 5 2 3 7 4 2" xfId="31774"/>
    <cellStyle name="Процентный 5 2 3 7 5" xfId="31775"/>
    <cellStyle name="Процентный 5 2 3 8" xfId="31776"/>
    <cellStyle name="Процентный 5 2 3 8 2" xfId="31777"/>
    <cellStyle name="Процентный 5 2 3 9" xfId="31778"/>
    <cellStyle name="Процентный 5 2 3 9 2" xfId="31779"/>
    <cellStyle name="Процентный 5 2 4" xfId="31780"/>
    <cellStyle name="Процентный 5 2 4 10" xfId="31781"/>
    <cellStyle name="Процентный 5 2 4 10 2" xfId="31782"/>
    <cellStyle name="Процентный 5 2 4 11" xfId="31783"/>
    <cellStyle name="Процентный 5 2 4 11 2" xfId="31784"/>
    <cellStyle name="Процентный 5 2 4 12" xfId="31785"/>
    <cellStyle name="Процентный 5 2 4 12 2" xfId="31786"/>
    <cellStyle name="Процентный 5 2 4 13" xfId="31787"/>
    <cellStyle name="Процентный 5 2 4 14" xfId="31788"/>
    <cellStyle name="Процентный 5 2 4 15" xfId="31789"/>
    <cellStyle name="Процентный 5 2 4 2" xfId="31790"/>
    <cellStyle name="Процентный 5 2 4 2 10" xfId="31791"/>
    <cellStyle name="Процентный 5 2 4 2 10 2" xfId="31792"/>
    <cellStyle name="Процентный 5 2 4 2 11" xfId="31793"/>
    <cellStyle name="Процентный 5 2 4 2 12" xfId="31794"/>
    <cellStyle name="Процентный 5 2 4 2 13" xfId="31795"/>
    <cellStyle name="Процентный 5 2 4 2 2" xfId="31796"/>
    <cellStyle name="Процентный 5 2 4 2 2 10" xfId="31797"/>
    <cellStyle name="Процентный 5 2 4 2 2 11" xfId="31798"/>
    <cellStyle name="Процентный 5 2 4 2 2 2" xfId="31799"/>
    <cellStyle name="Процентный 5 2 4 2 2 2 2" xfId="31800"/>
    <cellStyle name="Процентный 5 2 4 2 2 2 2 2" xfId="31801"/>
    <cellStyle name="Процентный 5 2 4 2 2 2 3" xfId="31802"/>
    <cellStyle name="Процентный 5 2 4 2 2 2 3 2" xfId="31803"/>
    <cellStyle name="Процентный 5 2 4 2 2 2 4" xfId="31804"/>
    <cellStyle name="Процентный 5 2 4 2 2 2 4 2" xfId="31805"/>
    <cellStyle name="Процентный 5 2 4 2 2 2 5" xfId="31806"/>
    <cellStyle name="Процентный 5 2 4 2 2 2 5 2" xfId="31807"/>
    <cellStyle name="Процентный 5 2 4 2 2 2 6" xfId="31808"/>
    <cellStyle name="Процентный 5 2 4 2 2 3" xfId="31809"/>
    <cellStyle name="Процентный 5 2 4 2 2 3 2" xfId="31810"/>
    <cellStyle name="Процентный 5 2 4 2 2 3 2 2" xfId="31811"/>
    <cellStyle name="Процентный 5 2 4 2 2 3 3" xfId="31812"/>
    <cellStyle name="Процентный 5 2 4 2 2 3 3 2" xfId="31813"/>
    <cellStyle name="Процентный 5 2 4 2 2 3 4" xfId="31814"/>
    <cellStyle name="Процентный 5 2 4 2 2 3 4 2" xfId="31815"/>
    <cellStyle name="Процентный 5 2 4 2 2 3 5" xfId="31816"/>
    <cellStyle name="Процентный 5 2 4 2 2 4" xfId="31817"/>
    <cellStyle name="Процентный 5 2 4 2 2 4 2" xfId="31818"/>
    <cellStyle name="Процентный 5 2 4 2 2 5" xfId="31819"/>
    <cellStyle name="Процентный 5 2 4 2 2 5 2" xfId="31820"/>
    <cellStyle name="Процентный 5 2 4 2 2 6" xfId="31821"/>
    <cellStyle name="Процентный 5 2 4 2 2 6 2" xfId="31822"/>
    <cellStyle name="Процентный 5 2 4 2 2 7" xfId="31823"/>
    <cellStyle name="Процентный 5 2 4 2 2 7 2" xfId="31824"/>
    <cellStyle name="Процентный 5 2 4 2 2 8" xfId="31825"/>
    <cellStyle name="Процентный 5 2 4 2 2 8 2" xfId="31826"/>
    <cellStyle name="Процентный 5 2 4 2 2 9" xfId="31827"/>
    <cellStyle name="Процентный 5 2 4 2 2 9 2" xfId="31828"/>
    <cellStyle name="Процентный 5 2 4 2 3" xfId="31829"/>
    <cellStyle name="Процентный 5 2 4 2 3 2" xfId="31830"/>
    <cellStyle name="Процентный 5 2 4 2 3 2 2" xfId="31831"/>
    <cellStyle name="Процентный 5 2 4 2 3 3" xfId="31832"/>
    <cellStyle name="Процентный 5 2 4 2 3 3 2" xfId="31833"/>
    <cellStyle name="Процентный 5 2 4 2 3 4" xfId="31834"/>
    <cellStyle name="Процентный 5 2 4 2 3 4 2" xfId="31835"/>
    <cellStyle name="Процентный 5 2 4 2 3 5" xfId="31836"/>
    <cellStyle name="Процентный 5 2 4 2 3 5 2" xfId="31837"/>
    <cellStyle name="Процентный 5 2 4 2 3 6" xfId="31838"/>
    <cellStyle name="Процентный 5 2 4 2 4" xfId="31839"/>
    <cellStyle name="Процентный 5 2 4 2 4 2" xfId="31840"/>
    <cellStyle name="Процентный 5 2 4 2 4 2 2" xfId="31841"/>
    <cellStyle name="Процентный 5 2 4 2 4 3" xfId="31842"/>
    <cellStyle name="Процентный 5 2 4 2 4 3 2" xfId="31843"/>
    <cellStyle name="Процентный 5 2 4 2 4 4" xfId="31844"/>
    <cellStyle name="Процентный 5 2 4 2 4 4 2" xfId="31845"/>
    <cellStyle name="Процентный 5 2 4 2 4 5" xfId="31846"/>
    <cellStyle name="Процентный 5 2 4 2 5" xfId="31847"/>
    <cellStyle name="Процентный 5 2 4 2 5 2" xfId="31848"/>
    <cellStyle name="Процентный 5 2 4 2 6" xfId="31849"/>
    <cellStyle name="Процентный 5 2 4 2 6 2" xfId="31850"/>
    <cellStyle name="Процентный 5 2 4 2 7" xfId="31851"/>
    <cellStyle name="Процентный 5 2 4 2 7 2" xfId="31852"/>
    <cellStyle name="Процентный 5 2 4 2 8" xfId="31853"/>
    <cellStyle name="Процентный 5 2 4 2 8 2" xfId="31854"/>
    <cellStyle name="Процентный 5 2 4 2 9" xfId="31855"/>
    <cellStyle name="Процентный 5 2 4 2 9 2" xfId="31856"/>
    <cellStyle name="Процентный 5 2 4 3" xfId="31857"/>
    <cellStyle name="Процентный 5 2 4 3 10" xfId="31858"/>
    <cellStyle name="Процентный 5 2 4 3 11" xfId="31859"/>
    <cellStyle name="Процентный 5 2 4 3 2" xfId="31860"/>
    <cellStyle name="Процентный 5 2 4 3 2 2" xfId="31861"/>
    <cellStyle name="Процентный 5 2 4 3 2 2 2" xfId="31862"/>
    <cellStyle name="Процентный 5 2 4 3 2 3" xfId="31863"/>
    <cellStyle name="Процентный 5 2 4 3 2 3 2" xfId="31864"/>
    <cellStyle name="Процентный 5 2 4 3 2 4" xfId="31865"/>
    <cellStyle name="Процентный 5 2 4 3 2 4 2" xfId="31866"/>
    <cellStyle name="Процентный 5 2 4 3 2 5" xfId="31867"/>
    <cellStyle name="Процентный 5 2 4 3 2 5 2" xfId="31868"/>
    <cellStyle name="Процентный 5 2 4 3 2 6" xfId="31869"/>
    <cellStyle name="Процентный 5 2 4 3 2 7" xfId="31870"/>
    <cellStyle name="Процентный 5 2 4 3 3" xfId="31871"/>
    <cellStyle name="Процентный 5 2 4 3 3 2" xfId="31872"/>
    <cellStyle name="Процентный 5 2 4 3 3 2 2" xfId="31873"/>
    <cellStyle name="Процентный 5 2 4 3 3 3" xfId="31874"/>
    <cellStyle name="Процентный 5 2 4 3 3 3 2" xfId="31875"/>
    <cellStyle name="Процентный 5 2 4 3 3 4" xfId="31876"/>
    <cellStyle name="Процентный 5 2 4 3 3 4 2" xfId="31877"/>
    <cellStyle name="Процентный 5 2 4 3 3 5" xfId="31878"/>
    <cellStyle name="Процентный 5 2 4 3 4" xfId="31879"/>
    <cellStyle name="Процентный 5 2 4 3 4 2" xfId="31880"/>
    <cellStyle name="Процентный 5 2 4 3 5" xfId="31881"/>
    <cellStyle name="Процентный 5 2 4 3 5 2" xfId="31882"/>
    <cellStyle name="Процентный 5 2 4 3 6" xfId="31883"/>
    <cellStyle name="Процентный 5 2 4 3 6 2" xfId="31884"/>
    <cellStyle name="Процентный 5 2 4 3 7" xfId="31885"/>
    <cellStyle name="Процентный 5 2 4 3 7 2" xfId="31886"/>
    <cellStyle name="Процентный 5 2 4 3 8" xfId="31887"/>
    <cellStyle name="Процентный 5 2 4 3 8 2" xfId="31888"/>
    <cellStyle name="Процентный 5 2 4 3 9" xfId="31889"/>
    <cellStyle name="Процентный 5 2 4 3 9 2" xfId="31890"/>
    <cellStyle name="Процентный 5 2 4 4" xfId="31891"/>
    <cellStyle name="Процентный 5 2 4 4 2" xfId="31892"/>
    <cellStyle name="Процентный 5 2 4 4 2 2" xfId="31893"/>
    <cellStyle name="Процентный 5 2 4 4 2 2 2" xfId="31894"/>
    <cellStyle name="Процентный 5 2 4 4 2 3" xfId="31895"/>
    <cellStyle name="Процентный 5 2 4 4 2 3 2" xfId="31896"/>
    <cellStyle name="Процентный 5 2 4 4 2 4" xfId="31897"/>
    <cellStyle name="Процентный 5 2 4 4 2 4 2" xfId="31898"/>
    <cellStyle name="Процентный 5 2 4 4 2 5" xfId="31899"/>
    <cellStyle name="Процентный 5 2 4 4 2 5 2" xfId="31900"/>
    <cellStyle name="Процентный 5 2 4 4 2 6" xfId="31901"/>
    <cellStyle name="Процентный 5 2 4 4 3" xfId="31902"/>
    <cellStyle name="Процентный 5 2 4 4 3 2" xfId="31903"/>
    <cellStyle name="Процентный 5 2 4 4 4" xfId="31904"/>
    <cellStyle name="Процентный 5 2 4 4 4 2" xfId="31905"/>
    <cellStyle name="Процентный 5 2 4 4 5" xfId="31906"/>
    <cellStyle name="Процентный 5 2 4 4 5 2" xfId="31907"/>
    <cellStyle name="Процентный 5 2 4 4 6" xfId="31908"/>
    <cellStyle name="Процентный 5 2 4 4 6 2" xfId="31909"/>
    <cellStyle name="Процентный 5 2 4 4 7" xfId="31910"/>
    <cellStyle name="Процентный 5 2 4 4 8" xfId="31911"/>
    <cellStyle name="Процентный 5 2 4 5" xfId="31912"/>
    <cellStyle name="Процентный 5 2 4 5 2" xfId="31913"/>
    <cellStyle name="Процентный 5 2 4 5 2 2" xfId="31914"/>
    <cellStyle name="Процентный 5 2 4 5 3" xfId="31915"/>
    <cellStyle name="Процентный 5 2 4 5 3 2" xfId="31916"/>
    <cellStyle name="Процентный 5 2 4 5 4" xfId="31917"/>
    <cellStyle name="Процентный 5 2 4 5 4 2" xfId="31918"/>
    <cellStyle name="Процентный 5 2 4 5 5" xfId="31919"/>
    <cellStyle name="Процентный 5 2 4 5 5 2" xfId="31920"/>
    <cellStyle name="Процентный 5 2 4 5 6" xfId="31921"/>
    <cellStyle name="Процентный 5 2 4 6" xfId="31922"/>
    <cellStyle name="Процентный 5 2 4 6 2" xfId="31923"/>
    <cellStyle name="Процентный 5 2 4 6 2 2" xfId="31924"/>
    <cellStyle name="Процентный 5 2 4 6 3" xfId="31925"/>
    <cellStyle name="Процентный 5 2 4 6 3 2" xfId="31926"/>
    <cellStyle name="Процентный 5 2 4 6 4" xfId="31927"/>
    <cellStyle name="Процентный 5 2 4 6 4 2" xfId="31928"/>
    <cellStyle name="Процентный 5 2 4 6 5" xfId="31929"/>
    <cellStyle name="Процентный 5 2 4 7" xfId="31930"/>
    <cellStyle name="Процентный 5 2 4 7 2" xfId="31931"/>
    <cellStyle name="Процентный 5 2 4 8" xfId="31932"/>
    <cellStyle name="Процентный 5 2 4 8 2" xfId="31933"/>
    <cellStyle name="Процентный 5 2 4 9" xfId="31934"/>
    <cellStyle name="Процентный 5 2 4 9 2" xfId="31935"/>
    <cellStyle name="Процентный 5 2 5" xfId="31936"/>
    <cellStyle name="Процентный 5 2 5 10" xfId="31937"/>
    <cellStyle name="Процентный 5 2 5 10 2" xfId="31938"/>
    <cellStyle name="Процентный 5 2 5 11" xfId="31939"/>
    <cellStyle name="Процентный 5 2 5 11 2" xfId="31940"/>
    <cellStyle name="Процентный 5 2 5 12" xfId="31941"/>
    <cellStyle name="Процентный 5 2 5 12 2" xfId="31942"/>
    <cellStyle name="Процентный 5 2 5 13" xfId="31943"/>
    <cellStyle name="Процентный 5 2 5 14" xfId="31944"/>
    <cellStyle name="Процентный 5 2 5 15" xfId="31945"/>
    <cellStyle name="Процентный 5 2 5 2" xfId="31946"/>
    <cellStyle name="Процентный 5 2 5 2 10" xfId="31947"/>
    <cellStyle name="Процентный 5 2 5 2 10 2" xfId="31948"/>
    <cellStyle name="Процентный 5 2 5 2 11" xfId="31949"/>
    <cellStyle name="Процентный 5 2 5 2 12" xfId="31950"/>
    <cellStyle name="Процентный 5 2 5 2 2" xfId="31951"/>
    <cellStyle name="Процентный 5 2 5 2 2 10" xfId="31952"/>
    <cellStyle name="Процентный 5 2 5 2 2 2" xfId="31953"/>
    <cellStyle name="Процентный 5 2 5 2 2 2 2" xfId="31954"/>
    <cellStyle name="Процентный 5 2 5 2 2 2 2 2" xfId="31955"/>
    <cellStyle name="Процентный 5 2 5 2 2 2 3" xfId="31956"/>
    <cellStyle name="Процентный 5 2 5 2 2 2 3 2" xfId="31957"/>
    <cellStyle name="Процентный 5 2 5 2 2 2 4" xfId="31958"/>
    <cellStyle name="Процентный 5 2 5 2 2 2 4 2" xfId="31959"/>
    <cellStyle name="Процентный 5 2 5 2 2 2 5" xfId="31960"/>
    <cellStyle name="Процентный 5 2 5 2 2 2 5 2" xfId="31961"/>
    <cellStyle name="Процентный 5 2 5 2 2 2 6" xfId="31962"/>
    <cellStyle name="Процентный 5 2 5 2 2 3" xfId="31963"/>
    <cellStyle name="Процентный 5 2 5 2 2 3 2" xfId="31964"/>
    <cellStyle name="Процентный 5 2 5 2 2 3 2 2" xfId="31965"/>
    <cellStyle name="Процентный 5 2 5 2 2 3 3" xfId="31966"/>
    <cellStyle name="Процентный 5 2 5 2 2 3 3 2" xfId="31967"/>
    <cellStyle name="Процентный 5 2 5 2 2 3 4" xfId="31968"/>
    <cellStyle name="Процентный 5 2 5 2 2 3 4 2" xfId="31969"/>
    <cellStyle name="Процентный 5 2 5 2 2 3 5" xfId="31970"/>
    <cellStyle name="Процентный 5 2 5 2 2 4" xfId="31971"/>
    <cellStyle name="Процентный 5 2 5 2 2 4 2" xfId="31972"/>
    <cellStyle name="Процентный 5 2 5 2 2 5" xfId="31973"/>
    <cellStyle name="Процентный 5 2 5 2 2 5 2" xfId="31974"/>
    <cellStyle name="Процентный 5 2 5 2 2 6" xfId="31975"/>
    <cellStyle name="Процентный 5 2 5 2 2 6 2" xfId="31976"/>
    <cellStyle name="Процентный 5 2 5 2 2 7" xfId="31977"/>
    <cellStyle name="Процентный 5 2 5 2 2 7 2" xfId="31978"/>
    <cellStyle name="Процентный 5 2 5 2 2 8" xfId="31979"/>
    <cellStyle name="Процентный 5 2 5 2 2 8 2" xfId="31980"/>
    <cellStyle name="Процентный 5 2 5 2 2 9" xfId="31981"/>
    <cellStyle name="Процентный 5 2 5 2 2 9 2" xfId="31982"/>
    <cellStyle name="Процентный 5 2 5 2 3" xfId="31983"/>
    <cellStyle name="Процентный 5 2 5 2 3 2" xfId="31984"/>
    <cellStyle name="Процентный 5 2 5 2 3 2 2" xfId="31985"/>
    <cellStyle name="Процентный 5 2 5 2 3 3" xfId="31986"/>
    <cellStyle name="Процентный 5 2 5 2 3 3 2" xfId="31987"/>
    <cellStyle name="Процентный 5 2 5 2 3 4" xfId="31988"/>
    <cellStyle name="Процентный 5 2 5 2 3 4 2" xfId="31989"/>
    <cellStyle name="Процентный 5 2 5 2 3 5" xfId="31990"/>
    <cellStyle name="Процентный 5 2 5 2 3 5 2" xfId="31991"/>
    <cellStyle name="Процентный 5 2 5 2 3 6" xfId="31992"/>
    <cellStyle name="Процентный 5 2 5 2 4" xfId="31993"/>
    <cellStyle name="Процентный 5 2 5 2 4 2" xfId="31994"/>
    <cellStyle name="Процентный 5 2 5 2 4 2 2" xfId="31995"/>
    <cellStyle name="Процентный 5 2 5 2 4 3" xfId="31996"/>
    <cellStyle name="Процентный 5 2 5 2 4 3 2" xfId="31997"/>
    <cellStyle name="Процентный 5 2 5 2 4 4" xfId="31998"/>
    <cellStyle name="Процентный 5 2 5 2 4 4 2" xfId="31999"/>
    <cellStyle name="Процентный 5 2 5 2 4 5" xfId="32000"/>
    <cellStyle name="Процентный 5 2 5 2 5" xfId="32001"/>
    <cellStyle name="Процентный 5 2 5 2 5 2" xfId="32002"/>
    <cellStyle name="Процентный 5 2 5 2 6" xfId="32003"/>
    <cellStyle name="Процентный 5 2 5 2 6 2" xfId="32004"/>
    <cellStyle name="Процентный 5 2 5 2 7" xfId="32005"/>
    <cellStyle name="Процентный 5 2 5 2 7 2" xfId="32006"/>
    <cellStyle name="Процентный 5 2 5 2 8" xfId="32007"/>
    <cellStyle name="Процентный 5 2 5 2 8 2" xfId="32008"/>
    <cellStyle name="Процентный 5 2 5 2 9" xfId="32009"/>
    <cellStyle name="Процентный 5 2 5 2 9 2" xfId="32010"/>
    <cellStyle name="Процентный 5 2 5 3" xfId="32011"/>
    <cellStyle name="Процентный 5 2 5 3 10" xfId="32012"/>
    <cellStyle name="Процентный 5 2 5 3 2" xfId="32013"/>
    <cellStyle name="Процентный 5 2 5 3 2 2" xfId="32014"/>
    <cellStyle name="Процентный 5 2 5 3 2 2 2" xfId="32015"/>
    <cellStyle name="Процентный 5 2 5 3 2 3" xfId="32016"/>
    <cellStyle name="Процентный 5 2 5 3 2 3 2" xfId="32017"/>
    <cellStyle name="Процентный 5 2 5 3 2 4" xfId="32018"/>
    <cellStyle name="Процентный 5 2 5 3 2 4 2" xfId="32019"/>
    <cellStyle name="Процентный 5 2 5 3 2 5" xfId="32020"/>
    <cellStyle name="Процентный 5 2 5 3 2 5 2" xfId="32021"/>
    <cellStyle name="Процентный 5 2 5 3 2 6" xfId="32022"/>
    <cellStyle name="Процентный 5 2 5 3 3" xfId="32023"/>
    <cellStyle name="Процентный 5 2 5 3 3 2" xfId="32024"/>
    <cellStyle name="Процентный 5 2 5 3 3 2 2" xfId="32025"/>
    <cellStyle name="Процентный 5 2 5 3 3 3" xfId="32026"/>
    <cellStyle name="Процентный 5 2 5 3 3 3 2" xfId="32027"/>
    <cellStyle name="Процентный 5 2 5 3 3 4" xfId="32028"/>
    <cellStyle name="Процентный 5 2 5 3 3 4 2" xfId="32029"/>
    <cellStyle name="Процентный 5 2 5 3 3 5" xfId="32030"/>
    <cellStyle name="Процентный 5 2 5 3 4" xfId="32031"/>
    <cellStyle name="Процентный 5 2 5 3 4 2" xfId="32032"/>
    <cellStyle name="Процентный 5 2 5 3 5" xfId="32033"/>
    <cellStyle name="Процентный 5 2 5 3 5 2" xfId="32034"/>
    <cellStyle name="Процентный 5 2 5 3 6" xfId="32035"/>
    <cellStyle name="Процентный 5 2 5 3 6 2" xfId="32036"/>
    <cellStyle name="Процентный 5 2 5 3 7" xfId="32037"/>
    <cellStyle name="Процентный 5 2 5 3 7 2" xfId="32038"/>
    <cellStyle name="Процентный 5 2 5 3 8" xfId="32039"/>
    <cellStyle name="Процентный 5 2 5 3 8 2" xfId="32040"/>
    <cellStyle name="Процентный 5 2 5 3 9" xfId="32041"/>
    <cellStyle name="Процентный 5 2 5 3 9 2" xfId="32042"/>
    <cellStyle name="Процентный 5 2 5 4" xfId="32043"/>
    <cellStyle name="Процентный 5 2 5 4 2" xfId="32044"/>
    <cellStyle name="Процентный 5 2 5 4 2 2" xfId="32045"/>
    <cellStyle name="Процентный 5 2 5 4 2 2 2" xfId="32046"/>
    <cellStyle name="Процентный 5 2 5 4 2 3" xfId="32047"/>
    <cellStyle name="Процентный 5 2 5 4 2 3 2" xfId="32048"/>
    <cellStyle name="Процентный 5 2 5 4 2 4" xfId="32049"/>
    <cellStyle name="Процентный 5 2 5 4 2 4 2" xfId="32050"/>
    <cellStyle name="Процентный 5 2 5 4 2 5" xfId="32051"/>
    <cellStyle name="Процентный 5 2 5 4 2 5 2" xfId="32052"/>
    <cellStyle name="Процентный 5 2 5 4 2 6" xfId="32053"/>
    <cellStyle name="Процентный 5 2 5 4 3" xfId="32054"/>
    <cellStyle name="Процентный 5 2 5 4 3 2" xfId="32055"/>
    <cellStyle name="Процентный 5 2 5 4 4" xfId="32056"/>
    <cellStyle name="Процентный 5 2 5 4 4 2" xfId="32057"/>
    <cellStyle name="Процентный 5 2 5 4 5" xfId="32058"/>
    <cellStyle name="Процентный 5 2 5 4 5 2" xfId="32059"/>
    <cellStyle name="Процентный 5 2 5 4 6" xfId="32060"/>
    <cellStyle name="Процентный 5 2 5 4 6 2" xfId="32061"/>
    <cellStyle name="Процентный 5 2 5 4 7" xfId="32062"/>
    <cellStyle name="Процентный 5 2 5 5" xfId="32063"/>
    <cellStyle name="Процентный 5 2 5 5 2" xfId="32064"/>
    <cellStyle name="Процентный 5 2 5 5 2 2" xfId="32065"/>
    <cellStyle name="Процентный 5 2 5 5 3" xfId="32066"/>
    <cellStyle name="Процентный 5 2 5 5 3 2" xfId="32067"/>
    <cellStyle name="Процентный 5 2 5 5 4" xfId="32068"/>
    <cellStyle name="Процентный 5 2 5 5 4 2" xfId="32069"/>
    <cellStyle name="Процентный 5 2 5 5 5" xfId="32070"/>
    <cellStyle name="Процентный 5 2 5 5 5 2" xfId="32071"/>
    <cellStyle name="Процентный 5 2 5 5 6" xfId="32072"/>
    <cellStyle name="Процентный 5 2 5 6" xfId="32073"/>
    <cellStyle name="Процентный 5 2 5 6 2" xfId="32074"/>
    <cellStyle name="Процентный 5 2 5 6 2 2" xfId="32075"/>
    <cellStyle name="Процентный 5 2 5 6 3" xfId="32076"/>
    <cellStyle name="Процентный 5 2 5 6 3 2" xfId="32077"/>
    <cellStyle name="Процентный 5 2 5 6 4" xfId="32078"/>
    <cellStyle name="Процентный 5 2 5 6 4 2" xfId="32079"/>
    <cellStyle name="Процентный 5 2 5 6 5" xfId="32080"/>
    <cellStyle name="Процентный 5 2 5 7" xfId="32081"/>
    <cellStyle name="Процентный 5 2 5 7 2" xfId="32082"/>
    <cellStyle name="Процентный 5 2 5 8" xfId="32083"/>
    <cellStyle name="Процентный 5 2 5 8 2" xfId="32084"/>
    <cellStyle name="Процентный 5 2 5 9" xfId="32085"/>
    <cellStyle name="Процентный 5 2 5 9 2" xfId="32086"/>
    <cellStyle name="Процентный 5 2 6" xfId="32087"/>
    <cellStyle name="Процентный 5 2 6 10" xfId="32088"/>
    <cellStyle name="Процентный 5 2 6 10 2" xfId="32089"/>
    <cellStyle name="Процентный 5 2 6 11" xfId="32090"/>
    <cellStyle name="Процентный 5 2 6 11 2" xfId="32091"/>
    <cellStyle name="Процентный 5 2 6 12" xfId="32092"/>
    <cellStyle name="Процентный 5 2 6 12 2" xfId="32093"/>
    <cellStyle name="Процентный 5 2 6 13" xfId="32094"/>
    <cellStyle name="Процентный 5 2 6 14" xfId="32095"/>
    <cellStyle name="Процентный 5 2 6 2" xfId="32096"/>
    <cellStyle name="Процентный 5 2 6 2 10" xfId="32097"/>
    <cellStyle name="Процентный 5 2 6 2 10 2" xfId="32098"/>
    <cellStyle name="Процентный 5 2 6 2 11" xfId="32099"/>
    <cellStyle name="Процентный 5 2 6 2 12" xfId="32100"/>
    <cellStyle name="Процентный 5 2 6 2 2" xfId="32101"/>
    <cellStyle name="Процентный 5 2 6 2 2 10" xfId="32102"/>
    <cellStyle name="Процентный 5 2 6 2 2 2" xfId="32103"/>
    <cellStyle name="Процентный 5 2 6 2 2 2 2" xfId="32104"/>
    <cellStyle name="Процентный 5 2 6 2 2 2 2 2" xfId="32105"/>
    <cellStyle name="Процентный 5 2 6 2 2 2 3" xfId="32106"/>
    <cellStyle name="Процентный 5 2 6 2 2 2 3 2" xfId="32107"/>
    <cellStyle name="Процентный 5 2 6 2 2 2 4" xfId="32108"/>
    <cellStyle name="Процентный 5 2 6 2 2 2 4 2" xfId="32109"/>
    <cellStyle name="Процентный 5 2 6 2 2 2 5" xfId="32110"/>
    <cellStyle name="Процентный 5 2 6 2 2 2 5 2" xfId="32111"/>
    <cellStyle name="Процентный 5 2 6 2 2 2 6" xfId="32112"/>
    <cellStyle name="Процентный 5 2 6 2 2 3" xfId="32113"/>
    <cellStyle name="Процентный 5 2 6 2 2 3 2" xfId="32114"/>
    <cellStyle name="Процентный 5 2 6 2 2 3 2 2" xfId="32115"/>
    <cellStyle name="Процентный 5 2 6 2 2 3 3" xfId="32116"/>
    <cellStyle name="Процентный 5 2 6 2 2 3 3 2" xfId="32117"/>
    <cellStyle name="Процентный 5 2 6 2 2 3 4" xfId="32118"/>
    <cellStyle name="Процентный 5 2 6 2 2 3 4 2" xfId="32119"/>
    <cellStyle name="Процентный 5 2 6 2 2 3 5" xfId="32120"/>
    <cellStyle name="Процентный 5 2 6 2 2 4" xfId="32121"/>
    <cellStyle name="Процентный 5 2 6 2 2 4 2" xfId="32122"/>
    <cellStyle name="Процентный 5 2 6 2 2 5" xfId="32123"/>
    <cellStyle name="Процентный 5 2 6 2 2 5 2" xfId="32124"/>
    <cellStyle name="Процентный 5 2 6 2 2 6" xfId="32125"/>
    <cellStyle name="Процентный 5 2 6 2 2 6 2" xfId="32126"/>
    <cellStyle name="Процентный 5 2 6 2 2 7" xfId="32127"/>
    <cellStyle name="Процентный 5 2 6 2 2 7 2" xfId="32128"/>
    <cellStyle name="Процентный 5 2 6 2 2 8" xfId="32129"/>
    <cellStyle name="Процентный 5 2 6 2 2 8 2" xfId="32130"/>
    <cellStyle name="Процентный 5 2 6 2 2 9" xfId="32131"/>
    <cellStyle name="Процентный 5 2 6 2 2 9 2" xfId="32132"/>
    <cellStyle name="Процентный 5 2 6 2 3" xfId="32133"/>
    <cellStyle name="Процентный 5 2 6 2 3 2" xfId="32134"/>
    <cellStyle name="Процентный 5 2 6 2 3 2 2" xfId="32135"/>
    <cellStyle name="Процентный 5 2 6 2 3 3" xfId="32136"/>
    <cellStyle name="Процентный 5 2 6 2 3 3 2" xfId="32137"/>
    <cellStyle name="Процентный 5 2 6 2 3 4" xfId="32138"/>
    <cellStyle name="Процентный 5 2 6 2 3 4 2" xfId="32139"/>
    <cellStyle name="Процентный 5 2 6 2 3 5" xfId="32140"/>
    <cellStyle name="Процентный 5 2 6 2 3 5 2" xfId="32141"/>
    <cellStyle name="Процентный 5 2 6 2 3 6" xfId="32142"/>
    <cellStyle name="Процентный 5 2 6 2 4" xfId="32143"/>
    <cellStyle name="Процентный 5 2 6 2 4 2" xfId="32144"/>
    <cellStyle name="Процентный 5 2 6 2 4 2 2" xfId="32145"/>
    <cellStyle name="Процентный 5 2 6 2 4 3" xfId="32146"/>
    <cellStyle name="Процентный 5 2 6 2 4 3 2" xfId="32147"/>
    <cellStyle name="Процентный 5 2 6 2 4 4" xfId="32148"/>
    <cellStyle name="Процентный 5 2 6 2 4 4 2" xfId="32149"/>
    <cellStyle name="Процентный 5 2 6 2 4 5" xfId="32150"/>
    <cellStyle name="Процентный 5 2 6 2 5" xfId="32151"/>
    <cellStyle name="Процентный 5 2 6 2 5 2" xfId="32152"/>
    <cellStyle name="Процентный 5 2 6 2 6" xfId="32153"/>
    <cellStyle name="Процентный 5 2 6 2 6 2" xfId="32154"/>
    <cellStyle name="Процентный 5 2 6 2 7" xfId="32155"/>
    <cellStyle name="Процентный 5 2 6 2 7 2" xfId="32156"/>
    <cellStyle name="Процентный 5 2 6 2 8" xfId="32157"/>
    <cellStyle name="Процентный 5 2 6 2 8 2" xfId="32158"/>
    <cellStyle name="Процентный 5 2 6 2 9" xfId="32159"/>
    <cellStyle name="Процентный 5 2 6 2 9 2" xfId="32160"/>
    <cellStyle name="Процентный 5 2 6 3" xfId="32161"/>
    <cellStyle name="Процентный 5 2 6 3 10" xfId="32162"/>
    <cellStyle name="Процентный 5 2 6 3 2" xfId="32163"/>
    <cellStyle name="Процентный 5 2 6 3 2 2" xfId="32164"/>
    <cellStyle name="Процентный 5 2 6 3 2 2 2" xfId="32165"/>
    <cellStyle name="Процентный 5 2 6 3 2 3" xfId="32166"/>
    <cellStyle name="Процентный 5 2 6 3 2 3 2" xfId="32167"/>
    <cellStyle name="Процентный 5 2 6 3 2 4" xfId="32168"/>
    <cellStyle name="Процентный 5 2 6 3 2 4 2" xfId="32169"/>
    <cellStyle name="Процентный 5 2 6 3 2 5" xfId="32170"/>
    <cellStyle name="Процентный 5 2 6 3 2 5 2" xfId="32171"/>
    <cellStyle name="Процентный 5 2 6 3 2 6" xfId="32172"/>
    <cellStyle name="Процентный 5 2 6 3 3" xfId="32173"/>
    <cellStyle name="Процентный 5 2 6 3 3 2" xfId="32174"/>
    <cellStyle name="Процентный 5 2 6 3 3 2 2" xfId="32175"/>
    <cellStyle name="Процентный 5 2 6 3 3 3" xfId="32176"/>
    <cellStyle name="Процентный 5 2 6 3 3 3 2" xfId="32177"/>
    <cellStyle name="Процентный 5 2 6 3 3 4" xfId="32178"/>
    <cellStyle name="Процентный 5 2 6 3 3 4 2" xfId="32179"/>
    <cellStyle name="Процентный 5 2 6 3 3 5" xfId="32180"/>
    <cellStyle name="Процентный 5 2 6 3 4" xfId="32181"/>
    <cellStyle name="Процентный 5 2 6 3 4 2" xfId="32182"/>
    <cellStyle name="Процентный 5 2 6 3 5" xfId="32183"/>
    <cellStyle name="Процентный 5 2 6 3 5 2" xfId="32184"/>
    <cellStyle name="Процентный 5 2 6 3 6" xfId="32185"/>
    <cellStyle name="Процентный 5 2 6 3 6 2" xfId="32186"/>
    <cellStyle name="Процентный 5 2 6 3 7" xfId="32187"/>
    <cellStyle name="Процентный 5 2 6 3 7 2" xfId="32188"/>
    <cellStyle name="Процентный 5 2 6 3 8" xfId="32189"/>
    <cellStyle name="Процентный 5 2 6 3 8 2" xfId="32190"/>
    <cellStyle name="Процентный 5 2 6 3 9" xfId="32191"/>
    <cellStyle name="Процентный 5 2 6 3 9 2" xfId="32192"/>
    <cellStyle name="Процентный 5 2 6 4" xfId="32193"/>
    <cellStyle name="Процентный 5 2 6 4 2" xfId="32194"/>
    <cellStyle name="Процентный 5 2 6 4 2 2" xfId="32195"/>
    <cellStyle name="Процентный 5 2 6 4 2 2 2" xfId="32196"/>
    <cellStyle name="Процентный 5 2 6 4 2 3" xfId="32197"/>
    <cellStyle name="Процентный 5 2 6 4 2 3 2" xfId="32198"/>
    <cellStyle name="Процентный 5 2 6 4 2 4" xfId="32199"/>
    <cellStyle name="Процентный 5 2 6 4 2 4 2" xfId="32200"/>
    <cellStyle name="Процентный 5 2 6 4 2 5" xfId="32201"/>
    <cellStyle name="Процентный 5 2 6 4 2 5 2" xfId="32202"/>
    <cellStyle name="Процентный 5 2 6 4 2 6" xfId="32203"/>
    <cellStyle name="Процентный 5 2 6 4 3" xfId="32204"/>
    <cellStyle name="Процентный 5 2 6 4 3 2" xfId="32205"/>
    <cellStyle name="Процентный 5 2 6 4 4" xfId="32206"/>
    <cellStyle name="Процентный 5 2 6 4 4 2" xfId="32207"/>
    <cellStyle name="Процентный 5 2 6 4 5" xfId="32208"/>
    <cellStyle name="Процентный 5 2 6 4 5 2" xfId="32209"/>
    <cellStyle name="Процентный 5 2 6 4 6" xfId="32210"/>
    <cellStyle name="Процентный 5 2 6 4 6 2" xfId="32211"/>
    <cellStyle name="Процентный 5 2 6 4 7" xfId="32212"/>
    <cellStyle name="Процентный 5 2 6 5" xfId="32213"/>
    <cellStyle name="Процентный 5 2 6 5 2" xfId="32214"/>
    <cellStyle name="Процентный 5 2 6 5 2 2" xfId="32215"/>
    <cellStyle name="Процентный 5 2 6 5 3" xfId="32216"/>
    <cellStyle name="Процентный 5 2 6 5 3 2" xfId="32217"/>
    <cellStyle name="Процентный 5 2 6 5 4" xfId="32218"/>
    <cellStyle name="Процентный 5 2 6 5 4 2" xfId="32219"/>
    <cellStyle name="Процентный 5 2 6 5 5" xfId="32220"/>
    <cellStyle name="Процентный 5 2 6 5 5 2" xfId="32221"/>
    <cellStyle name="Процентный 5 2 6 5 6" xfId="32222"/>
    <cellStyle name="Процентный 5 2 6 6" xfId="32223"/>
    <cellStyle name="Процентный 5 2 6 6 2" xfId="32224"/>
    <cellStyle name="Процентный 5 2 6 6 2 2" xfId="32225"/>
    <cellStyle name="Процентный 5 2 6 6 3" xfId="32226"/>
    <cellStyle name="Процентный 5 2 6 6 3 2" xfId="32227"/>
    <cellStyle name="Процентный 5 2 6 6 4" xfId="32228"/>
    <cellStyle name="Процентный 5 2 6 6 4 2" xfId="32229"/>
    <cellStyle name="Процентный 5 2 6 6 5" xfId="32230"/>
    <cellStyle name="Процентный 5 2 6 7" xfId="32231"/>
    <cellStyle name="Процентный 5 2 6 7 2" xfId="32232"/>
    <cellStyle name="Процентный 5 2 6 8" xfId="32233"/>
    <cellStyle name="Процентный 5 2 6 8 2" xfId="32234"/>
    <cellStyle name="Процентный 5 2 6 9" xfId="32235"/>
    <cellStyle name="Процентный 5 2 6 9 2" xfId="32236"/>
    <cellStyle name="Процентный 5 2 7" xfId="32237"/>
    <cellStyle name="Процентный 5 2 7 10" xfId="32238"/>
    <cellStyle name="Процентный 5 2 7 10 2" xfId="32239"/>
    <cellStyle name="Процентный 5 2 7 11" xfId="32240"/>
    <cellStyle name="Процентный 5 2 7 11 2" xfId="32241"/>
    <cellStyle name="Процентный 5 2 7 12" xfId="32242"/>
    <cellStyle name="Процентный 5 2 7 13" xfId="32243"/>
    <cellStyle name="Процентный 5 2 7 2" xfId="32244"/>
    <cellStyle name="Процентный 5 2 7 2 10" xfId="32245"/>
    <cellStyle name="Процентный 5 2 7 2 10 2" xfId="32246"/>
    <cellStyle name="Процентный 5 2 7 2 11" xfId="32247"/>
    <cellStyle name="Процентный 5 2 7 2 2" xfId="32248"/>
    <cellStyle name="Процентный 5 2 7 2 2 10" xfId="32249"/>
    <cellStyle name="Процентный 5 2 7 2 2 2" xfId="32250"/>
    <cellStyle name="Процентный 5 2 7 2 2 2 2" xfId="32251"/>
    <cellStyle name="Процентный 5 2 7 2 2 2 2 2" xfId="32252"/>
    <cellStyle name="Процентный 5 2 7 2 2 2 3" xfId="32253"/>
    <cellStyle name="Процентный 5 2 7 2 2 2 3 2" xfId="32254"/>
    <cellStyle name="Процентный 5 2 7 2 2 2 4" xfId="32255"/>
    <cellStyle name="Процентный 5 2 7 2 2 2 4 2" xfId="32256"/>
    <cellStyle name="Процентный 5 2 7 2 2 2 5" xfId="32257"/>
    <cellStyle name="Процентный 5 2 7 2 2 2 5 2" xfId="32258"/>
    <cellStyle name="Процентный 5 2 7 2 2 2 6" xfId="32259"/>
    <cellStyle name="Процентный 5 2 7 2 2 3" xfId="32260"/>
    <cellStyle name="Процентный 5 2 7 2 2 3 2" xfId="32261"/>
    <cellStyle name="Процентный 5 2 7 2 2 3 2 2" xfId="32262"/>
    <cellStyle name="Процентный 5 2 7 2 2 3 3" xfId="32263"/>
    <cellStyle name="Процентный 5 2 7 2 2 3 3 2" xfId="32264"/>
    <cellStyle name="Процентный 5 2 7 2 2 3 4" xfId="32265"/>
    <cellStyle name="Процентный 5 2 7 2 2 3 4 2" xfId="32266"/>
    <cellStyle name="Процентный 5 2 7 2 2 3 5" xfId="32267"/>
    <cellStyle name="Процентный 5 2 7 2 2 4" xfId="32268"/>
    <cellStyle name="Процентный 5 2 7 2 2 4 2" xfId="32269"/>
    <cellStyle name="Процентный 5 2 7 2 2 5" xfId="32270"/>
    <cellStyle name="Процентный 5 2 7 2 2 5 2" xfId="32271"/>
    <cellStyle name="Процентный 5 2 7 2 2 6" xfId="32272"/>
    <cellStyle name="Процентный 5 2 7 2 2 6 2" xfId="32273"/>
    <cellStyle name="Процентный 5 2 7 2 2 7" xfId="32274"/>
    <cellStyle name="Процентный 5 2 7 2 2 7 2" xfId="32275"/>
    <cellStyle name="Процентный 5 2 7 2 2 8" xfId="32276"/>
    <cellStyle name="Процентный 5 2 7 2 2 8 2" xfId="32277"/>
    <cellStyle name="Процентный 5 2 7 2 2 9" xfId="32278"/>
    <cellStyle name="Процентный 5 2 7 2 2 9 2" xfId="32279"/>
    <cellStyle name="Процентный 5 2 7 2 3" xfId="32280"/>
    <cellStyle name="Процентный 5 2 7 2 3 2" xfId="32281"/>
    <cellStyle name="Процентный 5 2 7 2 3 2 2" xfId="32282"/>
    <cellStyle name="Процентный 5 2 7 2 3 3" xfId="32283"/>
    <cellStyle name="Процентный 5 2 7 2 3 3 2" xfId="32284"/>
    <cellStyle name="Процентный 5 2 7 2 3 4" xfId="32285"/>
    <cellStyle name="Процентный 5 2 7 2 3 4 2" xfId="32286"/>
    <cellStyle name="Процентный 5 2 7 2 3 5" xfId="32287"/>
    <cellStyle name="Процентный 5 2 7 2 3 5 2" xfId="32288"/>
    <cellStyle name="Процентный 5 2 7 2 3 6" xfId="32289"/>
    <cellStyle name="Процентный 5 2 7 2 4" xfId="32290"/>
    <cellStyle name="Процентный 5 2 7 2 4 2" xfId="32291"/>
    <cellStyle name="Процентный 5 2 7 2 4 2 2" xfId="32292"/>
    <cellStyle name="Процентный 5 2 7 2 4 3" xfId="32293"/>
    <cellStyle name="Процентный 5 2 7 2 4 3 2" xfId="32294"/>
    <cellStyle name="Процентный 5 2 7 2 4 4" xfId="32295"/>
    <cellStyle name="Процентный 5 2 7 2 4 4 2" xfId="32296"/>
    <cellStyle name="Процентный 5 2 7 2 4 5" xfId="32297"/>
    <cellStyle name="Процентный 5 2 7 2 5" xfId="32298"/>
    <cellStyle name="Процентный 5 2 7 2 5 2" xfId="32299"/>
    <cellStyle name="Процентный 5 2 7 2 6" xfId="32300"/>
    <cellStyle name="Процентный 5 2 7 2 6 2" xfId="32301"/>
    <cellStyle name="Процентный 5 2 7 2 7" xfId="32302"/>
    <cellStyle name="Процентный 5 2 7 2 7 2" xfId="32303"/>
    <cellStyle name="Процентный 5 2 7 2 8" xfId="32304"/>
    <cellStyle name="Процентный 5 2 7 2 8 2" xfId="32305"/>
    <cellStyle name="Процентный 5 2 7 2 9" xfId="32306"/>
    <cellStyle name="Процентный 5 2 7 2 9 2" xfId="32307"/>
    <cellStyle name="Процентный 5 2 7 3" xfId="32308"/>
    <cellStyle name="Процентный 5 2 7 3 10" xfId="32309"/>
    <cellStyle name="Процентный 5 2 7 3 2" xfId="32310"/>
    <cellStyle name="Процентный 5 2 7 3 2 2" xfId="32311"/>
    <cellStyle name="Процентный 5 2 7 3 2 2 2" xfId="32312"/>
    <cellStyle name="Процентный 5 2 7 3 2 3" xfId="32313"/>
    <cellStyle name="Процентный 5 2 7 3 2 3 2" xfId="32314"/>
    <cellStyle name="Процентный 5 2 7 3 2 4" xfId="32315"/>
    <cellStyle name="Процентный 5 2 7 3 2 4 2" xfId="32316"/>
    <cellStyle name="Процентный 5 2 7 3 2 5" xfId="32317"/>
    <cellStyle name="Процентный 5 2 7 3 2 5 2" xfId="32318"/>
    <cellStyle name="Процентный 5 2 7 3 2 6" xfId="32319"/>
    <cellStyle name="Процентный 5 2 7 3 3" xfId="32320"/>
    <cellStyle name="Процентный 5 2 7 3 3 2" xfId="32321"/>
    <cellStyle name="Процентный 5 2 7 3 3 2 2" xfId="32322"/>
    <cellStyle name="Процентный 5 2 7 3 3 3" xfId="32323"/>
    <cellStyle name="Процентный 5 2 7 3 3 3 2" xfId="32324"/>
    <cellStyle name="Процентный 5 2 7 3 3 4" xfId="32325"/>
    <cellStyle name="Процентный 5 2 7 3 3 4 2" xfId="32326"/>
    <cellStyle name="Процентный 5 2 7 3 3 5" xfId="32327"/>
    <cellStyle name="Процентный 5 2 7 3 4" xfId="32328"/>
    <cellStyle name="Процентный 5 2 7 3 4 2" xfId="32329"/>
    <cellStyle name="Процентный 5 2 7 3 5" xfId="32330"/>
    <cellStyle name="Процентный 5 2 7 3 5 2" xfId="32331"/>
    <cellStyle name="Процентный 5 2 7 3 6" xfId="32332"/>
    <cellStyle name="Процентный 5 2 7 3 6 2" xfId="32333"/>
    <cellStyle name="Процентный 5 2 7 3 7" xfId="32334"/>
    <cellStyle name="Процентный 5 2 7 3 7 2" xfId="32335"/>
    <cellStyle name="Процентный 5 2 7 3 8" xfId="32336"/>
    <cellStyle name="Процентный 5 2 7 3 8 2" xfId="32337"/>
    <cellStyle name="Процентный 5 2 7 3 9" xfId="32338"/>
    <cellStyle name="Процентный 5 2 7 3 9 2" xfId="32339"/>
    <cellStyle name="Процентный 5 2 7 4" xfId="32340"/>
    <cellStyle name="Процентный 5 2 7 4 2" xfId="32341"/>
    <cellStyle name="Процентный 5 2 7 4 2 2" xfId="32342"/>
    <cellStyle name="Процентный 5 2 7 4 3" xfId="32343"/>
    <cellStyle name="Процентный 5 2 7 4 3 2" xfId="32344"/>
    <cellStyle name="Процентный 5 2 7 4 4" xfId="32345"/>
    <cellStyle name="Процентный 5 2 7 4 4 2" xfId="32346"/>
    <cellStyle name="Процентный 5 2 7 4 5" xfId="32347"/>
    <cellStyle name="Процентный 5 2 7 4 5 2" xfId="32348"/>
    <cellStyle name="Процентный 5 2 7 4 6" xfId="32349"/>
    <cellStyle name="Процентный 5 2 7 5" xfId="32350"/>
    <cellStyle name="Процентный 5 2 7 5 2" xfId="32351"/>
    <cellStyle name="Процентный 5 2 7 5 2 2" xfId="32352"/>
    <cellStyle name="Процентный 5 2 7 5 3" xfId="32353"/>
    <cellStyle name="Процентный 5 2 7 5 3 2" xfId="32354"/>
    <cellStyle name="Процентный 5 2 7 5 4" xfId="32355"/>
    <cellStyle name="Процентный 5 2 7 5 4 2" xfId="32356"/>
    <cellStyle name="Процентный 5 2 7 5 5" xfId="32357"/>
    <cellStyle name="Процентный 5 2 7 6" xfId="32358"/>
    <cellStyle name="Процентный 5 2 7 6 2" xfId="32359"/>
    <cellStyle name="Процентный 5 2 7 7" xfId="32360"/>
    <cellStyle name="Процентный 5 2 7 7 2" xfId="32361"/>
    <cellStyle name="Процентный 5 2 7 8" xfId="32362"/>
    <cellStyle name="Процентный 5 2 7 8 2" xfId="32363"/>
    <cellStyle name="Процентный 5 2 7 9" xfId="32364"/>
    <cellStyle name="Процентный 5 2 7 9 2" xfId="32365"/>
    <cellStyle name="Процентный 5 2 8" xfId="32366"/>
    <cellStyle name="Процентный 5 2 8 10" xfId="32367"/>
    <cellStyle name="Процентный 5 2 8 10 2" xfId="32368"/>
    <cellStyle name="Процентный 5 2 8 11" xfId="32369"/>
    <cellStyle name="Процентный 5 2 8 11 2" xfId="32370"/>
    <cellStyle name="Процентный 5 2 8 12" xfId="32371"/>
    <cellStyle name="Процентный 5 2 8 2" xfId="32372"/>
    <cellStyle name="Процентный 5 2 8 2 10" xfId="32373"/>
    <cellStyle name="Процентный 5 2 8 2 10 2" xfId="32374"/>
    <cellStyle name="Процентный 5 2 8 2 11" xfId="32375"/>
    <cellStyle name="Процентный 5 2 8 2 2" xfId="32376"/>
    <cellStyle name="Процентный 5 2 8 2 2 10" xfId="32377"/>
    <cellStyle name="Процентный 5 2 8 2 2 2" xfId="32378"/>
    <cellStyle name="Процентный 5 2 8 2 2 2 2" xfId="32379"/>
    <cellStyle name="Процентный 5 2 8 2 2 2 2 2" xfId="32380"/>
    <cellStyle name="Процентный 5 2 8 2 2 2 3" xfId="32381"/>
    <cellStyle name="Процентный 5 2 8 2 2 2 3 2" xfId="32382"/>
    <cellStyle name="Процентный 5 2 8 2 2 2 4" xfId="32383"/>
    <cellStyle name="Процентный 5 2 8 2 2 2 4 2" xfId="32384"/>
    <cellStyle name="Процентный 5 2 8 2 2 2 5" xfId="32385"/>
    <cellStyle name="Процентный 5 2 8 2 2 2 5 2" xfId="32386"/>
    <cellStyle name="Процентный 5 2 8 2 2 2 6" xfId="32387"/>
    <cellStyle name="Процентный 5 2 8 2 2 3" xfId="32388"/>
    <cellStyle name="Процентный 5 2 8 2 2 3 2" xfId="32389"/>
    <cellStyle name="Процентный 5 2 8 2 2 3 2 2" xfId="32390"/>
    <cellStyle name="Процентный 5 2 8 2 2 3 3" xfId="32391"/>
    <cellStyle name="Процентный 5 2 8 2 2 3 3 2" xfId="32392"/>
    <cellStyle name="Процентный 5 2 8 2 2 3 4" xfId="32393"/>
    <cellStyle name="Процентный 5 2 8 2 2 3 4 2" xfId="32394"/>
    <cellStyle name="Процентный 5 2 8 2 2 3 5" xfId="32395"/>
    <cellStyle name="Процентный 5 2 8 2 2 4" xfId="32396"/>
    <cellStyle name="Процентный 5 2 8 2 2 4 2" xfId="32397"/>
    <cellStyle name="Процентный 5 2 8 2 2 5" xfId="32398"/>
    <cellStyle name="Процентный 5 2 8 2 2 5 2" xfId="32399"/>
    <cellStyle name="Процентный 5 2 8 2 2 6" xfId="32400"/>
    <cellStyle name="Процентный 5 2 8 2 2 6 2" xfId="32401"/>
    <cellStyle name="Процентный 5 2 8 2 2 7" xfId="32402"/>
    <cellStyle name="Процентный 5 2 8 2 2 7 2" xfId="32403"/>
    <cellStyle name="Процентный 5 2 8 2 2 8" xfId="32404"/>
    <cellStyle name="Процентный 5 2 8 2 2 8 2" xfId="32405"/>
    <cellStyle name="Процентный 5 2 8 2 2 9" xfId="32406"/>
    <cellStyle name="Процентный 5 2 8 2 2 9 2" xfId="32407"/>
    <cellStyle name="Процентный 5 2 8 2 3" xfId="32408"/>
    <cellStyle name="Процентный 5 2 8 2 3 2" xfId="32409"/>
    <cellStyle name="Процентный 5 2 8 2 3 2 2" xfId="32410"/>
    <cellStyle name="Процентный 5 2 8 2 3 3" xfId="32411"/>
    <cellStyle name="Процентный 5 2 8 2 3 3 2" xfId="32412"/>
    <cellStyle name="Процентный 5 2 8 2 3 4" xfId="32413"/>
    <cellStyle name="Процентный 5 2 8 2 3 4 2" xfId="32414"/>
    <cellStyle name="Процентный 5 2 8 2 3 5" xfId="32415"/>
    <cellStyle name="Процентный 5 2 8 2 3 5 2" xfId="32416"/>
    <cellStyle name="Процентный 5 2 8 2 3 6" xfId="32417"/>
    <cellStyle name="Процентный 5 2 8 2 4" xfId="32418"/>
    <cellStyle name="Процентный 5 2 8 2 4 2" xfId="32419"/>
    <cellStyle name="Процентный 5 2 8 2 4 2 2" xfId="32420"/>
    <cellStyle name="Процентный 5 2 8 2 4 3" xfId="32421"/>
    <cellStyle name="Процентный 5 2 8 2 4 3 2" xfId="32422"/>
    <cellStyle name="Процентный 5 2 8 2 4 4" xfId="32423"/>
    <cellStyle name="Процентный 5 2 8 2 4 4 2" xfId="32424"/>
    <cellStyle name="Процентный 5 2 8 2 4 5" xfId="32425"/>
    <cellStyle name="Процентный 5 2 8 2 5" xfId="32426"/>
    <cellStyle name="Процентный 5 2 8 2 5 2" xfId="32427"/>
    <cellStyle name="Процентный 5 2 8 2 6" xfId="32428"/>
    <cellStyle name="Процентный 5 2 8 2 6 2" xfId="32429"/>
    <cellStyle name="Процентный 5 2 8 2 7" xfId="32430"/>
    <cellStyle name="Процентный 5 2 8 2 7 2" xfId="32431"/>
    <cellStyle name="Процентный 5 2 8 2 8" xfId="32432"/>
    <cellStyle name="Процентный 5 2 8 2 8 2" xfId="32433"/>
    <cellStyle name="Процентный 5 2 8 2 9" xfId="32434"/>
    <cellStyle name="Процентный 5 2 8 2 9 2" xfId="32435"/>
    <cellStyle name="Процентный 5 2 8 3" xfId="32436"/>
    <cellStyle name="Процентный 5 2 8 3 10" xfId="32437"/>
    <cellStyle name="Процентный 5 2 8 3 2" xfId="32438"/>
    <cellStyle name="Процентный 5 2 8 3 2 2" xfId="32439"/>
    <cellStyle name="Процентный 5 2 8 3 2 2 2" xfId="32440"/>
    <cellStyle name="Процентный 5 2 8 3 2 3" xfId="32441"/>
    <cellStyle name="Процентный 5 2 8 3 2 3 2" xfId="32442"/>
    <cellStyle name="Процентный 5 2 8 3 2 4" xfId="32443"/>
    <cellStyle name="Процентный 5 2 8 3 2 4 2" xfId="32444"/>
    <cellStyle name="Процентный 5 2 8 3 2 5" xfId="32445"/>
    <cellStyle name="Процентный 5 2 8 3 2 5 2" xfId="32446"/>
    <cellStyle name="Процентный 5 2 8 3 2 6" xfId="32447"/>
    <cellStyle name="Процентный 5 2 8 3 3" xfId="32448"/>
    <cellStyle name="Процентный 5 2 8 3 3 2" xfId="32449"/>
    <cellStyle name="Процентный 5 2 8 3 3 2 2" xfId="32450"/>
    <cellStyle name="Процентный 5 2 8 3 3 3" xfId="32451"/>
    <cellStyle name="Процентный 5 2 8 3 3 3 2" xfId="32452"/>
    <cellStyle name="Процентный 5 2 8 3 3 4" xfId="32453"/>
    <cellStyle name="Процентный 5 2 8 3 3 4 2" xfId="32454"/>
    <cellStyle name="Процентный 5 2 8 3 3 5" xfId="32455"/>
    <cellStyle name="Процентный 5 2 8 3 4" xfId="32456"/>
    <cellStyle name="Процентный 5 2 8 3 4 2" xfId="32457"/>
    <cellStyle name="Процентный 5 2 8 3 5" xfId="32458"/>
    <cellStyle name="Процентный 5 2 8 3 5 2" xfId="32459"/>
    <cellStyle name="Процентный 5 2 8 3 6" xfId="32460"/>
    <cellStyle name="Процентный 5 2 8 3 6 2" xfId="32461"/>
    <cellStyle name="Процентный 5 2 8 3 7" xfId="32462"/>
    <cellStyle name="Процентный 5 2 8 3 7 2" xfId="32463"/>
    <cellStyle name="Процентный 5 2 8 3 8" xfId="32464"/>
    <cellStyle name="Процентный 5 2 8 3 8 2" xfId="32465"/>
    <cellStyle name="Процентный 5 2 8 3 9" xfId="32466"/>
    <cellStyle name="Процентный 5 2 8 3 9 2" xfId="32467"/>
    <cellStyle name="Процентный 5 2 8 4" xfId="32468"/>
    <cellStyle name="Процентный 5 2 8 4 2" xfId="32469"/>
    <cellStyle name="Процентный 5 2 8 4 2 2" xfId="32470"/>
    <cellStyle name="Процентный 5 2 8 4 3" xfId="32471"/>
    <cellStyle name="Процентный 5 2 8 4 3 2" xfId="32472"/>
    <cellStyle name="Процентный 5 2 8 4 4" xfId="32473"/>
    <cellStyle name="Процентный 5 2 8 4 4 2" xfId="32474"/>
    <cellStyle name="Процентный 5 2 8 4 5" xfId="32475"/>
    <cellStyle name="Процентный 5 2 8 4 5 2" xfId="32476"/>
    <cellStyle name="Процентный 5 2 8 4 6" xfId="32477"/>
    <cellStyle name="Процентный 5 2 8 5" xfId="32478"/>
    <cellStyle name="Процентный 5 2 8 5 2" xfId="32479"/>
    <cellStyle name="Процентный 5 2 8 5 2 2" xfId="32480"/>
    <cellStyle name="Процентный 5 2 8 5 3" xfId="32481"/>
    <cellStyle name="Процентный 5 2 8 5 3 2" xfId="32482"/>
    <cellStyle name="Процентный 5 2 8 5 4" xfId="32483"/>
    <cellStyle name="Процентный 5 2 8 5 4 2" xfId="32484"/>
    <cellStyle name="Процентный 5 2 8 5 5" xfId="32485"/>
    <cellStyle name="Процентный 5 2 8 6" xfId="32486"/>
    <cellStyle name="Процентный 5 2 8 6 2" xfId="32487"/>
    <cellStyle name="Процентный 5 2 8 7" xfId="32488"/>
    <cellStyle name="Процентный 5 2 8 7 2" xfId="32489"/>
    <cellStyle name="Процентный 5 2 8 8" xfId="32490"/>
    <cellStyle name="Процентный 5 2 8 8 2" xfId="32491"/>
    <cellStyle name="Процентный 5 2 8 9" xfId="32492"/>
    <cellStyle name="Процентный 5 2 8 9 2" xfId="32493"/>
    <cellStyle name="Процентный 5 2 9" xfId="32494"/>
    <cellStyle name="Процентный 5 2 9 10" xfId="32495"/>
    <cellStyle name="Процентный 5 2 9 10 2" xfId="32496"/>
    <cellStyle name="Процентный 5 2 9 11" xfId="32497"/>
    <cellStyle name="Процентный 5 2 9 11 2" xfId="32498"/>
    <cellStyle name="Процентный 5 2 9 12" xfId="32499"/>
    <cellStyle name="Процентный 5 2 9 2" xfId="32500"/>
    <cellStyle name="Процентный 5 2 9 2 10" xfId="32501"/>
    <cellStyle name="Процентный 5 2 9 2 10 2" xfId="32502"/>
    <cellStyle name="Процентный 5 2 9 2 11" xfId="32503"/>
    <cellStyle name="Процентный 5 2 9 2 2" xfId="32504"/>
    <cellStyle name="Процентный 5 2 9 2 2 10" xfId="32505"/>
    <cellStyle name="Процентный 5 2 9 2 2 2" xfId="32506"/>
    <cellStyle name="Процентный 5 2 9 2 2 2 2" xfId="32507"/>
    <cellStyle name="Процентный 5 2 9 2 2 2 2 2" xfId="32508"/>
    <cellStyle name="Процентный 5 2 9 2 2 2 3" xfId="32509"/>
    <cellStyle name="Процентный 5 2 9 2 2 2 3 2" xfId="32510"/>
    <cellStyle name="Процентный 5 2 9 2 2 2 4" xfId="32511"/>
    <cellStyle name="Процентный 5 2 9 2 2 2 4 2" xfId="32512"/>
    <cellStyle name="Процентный 5 2 9 2 2 2 5" xfId="32513"/>
    <cellStyle name="Процентный 5 2 9 2 2 2 5 2" xfId="32514"/>
    <cellStyle name="Процентный 5 2 9 2 2 2 6" xfId="32515"/>
    <cellStyle name="Процентный 5 2 9 2 2 3" xfId="32516"/>
    <cellStyle name="Процентный 5 2 9 2 2 3 2" xfId="32517"/>
    <cellStyle name="Процентный 5 2 9 2 2 3 2 2" xfId="32518"/>
    <cellStyle name="Процентный 5 2 9 2 2 3 3" xfId="32519"/>
    <cellStyle name="Процентный 5 2 9 2 2 3 3 2" xfId="32520"/>
    <cellStyle name="Процентный 5 2 9 2 2 3 4" xfId="32521"/>
    <cellStyle name="Процентный 5 2 9 2 2 3 4 2" xfId="32522"/>
    <cellStyle name="Процентный 5 2 9 2 2 3 5" xfId="32523"/>
    <cellStyle name="Процентный 5 2 9 2 2 4" xfId="32524"/>
    <cellStyle name="Процентный 5 2 9 2 2 4 2" xfId="32525"/>
    <cellStyle name="Процентный 5 2 9 2 2 5" xfId="32526"/>
    <cellStyle name="Процентный 5 2 9 2 2 5 2" xfId="32527"/>
    <cellStyle name="Процентный 5 2 9 2 2 6" xfId="32528"/>
    <cellStyle name="Процентный 5 2 9 2 2 6 2" xfId="32529"/>
    <cellStyle name="Процентный 5 2 9 2 2 7" xfId="32530"/>
    <cellStyle name="Процентный 5 2 9 2 2 7 2" xfId="32531"/>
    <cellStyle name="Процентный 5 2 9 2 2 8" xfId="32532"/>
    <cellStyle name="Процентный 5 2 9 2 2 8 2" xfId="32533"/>
    <cellStyle name="Процентный 5 2 9 2 2 9" xfId="32534"/>
    <cellStyle name="Процентный 5 2 9 2 2 9 2" xfId="32535"/>
    <cellStyle name="Процентный 5 2 9 2 3" xfId="32536"/>
    <cellStyle name="Процентный 5 2 9 2 3 2" xfId="32537"/>
    <cellStyle name="Процентный 5 2 9 2 3 2 2" xfId="32538"/>
    <cellStyle name="Процентный 5 2 9 2 3 3" xfId="32539"/>
    <cellStyle name="Процентный 5 2 9 2 3 3 2" xfId="32540"/>
    <cellStyle name="Процентный 5 2 9 2 3 4" xfId="32541"/>
    <cellStyle name="Процентный 5 2 9 2 3 4 2" xfId="32542"/>
    <cellStyle name="Процентный 5 2 9 2 3 5" xfId="32543"/>
    <cellStyle name="Процентный 5 2 9 2 3 5 2" xfId="32544"/>
    <cellStyle name="Процентный 5 2 9 2 3 6" xfId="32545"/>
    <cellStyle name="Процентный 5 2 9 2 4" xfId="32546"/>
    <cellStyle name="Процентный 5 2 9 2 4 2" xfId="32547"/>
    <cellStyle name="Процентный 5 2 9 2 4 2 2" xfId="32548"/>
    <cellStyle name="Процентный 5 2 9 2 4 3" xfId="32549"/>
    <cellStyle name="Процентный 5 2 9 2 4 3 2" xfId="32550"/>
    <cellStyle name="Процентный 5 2 9 2 4 4" xfId="32551"/>
    <cellStyle name="Процентный 5 2 9 2 4 4 2" xfId="32552"/>
    <cellStyle name="Процентный 5 2 9 2 4 5" xfId="32553"/>
    <cellStyle name="Процентный 5 2 9 2 5" xfId="32554"/>
    <cellStyle name="Процентный 5 2 9 2 5 2" xfId="32555"/>
    <cellStyle name="Процентный 5 2 9 2 6" xfId="32556"/>
    <cellStyle name="Процентный 5 2 9 2 6 2" xfId="32557"/>
    <cellStyle name="Процентный 5 2 9 2 7" xfId="32558"/>
    <cellStyle name="Процентный 5 2 9 2 7 2" xfId="32559"/>
    <cellStyle name="Процентный 5 2 9 2 8" xfId="32560"/>
    <cellStyle name="Процентный 5 2 9 2 8 2" xfId="32561"/>
    <cellStyle name="Процентный 5 2 9 2 9" xfId="32562"/>
    <cellStyle name="Процентный 5 2 9 2 9 2" xfId="32563"/>
    <cellStyle name="Процентный 5 2 9 3" xfId="32564"/>
    <cellStyle name="Процентный 5 2 9 3 10" xfId="32565"/>
    <cellStyle name="Процентный 5 2 9 3 2" xfId="32566"/>
    <cellStyle name="Процентный 5 2 9 3 2 2" xfId="32567"/>
    <cellStyle name="Процентный 5 2 9 3 2 2 2" xfId="32568"/>
    <cellStyle name="Процентный 5 2 9 3 2 3" xfId="32569"/>
    <cellStyle name="Процентный 5 2 9 3 2 3 2" xfId="32570"/>
    <cellStyle name="Процентный 5 2 9 3 2 4" xfId="32571"/>
    <cellStyle name="Процентный 5 2 9 3 2 4 2" xfId="32572"/>
    <cellStyle name="Процентный 5 2 9 3 2 5" xfId="32573"/>
    <cellStyle name="Процентный 5 2 9 3 2 5 2" xfId="32574"/>
    <cellStyle name="Процентный 5 2 9 3 2 6" xfId="32575"/>
    <cellStyle name="Процентный 5 2 9 3 3" xfId="32576"/>
    <cellStyle name="Процентный 5 2 9 3 3 2" xfId="32577"/>
    <cellStyle name="Процентный 5 2 9 3 3 2 2" xfId="32578"/>
    <cellStyle name="Процентный 5 2 9 3 3 3" xfId="32579"/>
    <cellStyle name="Процентный 5 2 9 3 3 3 2" xfId="32580"/>
    <cellStyle name="Процентный 5 2 9 3 3 4" xfId="32581"/>
    <cellStyle name="Процентный 5 2 9 3 3 4 2" xfId="32582"/>
    <cellStyle name="Процентный 5 2 9 3 3 5" xfId="32583"/>
    <cellStyle name="Процентный 5 2 9 3 4" xfId="32584"/>
    <cellStyle name="Процентный 5 2 9 3 4 2" xfId="32585"/>
    <cellStyle name="Процентный 5 2 9 3 5" xfId="32586"/>
    <cellStyle name="Процентный 5 2 9 3 5 2" xfId="32587"/>
    <cellStyle name="Процентный 5 2 9 3 6" xfId="32588"/>
    <cellStyle name="Процентный 5 2 9 3 6 2" xfId="32589"/>
    <cellStyle name="Процентный 5 2 9 3 7" xfId="32590"/>
    <cellStyle name="Процентный 5 2 9 3 7 2" xfId="32591"/>
    <cellStyle name="Процентный 5 2 9 3 8" xfId="32592"/>
    <cellStyle name="Процентный 5 2 9 3 8 2" xfId="32593"/>
    <cellStyle name="Процентный 5 2 9 3 9" xfId="32594"/>
    <cellStyle name="Процентный 5 2 9 3 9 2" xfId="32595"/>
    <cellStyle name="Процентный 5 2 9 4" xfId="32596"/>
    <cellStyle name="Процентный 5 2 9 4 2" xfId="32597"/>
    <cellStyle name="Процентный 5 2 9 4 2 2" xfId="32598"/>
    <cellStyle name="Процентный 5 2 9 4 3" xfId="32599"/>
    <cellStyle name="Процентный 5 2 9 4 3 2" xfId="32600"/>
    <cellStyle name="Процентный 5 2 9 4 4" xfId="32601"/>
    <cellStyle name="Процентный 5 2 9 4 4 2" xfId="32602"/>
    <cellStyle name="Процентный 5 2 9 4 5" xfId="32603"/>
    <cellStyle name="Процентный 5 2 9 4 5 2" xfId="32604"/>
    <cellStyle name="Процентный 5 2 9 4 6" xfId="32605"/>
    <cellStyle name="Процентный 5 2 9 5" xfId="32606"/>
    <cellStyle name="Процентный 5 2 9 5 2" xfId="32607"/>
    <cellStyle name="Процентный 5 2 9 5 2 2" xfId="32608"/>
    <cellStyle name="Процентный 5 2 9 5 3" xfId="32609"/>
    <cellStyle name="Процентный 5 2 9 5 3 2" xfId="32610"/>
    <cellStyle name="Процентный 5 2 9 5 4" xfId="32611"/>
    <cellStyle name="Процентный 5 2 9 5 4 2" xfId="32612"/>
    <cellStyle name="Процентный 5 2 9 5 5" xfId="32613"/>
    <cellStyle name="Процентный 5 2 9 6" xfId="32614"/>
    <cellStyle name="Процентный 5 2 9 6 2" xfId="32615"/>
    <cellStyle name="Процентный 5 2 9 7" xfId="32616"/>
    <cellStyle name="Процентный 5 2 9 7 2" xfId="32617"/>
    <cellStyle name="Процентный 5 2 9 8" xfId="32618"/>
    <cellStyle name="Процентный 5 2 9 8 2" xfId="32619"/>
    <cellStyle name="Процентный 5 2 9 9" xfId="32620"/>
    <cellStyle name="Процентный 5 2 9 9 2" xfId="32621"/>
    <cellStyle name="Процентный 5 20" xfId="32622"/>
    <cellStyle name="Процентный 5 20 2" xfId="32623"/>
    <cellStyle name="Процентный 5 20 2 2" xfId="32624"/>
    <cellStyle name="Процентный 5 20 3" xfId="32625"/>
    <cellStyle name="Процентный 5 20 3 2" xfId="32626"/>
    <cellStyle name="Процентный 5 20 4" xfId="32627"/>
    <cellStyle name="Процентный 5 20 4 2" xfId="32628"/>
    <cellStyle name="Процентный 5 20 5" xfId="32629"/>
    <cellStyle name="Процентный 5 21" xfId="32630"/>
    <cellStyle name="Процентный 5 21 2" xfId="32631"/>
    <cellStyle name="Процентный 5 22" xfId="32632"/>
    <cellStyle name="Процентный 5 22 2" xfId="32633"/>
    <cellStyle name="Процентный 5 23" xfId="32634"/>
    <cellStyle name="Процентный 5 23 2" xfId="32635"/>
    <cellStyle name="Процентный 5 24" xfId="32636"/>
    <cellStyle name="Процентный 5 24 2" xfId="32637"/>
    <cellStyle name="Процентный 5 25" xfId="32638"/>
    <cellStyle name="Процентный 5 25 2" xfId="32639"/>
    <cellStyle name="Процентный 5 26" xfId="32640"/>
    <cellStyle name="Процентный 5 26 2" xfId="32641"/>
    <cellStyle name="Процентный 5 27" xfId="32642"/>
    <cellStyle name="Процентный 5 28" xfId="32643"/>
    <cellStyle name="Процентный 5 29" xfId="32644"/>
    <cellStyle name="Процентный 5 3" xfId="32645"/>
    <cellStyle name="Процентный 5 3 10" xfId="32646"/>
    <cellStyle name="Процентный 5 3 10 10" xfId="32647"/>
    <cellStyle name="Процентный 5 3 10 10 2" xfId="32648"/>
    <cellStyle name="Процентный 5 3 10 11" xfId="32649"/>
    <cellStyle name="Процентный 5 3 10 11 2" xfId="32650"/>
    <cellStyle name="Процентный 5 3 10 12" xfId="32651"/>
    <cellStyle name="Процентный 5 3 10 2" xfId="32652"/>
    <cellStyle name="Процентный 5 3 10 2 10" xfId="32653"/>
    <cellStyle name="Процентный 5 3 10 2 10 2" xfId="32654"/>
    <cellStyle name="Процентный 5 3 10 2 11" xfId="32655"/>
    <cellStyle name="Процентный 5 3 10 2 2" xfId="32656"/>
    <cellStyle name="Процентный 5 3 10 2 2 10" xfId="32657"/>
    <cellStyle name="Процентный 5 3 10 2 2 2" xfId="32658"/>
    <cellStyle name="Процентный 5 3 10 2 2 2 2" xfId="32659"/>
    <cellStyle name="Процентный 5 3 10 2 2 2 2 2" xfId="32660"/>
    <cellStyle name="Процентный 5 3 10 2 2 2 3" xfId="32661"/>
    <cellStyle name="Процентный 5 3 10 2 2 2 3 2" xfId="32662"/>
    <cellStyle name="Процентный 5 3 10 2 2 2 4" xfId="32663"/>
    <cellStyle name="Процентный 5 3 10 2 2 2 4 2" xfId="32664"/>
    <cellStyle name="Процентный 5 3 10 2 2 2 5" xfId="32665"/>
    <cellStyle name="Процентный 5 3 10 2 2 2 5 2" xfId="32666"/>
    <cellStyle name="Процентный 5 3 10 2 2 2 6" xfId="32667"/>
    <cellStyle name="Процентный 5 3 10 2 2 3" xfId="32668"/>
    <cellStyle name="Процентный 5 3 10 2 2 3 2" xfId="32669"/>
    <cellStyle name="Процентный 5 3 10 2 2 3 2 2" xfId="32670"/>
    <cellStyle name="Процентный 5 3 10 2 2 3 3" xfId="32671"/>
    <cellStyle name="Процентный 5 3 10 2 2 3 3 2" xfId="32672"/>
    <cellStyle name="Процентный 5 3 10 2 2 3 4" xfId="32673"/>
    <cellStyle name="Процентный 5 3 10 2 2 3 4 2" xfId="32674"/>
    <cellStyle name="Процентный 5 3 10 2 2 3 5" xfId="32675"/>
    <cellStyle name="Процентный 5 3 10 2 2 4" xfId="32676"/>
    <cellStyle name="Процентный 5 3 10 2 2 4 2" xfId="32677"/>
    <cellStyle name="Процентный 5 3 10 2 2 5" xfId="32678"/>
    <cellStyle name="Процентный 5 3 10 2 2 5 2" xfId="32679"/>
    <cellStyle name="Процентный 5 3 10 2 2 6" xfId="32680"/>
    <cellStyle name="Процентный 5 3 10 2 2 6 2" xfId="32681"/>
    <cellStyle name="Процентный 5 3 10 2 2 7" xfId="32682"/>
    <cellStyle name="Процентный 5 3 10 2 2 7 2" xfId="32683"/>
    <cellStyle name="Процентный 5 3 10 2 2 8" xfId="32684"/>
    <cellStyle name="Процентный 5 3 10 2 2 8 2" xfId="32685"/>
    <cellStyle name="Процентный 5 3 10 2 2 9" xfId="32686"/>
    <cellStyle name="Процентный 5 3 10 2 2 9 2" xfId="32687"/>
    <cellStyle name="Процентный 5 3 10 2 3" xfId="32688"/>
    <cellStyle name="Процентный 5 3 10 2 3 2" xfId="32689"/>
    <cellStyle name="Процентный 5 3 10 2 3 2 2" xfId="32690"/>
    <cellStyle name="Процентный 5 3 10 2 3 3" xfId="32691"/>
    <cellStyle name="Процентный 5 3 10 2 3 3 2" xfId="32692"/>
    <cellStyle name="Процентный 5 3 10 2 3 4" xfId="32693"/>
    <cellStyle name="Процентный 5 3 10 2 3 4 2" xfId="32694"/>
    <cellStyle name="Процентный 5 3 10 2 3 5" xfId="32695"/>
    <cellStyle name="Процентный 5 3 10 2 3 5 2" xfId="32696"/>
    <cellStyle name="Процентный 5 3 10 2 3 6" xfId="32697"/>
    <cellStyle name="Процентный 5 3 10 2 4" xfId="32698"/>
    <cellStyle name="Процентный 5 3 10 2 4 2" xfId="32699"/>
    <cellStyle name="Процентный 5 3 10 2 4 2 2" xfId="32700"/>
    <cellStyle name="Процентный 5 3 10 2 4 3" xfId="32701"/>
    <cellStyle name="Процентный 5 3 10 2 4 3 2" xfId="32702"/>
    <cellStyle name="Процентный 5 3 10 2 4 4" xfId="32703"/>
    <cellStyle name="Процентный 5 3 10 2 4 4 2" xfId="32704"/>
    <cellStyle name="Процентный 5 3 10 2 4 5" xfId="32705"/>
    <cellStyle name="Процентный 5 3 10 2 5" xfId="32706"/>
    <cellStyle name="Процентный 5 3 10 2 5 2" xfId="32707"/>
    <cellStyle name="Процентный 5 3 10 2 6" xfId="32708"/>
    <cellStyle name="Процентный 5 3 10 2 6 2" xfId="32709"/>
    <cellStyle name="Процентный 5 3 10 2 7" xfId="32710"/>
    <cellStyle name="Процентный 5 3 10 2 7 2" xfId="32711"/>
    <cellStyle name="Процентный 5 3 10 2 8" xfId="32712"/>
    <cellStyle name="Процентный 5 3 10 2 8 2" xfId="32713"/>
    <cellStyle name="Процентный 5 3 10 2 9" xfId="32714"/>
    <cellStyle name="Процентный 5 3 10 2 9 2" xfId="32715"/>
    <cellStyle name="Процентный 5 3 10 3" xfId="32716"/>
    <cellStyle name="Процентный 5 3 10 3 10" xfId="32717"/>
    <cellStyle name="Процентный 5 3 10 3 2" xfId="32718"/>
    <cellStyle name="Процентный 5 3 10 3 2 2" xfId="32719"/>
    <cellStyle name="Процентный 5 3 10 3 2 2 2" xfId="32720"/>
    <cellStyle name="Процентный 5 3 10 3 2 3" xfId="32721"/>
    <cellStyle name="Процентный 5 3 10 3 2 3 2" xfId="32722"/>
    <cellStyle name="Процентный 5 3 10 3 2 4" xfId="32723"/>
    <cellStyle name="Процентный 5 3 10 3 2 4 2" xfId="32724"/>
    <cellStyle name="Процентный 5 3 10 3 2 5" xfId="32725"/>
    <cellStyle name="Процентный 5 3 10 3 2 5 2" xfId="32726"/>
    <cellStyle name="Процентный 5 3 10 3 2 6" xfId="32727"/>
    <cellStyle name="Процентный 5 3 10 3 3" xfId="32728"/>
    <cellStyle name="Процентный 5 3 10 3 3 2" xfId="32729"/>
    <cellStyle name="Процентный 5 3 10 3 3 2 2" xfId="32730"/>
    <cellStyle name="Процентный 5 3 10 3 3 3" xfId="32731"/>
    <cellStyle name="Процентный 5 3 10 3 3 3 2" xfId="32732"/>
    <cellStyle name="Процентный 5 3 10 3 3 4" xfId="32733"/>
    <cellStyle name="Процентный 5 3 10 3 3 4 2" xfId="32734"/>
    <cellStyle name="Процентный 5 3 10 3 3 5" xfId="32735"/>
    <cellStyle name="Процентный 5 3 10 3 4" xfId="32736"/>
    <cellStyle name="Процентный 5 3 10 3 4 2" xfId="32737"/>
    <cellStyle name="Процентный 5 3 10 3 5" xfId="32738"/>
    <cellStyle name="Процентный 5 3 10 3 5 2" xfId="32739"/>
    <cellStyle name="Процентный 5 3 10 3 6" xfId="32740"/>
    <cellStyle name="Процентный 5 3 10 3 6 2" xfId="32741"/>
    <cellStyle name="Процентный 5 3 10 3 7" xfId="32742"/>
    <cellStyle name="Процентный 5 3 10 3 7 2" xfId="32743"/>
    <cellStyle name="Процентный 5 3 10 3 8" xfId="32744"/>
    <cellStyle name="Процентный 5 3 10 3 8 2" xfId="32745"/>
    <cellStyle name="Процентный 5 3 10 3 9" xfId="32746"/>
    <cellStyle name="Процентный 5 3 10 3 9 2" xfId="32747"/>
    <cellStyle name="Процентный 5 3 10 4" xfId="32748"/>
    <cellStyle name="Процентный 5 3 10 4 2" xfId="32749"/>
    <cellStyle name="Процентный 5 3 10 4 2 2" xfId="32750"/>
    <cellStyle name="Процентный 5 3 10 4 3" xfId="32751"/>
    <cellStyle name="Процентный 5 3 10 4 3 2" xfId="32752"/>
    <cellStyle name="Процентный 5 3 10 4 4" xfId="32753"/>
    <cellStyle name="Процентный 5 3 10 4 4 2" xfId="32754"/>
    <cellStyle name="Процентный 5 3 10 4 5" xfId="32755"/>
    <cellStyle name="Процентный 5 3 10 4 5 2" xfId="32756"/>
    <cellStyle name="Процентный 5 3 10 4 6" xfId="32757"/>
    <cellStyle name="Процентный 5 3 10 5" xfId="32758"/>
    <cellStyle name="Процентный 5 3 10 5 2" xfId="32759"/>
    <cellStyle name="Процентный 5 3 10 5 2 2" xfId="32760"/>
    <cellStyle name="Процентный 5 3 10 5 3" xfId="32761"/>
    <cellStyle name="Процентный 5 3 10 5 3 2" xfId="32762"/>
    <cellStyle name="Процентный 5 3 10 5 4" xfId="32763"/>
    <cellStyle name="Процентный 5 3 10 5 4 2" xfId="32764"/>
    <cellStyle name="Процентный 5 3 10 5 5" xfId="32765"/>
    <cellStyle name="Процентный 5 3 10 6" xfId="32766"/>
    <cellStyle name="Процентный 5 3 10 6 2" xfId="32767"/>
    <cellStyle name="Процентный 5 3 10 7" xfId="32768"/>
    <cellStyle name="Процентный 5 3 10 7 2" xfId="32769"/>
    <cellStyle name="Процентный 5 3 10 8" xfId="32770"/>
    <cellStyle name="Процентный 5 3 10 8 2" xfId="32771"/>
    <cellStyle name="Процентный 5 3 10 9" xfId="32772"/>
    <cellStyle name="Процентный 5 3 10 9 2" xfId="32773"/>
    <cellStyle name="Процентный 5 3 11" xfId="32774"/>
    <cellStyle name="Процентный 5 3 11 10" xfId="32775"/>
    <cellStyle name="Процентный 5 3 11 10 2" xfId="32776"/>
    <cellStyle name="Процентный 5 3 11 11" xfId="32777"/>
    <cellStyle name="Процентный 5 3 11 11 2" xfId="32778"/>
    <cellStyle name="Процентный 5 3 11 12" xfId="32779"/>
    <cellStyle name="Процентный 5 3 11 2" xfId="32780"/>
    <cellStyle name="Процентный 5 3 11 2 10" xfId="32781"/>
    <cellStyle name="Процентный 5 3 11 2 10 2" xfId="32782"/>
    <cellStyle name="Процентный 5 3 11 2 11" xfId="32783"/>
    <cellStyle name="Процентный 5 3 11 2 2" xfId="32784"/>
    <cellStyle name="Процентный 5 3 11 2 2 10" xfId="32785"/>
    <cellStyle name="Процентный 5 3 11 2 2 2" xfId="32786"/>
    <cellStyle name="Процентный 5 3 11 2 2 2 2" xfId="32787"/>
    <cellStyle name="Процентный 5 3 11 2 2 2 2 2" xfId="32788"/>
    <cellStyle name="Процентный 5 3 11 2 2 2 3" xfId="32789"/>
    <cellStyle name="Процентный 5 3 11 2 2 2 3 2" xfId="32790"/>
    <cellStyle name="Процентный 5 3 11 2 2 2 4" xfId="32791"/>
    <cellStyle name="Процентный 5 3 11 2 2 2 4 2" xfId="32792"/>
    <cellStyle name="Процентный 5 3 11 2 2 2 5" xfId="32793"/>
    <cellStyle name="Процентный 5 3 11 2 2 2 5 2" xfId="32794"/>
    <cellStyle name="Процентный 5 3 11 2 2 2 6" xfId="32795"/>
    <cellStyle name="Процентный 5 3 11 2 2 3" xfId="32796"/>
    <cellStyle name="Процентный 5 3 11 2 2 3 2" xfId="32797"/>
    <cellStyle name="Процентный 5 3 11 2 2 3 2 2" xfId="32798"/>
    <cellStyle name="Процентный 5 3 11 2 2 3 3" xfId="32799"/>
    <cellStyle name="Процентный 5 3 11 2 2 3 3 2" xfId="32800"/>
    <cellStyle name="Процентный 5 3 11 2 2 3 4" xfId="32801"/>
    <cellStyle name="Процентный 5 3 11 2 2 3 4 2" xfId="32802"/>
    <cellStyle name="Процентный 5 3 11 2 2 3 5" xfId="32803"/>
    <cellStyle name="Процентный 5 3 11 2 2 4" xfId="32804"/>
    <cellStyle name="Процентный 5 3 11 2 2 4 2" xfId="32805"/>
    <cellStyle name="Процентный 5 3 11 2 2 5" xfId="32806"/>
    <cellStyle name="Процентный 5 3 11 2 2 5 2" xfId="32807"/>
    <cellStyle name="Процентный 5 3 11 2 2 6" xfId="32808"/>
    <cellStyle name="Процентный 5 3 11 2 2 6 2" xfId="32809"/>
    <cellStyle name="Процентный 5 3 11 2 2 7" xfId="32810"/>
    <cellStyle name="Процентный 5 3 11 2 2 7 2" xfId="32811"/>
    <cellStyle name="Процентный 5 3 11 2 2 8" xfId="32812"/>
    <cellStyle name="Процентный 5 3 11 2 2 8 2" xfId="32813"/>
    <cellStyle name="Процентный 5 3 11 2 2 9" xfId="32814"/>
    <cellStyle name="Процентный 5 3 11 2 2 9 2" xfId="32815"/>
    <cellStyle name="Процентный 5 3 11 2 3" xfId="32816"/>
    <cellStyle name="Процентный 5 3 11 2 3 2" xfId="32817"/>
    <cellStyle name="Процентный 5 3 11 2 3 2 2" xfId="32818"/>
    <cellStyle name="Процентный 5 3 11 2 3 3" xfId="32819"/>
    <cellStyle name="Процентный 5 3 11 2 3 3 2" xfId="32820"/>
    <cellStyle name="Процентный 5 3 11 2 3 4" xfId="32821"/>
    <cellStyle name="Процентный 5 3 11 2 3 4 2" xfId="32822"/>
    <cellStyle name="Процентный 5 3 11 2 3 5" xfId="32823"/>
    <cellStyle name="Процентный 5 3 11 2 3 5 2" xfId="32824"/>
    <cellStyle name="Процентный 5 3 11 2 3 6" xfId="32825"/>
    <cellStyle name="Процентный 5 3 11 2 4" xfId="32826"/>
    <cellStyle name="Процентный 5 3 11 2 4 2" xfId="32827"/>
    <cellStyle name="Процентный 5 3 11 2 4 2 2" xfId="32828"/>
    <cellStyle name="Процентный 5 3 11 2 4 3" xfId="32829"/>
    <cellStyle name="Процентный 5 3 11 2 4 3 2" xfId="32830"/>
    <cellStyle name="Процентный 5 3 11 2 4 4" xfId="32831"/>
    <cellStyle name="Процентный 5 3 11 2 4 4 2" xfId="32832"/>
    <cellStyle name="Процентный 5 3 11 2 4 5" xfId="32833"/>
    <cellStyle name="Процентный 5 3 11 2 5" xfId="32834"/>
    <cellStyle name="Процентный 5 3 11 2 5 2" xfId="32835"/>
    <cellStyle name="Процентный 5 3 11 2 6" xfId="32836"/>
    <cellStyle name="Процентный 5 3 11 2 6 2" xfId="32837"/>
    <cellStyle name="Процентный 5 3 11 2 7" xfId="32838"/>
    <cellStyle name="Процентный 5 3 11 2 7 2" xfId="32839"/>
    <cellStyle name="Процентный 5 3 11 2 8" xfId="32840"/>
    <cellStyle name="Процентный 5 3 11 2 8 2" xfId="32841"/>
    <cellStyle name="Процентный 5 3 11 2 9" xfId="32842"/>
    <cellStyle name="Процентный 5 3 11 2 9 2" xfId="32843"/>
    <cellStyle name="Процентный 5 3 11 3" xfId="32844"/>
    <cellStyle name="Процентный 5 3 11 3 10" xfId="32845"/>
    <cellStyle name="Процентный 5 3 11 3 2" xfId="32846"/>
    <cellStyle name="Процентный 5 3 11 3 2 2" xfId="32847"/>
    <cellStyle name="Процентный 5 3 11 3 2 2 2" xfId="32848"/>
    <cellStyle name="Процентный 5 3 11 3 2 3" xfId="32849"/>
    <cellStyle name="Процентный 5 3 11 3 2 3 2" xfId="32850"/>
    <cellStyle name="Процентный 5 3 11 3 2 4" xfId="32851"/>
    <cellStyle name="Процентный 5 3 11 3 2 4 2" xfId="32852"/>
    <cellStyle name="Процентный 5 3 11 3 2 5" xfId="32853"/>
    <cellStyle name="Процентный 5 3 11 3 2 5 2" xfId="32854"/>
    <cellStyle name="Процентный 5 3 11 3 2 6" xfId="32855"/>
    <cellStyle name="Процентный 5 3 11 3 3" xfId="32856"/>
    <cellStyle name="Процентный 5 3 11 3 3 2" xfId="32857"/>
    <cellStyle name="Процентный 5 3 11 3 3 2 2" xfId="32858"/>
    <cellStyle name="Процентный 5 3 11 3 3 3" xfId="32859"/>
    <cellStyle name="Процентный 5 3 11 3 3 3 2" xfId="32860"/>
    <cellStyle name="Процентный 5 3 11 3 3 4" xfId="32861"/>
    <cellStyle name="Процентный 5 3 11 3 3 4 2" xfId="32862"/>
    <cellStyle name="Процентный 5 3 11 3 3 5" xfId="32863"/>
    <cellStyle name="Процентный 5 3 11 3 4" xfId="32864"/>
    <cellStyle name="Процентный 5 3 11 3 4 2" xfId="32865"/>
    <cellStyle name="Процентный 5 3 11 3 5" xfId="32866"/>
    <cellStyle name="Процентный 5 3 11 3 5 2" xfId="32867"/>
    <cellStyle name="Процентный 5 3 11 3 6" xfId="32868"/>
    <cellStyle name="Процентный 5 3 11 3 6 2" xfId="32869"/>
    <cellStyle name="Процентный 5 3 11 3 7" xfId="32870"/>
    <cellStyle name="Процентный 5 3 11 3 7 2" xfId="32871"/>
    <cellStyle name="Процентный 5 3 11 3 8" xfId="32872"/>
    <cellStyle name="Процентный 5 3 11 3 8 2" xfId="32873"/>
    <cellStyle name="Процентный 5 3 11 3 9" xfId="32874"/>
    <cellStyle name="Процентный 5 3 11 3 9 2" xfId="32875"/>
    <cellStyle name="Процентный 5 3 11 4" xfId="32876"/>
    <cellStyle name="Процентный 5 3 11 4 2" xfId="32877"/>
    <cellStyle name="Процентный 5 3 11 4 2 2" xfId="32878"/>
    <cellStyle name="Процентный 5 3 11 4 3" xfId="32879"/>
    <cellStyle name="Процентный 5 3 11 4 3 2" xfId="32880"/>
    <cellStyle name="Процентный 5 3 11 4 4" xfId="32881"/>
    <cellStyle name="Процентный 5 3 11 4 4 2" xfId="32882"/>
    <cellStyle name="Процентный 5 3 11 4 5" xfId="32883"/>
    <cellStyle name="Процентный 5 3 11 4 5 2" xfId="32884"/>
    <cellStyle name="Процентный 5 3 11 4 6" xfId="32885"/>
    <cellStyle name="Процентный 5 3 11 5" xfId="32886"/>
    <cellStyle name="Процентный 5 3 11 5 2" xfId="32887"/>
    <cellStyle name="Процентный 5 3 11 5 2 2" xfId="32888"/>
    <cellStyle name="Процентный 5 3 11 5 3" xfId="32889"/>
    <cellStyle name="Процентный 5 3 11 5 3 2" xfId="32890"/>
    <cellStyle name="Процентный 5 3 11 5 4" xfId="32891"/>
    <cellStyle name="Процентный 5 3 11 5 4 2" xfId="32892"/>
    <cellStyle name="Процентный 5 3 11 5 5" xfId="32893"/>
    <cellStyle name="Процентный 5 3 11 6" xfId="32894"/>
    <cellStyle name="Процентный 5 3 11 6 2" xfId="32895"/>
    <cellStyle name="Процентный 5 3 11 7" xfId="32896"/>
    <cellStyle name="Процентный 5 3 11 7 2" xfId="32897"/>
    <cellStyle name="Процентный 5 3 11 8" xfId="32898"/>
    <cellStyle name="Процентный 5 3 11 8 2" xfId="32899"/>
    <cellStyle name="Процентный 5 3 11 9" xfId="32900"/>
    <cellStyle name="Процентный 5 3 11 9 2" xfId="32901"/>
    <cellStyle name="Процентный 5 3 12" xfId="32902"/>
    <cellStyle name="Процентный 5 3 12 10" xfId="32903"/>
    <cellStyle name="Процентный 5 3 12 10 2" xfId="32904"/>
    <cellStyle name="Процентный 5 3 12 11" xfId="32905"/>
    <cellStyle name="Процентный 5 3 12 11 2" xfId="32906"/>
    <cellStyle name="Процентный 5 3 12 12" xfId="32907"/>
    <cellStyle name="Процентный 5 3 12 2" xfId="32908"/>
    <cellStyle name="Процентный 5 3 12 2 10" xfId="32909"/>
    <cellStyle name="Процентный 5 3 12 2 10 2" xfId="32910"/>
    <cellStyle name="Процентный 5 3 12 2 11" xfId="32911"/>
    <cellStyle name="Процентный 5 3 12 2 2" xfId="32912"/>
    <cellStyle name="Процентный 5 3 12 2 2 10" xfId="32913"/>
    <cellStyle name="Процентный 5 3 12 2 2 2" xfId="32914"/>
    <cellStyle name="Процентный 5 3 12 2 2 2 2" xfId="32915"/>
    <cellStyle name="Процентный 5 3 12 2 2 2 2 2" xfId="32916"/>
    <cellStyle name="Процентный 5 3 12 2 2 2 3" xfId="32917"/>
    <cellStyle name="Процентный 5 3 12 2 2 2 3 2" xfId="32918"/>
    <cellStyle name="Процентный 5 3 12 2 2 2 4" xfId="32919"/>
    <cellStyle name="Процентный 5 3 12 2 2 2 4 2" xfId="32920"/>
    <cellStyle name="Процентный 5 3 12 2 2 2 5" xfId="32921"/>
    <cellStyle name="Процентный 5 3 12 2 2 2 5 2" xfId="32922"/>
    <cellStyle name="Процентный 5 3 12 2 2 2 6" xfId="32923"/>
    <cellStyle name="Процентный 5 3 12 2 2 3" xfId="32924"/>
    <cellStyle name="Процентный 5 3 12 2 2 3 2" xfId="32925"/>
    <cellStyle name="Процентный 5 3 12 2 2 3 2 2" xfId="32926"/>
    <cellStyle name="Процентный 5 3 12 2 2 3 3" xfId="32927"/>
    <cellStyle name="Процентный 5 3 12 2 2 3 3 2" xfId="32928"/>
    <cellStyle name="Процентный 5 3 12 2 2 3 4" xfId="32929"/>
    <cellStyle name="Процентный 5 3 12 2 2 3 4 2" xfId="32930"/>
    <cellStyle name="Процентный 5 3 12 2 2 3 5" xfId="32931"/>
    <cellStyle name="Процентный 5 3 12 2 2 4" xfId="32932"/>
    <cellStyle name="Процентный 5 3 12 2 2 4 2" xfId="32933"/>
    <cellStyle name="Процентный 5 3 12 2 2 5" xfId="32934"/>
    <cellStyle name="Процентный 5 3 12 2 2 5 2" xfId="32935"/>
    <cellStyle name="Процентный 5 3 12 2 2 6" xfId="32936"/>
    <cellStyle name="Процентный 5 3 12 2 2 6 2" xfId="32937"/>
    <cellStyle name="Процентный 5 3 12 2 2 7" xfId="32938"/>
    <cellStyle name="Процентный 5 3 12 2 2 7 2" xfId="32939"/>
    <cellStyle name="Процентный 5 3 12 2 2 8" xfId="32940"/>
    <cellStyle name="Процентный 5 3 12 2 2 8 2" xfId="32941"/>
    <cellStyle name="Процентный 5 3 12 2 2 9" xfId="32942"/>
    <cellStyle name="Процентный 5 3 12 2 2 9 2" xfId="32943"/>
    <cellStyle name="Процентный 5 3 12 2 3" xfId="32944"/>
    <cellStyle name="Процентный 5 3 12 2 3 2" xfId="32945"/>
    <cellStyle name="Процентный 5 3 12 2 3 2 2" xfId="32946"/>
    <cellStyle name="Процентный 5 3 12 2 3 3" xfId="32947"/>
    <cellStyle name="Процентный 5 3 12 2 3 3 2" xfId="32948"/>
    <cellStyle name="Процентный 5 3 12 2 3 4" xfId="32949"/>
    <cellStyle name="Процентный 5 3 12 2 3 4 2" xfId="32950"/>
    <cellStyle name="Процентный 5 3 12 2 3 5" xfId="32951"/>
    <cellStyle name="Процентный 5 3 12 2 3 5 2" xfId="32952"/>
    <cellStyle name="Процентный 5 3 12 2 3 6" xfId="32953"/>
    <cellStyle name="Процентный 5 3 12 2 4" xfId="32954"/>
    <cellStyle name="Процентный 5 3 12 2 4 2" xfId="32955"/>
    <cellStyle name="Процентный 5 3 12 2 4 2 2" xfId="32956"/>
    <cellStyle name="Процентный 5 3 12 2 4 3" xfId="32957"/>
    <cellStyle name="Процентный 5 3 12 2 4 3 2" xfId="32958"/>
    <cellStyle name="Процентный 5 3 12 2 4 4" xfId="32959"/>
    <cellStyle name="Процентный 5 3 12 2 4 4 2" xfId="32960"/>
    <cellStyle name="Процентный 5 3 12 2 4 5" xfId="32961"/>
    <cellStyle name="Процентный 5 3 12 2 5" xfId="32962"/>
    <cellStyle name="Процентный 5 3 12 2 5 2" xfId="32963"/>
    <cellStyle name="Процентный 5 3 12 2 6" xfId="32964"/>
    <cellStyle name="Процентный 5 3 12 2 6 2" xfId="32965"/>
    <cellStyle name="Процентный 5 3 12 2 7" xfId="32966"/>
    <cellStyle name="Процентный 5 3 12 2 7 2" xfId="32967"/>
    <cellStyle name="Процентный 5 3 12 2 8" xfId="32968"/>
    <cellStyle name="Процентный 5 3 12 2 8 2" xfId="32969"/>
    <cellStyle name="Процентный 5 3 12 2 9" xfId="32970"/>
    <cellStyle name="Процентный 5 3 12 2 9 2" xfId="32971"/>
    <cellStyle name="Процентный 5 3 12 3" xfId="32972"/>
    <cellStyle name="Процентный 5 3 12 3 10" xfId="32973"/>
    <cellStyle name="Процентный 5 3 12 3 2" xfId="32974"/>
    <cellStyle name="Процентный 5 3 12 3 2 2" xfId="32975"/>
    <cellStyle name="Процентный 5 3 12 3 2 2 2" xfId="32976"/>
    <cellStyle name="Процентный 5 3 12 3 2 3" xfId="32977"/>
    <cellStyle name="Процентный 5 3 12 3 2 3 2" xfId="32978"/>
    <cellStyle name="Процентный 5 3 12 3 2 4" xfId="32979"/>
    <cellStyle name="Процентный 5 3 12 3 2 4 2" xfId="32980"/>
    <cellStyle name="Процентный 5 3 12 3 2 5" xfId="32981"/>
    <cellStyle name="Процентный 5 3 12 3 2 5 2" xfId="32982"/>
    <cellStyle name="Процентный 5 3 12 3 2 6" xfId="32983"/>
    <cellStyle name="Процентный 5 3 12 3 3" xfId="32984"/>
    <cellStyle name="Процентный 5 3 12 3 3 2" xfId="32985"/>
    <cellStyle name="Процентный 5 3 12 3 3 2 2" xfId="32986"/>
    <cellStyle name="Процентный 5 3 12 3 3 3" xfId="32987"/>
    <cellStyle name="Процентный 5 3 12 3 3 3 2" xfId="32988"/>
    <cellStyle name="Процентный 5 3 12 3 3 4" xfId="32989"/>
    <cellStyle name="Процентный 5 3 12 3 3 4 2" xfId="32990"/>
    <cellStyle name="Процентный 5 3 12 3 3 5" xfId="32991"/>
    <cellStyle name="Процентный 5 3 12 3 4" xfId="32992"/>
    <cellStyle name="Процентный 5 3 12 3 4 2" xfId="32993"/>
    <cellStyle name="Процентный 5 3 12 3 5" xfId="32994"/>
    <cellStyle name="Процентный 5 3 12 3 5 2" xfId="32995"/>
    <cellStyle name="Процентный 5 3 12 3 6" xfId="32996"/>
    <cellStyle name="Процентный 5 3 12 3 6 2" xfId="32997"/>
    <cellStyle name="Процентный 5 3 12 3 7" xfId="32998"/>
    <cellStyle name="Процентный 5 3 12 3 7 2" xfId="32999"/>
    <cellStyle name="Процентный 5 3 12 3 8" xfId="33000"/>
    <cellStyle name="Процентный 5 3 12 3 8 2" xfId="33001"/>
    <cellStyle name="Процентный 5 3 12 3 9" xfId="33002"/>
    <cellStyle name="Процентный 5 3 12 3 9 2" xfId="33003"/>
    <cellStyle name="Процентный 5 3 12 4" xfId="33004"/>
    <cellStyle name="Процентный 5 3 12 4 2" xfId="33005"/>
    <cellStyle name="Процентный 5 3 12 4 2 2" xfId="33006"/>
    <cellStyle name="Процентный 5 3 12 4 3" xfId="33007"/>
    <cellStyle name="Процентный 5 3 12 4 3 2" xfId="33008"/>
    <cellStyle name="Процентный 5 3 12 4 4" xfId="33009"/>
    <cellStyle name="Процентный 5 3 12 4 4 2" xfId="33010"/>
    <cellStyle name="Процентный 5 3 12 4 5" xfId="33011"/>
    <cellStyle name="Процентный 5 3 12 4 5 2" xfId="33012"/>
    <cellStyle name="Процентный 5 3 12 4 6" xfId="33013"/>
    <cellStyle name="Процентный 5 3 12 5" xfId="33014"/>
    <cellStyle name="Процентный 5 3 12 5 2" xfId="33015"/>
    <cellStyle name="Процентный 5 3 12 5 2 2" xfId="33016"/>
    <cellStyle name="Процентный 5 3 12 5 3" xfId="33017"/>
    <cellStyle name="Процентный 5 3 12 5 3 2" xfId="33018"/>
    <cellStyle name="Процентный 5 3 12 5 4" xfId="33019"/>
    <cellStyle name="Процентный 5 3 12 5 4 2" xfId="33020"/>
    <cellStyle name="Процентный 5 3 12 5 5" xfId="33021"/>
    <cellStyle name="Процентный 5 3 12 6" xfId="33022"/>
    <cellStyle name="Процентный 5 3 12 6 2" xfId="33023"/>
    <cellStyle name="Процентный 5 3 12 7" xfId="33024"/>
    <cellStyle name="Процентный 5 3 12 7 2" xfId="33025"/>
    <cellStyle name="Процентный 5 3 12 8" xfId="33026"/>
    <cellStyle name="Процентный 5 3 12 8 2" xfId="33027"/>
    <cellStyle name="Процентный 5 3 12 9" xfId="33028"/>
    <cellStyle name="Процентный 5 3 12 9 2" xfId="33029"/>
    <cellStyle name="Процентный 5 3 13" xfId="33030"/>
    <cellStyle name="Процентный 5 3 13 10" xfId="33031"/>
    <cellStyle name="Процентный 5 3 13 10 2" xfId="33032"/>
    <cellStyle name="Процентный 5 3 13 11" xfId="33033"/>
    <cellStyle name="Процентный 5 3 13 2" xfId="33034"/>
    <cellStyle name="Процентный 5 3 13 2 10" xfId="33035"/>
    <cellStyle name="Процентный 5 3 13 2 2" xfId="33036"/>
    <cellStyle name="Процентный 5 3 13 2 2 2" xfId="33037"/>
    <cellStyle name="Процентный 5 3 13 2 2 2 2" xfId="33038"/>
    <cellStyle name="Процентный 5 3 13 2 2 3" xfId="33039"/>
    <cellStyle name="Процентный 5 3 13 2 2 3 2" xfId="33040"/>
    <cellStyle name="Процентный 5 3 13 2 2 4" xfId="33041"/>
    <cellStyle name="Процентный 5 3 13 2 2 4 2" xfId="33042"/>
    <cellStyle name="Процентный 5 3 13 2 2 5" xfId="33043"/>
    <cellStyle name="Процентный 5 3 13 2 2 5 2" xfId="33044"/>
    <cellStyle name="Процентный 5 3 13 2 2 6" xfId="33045"/>
    <cellStyle name="Процентный 5 3 13 2 3" xfId="33046"/>
    <cellStyle name="Процентный 5 3 13 2 3 2" xfId="33047"/>
    <cellStyle name="Процентный 5 3 13 2 3 2 2" xfId="33048"/>
    <cellStyle name="Процентный 5 3 13 2 3 3" xfId="33049"/>
    <cellStyle name="Процентный 5 3 13 2 3 3 2" xfId="33050"/>
    <cellStyle name="Процентный 5 3 13 2 3 4" xfId="33051"/>
    <cellStyle name="Процентный 5 3 13 2 3 4 2" xfId="33052"/>
    <cellStyle name="Процентный 5 3 13 2 3 5" xfId="33053"/>
    <cellStyle name="Процентный 5 3 13 2 4" xfId="33054"/>
    <cellStyle name="Процентный 5 3 13 2 4 2" xfId="33055"/>
    <cellStyle name="Процентный 5 3 13 2 5" xfId="33056"/>
    <cellStyle name="Процентный 5 3 13 2 5 2" xfId="33057"/>
    <cellStyle name="Процентный 5 3 13 2 6" xfId="33058"/>
    <cellStyle name="Процентный 5 3 13 2 6 2" xfId="33059"/>
    <cellStyle name="Процентный 5 3 13 2 7" xfId="33060"/>
    <cellStyle name="Процентный 5 3 13 2 7 2" xfId="33061"/>
    <cellStyle name="Процентный 5 3 13 2 8" xfId="33062"/>
    <cellStyle name="Процентный 5 3 13 2 8 2" xfId="33063"/>
    <cellStyle name="Процентный 5 3 13 2 9" xfId="33064"/>
    <cellStyle name="Процентный 5 3 13 2 9 2" xfId="33065"/>
    <cellStyle name="Процентный 5 3 13 3" xfId="33066"/>
    <cellStyle name="Процентный 5 3 13 3 2" xfId="33067"/>
    <cellStyle name="Процентный 5 3 13 3 2 2" xfId="33068"/>
    <cellStyle name="Процентный 5 3 13 3 3" xfId="33069"/>
    <cellStyle name="Процентный 5 3 13 3 3 2" xfId="33070"/>
    <cellStyle name="Процентный 5 3 13 3 4" xfId="33071"/>
    <cellStyle name="Процентный 5 3 13 3 4 2" xfId="33072"/>
    <cellStyle name="Процентный 5 3 13 3 5" xfId="33073"/>
    <cellStyle name="Процентный 5 3 13 3 5 2" xfId="33074"/>
    <cellStyle name="Процентный 5 3 13 3 6" xfId="33075"/>
    <cellStyle name="Процентный 5 3 13 4" xfId="33076"/>
    <cellStyle name="Процентный 5 3 13 4 2" xfId="33077"/>
    <cellStyle name="Процентный 5 3 13 4 2 2" xfId="33078"/>
    <cellStyle name="Процентный 5 3 13 4 3" xfId="33079"/>
    <cellStyle name="Процентный 5 3 13 4 3 2" xfId="33080"/>
    <cellStyle name="Процентный 5 3 13 4 4" xfId="33081"/>
    <cellStyle name="Процентный 5 3 13 4 4 2" xfId="33082"/>
    <cellStyle name="Процентный 5 3 13 4 5" xfId="33083"/>
    <cellStyle name="Процентный 5 3 13 5" xfId="33084"/>
    <cellStyle name="Процентный 5 3 13 5 2" xfId="33085"/>
    <cellStyle name="Процентный 5 3 13 6" xfId="33086"/>
    <cellStyle name="Процентный 5 3 13 6 2" xfId="33087"/>
    <cellStyle name="Процентный 5 3 13 7" xfId="33088"/>
    <cellStyle name="Процентный 5 3 13 7 2" xfId="33089"/>
    <cellStyle name="Процентный 5 3 13 8" xfId="33090"/>
    <cellStyle name="Процентный 5 3 13 8 2" xfId="33091"/>
    <cellStyle name="Процентный 5 3 13 9" xfId="33092"/>
    <cellStyle name="Процентный 5 3 13 9 2" xfId="33093"/>
    <cellStyle name="Процентный 5 3 14" xfId="33094"/>
    <cellStyle name="Процентный 5 3 14 10" xfId="33095"/>
    <cellStyle name="Процентный 5 3 14 2" xfId="33096"/>
    <cellStyle name="Процентный 5 3 14 2 2" xfId="33097"/>
    <cellStyle name="Процентный 5 3 14 2 2 2" xfId="33098"/>
    <cellStyle name="Процентный 5 3 14 2 3" xfId="33099"/>
    <cellStyle name="Процентный 5 3 14 2 3 2" xfId="33100"/>
    <cellStyle name="Процентный 5 3 14 2 4" xfId="33101"/>
    <cellStyle name="Процентный 5 3 14 2 4 2" xfId="33102"/>
    <cellStyle name="Процентный 5 3 14 2 5" xfId="33103"/>
    <cellStyle name="Процентный 5 3 14 2 5 2" xfId="33104"/>
    <cellStyle name="Процентный 5 3 14 2 6" xfId="33105"/>
    <cellStyle name="Процентный 5 3 14 3" xfId="33106"/>
    <cellStyle name="Процентный 5 3 14 3 2" xfId="33107"/>
    <cellStyle name="Процентный 5 3 14 3 2 2" xfId="33108"/>
    <cellStyle name="Процентный 5 3 14 3 3" xfId="33109"/>
    <cellStyle name="Процентный 5 3 14 3 3 2" xfId="33110"/>
    <cellStyle name="Процентный 5 3 14 3 4" xfId="33111"/>
    <cellStyle name="Процентный 5 3 14 3 4 2" xfId="33112"/>
    <cellStyle name="Процентный 5 3 14 3 5" xfId="33113"/>
    <cellStyle name="Процентный 5 3 14 4" xfId="33114"/>
    <cellStyle name="Процентный 5 3 14 4 2" xfId="33115"/>
    <cellStyle name="Процентный 5 3 14 5" xfId="33116"/>
    <cellStyle name="Процентный 5 3 14 5 2" xfId="33117"/>
    <cellStyle name="Процентный 5 3 14 6" xfId="33118"/>
    <cellStyle name="Процентный 5 3 14 6 2" xfId="33119"/>
    <cellStyle name="Процентный 5 3 14 7" xfId="33120"/>
    <cellStyle name="Процентный 5 3 14 7 2" xfId="33121"/>
    <cellStyle name="Процентный 5 3 14 8" xfId="33122"/>
    <cellStyle name="Процентный 5 3 14 8 2" xfId="33123"/>
    <cellStyle name="Процентный 5 3 14 9" xfId="33124"/>
    <cellStyle name="Процентный 5 3 14 9 2" xfId="33125"/>
    <cellStyle name="Процентный 5 3 15" xfId="33126"/>
    <cellStyle name="Процентный 5 3 15 2" xfId="33127"/>
    <cellStyle name="Процентный 5 3 15 2 2" xfId="33128"/>
    <cellStyle name="Процентный 5 3 15 2 2 2" xfId="33129"/>
    <cellStyle name="Процентный 5 3 15 2 3" xfId="33130"/>
    <cellStyle name="Процентный 5 3 15 2 3 2" xfId="33131"/>
    <cellStyle name="Процентный 5 3 15 2 4" xfId="33132"/>
    <cellStyle name="Процентный 5 3 15 2 4 2" xfId="33133"/>
    <cellStyle name="Процентный 5 3 15 2 5" xfId="33134"/>
    <cellStyle name="Процентный 5 3 15 2 5 2" xfId="33135"/>
    <cellStyle name="Процентный 5 3 15 2 6" xfId="33136"/>
    <cellStyle name="Процентный 5 3 15 3" xfId="33137"/>
    <cellStyle name="Процентный 5 3 15 3 2" xfId="33138"/>
    <cellStyle name="Процентный 5 3 15 4" xfId="33139"/>
    <cellStyle name="Процентный 5 3 15 4 2" xfId="33140"/>
    <cellStyle name="Процентный 5 3 15 5" xfId="33141"/>
    <cellStyle name="Процентный 5 3 15 5 2" xfId="33142"/>
    <cellStyle name="Процентный 5 3 15 6" xfId="33143"/>
    <cellStyle name="Процентный 5 3 15 6 2" xfId="33144"/>
    <cellStyle name="Процентный 5 3 15 7" xfId="33145"/>
    <cellStyle name="Процентный 5 3 16" xfId="33146"/>
    <cellStyle name="Процентный 5 3 16 2" xfId="33147"/>
    <cellStyle name="Процентный 5 3 16 2 2" xfId="33148"/>
    <cellStyle name="Процентный 5 3 16 3" xfId="33149"/>
    <cellStyle name="Процентный 5 3 16 3 2" xfId="33150"/>
    <cellStyle name="Процентный 5 3 16 4" xfId="33151"/>
    <cellStyle name="Процентный 5 3 16 4 2" xfId="33152"/>
    <cellStyle name="Процентный 5 3 16 5" xfId="33153"/>
    <cellStyle name="Процентный 5 3 16 5 2" xfId="33154"/>
    <cellStyle name="Процентный 5 3 16 6" xfId="33155"/>
    <cellStyle name="Процентный 5 3 17" xfId="33156"/>
    <cellStyle name="Процентный 5 3 17 2" xfId="33157"/>
    <cellStyle name="Процентный 5 3 17 2 2" xfId="33158"/>
    <cellStyle name="Процентный 5 3 17 3" xfId="33159"/>
    <cellStyle name="Процентный 5 3 17 3 2" xfId="33160"/>
    <cellStyle name="Процентный 5 3 17 4" xfId="33161"/>
    <cellStyle name="Процентный 5 3 17 4 2" xfId="33162"/>
    <cellStyle name="Процентный 5 3 17 5" xfId="33163"/>
    <cellStyle name="Процентный 5 3 18" xfId="33164"/>
    <cellStyle name="Процентный 5 3 18 2" xfId="33165"/>
    <cellStyle name="Процентный 5 3 19" xfId="33166"/>
    <cellStyle name="Процентный 5 3 19 2" xfId="33167"/>
    <cellStyle name="Процентный 5 3 2" xfId="33168"/>
    <cellStyle name="Процентный 5 3 2 10" xfId="33169"/>
    <cellStyle name="Процентный 5 3 2 10 2" xfId="33170"/>
    <cellStyle name="Процентный 5 3 2 11" xfId="33171"/>
    <cellStyle name="Процентный 5 3 2 11 2" xfId="33172"/>
    <cellStyle name="Процентный 5 3 2 12" xfId="33173"/>
    <cellStyle name="Процентный 5 3 2 12 2" xfId="33174"/>
    <cellStyle name="Процентный 5 3 2 13" xfId="33175"/>
    <cellStyle name="Процентный 5 3 2 13 2" xfId="33176"/>
    <cellStyle name="Процентный 5 3 2 14" xfId="33177"/>
    <cellStyle name="Процентный 5 3 2 15" xfId="33178"/>
    <cellStyle name="Процентный 5 3 2 16" xfId="33179"/>
    <cellStyle name="Процентный 5 3 2 2" xfId="33180"/>
    <cellStyle name="Процентный 5 3 2 2 10" xfId="33181"/>
    <cellStyle name="Процентный 5 3 2 2 10 2" xfId="33182"/>
    <cellStyle name="Процентный 5 3 2 2 11" xfId="33183"/>
    <cellStyle name="Процентный 5 3 2 2 11 2" xfId="33184"/>
    <cellStyle name="Процентный 5 3 2 2 12" xfId="33185"/>
    <cellStyle name="Процентный 5 3 2 2 12 2" xfId="33186"/>
    <cellStyle name="Процентный 5 3 2 2 13" xfId="33187"/>
    <cellStyle name="Процентный 5 3 2 2 14" xfId="33188"/>
    <cellStyle name="Процентный 5 3 2 2 15" xfId="33189"/>
    <cellStyle name="Процентный 5 3 2 2 2" xfId="33190"/>
    <cellStyle name="Процентный 5 3 2 2 2 10" xfId="33191"/>
    <cellStyle name="Процентный 5 3 2 2 2 10 2" xfId="33192"/>
    <cellStyle name="Процентный 5 3 2 2 2 11" xfId="33193"/>
    <cellStyle name="Процентный 5 3 2 2 2 12" xfId="33194"/>
    <cellStyle name="Процентный 5 3 2 2 2 13" xfId="33195"/>
    <cellStyle name="Процентный 5 3 2 2 2 2" xfId="33196"/>
    <cellStyle name="Процентный 5 3 2 2 2 2 10" xfId="33197"/>
    <cellStyle name="Процентный 5 3 2 2 2 2 11" xfId="33198"/>
    <cellStyle name="Процентный 5 3 2 2 2 2 2" xfId="33199"/>
    <cellStyle name="Процентный 5 3 2 2 2 2 2 2" xfId="33200"/>
    <cellStyle name="Процентный 5 3 2 2 2 2 2 2 2" xfId="33201"/>
    <cellStyle name="Процентный 5 3 2 2 2 2 2 3" xfId="33202"/>
    <cellStyle name="Процентный 5 3 2 2 2 2 2 3 2" xfId="33203"/>
    <cellStyle name="Процентный 5 3 2 2 2 2 2 4" xfId="33204"/>
    <cellStyle name="Процентный 5 3 2 2 2 2 2 4 2" xfId="33205"/>
    <cellStyle name="Процентный 5 3 2 2 2 2 2 5" xfId="33206"/>
    <cellStyle name="Процентный 5 3 2 2 2 2 2 5 2" xfId="33207"/>
    <cellStyle name="Процентный 5 3 2 2 2 2 2 6" xfId="33208"/>
    <cellStyle name="Процентный 5 3 2 2 2 2 3" xfId="33209"/>
    <cellStyle name="Процентный 5 3 2 2 2 2 3 2" xfId="33210"/>
    <cellStyle name="Процентный 5 3 2 2 2 2 3 2 2" xfId="33211"/>
    <cellStyle name="Процентный 5 3 2 2 2 2 3 3" xfId="33212"/>
    <cellStyle name="Процентный 5 3 2 2 2 2 3 3 2" xfId="33213"/>
    <cellStyle name="Процентный 5 3 2 2 2 2 3 4" xfId="33214"/>
    <cellStyle name="Процентный 5 3 2 2 2 2 3 4 2" xfId="33215"/>
    <cellStyle name="Процентный 5 3 2 2 2 2 3 5" xfId="33216"/>
    <cellStyle name="Процентный 5 3 2 2 2 2 4" xfId="33217"/>
    <cellStyle name="Процентный 5 3 2 2 2 2 4 2" xfId="33218"/>
    <cellStyle name="Процентный 5 3 2 2 2 2 5" xfId="33219"/>
    <cellStyle name="Процентный 5 3 2 2 2 2 5 2" xfId="33220"/>
    <cellStyle name="Процентный 5 3 2 2 2 2 6" xfId="33221"/>
    <cellStyle name="Процентный 5 3 2 2 2 2 6 2" xfId="33222"/>
    <cellStyle name="Процентный 5 3 2 2 2 2 7" xfId="33223"/>
    <cellStyle name="Процентный 5 3 2 2 2 2 7 2" xfId="33224"/>
    <cellStyle name="Процентный 5 3 2 2 2 2 8" xfId="33225"/>
    <cellStyle name="Процентный 5 3 2 2 2 2 8 2" xfId="33226"/>
    <cellStyle name="Процентный 5 3 2 2 2 2 9" xfId="33227"/>
    <cellStyle name="Процентный 5 3 2 2 2 2 9 2" xfId="33228"/>
    <cellStyle name="Процентный 5 3 2 2 2 3" xfId="33229"/>
    <cellStyle name="Процентный 5 3 2 2 2 3 2" xfId="33230"/>
    <cellStyle name="Процентный 5 3 2 2 2 3 2 2" xfId="33231"/>
    <cellStyle name="Процентный 5 3 2 2 2 3 3" xfId="33232"/>
    <cellStyle name="Процентный 5 3 2 2 2 3 3 2" xfId="33233"/>
    <cellStyle name="Процентный 5 3 2 2 2 3 4" xfId="33234"/>
    <cellStyle name="Процентный 5 3 2 2 2 3 4 2" xfId="33235"/>
    <cellStyle name="Процентный 5 3 2 2 2 3 5" xfId="33236"/>
    <cellStyle name="Процентный 5 3 2 2 2 3 5 2" xfId="33237"/>
    <cellStyle name="Процентный 5 3 2 2 2 3 6" xfId="33238"/>
    <cellStyle name="Процентный 5 3 2 2 2 4" xfId="33239"/>
    <cellStyle name="Процентный 5 3 2 2 2 4 2" xfId="33240"/>
    <cellStyle name="Процентный 5 3 2 2 2 4 2 2" xfId="33241"/>
    <cellStyle name="Процентный 5 3 2 2 2 4 3" xfId="33242"/>
    <cellStyle name="Процентный 5 3 2 2 2 4 3 2" xfId="33243"/>
    <cellStyle name="Процентный 5 3 2 2 2 4 4" xfId="33244"/>
    <cellStyle name="Процентный 5 3 2 2 2 4 4 2" xfId="33245"/>
    <cellStyle name="Процентный 5 3 2 2 2 4 5" xfId="33246"/>
    <cellStyle name="Процентный 5 3 2 2 2 5" xfId="33247"/>
    <cellStyle name="Процентный 5 3 2 2 2 5 2" xfId="33248"/>
    <cellStyle name="Процентный 5 3 2 2 2 6" xfId="33249"/>
    <cellStyle name="Процентный 5 3 2 2 2 6 2" xfId="33250"/>
    <cellStyle name="Процентный 5 3 2 2 2 7" xfId="33251"/>
    <cellStyle name="Процентный 5 3 2 2 2 7 2" xfId="33252"/>
    <cellStyle name="Процентный 5 3 2 2 2 8" xfId="33253"/>
    <cellStyle name="Процентный 5 3 2 2 2 8 2" xfId="33254"/>
    <cellStyle name="Процентный 5 3 2 2 2 9" xfId="33255"/>
    <cellStyle name="Процентный 5 3 2 2 2 9 2" xfId="33256"/>
    <cellStyle name="Процентный 5 3 2 2 3" xfId="33257"/>
    <cellStyle name="Процентный 5 3 2 2 3 10" xfId="33258"/>
    <cellStyle name="Процентный 5 3 2 2 3 11" xfId="33259"/>
    <cellStyle name="Процентный 5 3 2 2 3 2" xfId="33260"/>
    <cellStyle name="Процентный 5 3 2 2 3 2 2" xfId="33261"/>
    <cellStyle name="Процентный 5 3 2 2 3 2 2 2" xfId="33262"/>
    <cellStyle name="Процентный 5 3 2 2 3 2 3" xfId="33263"/>
    <cellStyle name="Процентный 5 3 2 2 3 2 3 2" xfId="33264"/>
    <cellStyle name="Процентный 5 3 2 2 3 2 4" xfId="33265"/>
    <cellStyle name="Процентный 5 3 2 2 3 2 4 2" xfId="33266"/>
    <cellStyle name="Процентный 5 3 2 2 3 2 5" xfId="33267"/>
    <cellStyle name="Процентный 5 3 2 2 3 2 5 2" xfId="33268"/>
    <cellStyle name="Процентный 5 3 2 2 3 2 6" xfId="33269"/>
    <cellStyle name="Процентный 5 3 2 2 3 2 7" xfId="33270"/>
    <cellStyle name="Процентный 5 3 2 2 3 3" xfId="33271"/>
    <cellStyle name="Процентный 5 3 2 2 3 3 2" xfId="33272"/>
    <cellStyle name="Процентный 5 3 2 2 3 3 2 2" xfId="33273"/>
    <cellStyle name="Процентный 5 3 2 2 3 3 3" xfId="33274"/>
    <cellStyle name="Процентный 5 3 2 2 3 3 3 2" xfId="33275"/>
    <cellStyle name="Процентный 5 3 2 2 3 3 4" xfId="33276"/>
    <cellStyle name="Процентный 5 3 2 2 3 3 4 2" xfId="33277"/>
    <cellStyle name="Процентный 5 3 2 2 3 3 5" xfId="33278"/>
    <cellStyle name="Процентный 5 3 2 2 3 4" xfId="33279"/>
    <cellStyle name="Процентный 5 3 2 2 3 4 2" xfId="33280"/>
    <cellStyle name="Процентный 5 3 2 2 3 5" xfId="33281"/>
    <cellStyle name="Процентный 5 3 2 2 3 5 2" xfId="33282"/>
    <cellStyle name="Процентный 5 3 2 2 3 6" xfId="33283"/>
    <cellStyle name="Процентный 5 3 2 2 3 6 2" xfId="33284"/>
    <cellStyle name="Процентный 5 3 2 2 3 7" xfId="33285"/>
    <cellStyle name="Процентный 5 3 2 2 3 7 2" xfId="33286"/>
    <cellStyle name="Процентный 5 3 2 2 3 8" xfId="33287"/>
    <cellStyle name="Процентный 5 3 2 2 3 8 2" xfId="33288"/>
    <cellStyle name="Процентный 5 3 2 2 3 9" xfId="33289"/>
    <cellStyle name="Процентный 5 3 2 2 3 9 2" xfId="33290"/>
    <cellStyle name="Процентный 5 3 2 2 4" xfId="33291"/>
    <cellStyle name="Процентный 5 3 2 2 4 2" xfId="33292"/>
    <cellStyle name="Процентный 5 3 2 2 4 2 2" xfId="33293"/>
    <cellStyle name="Процентный 5 3 2 2 4 2 2 2" xfId="33294"/>
    <cellStyle name="Процентный 5 3 2 2 4 2 3" xfId="33295"/>
    <cellStyle name="Процентный 5 3 2 2 4 2 3 2" xfId="33296"/>
    <cellStyle name="Процентный 5 3 2 2 4 2 4" xfId="33297"/>
    <cellStyle name="Процентный 5 3 2 2 4 2 4 2" xfId="33298"/>
    <cellStyle name="Процентный 5 3 2 2 4 2 5" xfId="33299"/>
    <cellStyle name="Процентный 5 3 2 2 4 2 5 2" xfId="33300"/>
    <cellStyle name="Процентный 5 3 2 2 4 2 6" xfId="33301"/>
    <cellStyle name="Процентный 5 3 2 2 4 3" xfId="33302"/>
    <cellStyle name="Процентный 5 3 2 2 4 3 2" xfId="33303"/>
    <cellStyle name="Процентный 5 3 2 2 4 4" xfId="33304"/>
    <cellStyle name="Процентный 5 3 2 2 4 4 2" xfId="33305"/>
    <cellStyle name="Процентный 5 3 2 2 4 5" xfId="33306"/>
    <cellStyle name="Процентный 5 3 2 2 4 5 2" xfId="33307"/>
    <cellStyle name="Процентный 5 3 2 2 4 6" xfId="33308"/>
    <cellStyle name="Процентный 5 3 2 2 4 6 2" xfId="33309"/>
    <cellStyle name="Процентный 5 3 2 2 4 7" xfId="33310"/>
    <cellStyle name="Процентный 5 3 2 2 4 8" xfId="33311"/>
    <cellStyle name="Процентный 5 3 2 2 5" xfId="33312"/>
    <cellStyle name="Процентный 5 3 2 2 5 2" xfId="33313"/>
    <cellStyle name="Процентный 5 3 2 2 5 2 2" xfId="33314"/>
    <cellStyle name="Процентный 5 3 2 2 5 3" xfId="33315"/>
    <cellStyle name="Процентный 5 3 2 2 5 3 2" xfId="33316"/>
    <cellStyle name="Процентный 5 3 2 2 5 4" xfId="33317"/>
    <cellStyle name="Процентный 5 3 2 2 5 4 2" xfId="33318"/>
    <cellStyle name="Процентный 5 3 2 2 5 5" xfId="33319"/>
    <cellStyle name="Процентный 5 3 2 2 5 5 2" xfId="33320"/>
    <cellStyle name="Процентный 5 3 2 2 5 6" xfId="33321"/>
    <cellStyle name="Процентный 5 3 2 2 6" xfId="33322"/>
    <cellStyle name="Процентный 5 3 2 2 6 2" xfId="33323"/>
    <cellStyle name="Процентный 5 3 2 2 6 2 2" xfId="33324"/>
    <cellStyle name="Процентный 5 3 2 2 6 3" xfId="33325"/>
    <cellStyle name="Процентный 5 3 2 2 6 3 2" xfId="33326"/>
    <cellStyle name="Процентный 5 3 2 2 6 4" xfId="33327"/>
    <cellStyle name="Процентный 5 3 2 2 6 4 2" xfId="33328"/>
    <cellStyle name="Процентный 5 3 2 2 6 5" xfId="33329"/>
    <cellStyle name="Процентный 5 3 2 2 7" xfId="33330"/>
    <cellStyle name="Процентный 5 3 2 2 7 2" xfId="33331"/>
    <cellStyle name="Процентный 5 3 2 2 8" xfId="33332"/>
    <cellStyle name="Процентный 5 3 2 2 8 2" xfId="33333"/>
    <cellStyle name="Процентный 5 3 2 2 9" xfId="33334"/>
    <cellStyle name="Процентный 5 3 2 2 9 2" xfId="33335"/>
    <cellStyle name="Процентный 5 3 2 3" xfId="33336"/>
    <cellStyle name="Процентный 5 3 2 3 10" xfId="33337"/>
    <cellStyle name="Процентный 5 3 2 3 10 2" xfId="33338"/>
    <cellStyle name="Процентный 5 3 2 3 11" xfId="33339"/>
    <cellStyle name="Процентный 5 3 2 3 12" xfId="33340"/>
    <cellStyle name="Процентный 5 3 2 3 13" xfId="33341"/>
    <cellStyle name="Процентный 5 3 2 3 2" xfId="33342"/>
    <cellStyle name="Процентный 5 3 2 3 2 10" xfId="33343"/>
    <cellStyle name="Процентный 5 3 2 3 2 11" xfId="33344"/>
    <cellStyle name="Процентный 5 3 2 3 2 2" xfId="33345"/>
    <cellStyle name="Процентный 5 3 2 3 2 2 2" xfId="33346"/>
    <cellStyle name="Процентный 5 3 2 3 2 2 2 2" xfId="33347"/>
    <cellStyle name="Процентный 5 3 2 3 2 2 3" xfId="33348"/>
    <cellStyle name="Процентный 5 3 2 3 2 2 3 2" xfId="33349"/>
    <cellStyle name="Процентный 5 3 2 3 2 2 4" xfId="33350"/>
    <cellStyle name="Процентный 5 3 2 3 2 2 4 2" xfId="33351"/>
    <cellStyle name="Процентный 5 3 2 3 2 2 5" xfId="33352"/>
    <cellStyle name="Процентный 5 3 2 3 2 2 5 2" xfId="33353"/>
    <cellStyle name="Процентный 5 3 2 3 2 2 6" xfId="33354"/>
    <cellStyle name="Процентный 5 3 2 3 2 3" xfId="33355"/>
    <cellStyle name="Процентный 5 3 2 3 2 3 2" xfId="33356"/>
    <cellStyle name="Процентный 5 3 2 3 2 3 2 2" xfId="33357"/>
    <cellStyle name="Процентный 5 3 2 3 2 3 3" xfId="33358"/>
    <cellStyle name="Процентный 5 3 2 3 2 3 3 2" xfId="33359"/>
    <cellStyle name="Процентный 5 3 2 3 2 3 4" xfId="33360"/>
    <cellStyle name="Процентный 5 3 2 3 2 3 4 2" xfId="33361"/>
    <cellStyle name="Процентный 5 3 2 3 2 3 5" xfId="33362"/>
    <cellStyle name="Процентный 5 3 2 3 2 4" xfId="33363"/>
    <cellStyle name="Процентный 5 3 2 3 2 4 2" xfId="33364"/>
    <cellStyle name="Процентный 5 3 2 3 2 5" xfId="33365"/>
    <cellStyle name="Процентный 5 3 2 3 2 5 2" xfId="33366"/>
    <cellStyle name="Процентный 5 3 2 3 2 6" xfId="33367"/>
    <cellStyle name="Процентный 5 3 2 3 2 6 2" xfId="33368"/>
    <cellStyle name="Процентный 5 3 2 3 2 7" xfId="33369"/>
    <cellStyle name="Процентный 5 3 2 3 2 7 2" xfId="33370"/>
    <cellStyle name="Процентный 5 3 2 3 2 8" xfId="33371"/>
    <cellStyle name="Процентный 5 3 2 3 2 8 2" xfId="33372"/>
    <cellStyle name="Процентный 5 3 2 3 2 9" xfId="33373"/>
    <cellStyle name="Процентный 5 3 2 3 2 9 2" xfId="33374"/>
    <cellStyle name="Процентный 5 3 2 3 3" xfId="33375"/>
    <cellStyle name="Процентный 5 3 2 3 3 2" xfId="33376"/>
    <cellStyle name="Процентный 5 3 2 3 3 2 2" xfId="33377"/>
    <cellStyle name="Процентный 5 3 2 3 3 3" xfId="33378"/>
    <cellStyle name="Процентный 5 3 2 3 3 3 2" xfId="33379"/>
    <cellStyle name="Процентный 5 3 2 3 3 4" xfId="33380"/>
    <cellStyle name="Процентный 5 3 2 3 3 4 2" xfId="33381"/>
    <cellStyle name="Процентный 5 3 2 3 3 5" xfId="33382"/>
    <cellStyle name="Процентный 5 3 2 3 3 5 2" xfId="33383"/>
    <cellStyle name="Процентный 5 3 2 3 3 6" xfId="33384"/>
    <cellStyle name="Процентный 5 3 2 3 4" xfId="33385"/>
    <cellStyle name="Процентный 5 3 2 3 4 2" xfId="33386"/>
    <cellStyle name="Процентный 5 3 2 3 4 2 2" xfId="33387"/>
    <cellStyle name="Процентный 5 3 2 3 4 3" xfId="33388"/>
    <cellStyle name="Процентный 5 3 2 3 4 3 2" xfId="33389"/>
    <cellStyle name="Процентный 5 3 2 3 4 4" xfId="33390"/>
    <cellStyle name="Процентный 5 3 2 3 4 4 2" xfId="33391"/>
    <cellStyle name="Процентный 5 3 2 3 4 5" xfId="33392"/>
    <cellStyle name="Процентный 5 3 2 3 5" xfId="33393"/>
    <cellStyle name="Процентный 5 3 2 3 5 2" xfId="33394"/>
    <cellStyle name="Процентный 5 3 2 3 6" xfId="33395"/>
    <cellStyle name="Процентный 5 3 2 3 6 2" xfId="33396"/>
    <cellStyle name="Процентный 5 3 2 3 7" xfId="33397"/>
    <cellStyle name="Процентный 5 3 2 3 7 2" xfId="33398"/>
    <cellStyle name="Процентный 5 3 2 3 8" xfId="33399"/>
    <cellStyle name="Процентный 5 3 2 3 8 2" xfId="33400"/>
    <cellStyle name="Процентный 5 3 2 3 9" xfId="33401"/>
    <cellStyle name="Процентный 5 3 2 3 9 2" xfId="33402"/>
    <cellStyle name="Процентный 5 3 2 4" xfId="33403"/>
    <cellStyle name="Процентный 5 3 2 4 10" xfId="33404"/>
    <cellStyle name="Процентный 5 3 2 4 11" xfId="33405"/>
    <cellStyle name="Процентный 5 3 2 4 2" xfId="33406"/>
    <cellStyle name="Процентный 5 3 2 4 2 2" xfId="33407"/>
    <cellStyle name="Процентный 5 3 2 4 2 2 2" xfId="33408"/>
    <cellStyle name="Процентный 5 3 2 4 2 3" xfId="33409"/>
    <cellStyle name="Процентный 5 3 2 4 2 3 2" xfId="33410"/>
    <cellStyle name="Процентный 5 3 2 4 2 4" xfId="33411"/>
    <cellStyle name="Процентный 5 3 2 4 2 4 2" xfId="33412"/>
    <cellStyle name="Процентный 5 3 2 4 2 5" xfId="33413"/>
    <cellStyle name="Процентный 5 3 2 4 2 5 2" xfId="33414"/>
    <cellStyle name="Процентный 5 3 2 4 2 6" xfId="33415"/>
    <cellStyle name="Процентный 5 3 2 4 2 7" xfId="33416"/>
    <cellStyle name="Процентный 5 3 2 4 3" xfId="33417"/>
    <cellStyle name="Процентный 5 3 2 4 3 2" xfId="33418"/>
    <cellStyle name="Процентный 5 3 2 4 3 2 2" xfId="33419"/>
    <cellStyle name="Процентный 5 3 2 4 3 3" xfId="33420"/>
    <cellStyle name="Процентный 5 3 2 4 3 3 2" xfId="33421"/>
    <cellStyle name="Процентный 5 3 2 4 3 4" xfId="33422"/>
    <cellStyle name="Процентный 5 3 2 4 3 4 2" xfId="33423"/>
    <cellStyle name="Процентный 5 3 2 4 3 5" xfId="33424"/>
    <cellStyle name="Процентный 5 3 2 4 4" xfId="33425"/>
    <cellStyle name="Процентный 5 3 2 4 4 2" xfId="33426"/>
    <cellStyle name="Процентный 5 3 2 4 5" xfId="33427"/>
    <cellStyle name="Процентный 5 3 2 4 5 2" xfId="33428"/>
    <cellStyle name="Процентный 5 3 2 4 6" xfId="33429"/>
    <cellStyle name="Процентный 5 3 2 4 6 2" xfId="33430"/>
    <cellStyle name="Процентный 5 3 2 4 7" xfId="33431"/>
    <cellStyle name="Процентный 5 3 2 4 7 2" xfId="33432"/>
    <cellStyle name="Процентный 5 3 2 4 8" xfId="33433"/>
    <cellStyle name="Процентный 5 3 2 4 8 2" xfId="33434"/>
    <cellStyle name="Процентный 5 3 2 4 9" xfId="33435"/>
    <cellStyle name="Процентный 5 3 2 4 9 2" xfId="33436"/>
    <cellStyle name="Процентный 5 3 2 5" xfId="33437"/>
    <cellStyle name="Процентный 5 3 2 5 2" xfId="33438"/>
    <cellStyle name="Процентный 5 3 2 5 2 2" xfId="33439"/>
    <cellStyle name="Процентный 5 3 2 5 2 2 2" xfId="33440"/>
    <cellStyle name="Процентный 5 3 2 5 2 3" xfId="33441"/>
    <cellStyle name="Процентный 5 3 2 5 2 3 2" xfId="33442"/>
    <cellStyle name="Процентный 5 3 2 5 2 4" xfId="33443"/>
    <cellStyle name="Процентный 5 3 2 5 2 4 2" xfId="33444"/>
    <cellStyle name="Процентный 5 3 2 5 2 5" xfId="33445"/>
    <cellStyle name="Процентный 5 3 2 5 2 5 2" xfId="33446"/>
    <cellStyle name="Процентный 5 3 2 5 2 6" xfId="33447"/>
    <cellStyle name="Процентный 5 3 2 5 3" xfId="33448"/>
    <cellStyle name="Процентный 5 3 2 5 3 2" xfId="33449"/>
    <cellStyle name="Процентный 5 3 2 5 4" xfId="33450"/>
    <cellStyle name="Процентный 5 3 2 5 4 2" xfId="33451"/>
    <cellStyle name="Процентный 5 3 2 5 5" xfId="33452"/>
    <cellStyle name="Процентный 5 3 2 5 5 2" xfId="33453"/>
    <cellStyle name="Процентный 5 3 2 5 6" xfId="33454"/>
    <cellStyle name="Процентный 5 3 2 5 6 2" xfId="33455"/>
    <cellStyle name="Процентный 5 3 2 5 7" xfId="33456"/>
    <cellStyle name="Процентный 5 3 2 5 8" xfId="33457"/>
    <cellStyle name="Процентный 5 3 2 6" xfId="33458"/>
    <cellStyle name="Процентный 5 3 2 6 2" xfId="33459"/>
    <cellStyle name="Процентный 5 3 2 6 2 2" xfId="33460"/>
    <cellStyle name="Процентный 5 3 2 6 3" xfId="33461"/>
    <cellStyle name="Процентный 5 3 2 6 3 2" xfId="33462"/>
    <cellStyle name="Процентный 5 3 2 6 4" xfId="33463"/>
    <cellStyle name="Процентный 5 3 2 6 4 2" xfId="33464"/>
    <cellStyle name="Процентный 5 3 2 6 5" xfId="33465"/>
    <cellStyle name="Процентный 5 3 2 6 5 2" xfId="33466"/>
    <cellStyle name="Процентный 5 3 2 6 6" xfId="33467"/>
    <cellStyle name="Процентный 5 3 2 7" xfId="33468"/>
    <cellStyle name="Процентный 5 3 2 7 2" xfId="33469"/>
    <cellStyle name="Процентный 5 3 2 7 2 2" xfId="33470"/>
    <cellStyle name="Процентный 5 3 2 7 3" xfId="33471"/>
    <cellStyle name="Процентный 5 3 2 7 3 2" xfId="33472"/>
    <cellStyle name="Процентный 5 3 2 7 4" xfId="33473"/>
    <cellStyle name="Процентный 5 3 2 7 4 2" xfId="33474"/>
    <cellStyle name="Процентный 5 3 2 7 5" xfId="33475"/>
    <cellStyle name="Процентный 5 3 2 8" xfId="33476"/>
    <cellStyle name="Процентный 5 3 2 8 2" xfId="33477"/>
    <cellStyle name="Процентный 5 3 2 9" xfId="33478"/>
    <cellStyle name="Процентный 5 3 2 9 2" xfId="33479"/>
    <cellStyle name="Процентный 5 3 20" xfId="33480"/>
    <cellStyle name="Процентный 5 3 20 2" xfId="33481"/>
    <cellStyle name="Процентный 5 3 21" xfId="33482"/>
    <cellStyle name="Процентный 5 3 21 2" xfId="33483"/>
    <cellStyle name="Процентный 5 3 22" xfId="33484"/>
    <cellStyle name="Процентный 5 3 22 2" xfId="33485"/>
    <cellStyle name="Процентный 5 3 23" xfId="33486"/>
    <cellStyle name="Процентный 5 3 23 2" xfId="33487"/>
    <cellStyle name="Процентный 5 3 24" xfId="33488"/>
    <cellStyle name="Процентный 5 3 25" xfId="33489"/>
    <cellStyle name="Процентный 5 3 26" xfId="33490"/>
    <cellStyle name="Процентный 5 3 3" xfId="33491"/>
    <cellStyle name="Процентный 5 3 3 10" xfId="33492"/>
    <cellStyle name="Процентный 5 3 3 10 2" xfId="33493"/>
    <cellStyle name="Процентный 5 3 3 11" xfId="33494"/>
    <cellStyle name="Процентный 5 3 3 11 2" xfId="33495"/>
    <cellStyle name="Процентный 5 3 3 12" xfId="33496"/>
    <cellStyle name="Процентный 5 3 3 12 2" xfId="33497"/>
    <cellStyle name="Процентный 5 3 3 13" xfId="33498"/>
    <cellStyle name="Процентный 5 3 3 14" xfId="33499"/>
    <cellStyle name="Процентный 5 3 3 15" xfId="33500"/>
    <cellStyle name="Процентный 5 3 3 2" xfId="33501"/>
    <cellStyle name="Процентный 5 3 3 2 10" xfId="33502"/>
    <cellStyle name="Процентный 5 3 3 2 10 2" xfId="33503"/>
    <cellStyle name="Процентный 5 3 3 2 11" xfId="33504"/>
    <cellStyle name="Процентный 5 3 3 2 12" xfId="33505"/>
    <cellStyle name="Процентный 5 3 3 2 13" xfId="33506"/>
    <cellStyle name="Процентный 5 3 3 2 2" xfId="33507"/>
    <cellStyle name="Процентный 5 3 3 2 2 10" xfId="33508"/>
    <cellStyle name="Процентный 5 3 3 2 2 11" xfId="33509"/>
    <cellStyle name="Процентный 5 3 3 2 2 2" xfId="33510"/>
    <cellStyle name="Процентный 5 3 3 2 2 2 2" xfId="33511"/>
    <cellStyle name="Процентный 5 3 3 2 2 2 2 2" xfId="33512"/>
    <cellStyle name="Процентный 5 3 3 2 2 2 3" xfId="33513"/>
    <cellStyle name="Процентный 5 3 3 2 2 2 3 2" xfId="33514"/>
    <cellStyle name="Процентный 5 3 3 2 2 2 4" xfId="33515"/>
    <cellStyle name="Процентный 5 3 3 2 2 2 4 2" xfId="33516"/>
    <cellStyle name="Процентный 5 3 3 2 2 2 5" xfId="33517"/>
    <cellStyle name="Процентный 5 3 3 2 2 2 5 2" xfId="33518"/>
    <cellStyle name="Процентный 5 3 3 2 2 2 6" xfId="33519"/>
    <cellStyle name="Процентный 5 3 3 2 2 3" xfId="33520"/>
    <cellStyle name="Процентный 5 3 3 2 2 3 2" xfId="33521"/>
    <cellStyle name="Процентный 5 3 3 2 2 3 2 2" xfId="33522"/>
    <cellStyle name="Процентный 5 3 3 2 2 3 3" xfId="33523"/>
    <cellStyle name="Процентный 5 3 3 2 2 3 3 2" xfId="33524"/>
    <cellStyle name="Процентный 5 3 3 2 2 3 4" xfId="33525"/>
    <cellStyle name="Процентный 5 3 3 2 2 3 4 2" xfId="33526"/>
    <cellStyle name="Процентный 5 3 3 2 2 3 5" xfId="33527"/>
    <cellStyle name="Процентный 5 3 3 2 2 4" xfId="33528"/>
    <cellStyle name="Процентный 5 3 3 2 2 4 2" xfId="33529"/>
    <cellStyle name="Процентный 5 3 3 2 2 5" xfId="33530"/>
    <cellStyle name="Процентный 5 3 3 2 2 5 2" xfId="33531"/>
    <cellStyle name="Процентный 5 3 3 2 2 6" xfId="33532"/>
    <cellStyle name="Процентный 5 3 3 2 2 6 2" xfId="33533"/>
    <cellStyle name="Процентный 5 3 3 2 2 7" xfId="33534"/>
    <cellStyle name="Процентный 5 3 3 2 2 7 2" xfId="33535"/>
    <cellStyle name="Процентный 5 3 3 2 2 8" xfId="33536"/>
    <cellStyle name="Процентный 5 3 3 2 2 8 2" xfId="33537"/>
    <cellStyle name="Процентный 5 3 3 2 2 9" xfId="33538"/>
    <cellStyle name="Процентный 5 3 3 2 2 9 2" xfId="33539"/>
    <cellStyle name="Процентный 5 3 3 2 3" xfId="33540"/>
    <cellStyle name="Процентный 5 3 3 2 3 2" xfId="33541"/>
    <cellStyle name="Процентный 5 3 3 2 3 2 2" xfId="33542"/>
    <cellStyle name="Процентный 5 3 3 2 3 3" xfId="33543"/>
    <cellStyle name="Процентный 5 3 3 2 3 3 2" xfId="33544"/>
    <cellStyle name="Процентный 5 3 3 2 3 4" xfId="33545"/>
    <cellStyle name="Процентный 5 3 3 2 3 4 2" xfId="33546"/>
    <cellStyle name="Процентный 5 3 3 2 3 5" xfId="33547"/>
    <cellStyle name="Процентный 5 3 3 2 3 5 2" xfId="33548"/>
    <cellStyle name="Процентный 5 3 3 2 3 6" xfId="33549"/>
    <cellStyle name="Процентный 5 3 3 2 4" xfId="33550"/>
    <cellStyle name="Процентный 5 3 3 2 4 2" xfId="33551"/>
    <cellStyle name="Процентный 5 3 3 2 4 2 2" xfId="33552"/>
    <cellStyle name="Процентный 5 3 3 2 4 3" xfId="33553"/>
    <cellStyle name="Процентный 5 3 3 2 4 3 2" xfId="33554"/>
    <cellStyle name="Процентный 5 3 3 2 4 4" xfId="33555"/>
    <cellStyle name="Процентный 5 3 3 2 4 4 2" xfId="33556"/>
    <cellStyle name="Процентный 5 3 3 2 4 5" xfId="33557"/>
    <cellStyle name="Процентный 5 3 3 2 5" xfId="33558"/>
    <cellStyle name="Процентный 5 3 3 2 5 2" xfId="33559"/>
    <cellStyle name="Процентный 5 3 3 2 6" xfId="33560"/>
    <cellStyle name="Процентный 5 3 3 2 6 2" xfId="33561"/>
    <cellStyle name="Процентный 5 3 3 2 7" xfId="33562"/>
    <cellStyle name="Процентный 5 3 3 2 7 2" xfId="33563"/>
    <cellStyle name="Процентный 5 3 3 2 8" xfId="33564"/>
    <cellStyle name="Процентный 5 3 3 2 8 2" xfId="33565"/>
    <cellStyle name="Процентный 5 3 3 2 9" xfId="33566"/>
    <cellStyle name="Процентный 5 3 3 2 9 2" xfId="33567"/>
    <cellStyle name="Процентный 5 3 3 3" xfId="33568"/>
    <cellStyle name="Процентный 5 3 3 3 10" xfId="33569"/>
    <cellStyle name="Процентный 5 3 3 3 11" xfId="33570"/>
    <cellStyle name="Процентный 5 3 3 3 2" xfId="33571"/>
    <cellStyle name="Процентный 5 3 3 3 2 2" xfId="33572"/>
    <cellStyle name="Процентный 5 3 3 3 2 2 2" xfId="33573"/>
    <cellStyle name="Процентный 5 3 3 3 2 3" xfId="33574"/>
    <cellStyle name="Процентный 5 3 3 3 2 3 2" xfId="33575"/>
    <cellStyle name="Процентный 5 3 3 3 2 4" xfId="33576"/>
    <cellStyle name="Процентный 5 3 3 3 2 4 2" xfId="33577"/>
    <cellStyle name="Процентный 5 3 3 3 2 5" xfId="33578"/>
    <cellStyle name="Процентный 5 3 3 3 2 5 2" xfId="33579"/>
    <cellStyle name="Процентный 5 3 3 3 2 6" xfId="33580"/>
    <cellStyle name="Процентный 5 3 3 3 2 7" xfId="33581"/>
    <cellStyle name="Процентный 5 3 3 3 3" xfId="33582"/>
    <cellStyle name="Процентный 5 3 3 3 3 2" xfId="33583"/>
    <cellStyle name="Процентный 5 3 3 3 3 2 2" xfId="33584"/>
    <cellStyle name="Процентный 5 3 3 3 3 3" xfId="33585"/>
    <cellStyle name="Процентный 5 3 3 3 3 3 2" xfId="33586"/>
    <cellStyle name="Процентный 5 3 3 3 3 4" xfId="33587"/>
    <cellStyle name="Процентный 5 3 3 3 3 4 2" xfId="33588"/>
    <cellStyle name="Процентный 5 3 3 3 3 5" xfId="33589"/>
    <cellStyle name="Процентный 5 3 3 3 4" xfId="33590"/>
    <cellStyle name="Процентный 5 3 3 3 4 2" xfId="33591"/>
    <cellStyle name="Процентный 5 3 3 3 5" xfId="33592"/>
    <cellStyle name="Процентный 5 3 3 3 5 2" xfId="33593"/>
    <cellStyle name="Процентный 5 3 3 3 6" xfId="33594"/>
    <cellStyle name="Процентный 5 3 3 3 6 2" xfId="33595"/>
    <cellStyle name="Процентный 5 3 3 3 7" xfId="33596"/>
    <cellStyle name="Процентный 5 3 3 3 7 2" xfId="33597"/>
    <cellStyle name="Процентный 5 3 3 3 8" xfId="33598"/>
    <cellStyle name="Процентный 5 3 3 3 8 2" xfId="33599"/>
    <cellStyle name="Процентный 5 3 3 3 9" xfId="33600"/>
    <cellStyle name="Процентный 5 3 3 3 9 2" xfId="33601"/>
    <cellStyle name="Процентный 5 3 3 4" xfId="33602"/>
    <cellStyle name="Процентный 5 3 3 4 2" xfId="33603"/>
    <cellStyle name="Процентный 5 3 3 4 2 2" xfId="33604"/>
    <cellStyle name="Процентный 5 3 3 4 2 2 2" xfId="33605"/>
    <cellStyle name="Процентный 5 3 3 4 2 3" xfId="33606"/>
    <cellStyle name="Процентный 5 3 3 4 2 3 2" xfId="33607"/>
    <cellStyle name="Процентный 5 3 3 4 2 4" xfId="33608"/>
    <cellStyle name="Процентный 5 3 3 4 2 4 2" xfId="33609"/>
    <cellStyle name="Процентный 5 3 3 4 2 5" xfId="33610"/>
    <cellStyle name="Процентный 5 3 3 4 2 5 2" xfId="33611"/>
    <cellStyle name="Процентный 5 3 3 4 2 6" xfId="33612"/>
    <cellStyle name="Процентный 5 3 3 4 3" xfId="33613"/>
    <cellStyle name="Процентный 5 3 3 4 3 2" xfId="33614"/>
    <cellStyle name="Процентный 5 3 3 4 4" xfId="33615"/>
    <cellStyle name="Процентный 5 3 3 4 4 2" xfId="33616"/>
    <cellStyle name="Процентный 5 3 3 4 5" xfId="33617"/>
    <cellStyle name="Процентный 5 3 3 4 5 2" xfId="33618"/>
    <cellStyle name="Процентный 5 3 3 4 6" xfId="33619"/>
    <cellStyle name="Процентный 5 3 3 4 6 2" xfId="33620"/>
    <cellStyle name="Процентный 5 3 3 4 7" xfId="33621"/>
    <cellStyle name="Процентный 5 3 3 4 8" xfId="33622"/>
    <cellStyle name="Процентный 5 3 3 5" xfId="33623"/>
    <cellStyle name="Процентный 5 3 3 5 2" xfId="33624"/>
    <cellStyle name="Процентный 5 3 3 5 2 2" xfId="33625"/>
    <cellStyle name="Процентный 5 3 3 5 3" xfId="33626"/>
    <cellStyle name="Процентный 5 3 3 5 3 2" xfId="33627"/>
    <cellStyle name="Процентный 5 3 3 5 4" xfId="33628"/>
    <cellStyle name="Процентный 5 3 3 5 4 2" xfId="33629"/>
    <cellStyle name="Процентный 5 3 3 5 5" xfId="33630"/>
    <cellStyle name="Процентный 5 3 3 5 5 2" xfId="33631"/>
    <cellStyle name="Процентный 5 3 3 5 6" xfId="33632"/>
    <cellStyle name="Процентный 5 3 3 6" xfId="33633"/>
    <cellStyle name="Процентный 5 3 3 6 2" xfId="33634"/>
    <cellStyle name="Процентный 5 3 3 6 2 2" xfId="33635"/>
    <cellStyle name="Процентный 5 3 3 6 3" xfId="33636"/>
    <cellStyle name="Процентный 5 3 3 6 3 2" xfId="33637"/>
    <cellStyle name="Процентный 5 3 3 6 4" xfId="33638"/>
    <cellStyle name="Процентный 5 3 3 6 4 2" xfId="33639"/>
    <cellStyle name="Процентный 5 3 3 6 5" xfId="33640"/>
    <cellStyle name="Процентный 5 3 3 7" xfId="33641"/>
    <cellStyle name="Процентный 5 3 3 7 2" xfId="33642"/>
    <cellStyle name="Процентный 5 3 3 8" xfId="33643"/>
    <cellStyle name="Процентный 5 3 3 8 2" xfId="33644"/>
    <cellStyle name="Процентный 5 3 3 9" xfId="33645"/>
    <cellStyle name="Процентный 5 3 3 9 2" xfId="33646"/>
    <cellStyle name="Процентный 5 3 4" xfId="33647"/>
    <cellStyle name="Процентный 5 3 4 10" xfId="33648"/>
    <cellStyle name="Процентный 5 3 4 10 2" xfId="33649"/>
    <cellStyle name="Процентный 5 3 4 11" xfId="33650"/>
    <cellStyle name="Процентный 5 3 4 11 2" xfId="33651"/>
    <cellStyle name="Процентный 5 3 4 12" xfId="33652"/>
    <cellStyle name="Процентный 5 3 4 12 2" xfId="33653"/>
    <cellStyle name="Процентный 5 3 4 13" xfId="33654"/>
    <cellStyle name="Процентный 5 3 4 14" xfId="33655"/>
    <cellStyle name="Процентный 5 3 4 15" xfId="33656"/>
    <cellStyle name="Процентный 5 3 4 2" xfId="33657"/>
    <cellStyle name="Процентный 5 3 4 2 10" xfId="33658"/>
    <cellStyle name="Процентный 5 3 4 2 10 2" xfId="33659"/>
    <cellStyle name="Процентный 5 3 4 2 11" xfId="33660"/>
    <cellStyle name="Процентный 5 3 4 2 12" xfId="33661"/>
    <cellStyle name="Процентный 5 3 4 2 2" xfId="33662"/>
    <cellStyle name="Процентный 5 3 4 2 2 10" xfId="33663"/>
    <cellStyle name="Процентный 5 3 4 2 2 2" xfId="33664"/>
    <cellStyle name="Процентный 5 3 4 2 2 2 2" xfId="33665"/>
    <cellStyle name="Процентный 5 3 4 2 2 2 2 2" xfId="33666"/>
    <cellStyle name="Процентный 5 3 4 2 2 2 3" xfId="33667"/>
    <cellStyle name="Процентный 5 3 4 2 2 2 3 2" xfId="33668"/>
    <cellStyle name="Процентный 5 3 4 2 2 2 4" xfId="33669"/>
    <cellStyle name="Процентный 5 3 4 2 2 2 4 2" xfId="33670"/>
    <cellStyle name="Процентный 5 3 4 2 2 2 5" xfId="33671"/>
    <cellStyle name="Процентный 5 3 4 2 2 2 5 2" xfId="33672"/>
    <cellStyle name="Процентный 5 3 4 2 2 2 6" xfId="33673"/>
    <cellStyle name="Процентный 5 3 4 2 2 3" xfId="33674"/>
    <cellStyle name="Процентный 5 3 4 2 2 3 2" xfId="33675"/>
    <cellStyle name="Процентный 5 3 4 2 2 3 2 2" xfId="33676"/>
    <cellStyle name="Процентный 5 3 4 2 2 3 3" xfId="33677"/>
    <cellStyle name="Процентный 5 3 4 2 2 3 3 2" xfId="33678"/>
    <cellStyle name="Процентный 5 3 4 2 2 3 4" xfId="33679"/>
    <cellStyle name="Процентный 5 3 4 2 2 3 4 2" xfId="33680"/>
    <cellStyle name="Процентный 5 3 4 2 2 3 5" xfId="33681"/>
    <cellStyle name="Процентный 5 3 4 2 2 4" xfId="33682"/>
    <cellStyle name="Процентный 5 3 4 2 2 4 2" xfId="33683"/>
    <cellStyle name="Процентный 5 3 4 2 2 5" xfId="33684"/>
    <cellStyle name="Процентный 5 3 4 2 2 5 2" xfId="33685"/>
    <cellStyle name="Процентный 5 3 4 2 2 6" xfId="33686"/>
    <cellStyle name="Процентный 5 3 4 2 2 6 2" xfId="33687"/>
    <cellStyle name="Процентный 5 3 4 2 2 7" xfId="33688"/>
    <cellStyle name="Процентный 5 3 4 2 2 7 2" xfId="33689"/>
    <cellStyle name="Процентный 5 3 4 2 2 8" xfId="33690"/>
    <cellStyle name="Процентный 5 3 4 2 2 8 2" xfId="33691"/>
    <cellStyle name="Процентный 5 3 4 2 2 9" xfId="33692"/>
    <cellStyle name="Процентный 5 3 4 2 2 9 2" xfId="33693"/>
    <cellStyle name="Процентный 5 3 4 2 3" xfId="33694"/>
    <cellStyle name="Процентный 5 3 4 2 3 2" xfId="33695"/>
    <cellStyle name="Процентный 5 3 4 2 3 2 2" xfId="33696"/>
    <cellStyle name="Процентный 5 3 4 2 3 3" xfId="33697"/>
    <cellStyle name="Процентный 5 3 4 2 3 3 2" xfId="33698"/>
    <cellStyle name="Процентный 5 3 4 2 3 4" xfId="33699"/>
    <cellStyle name="Процентный 5 3 4 2 3 4 2" xfId="33700"/>
    <cellStyle name="Процентный 5 3 4 2 3 5" xfId="33701"/>
    <cellStyle name="Процентный 5 3 4 2 3 5 2" xfId="33702"/>
    <cellStyle name="Процентный 5 3 4 2 3 6" xfId="33703"/>
    <cellStyle name="Процентный 5 3 4 2 4" xfId="33704"/>
    <cellStyle name="Процентный 5 3 4 2 4 2" xfId="33705"/>
    <cellStyle name="Процентный 5 3 4 2 4 2 2" xfId="33706"/>
    <cellStyle name="Процентный 5 3 4 2 4 3" xfId="33707"/>
    <cellStyle name="Процентный 5 3 4 2 4 3 2" xfId="33708"/>
    <cellStyle name="Процентный 5 3 4 2 4 4" xfId="33709"/>
    <cellStyle name="Процентный 5 3 4 2 4 4 2" xfId="33710"/>
    <cellStyle name="Процентный 5 3 4 2 4 5" xfId="33711"/>
    <cellStyle name="Процентный 5 3 4 2 5" xfId="33712"/>
    <cellStyle name="Процентный 5 3 4 2 5 2" xfId="33713"/>
    <cellStyle name="Процентный 5 3 4 2 6" xfId="33714"/>
    <cellStyle name="Процентный 5 3 4 2 6 2" xfId="33715"/>
    <cellStyle name="Процентный 5 3 4 2 7" xfId="33716"/>
    <cellStyle name="Процентный 5 3 4 2 7 2" xfId="33717"/>
    <cellStyle name="Процентный 5 3 4 2 8" xfId="33718"/>
    <cellStyle name="Процентный 5 3 4 2 8 2" xfId="33719"/>
    <cellStyle name="Процентный 5 3 4 2 9" xfId="33720"/>
    <cellStyle name="Процентный 5 3 4 2 9 2" xfId="33721"/>
    <cellStyle name="Процентный 5 3 4 3" xfId="33722"/>
    <cellStyle name="Процентный 5 3 4 3 10" xfId="33723"/>
    <cellStyle name="Процентный 5 3 4 3 2" xfId="33724"/>
    <cellStyle name="Процентный 5 3 4 3 2 2" xfId="33725"/>
    <cellStyle name="Процентный 5 3 4 3 2 2 2" xfId="33726"/>
    <cellStyle name="Процентный 5 3 4 3 2 3" xfId="33727"/>
    <cellStyle name="Процентный 5 3 4 3 2 3 2" xfId="33728"/>
    <cellStyle name="Процентный 5 3 4 3 2 4" xfId="33729"/>
    <cellStyle name="Процентный 5 3 4 3 2 4 2" xfId="33730"/>
    <cellStyle name="Процентный 5 3 4 3 2 5" xfId="33731"/>
    <cellStyle name="Процентный 5 3 4 3 2 5 2" xfId="33732"/>
    <cellStyle name="Процентный 5 3 4 3 2 6" xfId="33733"/>
    <cellStyle name="Процентный 5 3 4 3 3" xfId="33734"/>
    <cellStyle name="Процентный 5 3 4 3 3 2" xfId="33735"/>
    <cellStyle name="Процентный 5 3 4 3 3 2 2" xfId="33736"/>
    <cellStyle name="Процентный 5 3 4 3 3 3" xfId="33737"/>
    <cellStyle name="Процентный 5 3 4 3 3 3 2" xfId="33738"/>
    <cellStyle name="Процентный 5 3 4 3 3 4" xfId="33739"/>
    <cellStyle name="Процентный 5 3 4 3 3 4 2" xfId="33740"/>
    <cellStyle name="Процентный 5 3 4 3 3 5" xfId="33741"/>
    <cellStyle name="Процентный 5 3 4 3 4" xfId="33742"/>
    <cellStyle name="Процентный 5 3 4 3 4 2" xfId="33743"/>
    <cellStyle name="Процентный 5 3 4 3 5" xfId="33744"/>
    <cellStyle name="Процентный 5 3 4 3 5 2" xfId="33745"/>
    <cellStyle name="Процентный 5 3 4 3 6" xfId="33746"/>
    <cellStyle name="Процентный 5 3 4 3 6 2" xfId="33747"/>
    <cellStyle name="Процентный 5 3 4 3 7" xfId="33748"/>
    <cellStyle name="Процентный 5 3 4 3 7 2" xfId="33749"/>
    <cellStyle name="Процентный 5 3 4 3 8" xfId="33750"/>
    <cellStyle name="Процентный 5 3 4 3 8 2" xfId="33751"/>
    <cellStyle name="Процентный 5 3 4 3 9" xfId="33752"/>
    <cellStyle name="Процентный 5 3 4 3 9 2" xfId="33753"/>
    <cellStyle name="Процентный 5 3 4 4" xfId="33754"/>
    <cellStyle name="Процентный 5 3 4 4 2" xfId="33755"/>
    <cellStyle name="Процентный 5 3 4 4 2 2" xfId="33756"/>
    <cellStyle name="Процентный 5 3 4 4 2 2 2" xfId="33757"/>
    <cellStyle name="Процентный 5 3 4 4 2 3" xfId="33758"/>
    <cellStyle name="Процентный 5 3 4 4 2 3 2" xfId="33759"/>
    <cellStyle name="Процентный 5 3 4 4 2 4" xfId="33760"/>
    <cellStyle name="Процентный 5 3 4 4 2 4 2" xfId="33761"/>
    <cellStyle name="Процентный 5 3 4 4 2 5" xfId="33762"/>
    <cellStyle name="Процентный 5 3 4 4 2 5 2" xfId="33763"/>
    <cellStyle name="Процентный 5 3 4 4 2 6" xfId="33764"/>
    <cellStyle name="Процентный 5 3 4 4 3" xfId="33765"/>
    <cellStyle name="Процентный 5 3 4 4 3 2" xfId="33766"/>
    <cellStyle name="Процентный 5 3 4 4 4" xfId="33767"/>
    <cellStyle name="Процентный 5 3 4 4 4 2" xfId="33768"/>
    <cellStyle name="Процентный 5 3 4 4 5" xfId="33769"/>
    <cellStyle name="Процентный 5 3 4 4 5 2" xfId="33770"/>
    <cellStyle name="Процентный 5 3 4 4 6" xfId="33771"/>
    <cellStyle name="Процентный 5 3 4 4 6 2" xfId="33772"/>
    <cellStyle name="Процентный 5 3 4 4 7" xfId="33773"/>
    <cellStyle name="Процентный 5 3 4 5" xfId="33774"/>
    <cellStyle name="Процентный 5 3 4 5 2" xfId="33775"/>
    <cellStyle name="Процентный 5 3 4 5 2 2" xfId="33776"/>
    <cellStyle name="Процентный 5 3 4 5 3" xfId="33777"/>
    <cellStyle name="Процентный 5 3 4 5 3 2" xfId="33778"/>
    <cellStyle name="Процентный 5 3 4 5 4" xfId="33779"/>
    <cellStyle name="Процентный 5 3 4 5 4 2" xfId="33780"/>
    <cellStyle name="Процентный 5 3 4 5 5" xfId="33781"/>
    <cellStyle name="Процентный 5 3 4 5 5 2" xfId="33782"/>
    <cellStyle name="Процентный 5 3 4 5 6" xfId="33783"/>
    <cellStyle name="Процентный 5 3 4 6" xfId="33784"/>
    <cellStyle name="Процентный 5 3 4 6 2" xfId="33785"/>
    <cellStyle name="Процентный 5 3 4 6 2 2" xfId="33786"/>
    <cellStyle name="Процентный 5 3 4 6 3" xfId="33787"/>
    <cellStyle name="Процентный 5 3 4 6 3 2" xfId="33788"/>
    <cellStyle name="Процентный 5 3 4 6 4" xfId="33789"/>
    <cellStyle name="Процентный 5 3 4 6 4 2" xfId="33790"/>
    <cellStyle name="Процентный 5 3 4 6 5" xfId="33791"/>
    <cellStyle name="Процентный 5 3 4 7" xfId="33792"/>
    <cellStyle name="Процентный 5 3 4 7 2" xfId="33793"/>
    <cellStyle name="Процентный 5 3 4 8" xfId="33794"/>
    <cellStyle name="Процентный 5 3 4 8 2" xfId="33795"/>
    <cellStyle name="Процентный 5 3 4 9" xfId="33796"/>
    <cellStyle name="Процентный 5 3 4 9 2" xfId="33797"/>
    <cellStyle name="Процентный 5 3 5" xfId="33798"/>
    <cellStyle name="Процентный 5 3 5 10" xfId="33799"/>
    <cellStyle name="Процентный 5 3 5 10 2" xfId="33800"/>
    <cellStyle name="Процентный 5 3 5 11" xfId="33801"/>
    <cellStyle name="Процентный 5 3 5 11 2" xfId="33802"/>
    <cellStyle name="Процентный 5 3 5 12" xfId="33803"/>
    <cellStyle name="Процентный 5 3 5 13" xfId="33804"/>
    <cellStyle name="Процентный 5 3 5 2" xfId="33805"/>
    <cellStyle name="Процентный 5 3 5 2 10" xfId="33806"/>
    <cellStyle name="Процентный 5 3 5 2 10 2" xfId="33807"/>
    <cellStyle name="Процентный 5 3 5 2 11" xfId="33808"/>
    <cellStyle name="Процентный 5 3 5 2 12" xfId="33809"/>
    <cellStyle name="Процентный 5 3 5 2 2" xfId="33810"/>
    <cellStyle name="Процентный 5 3 5 2 2 10" xfId="33811"/>
    <cellStyle name="Процентный 5 3 5 2 2 2" xfId="33812"/>
    <cellStyle name="Процентный 5 3 5 2 2 2 2" xfId="33813"/>
    <cellStyle name="Процентный 5 3 5 2 2 2 2 2" xfId="33814"/>
    <cellStyle name="Процентный 5 3 5 2 2 2 3" xfId="33815"/>
    <cellStyle name="Процентный 5 3 5 2 2 2 3 2" xfId="33816"/>
    <cellStyle name="Процентный 5 3 5 2 2 2 4" xfId="33817"/>
    <cellStyle name="Процентный 5 3 5 2 2 2 4 2" xfId="33818"/>
    <cellStyle name="Процентный 5 3 5 2 2 2 5" xfId="33819"/>
    <cellStyle name="Процентный 5 3 5 2 2 2 5 2" xfId="33820"/>
    <cellStyle name="Процентный 5 3 5 2 2 2 6" xfId="33821"/>
    <cellStyle name="Процентный 5 3 5 2 2 3" xfId="33822"/>
    <cellStyle name="Процентный 5 3 5 2 2 3 2" xfId="33823"/>
    <cellStyle name="Процентный 5 3 5 2 2 3 2 2" xfId="33824"/>
    <cellStyle name="Процентный 5 3 5 2 2 3 3" xfId="33825"/>
    <cellStyle name="Процентный 5 3 5 2 2 3 3 2" xfId="33826"/>
    <cellStyle name="Процентный 5 3 5 2 2 3 4" xfId="33827"/>
    <cellStyle name="Процентный 5 3 5 2 2 3 4 2" xfId="33828"/>
    <cellStyle name="Процентный 5 3 5 2 2 3 5" xfId="33829"/>
    <cellStyle name="Процентный 5 3 5 2 2 4" xfId="33830"/>
    <cellStyle name="Процентный 5 3 5 2 2 4 2" xfId="33831"/>
    <cellStyle name="Процентный 5 3 5 2 2 5" xfId="33832"/>
    <cellStyle name="Процентный 5 3 5 2 2 5 2" xfId="33833"/>
    <cellStyle name="Процентный 5 3 5 2 2 6" xfId="33834"/>
    <cellStyle name="Процентный 5 3 5 2 2 6 2" xfId="33835"/>
    <cellStyle name="Процентный 5 3 5 2 2 7" xfId="33836"/>
    <cellStyle name="Процентный 5 3 5 2 2 7 2" xfId="33837"/>
    <cellStyle name="Процентный 5 3 5 2 2 8" xfId="33838"/>
    <cellStyle name="Процентный 5 3 5 2 2 8 2" xfId="33839"/>
    <cellStyle name="Процентный 5 3 5 2 2 9" xfId="33840"/>
    <cellStyle name="Процентный 5 3 5 2 2 9 2" xfId="33841"/>
    <cellStyle name="Процентный 5 3 5 2 3" xfId="33842"/>
    <cellStyle name="Процентный 5 3 5 2 3 2" xfId="33843"/>
    <cellStyle name="Процентный 5 3 5 2 3 2 2" xfId="33844"/>
    <cellStyle name="Процентный 5 3 5 2 3 3" xfId="33845"/>
    <cellStyle name="Процентный 5 3 5 2 3 3 2" xfId="33846"/>
    <cellStyle name="Процентный 5 3 5 2 3 4" xfId="33847"/>
    <cellStyle name="Процентный 5 3 5 2 3 4 2" xfId="33848"/>
    <cellStyle name="Процентный 5 3 5 2 3 5" xfId="33849"/>
    <cellStyle name="Процентный 5 3 5 2 3 5 2" xfId="33850"/>
    <cellStyle name="Процентный 5 3 5 2 3 6" xfId="33851"/>
    <cellStyle name="Процентный 5 3 5 2 4" xfId="33852"/>
    <cellStyle name="Процентный 5 3 5 2 4 2" xfId="33853"/>
    <cellStyle name="Процентный 5 3 5 2 4 2 2" xfId="33854"/>
    <cellStyle name="Процентный 5 3 5 2 4 3" xfId="33855"/>
    <cellStyle name="Процентный 5 3 5 2 4 3 2" xfId="33856"/>
    <cellStyle name="Процентный 5 3 5 2 4 4" xfId="33857"/>
    <cellStyle name="Процентный 5 3 5 2 4 4 2" xfId="33858"/>
    <cellStyle name="Процентный 5 3 5 2 4 5" xfId="33859"/>
    <cellStyle name="Процентный 5 3 5 2 5" xfId="33860"/>
    <cellStyle name="Процентный 5 3 5 2 5 2" xfId="33861"/>
    <cellStyle name="Процентный 5 3 5 2 6" xfId="33862"/>
    <cellStyle name="Процентный 5 3 5 2 6 2" xfId="33863"/>
    <cellStyle name="Процентный 5 3 5 2 7" xfId="33864"/>
    <cellStyle name="Процентный 5 3 5 2 7 2" xfId="33865"/>
    <cellStyle name="Процентный 5 3 5 2 8" xfId="33866"/>
    <cellStyle name="Процентный 5 3 5 2 8 2" xfId="33867"/>
    <cellStyle name="Процентный 5 3 5 2 9" xfId="33868"/>
    <cellStyle name="Процентный 5 3 5 2 9 2" xfId="33869"/>
    <cellStyle name="Процентный 5 3 5 3" xfId="33870"/>
    <cellStyle name="Процентный 5 3 5 3 10" xfId="33871"/>
    <cellStyle name="Процентный 5 3 5 3 2" xfId="33872"/>
    <cellStyle name="Процентный 5 3 5 3 2 2" xfId="33873"/>
    <cellStyle name="Процентный 5 3 5 3 2 2 2" xfId="33874"/>
    <cellStyle name="Процентный 5 3 5 3 2 3" xfId="33875"/>
    <cellStyle name="Процентный 5 3 5 3 2 3 2" xfId="33876"/>
    <cellStyle name="Процентный 5 3 5 3 2 4" xfId="33877"/>
    <cellStyle name="Процентный 5 3 5 3 2 4 2" xfId="33878"/>
    <cellStyle name="Процентный 5 3 5 3 2 5" xfId="33879"/>
    <cellStyle name="Процентный 5 3 5 3 2 5 2" xfId="33880"/>
    <cellStyle name="Процентный 5 3 5 3 2 6" xfId="33881"/>
    <cellStyle name="Процентный 5 3 5 3 3" xfId="33882"/>
    <cellStyle name="Процентный 5 3 5 3 3 2" xfId="33883"/>
    <cellStyle name="Процентный 5 3 5 3 3 2 2" xfId="33884"/>
    <cellStyle name="Процентный 5 3 5 3 3 3" xfId="33885"/>
    <cellStyle name="Процентный 5 3 5 3 3 3 2" xfId="33886"/>
    <cellStyle name="Процентный 5 3 5 3 3 4" xfId="33887"/>
    <cellStyle name="Процентный 5 3 5 3 3 4 2" xfId="33888"/>
    <cellStyle name="Процентный 5 3 5 3 3 5" xfId="33889"/>
    <cellStyle name="Процентный 5 3 5 3 4" xfId="33890"/>
    <cellStyle name="Процентный 5 3 5 3 4 2" xfId="33891"/>
    <cellStyle name="Процентный 5 3 5 3 5" xfId="33892"/>
    <cellStyle name="Процентный 5 3 5 3 5 2" xfId="33893"/>
    <cellStyle name="Процентный 5 3 5 3 6" xfId="33894"/>
    <cellStyle name="Процентный 5 3 5 3 6 2" xfId="33895"/>
    <cellStyle name="Процентный 5 3 5 3 7" xfId="33896"/>
    <cellStyle name="Процентный 5 3 5 3 7 2" xfId="33897"/>
    <cellStyle name="Процентный 5 3 5 3 8" xfId="33898"/>
    <cellStyle name="Процентный 5 3 5 3 8 2" xfId="33899"/>
    <cellStyle name="Процентный 5 3 5 3 9" xfId="33900"/>
    <cellStyle name="Процентный 5 3 5 3 9 2" xfId="33901"/>
    <cellStyle name="Процентный 5 3 5 4" xfId="33902"/>
    <cellStyle name="Процентный 5 3 5 4 2" xfId="33903"/>
    <cellStyle name="Процентный 5 3 5 4 2 2" xfId="33904"/>
    <cellStyle name="Процентный 5 3 5 4 3" xfId="33905"/>
    <cellStyle name="Процентный 5 3 5 4 3 2" xfId="33906"/>
    <cellStyle name="Процентный 5 3 5 4 4" xfId="33907"/>
    <cellStyle name="Процентный 5 3 5 4 4 2" xfId="33908"/>
    <cellStyle name="Процентный 5 3 5 4 5" xfId="33909"/>
    <cellStyle name="Процентный 5 3 5 4 5 2" xfId="33910"/>
    <cellStyle name="Процентный 5 3 5 4 6" xfId="33911"/>
    <cellStyle name="Процентный 5 3 5 5" xfId="33912"/>
    <cellStyle name="Процентный 5 3 5 5 2" xfId="33913"/>
    <cellStyle name="Процентный 5 3 5 5 2 2" xfId="33914"/>
    <cellStyle name="Процентный 5 3 5 5 3" xfId="33915"/>
    <cellStyle name="Процентный 5 3 5 5 3 2" xfId="33916"/>
    <cellStyle name="Процентный 5 3 5 5 4" xfId="33917"/>
    <cellStyle name="Процентный 5 3 5 5 4 2" xfId="33918"/>
    <cellStyle name="Процентный 5 3 5 5 5" xfId="33919"/>
    <cellStyle name="Процентный 5 3 5 6" xfId="33920"/>
    <cellStyle name="Процентный 5 3 5 6 2" xfId="33921"/>
    <cellStyle name="Процентный 5 3 5 7" xfId="33922"/>
    <cellStyle name="Процентный 5 3 5 7 2" xfId="33923"/>
    <cellStyle name="Процентный 5 3 5 8" xfId="33924"/>
    <cellStyle name="Процентный 5 3 5 8 2" xfId="33925"/>
    <cellStyle name="Процентный 5 3 5 9" xfId="33926"/>
    <cellStyle name="Процентный 5 3 5 9 2" xfId="33927"/>
    <cellStyle name="Процентный 5 3 6" xfId="33928"/>
    <cellStyle name="Процентный 5 3 6 10" xfId="33929"/>
    <cellStyle name="Процентный 5 3 6 10 2" xfId="33930"/>
    <cellStyle name="Процентный 5 3 6 11" xfId="33931"/>
    <cellStyle name="Процентный 5 3 6 11 2" xfId="33932"/>
    <cellStyle name="Процентный 5 3 6 12" xfId="33933"/>
    <cellStyle name="Процентный 5 3 6 13" xfId="33934"/>
    <cellStyle name="Процентный 5 3 6 2" xfId="33935"/>
    <cellStyle name="Процентный 5 3 6 2 10" xfId="33936"/>
    <cellStyle name="Процентный 5 3 6 2 10 2" xfId="33937"/>
    <cellStyle name="Процентный 5 3 6 2 11" xfId="33938"/>
    <cellStyle name="Процентный 5 3 6 2 2" xfId="33939"/>
    <cellStyle name="Процентный 5 3 6 2 2 10" xfId="33940"/>
    <cellStyle name="Процентный 5 3 6 2 2 2" xfId="33941"/>
    <cellStyle name="Процентный 5 3 6 2 2 2 2" xfId="33942"/>
    <cellStyle name="Процентный 5 3 6 2 2 2 2 2" xfId="33943"/>
    <cellStyle name="Процентный 5 3 6 2 2 2 3" xfId="33944"/>
    <cellStyle name="Процентный 5 3 6 2 2 2 3 2" xfId="33945"/>
    <cellStyle name="Процентный 5 3 6 2 2 2 4" xfId="33946"/>
    <cellStyle name="Процентный 5 3 6 2 2 2 4 2" xfId="33947"/>
    <cellStyle name="Процентный 5 3 6 2 2 2 5" xfId="33948"/>
    <cellStyle name="Процентный 5 3 6 2 2 2 5 2" xfId="33949"/>
    <cellStyle name="Процентный 5 3 6 2 2 2 6" xfId="33950"/>
    <cellStyle name="Процентный 5 3 6 2 2 3" xfId="33951"/>
    <cellStyle name="Процентный 5 3 6 2 2 3 2" xfId="33952"/>
    <cellStyle name="Процентный 5 3 6 2 2 3 2 2" xfId="33953"/>
    <cellStyle name="Процентный 5 3 6 2 2 3 3" xfId="33954"/>
    <cellStyle name="Процентный 5 3 6 2 2 3 3 2" xfId="33955"/>
    <cellStyle name="Процентный 5 3 6 2 2 3 4" xfId="33956"/>
    <cellStyle name="Процентный 5 3 6 2 2 3 4 2" xfId="33957"/>
    <cellStyle name="Процентный 5 3 6 2 2 3 5" xfId="33958"/>
    <cellStyle name="Процентный 5 3 6 2 2 4" xfId="33959"/>
    <cellStyle name="Процентный 5 3 6 2 2 4 2" xfId="33960"/>
    <cellStyle name="Процентный 5 3 6 2 2 5" xfId="33961"/>
    <cellStyle name="Процентный 5 3 6 2 2 5 2" xfId="33962"/>
    <cellStyle name="Процентный 5 3 6 2 2 6" xfId="33963"/>
    <cellStyle name="Процентный 5 3 6 2 2 6 2" xfId="33964"/>
    <cellStyle name="Процентный 5 3 6 2 2 7" xfId="33965"/>
    <cellStyle name="Процентный 5 3 6 2 2 7 2" xfId="33966"/>
    <cellStyle name="Процентный 5 3 6 2 2 8" xfId="33967"/>
    <cellStyle name="Процентный 5 3 6 2 2 8 2" xfId="33968"/>
    <cellStyle name="Процентный 5 3 6 2 2 9" xfId="33969"/>
    <cellStyle name="Процентный 5 3 6 2 2 9 2" xfId="33970"/>
    <cellStyle name="Процентный 5 3 6 2 3" xfId="33971"/>
    <cellStyle name="Процентный 5 3 6 2 3 2" xfId="33972"/>
    <cellStyle name="Процентный 5 3 6 2 3 2 2" xfId="33973"/>
    <cellStyle name="Процентный 5 3 6 2 3 3" xfId="33974"/>
    <cellStyle name="Процентный 5 3 6 2 3 3 2" xfId="33975"/>
    <cellStyle name="Процентный 5 3 6 2 3 4" xfId="33976"/>
    <cellStyle name="Процентный 5 3 6 2 3 4 2" xfId="33977"/>
    <cellStyle name="Процентный 5 3 6 2 3 5" xfId="33978"/>
    <cellStyle name="Процентный 5 3 6 2 3 5 2" xfId="33979"/>
    <cellStyle name="Процентный 5 3 6 2 3 6" xfId="33980"/>
    <cellStyle name="Процентный 5 3 6 2 4" xfId="33981"/>
    <cellStyle name="Процентный 5 3 6 2 4 2" xfId="33982"/>
    <cellStyle name="Процентный 5 3 6 2 4 2 2" xfId="33983"/>
    <cellStyle name="Процентный 5 3 6 2 4 3" xfId="33984"/>
    <cellStyle name="Процентный 5 3 6 2 4 3 2" xfId="33985"/>
    <cellStyle name="Процентный 5 3 6 2 4 4" xfId="33986"/>
    <cellStyle name="Процентный 5 3 6 2 4 4 2" xfId="33987"/>
    <cellStyle name="Процентный 5 3 6 2 4 5" xfId="33988"/>
    <cellStyle name="Процентный 5 3 6 2 5" xfId="33989"/>
    <cellStyle name="Процентный 5 3 6 2 5 2" xfId="33990"/>
    <cellStyle name="Процентный 5 3 6 2 6" xfId="33991"/>
    <cellStyle name="Процентный 5 3 6 2 6 2" xfId="33992"/>
    <cellStyle name="Процентный 5 3 6 2 7" xfId="33993"/>
    <cellStyle name="Процентный 5 3 6 2 7 2" xfId="33994"/>
    <cellStyle name="Процентный 5 3 6 2 8" xfId="33995"/>
    <cellStyle name="Процентный 5 3 6 2 8 2" xfId="33996"/>
    <cellStyle name="Процентный 5 3 6 2 9" xfId="33997"/>
    <cellStyle name="Процентный 5 3 6 2 9 2" xfId="33998"/>
    <cellStyle name="Процентный 5 3 6 3" xfId="33999"/>
    <cellStyle name="Процентный 5 3 6 3 10" xfId="34000"/>
    <cellStyle name="Процентный 5 3 6 3 2" xfId="34001"/>
    <cellStyle name="Процентный 5 3 6 3 2 2" xfId="34002"/>
    <cellStyle name="Процентный 5 3 6 3 2 2 2" xfId="34003"/>
    <cellStyle name="Процентный 5 3 6 3 2 3" xfId="34004"/>
    <cellStyle name="Процентный 5 3 6 3 2 3 2" xfId="34005"/>
    <cellStyle name="Процентный 5 3 6 3 2 4" xfId="34006"/>
    <cellStyle name="Процентный 5 3 6 3 2 4 2" xfId="34007"/>
    <cellStyle name="Процентный 5 3 6 3 2 5" xfId="34008"/>
    <cellStyle name="Процентный 5 3 6 3 2 5 2" xfId="34009"/>
    <cellStyle name="Процентный 5 3 6 3 2 6" xfId="34010"/>
    <cellStyle name="Процентный 5 3 6 3 3" xfId="34011"/>
    <cellStyle name="Процентный 5 3 6 3 3 2" xfId="34012"/>
    <cellStyle name="Процентный 5 3 6 3 3 2 2" xfId="34013"/>
    <cellStyle name="Процентный 5 3 6 3 3 3" xfId="34014"/>
    <cellStyle name="Процентный 5 3 6 3 3 3 2" xfId="34015"/>
    <cellStyle name="Процентный 5 3 6 3 3 4" xfId="34016"/>
    <cellStyle name="Процентный 5 3 6 3 3 4 2" xfId="34017"/>
    <cellStyle name="Процентный 5 3 6 3 3 5" xfId="34018"/>
    <cellStyle name="Процентный 5 3 6 3 4" xfId="34019"/>
    <cellStyle name="Процентный 5 3 6 3 4 2" xfId="34020"/>
    <cellStyle name="Процентный 5 3 6 3 5" xfId="34021"/>
    <cellStyle name="Процентный 5 3 6 3 5 2" xfId="34022"/>
    <cellStyle name="Процентный 5 3 6 3 6" xfId="34023"/>
    <cellStyle name="Процентный 5 3 6 3 6 2" xfId="34024"/>
    <cellStyle name="Процентный 5 3 6 3 7" xfId="34025"/>
    <cellStyle name="Процентный 5 3 6 3 7 2" xfId="34026"/>
    <cellStyle name="Процентный 5 3 6 3 8" xfId="34027"/>
    <cellStyle name="Процентный 5 3 6 3 8 2" xfId="34028"/>
    <cellStyle name="Процентный 5 3 6 3 9" xfId="34029"/>
    <cellStyle name="Процентный 5 3 6 3 9 2" xfId="34030"/>
    <cellStyle name="Процентный 5 3 6 4" xfId="34031"/>
    <cellStyle name="Процентный 5 3 6 4 2" xfId="34032"/>
    <cellStyle name="Процентный 5 3 6 4 2 2" xfId="34033"/>
    <cellStyle name="Процентный 5 3 6 4 3" xfId="34034"/>
    <cellStyle name="Процентный 5 3 6 4 3 2" xfId="34035"/>
    <cellStyle name="Процентный 5 3 6 4 4" xfId="34036"/>
    <cellStyle name="Процентный 5 3 6 4 4 2" xfId="34037"/>
    <cellStyle name="Процентный 5 3 6 4 5" xfId="34038"/>
    <cellStyle name="Процентный 5 3 6 4 5 2" xfId="34039"/>
    <cellStyle name="Процентный 5 3 6 4 6" xfId="34040"/>
    <cellStyle name="Процентный 5 3 6 5" xfId="34041"/>
    <cellStyle name="Процентный 5 3 6 5 2" xfId="34042"/>
    <cellStyle name="Процентный 5 3 6 5 2 2" xfId="34043"/>
    <cellStyle name="Процентный 5 3 6 5 3" xfId="34044"/>
    <cellStyle name="Процентный 5 3 6 5 3 2" xfId="34045"/>
    <cellStyle name="Процентный 5 3 6 5 4" xfId="34046"/>
    <cellStyle name="Процентный 5 3 6 5 4 2" xfId="34047"/>
    <cellStyle name="Процентный 5 3 6 5 5" xfId="34048"/>
    <cellStyle name="Процентный 5 3 6 6" xfId="34049"/>
    <cellStyle name="Процентный 5 3 6 6 2" xfId="34050"/>
    <cellStyle name="Процентный 5 3 6 7" xfId="34051"/>
    <cellStyle name="Процентный 5 3 6 7 2" xfId="34052"/>
    <cellStyle name="Процентный 5 3 6 8" xfId="34053"/>
    <cellStyle name="Процентный 5 3 6 8 2" xfId="34054"/>
    <cellStyle name="Процентный 5 3 6 9" xfId="34055"/>
    <cellStyle name="Процентный 5 3 6 9 2" xfId="34056"/>
    <cellStyle name="Процентный 5 3 7" xfId="34057"/>
    <cellStyle name="Процентный 5 3 7 10" xfId="34058"/>
    <cellStyle name="Процентный 5 3 7 10 2" xfId="34059"/>
    <cellStyle name="Процентный 5 3 7 11" xfId="34060"/>
    <cellStyle name="Процентный 5 3 7 11 2" xfId="34061"/>
    <cellStyle name="Процентный 5 3 7 12" xfId="34062"/>
    <cellStyle name="Процентный 5 3 7 2" xfId="34063"/>
    <cellStyle name="Процентный 5 3 7 2 10" xfId="34064"/>
    <cellStyle name="Процентный 5 3 7 2 10 2" xfId="34065"/>
    <cellStyle name="Процентный 5 3 7 2 11" xfId="34066"/>
    <cellStyle name="Процентный 5 3 7 2 2" xfId="34067"/>
    <cellStyle name="Процентный 5 3 7 2 2 10" xfId="34068"/>
    <cellStyle name="Процентный 5 3 7 2 2 2" xfId="34069"/>
    <cellStyle name="Процентный 5 3 7 2 2 2 2" xfId="34070"/>
    <cellStyle name="Процентный 5 3 7 2 2 2 2 2" xfId="34071"/>
    <cellStyle name="Процентный 5 3 7 2 2 2 3" xfId="34072"/>
    <cellStyle name="Процентный 5 3 7 2 2 2 3 2" xfId="34073"/>
    <cellStyle name="Процентный 5 3 7 2 2 2 4" xfId="34074"/>
    <cellStyle name="Процентный 5 3 7 2 2 2 4 2" xfId="34075"/>
    <cellStyle name="Процентный 5 3 7 2 2 2 5" xfId="34076"/>
    <cellStyle name="Процентный 5 3 7 2 2 2 5 2" xfId="34077"/>
    <cellStyle name="Процентный 5 3 7 2 2 2 6" xfId="34078"/>
    <cellStyle name="Процентный 5 3 7 2 2 3" xfId="34079"/>
    <cellStyle name="Процентный 5 3 7 2 2 3 2" xfId="34080"/>
    <cellStyle name="Процентный 5 3 7 2 2 3 2 2" xfId="34081"/>
    <cellStyle name="Процентный 5 3 7 2 2 3 3" xfId="34082"/>
    <cellStyle name="Процентный 5 3 7 2 2 3 3 2" xfId="34083"/>
    <cellStyle name="Процентный 5 3 7 2 2 3 4" xfId="34084"/>
    <cellStyle name="Процентный 5 3 7 2 2 3 4 2" xfId="34085"/>
    <cellStyle name="Процентный 5 3 7 2 2 3 5" xfId="34086"/>
    <cellStyle name="Процентный 5 3 7 2 2 4" xfId="34087"/>
    <cellStyle name="Процентный 5 3 7 2 2 4 2" xfId="34088"/>
    <cellStyle name="Процентный 5 3 7 2 2 5" xfId="34089"/>
    <cellStyle name="Процентный 5 3 7 2 2 5 2" xfId="34090"/>
    <cellStyle name="Процентный 5 3 7 2 2 6" xfId="34091"/>
    <cellStyle name="Процентный 5 3 7 2 2 6 2" xfId="34092"/>
    <cellStyle name="Процентный 5 3 7 2 2 7" xfId="34093"/>
    <cellStyle name="Процентный 5 3 7 2 2 7 2" xfId="34094"/>
    <cellStyle name="Процентный 5 3 7 2 2 8" xfId="34095"/>
    <cellStyle name="Процентный 5 3 7 2 2 8 2" xfId="34096"/>
    <cellStyle name="Процентный 5 3 7 2 2 9" xfId="34097"/>
    <cellStyle name="Процентный 5 3 7 2 2 9 2" xfId="34098"/>
    <cellStyle name="Процентный 5 3 7 2 3" xfId="34099"/>
    <cellStyle name="Процентный 5 3 7 2 3 2" xfId="34100"/>
    <cellStyle name="Процентный 5 3 7 2 3 2 2" xfId="34101"/>
    <cellStyle name="Процентный 5 3 7 2 3 3" xfId="34102"/>
    <cellStyle name="Процентный 5 3 7 2 3 3 2" xfId="34103"/>
    <cellStyle name="Процентный 5 3 7 2 3 4" xfId="34104"/>
    <cellStyle name="Процентный 5 3 7 2 3 4 2" xfId="34105"/>
    <cellStyle name="Процентный 5 3 7 2 3 5" xfId="34106"/>
    <cellStyle name="Процентный 5 3 7 2 3 5 2" xfId="34107"/>
    <cellStyle name="Процентный 5 3 7 2 3 6" xfId="34108"/>
    <cellStyle name="Процентный 5 3 7 2 4" xfId="34109"/>
    <cellStyle name="Процентный 5 3 7 2 4 2" xfId="34110"/>
    <cellStyle name="Процентный 5 3 7 2 4 2 2" xfId="34111"/>
    <cellStyle name="Процентный 5 3 7 2 4 3" xfId="34112"/>
    <cellStyle name="Процентный 5 3 7 2 4 3 2" xfId="34113"/>
    <cellStyle name="Процентный 5 3 7 2 4 4" xfId="34114"/>
    <cellStyle name="Процентный 5 3 7 2 4 4 2" xfId="34115"/>
    <cellStyle name="Процентный 5 3 7 2 4 5" xfId="34116"/>
    <cellStyle name="Процентный 5 3 7 2 5" xfId="34117"/>
    <cellStyle name="Процентный 5 3 7 2 5 2" xfId="34118"/>
    <cellStyle name="Процентный 5 3 7 2 6" xfId="34119"/>
    <cellStyle name="Процентный 5 3 7 2 6 2" xfId="34120"/>
    <cellStyle name="Процентный 5 3 7 2 7" xfId="34121"/>
    <cellStyle name="Процентный 5 3 7 2 7 2" xfId="34122"/>
    <cellStyle name="Процентный 5 3 7 2 8" xfId="34123"/>
    <cellStyle name="Процентный 5 3 7 2 8 2" xfId="34124"/>
    <cellStyle name="Процентный 5 3 7 2 9" xfId="34125"/>
    <cellStyle name="Процентный 5 3 7 2 9 2" xfId="34126"/>
    <cellStyle name="Процентный 5 3 7 3" xfId="34127"/>
    <cellStyle name="Процентный 5 3 7 3 10" xfId="34128"/>
    <cellStyle name="Процентный 5 3 7 3 2" xfId="34129"/>
    <cellStyle name="Процентный 5 3 7 3 2 2" xfId="34130"/>
    <cellStyle name="Процентный 5 3 7 3 2 2 2" xfId="34131"/>
    <cellStyle name="Процентный 5 3 7 3 2 3" xfId="34132"/>
    <cellStyle name="Процентный 5 3 7 3 2 3 2" xfId="34133"/>
    <cellStyle name="Процентный 5 3 7 3 2 4" xfId="34134"/>
    <cellStyle name="Процентный 5 3 7 3 2 4 2" xfId="34135"/>
    <cellStyle name="Процентный 5 3 7 3 2 5" xfId="34136"/>
    <cellStyle name="Процентный 5 3 7 3 2 5 2" xfId="34137"/>
    <cellStyle name="Процентный 5 3 7 3 2 6" xfId="34138"/>
    <cellStyle name="Процентный 5 3 7 3 3" xfId="34139"/>
    <cellStyle name="Процентный 5 3 7 3 3 2" xfId="34140"/>
    <cellStyle name="Процентный 5 3 7 3 3 2 2" xfId="34141"/>
    <cellStyle name="Процентный 5 3 7 3 3 3" xfId="34142"/>
    <cellStyle name="Процентный 5 3 7 3 3 3 2" xfId="34143"/>
    <cellStyle name="Процентный 5 3 7 3 3 4" xfId="34144"/>
    <cellStyle name="Процентный 5 3 7 3 3 4 2" xfId="34145"/>
    <cellStyle name="Процентный 5 3 7 3 3 5" xfId="34146"/>
    <cellStyle name="Процентный 5 3 7 3 4" xfId="34147"/>
    <cellStyle name="Процентный 5 3 7 3 4 2" xfId="34148"/>
    <cellStyle name="Процентный 5 3 7 3 5" xfId="34149"/>
    <cellStyle name="Процентный 5 3 7 3 5 2" xfId="34150"/>
    <cellStyle name="Процентный 5 3 7 3 6" xfId="34151"/>
    <cellStyle name="Процентный 5 3 7 3 6 2" xfId="34152"/>
    <cellStyle name="Процентный 5 3 7 3 7" xfId="34153"/>
    <cellStyle name="Процентный 5 3 7 3 7 2" xfId="34154"/>
    <cellStyle name="Процентный 5 3 7 3 8" xfId="34155"/>
    <cellStyle name="Процентный 5 3 7 3 8 2" xfId="34156"/>
    <cellStyle name="Процентный 5 3 7 3 9" xfId="34157"/>
    <cellStyle name="Процентный 5 3 7 3 9 2" xfId="34158"/>
    <cellStyle name="Процентный 5 3 7 4" xfId="34159"/>
    <cellStyle name="Процентный 5 3 7 4 2" xfId="34160"/>
    <cellStyle name="Процентный 5 3 7 4 2 2" xfId="34161"/>
    <cellStyle name="Процентный 5 3 7 4 3" xfId="34162"/>
    <cellStyle name="Процентный 5 3 7 4 3 2" xfId="34163"/>
    <cellStyle name="Процентный 5 3 7 4 4" xfId="34164"/>
    <cellStyle name="Процентный 5 3 7 4 4 2" xfId="34165"/>
    <cellStyle name="Процентный 5 3 7 4 5" xfId="34166"/>
    <cellStyle name="Процентный 5 3 7 4 5 2" xfId="34167"/>
    <cellStyle name="Процентный 5 3 7 4 6" xfId="34168"/>
    <cellStyle name="Процентный 5 3 7 5" xfId="34169"/>
    <cellStyle name="Процентный 5 3 7 5 2" xfId="34170"/>
    <cellStyle name="Процентный 5 3 7 5 2 2" xfId="34171"/>
    <cellStyle name="Процентный 5 3 7 5 3" xfId="34172"/>
    <cellStyle name="Процентный 5 3 7 5 3 2" xfId="34173"/>
    <cellStyle name="Процентный 5 3 7 5 4" xfId="34174"/>
    <cellStyle name="Процентный 5 3 7 5 4 2" xfId="34175"/>
    <cellStyle name="Процентный 5 3 7 5 5" xfId="34176"/>
    <cellStyle name="Процентный 5 3 7 6" xfId="34177"/>
    <cellStyle name="Процентный 5 3 7 6 2" xfId="34178"/>
    <cellStyle name="Процентный 5 3 7 7" xfId="34179"/>
    <cellStyle name="Процентный 5 3 7 7 2" xfId="34180"/>
    <cellStyle name="Процентный 5 3 7 8" xfId="34181"/>
    <cellStyle name="Процентный 5 3 7 8 2" xfId="34182"/>
    <cellStyle name="Процентный 5 3 7 9" xfId="34183"/>
    <cellStyle name="Процентный 5 3 7 9 2" xfId="34184"/>
    <cellStyle name="Процентный 5 3 8" xfId="34185"/>
    <cellStyle name="Процентный 5 3 8 10" xfId="34186"/>
    <cellStyle name="Процентный 5 3 8 10 2" xfId="34187"/>
    <cellStyle name="Процентный 5 3 8 11" xfId="34188"/>
    <cellStyle name="Процентный 5 3 8 11 2" xfId="34189"/>
    <cellStyle name="Процентный 5 3 8 12" xfId="34190"/>
    <cellStyle name="Процентный 5 3 8 2" xfId="34191"/>
    <cellStyle name="Процентный 5 3 8 2 10" xfId="34192"/>
    <cellStyle name="Процентный 5 3 8 2 10 2" xfId="34193"/>
    <cellStyle name="Процентный 5 3 8 2 11" xfId="34194"/>
    <cellStyle name="Процентный 5 3 8 2 2" xfId="34195"/>
    <cellStyle name="Процентный 5 3 8 2 2 10" xfId="34196"/>
    <cellStyle name="Процентный 5 3 8 2 2 2" xfId="34197"/>
    <cellStyle name="Процентный 5 3 8 2 2 2 2" xfId="34198"/>
    <cellStyle name="Процентный 5 3 8 2 2 2 2 2" xfId="34199"/>
    <cellStyle name="Процентный 5 3 8 2 2 2 3" xfId="34200"/>
    <cellStyle name="Процентный 5 3 8 2 2 2 3 2" xfId="34201"/>
    <cellStyle name="Процентный 5 3 8 2 2 2 4" xfId="34202"/>
    <cellStyle name="Процентный 5 3 8 2 2 2 4 2" xfId="34203"/>
    <cellStyle name="Процентный 5 3 8 2 2 2 5" xfId="34204"/>
    <cellStyle name="Процентный 5 3 8 2 2 2 5 2" xfId="34205"/>
    <cellStyle name="Процентный 5 3 8 2 2 2 6" xfId="34206"/>
    <cellStyle name="Процентный 5 3 8 2 2 3" xfId="34207"/>
    <cellStyle name="Процентный 5 3 8 2 2 3 2" xfId="34208"/>
    <cellStyle name="Процентный 5 3 8 2 2 3 2 2" xfId="34209"/>
    <cellStyle name="Процентный 5 3 8 2 2 3 3" xfId="34210"/>
    <cellStyle name="Процентный 5 3 8 2 2 3 3 2" xfId="34211"/>
    <cellStyle name="Процентный 5 3 8 2 2 3 4" xfId="34212"/>
    <cellStyle name="Процентный 5 3 8 2 2 3 4 2" xfId="34213"/>
    <cellStyle name="Процентный 5 3 8 2 2 3 5" xfId="34214"/>
    <cellStyle name="Процентный 5 3 8 2 2 4" xfId="34215"/>
    <cellStyle name="Процентный 5 3 8 2 2 4 2" xfId="34216"/>
    <cellStyle name="Процентный 5 3 8 2 2 5" xfId="34217"/>
    <cellStyle name="Процентный 5 3 8 2 2 5 2" xfId="34218"/>
    <cellStyle name="Процентный 5 3 8 2 2 6" xfId="34219"/>
    <cellStyle name="Процентный 5 3 8 2 2 6 2" xfId="34220"/>
    <cellStyle name="Процентный 5 3 8 2 2 7" xfId="34221"/>
    <cellStyle name="Процентный 5 3 8 2 2 7 2" xfId="34222"/>
    <cellStyle name="Процентный 5 3 8 2 2 8" xfId="34223"/>
    <cellStyle name="Процентный 5 3 8 2 2 8 2" xfId="34224"/>
    <cellStyle name="Процентный 5 3 8 2 2 9" xfId="34225"/>
    <cellStyle name="Процентный 5 3 8 2 2 9 2" xfId="34226"/>
    <cellStyle name="Процентный 5 3 8 2 3" xfId="34227"/>
    <cellStyle name="Процентный 5 3 8 2 3 2" xfId="34228"/>
    <cellStyle name="Процентный 5 3 8 2 3 2 2" xfId="34229"/>
    <cellStyle name="Процентный 5 3 8 2 3 3" xfId="34230"/>
    <cellStyle name="Процентный 5 3 8 2 3 3 2" xfId="34231"/>
    <cellStyle name="Процентный 5 3 8 2 3 4" xfId="34232"/>
    <cellStyle name="Процентный 5 3 8 2 3 4 2" xfId="34233"/>
    <cellStyle name="Процентный 5 3 8 2 3 5" xfId="34234"/>
    <cellStyle name="Процентный 5 3 8 2 3 5 2" xfId="34235"/>
    <cellStyle name="Процентный 5 3 8 2 3 6" xfId="34236"/>
    <cellStyle name="Процентный 5 3 8 2 4" xfId="34237"/>
    <cellStyle name="Процентный 5 3 8 2 4 2" xfId="34238"/>
    <cellStyle name="Процентный 5 3 8 2 4 2 2" xfId="34239"/>
    <cellStyle name="Процентный 5 3 8 2 4 3" xfId="34240"/>
    <cellStyle name="Процентный 5 3 8 2 4 3 2" xfId="34241"/>
    <cellStyle name="Процентный 5 3 8 2 4 4" xfId="34242"/>
    <cellStyle name="Процентный 5 3 8 2 4 4 2" xfId="34243"/>
    <cellStyle name="Процентный 5 3 8 2 4 5" xfId="34244"/>
    <cellStyle name="Процентный 5 3 8 2 5" xfId="34245"/>
    <cellStyle name="Процентный 5 3 8 2 5 2" xfId="34246"/>
    <cellStyle name="Процентный 5 3 8 2 6" xfId="34247"/>
    <cellStyle name="Процентный 5 3 8 2 6 2" xfId="34248"/>
    <cellStyle name="Процентный 5 3 8 2 7" xfId="34249"/>
    <cellStyle name="Процентный 5 3 8 2 7 2" xfId="34250"/>
    <cellStyle name="Процентный 5 3 8 2 8" xfId="34251"/>
    <cellStyle name="Процентный 5 3 8 2 8 2" xfId="34252"/>
    <cellStyle name="Процентный 5 3 8 2 9" xfId="34253"/>
    <cellStyle name="Процентный 5 3 8 2 9 2" xfId="34254"/>
    <cellStyle name="Процентный 5 3 8 3" xfId="34255"/>
    <cellStyle name="Процентный 5 3 8 3 10" xfId="34256"/>
    <cellStyle name="Процентный 5 3 8 3 2" xfId="34257"/>
    <cellStyle name="Процентный 5 3 8 3 2 2" xfId="34258"/>
    <cellStyle name="Процентный 5 3 8 3 2 2 2" xfId="34259"/>
    <cellStyle name="Процентный 5 3 8 3 2 3" xfId="34260"/>
    <cellStyle name="Процентный 5 3 8 3 2 3 2" xfId="34261"/>
    <cellStyle name="Процентный 5 3 8 3 2 4" xfId="34262"/>
    <cellStyle name="Процентный 5 3 8 3 2 4 2" xfId="34263"/>
    <cellStyle name="Процентный 5 3 8 3 2 5" xfId="34264"/>
    <cellStyle name="Процентный 5 3 8 3 2 5 2" xfId="34265"/>
    <cellStyle name="Процентный 5 3 8 3 2 6" xfId="34266"/>
    <cellStyle name="Процентный 5 3 8 3 3" xfId="34267"/>
    <cellStyle name="Процентный 5 3 8 3 3 2" xfId="34268"/>
    <cellStyle name="Процентный 5 3 8 3 3 2 2" xfId="34269"/>
    <cellStyle name="Процентный 5 3 8 3 3 3" xfId="34270"/>
    <cellStyle name="Процентный 5 3 8 3 3 3 2" xfId="34271"/>
    <cellStyle name="Процентный 5 3 8 3 3 4" xfId="34272"/>
    <cellStyle name="Процентный 5 3 8 3 3 4 2" xfId="34273"/>
    <cellStyle name="Процентный 5 3 8 3 3 5" xfId="34274"/>
    <cellStyle name="Процентный 5 3 8 3 4" xfId="34275"/>
    <cellStyle name="Процентный 5 3 8 3 4 2" xfId="34276"/>
    <cellStyle name="Процентный 5 3 8 3 5" xfId="34277"/>
    <cellStyle name="Процентный 5 3 8 3 5 2" xfId="34278"/>
    <cellStyle name="Процентный 5 3 8 3 6" xfId="34279"/>
    <cellStyle name="Процентный 5 3 8 3 6 2" xfId="34280"/>
    <cellStyle name="Процентный 5 3 8 3 7" xfId="34281"/>
    <cellStyle name="Процентный 5 3 8 3 7 2" xfId="34282"/>
    <cellStyle name="Процентный 5 3 8 3 8" xfId="34283"/>
    <cellStyle name="Процентный 5 3 8 3 8 2" xfId="34284"/>
    <cellStyle name="Процентный 5 3 8 3 9" xfId="34285"/>
    <cellStyle name="Процентный 5 3 8 3 9 2" xfId="34286"/>
    <cellStyle name="Процентный 5 3 8 4" xfId="34287"/>
    <cellStyle name="Процентный 5 3 8 4 2" xfId="34288"/>
    <cellStyle name="Процентный 5 3 8 4 2 2" xfId="34289"/>
    <cellStyle name="Процентный 5 3 8 4 3" xfId="34290"/>
    <cellStyle name="Процентный 5 3 8 4 3 2" xfId="34291"/>
    <cellStyle name="Процентный 5 3 8 4 4" xfId="34292"/>
    <cellStyle name="Процентный 5 3 8 4 4 2" xfId="34293"/>
    <cellStyle name="Процентный 5 3 8 4 5" xfId="34294"/>
    <cellStyle name="Процентный 5 3 8 4 5 2" xfId="34295"/>
    <cellStyle name="Процентный 5 3 8 4 6" xfId="34296"/>
    <cellStyle name="Процентный 5 3 8 5" xfId="34297"/>
    <cellStyle name="Процентный 5 3 8 5 2" xfId="34298"/>
    <cellStyle name="Процентный 5 3 8 5 2 2" xfId="34299"/>
    <cellStyle name="Процентный 5 3 8 5 3" xfId="34300"/>
    <cellStyle name="Процентный 5 3 8 5 3 2" xfId="34301"/>
    <cellStyle name="Процентный 5 3 8 5 4" xfId="34302"/>
    <cellStyle name="Процентный 5 3 8 5 4 2" xfId="34303"/>
    <cellStyle name="Процентный 5 3 8 5 5" xfId="34304"/>
    <cellStyle name="Процентный 5 3 8 6" xfId="34305"/>
    <cellStyle name="Процентный 5 3 8 6 2" xfId="34306"/>
    <cellStyle name="Процентный 5 3 8 7" xfId="34307"/>
    <cellStyle name="Процентный 5 3 8 7 2" xfId="34308"/>
    <cellStyle name="Процентный 5 3 8 8" xfId="34309"/>
    <cellStyle name="Процентный 5 3 8 8 2" xfId="34310"/>
    <cellStyle name="Процентный 5 3 8 9" xfId="34311"/>
    <cellStyle name="Процентный 5 3 8 9 2" xfId="34312"/>
    <cellStyle name="Процентный 5 3 9" xfId="34313"/>
    <cellStyle name="Процентный 5 3 9 10" xfId="34314"/>
    <cellStyle name="Процентный 5 3 9 10 2" xfId="34315"/>
    <cellStyle name="Процентный 5 3 9 11" xfId="34316"/>
    <cellStyle name="Процентный 5 3 9 11 2" xfId="34317"/>
    <cellStyle name="Процентный 5 3 9 12" xfId="34318"/>
    <cellStyle name="Процентный 5 3 9 2" xfId="34319"/>
    <cellStyle name="Процентный 5 3 9 2 10" xfId="34320"/>
    <cellStyle name="Процентный 5 3 9 2 10 2" xfId="34321"/>
    <cellStyle name="Процентный 5 3 9 2 11" xfId="34322"/>
    <cellStyle name="Процентный 5 3 9 2 2" xfId="34323"/>
    <cellStyle name="Процентный 5 3 9 2 2 10" xfId="34324"/>
    <cellStyle name="Процентный 5 3 9 2 2 2" xfId="34325"/>
    <cellStyle name="Процентный 5 3 9 2 2 2 2" xfId="34326"/>
    <cellStyle name="Процентный 5 3 9 2 2 2 2 2" xfId="34327"/>
    <cellStyle name="Процентный 5 3 9 2 2 2 3" xfId="34328"/>
    <cellStyle name="Процентный 5 3 9 2 2 2 3 2" xfId="34329"/>
    <cellStyle name="Процентный 5 3 9 2 2 2 4" xfId="34330"/>
    <cellStyle name="Процентный 5 3 9 2 2 2 4 2" xfId="34331"/>
    <cellStyle name="Процентный 5 3 9 2 2 2 5" xfId="34332"/>
    <cellStyle name="Процентный 5 3 9 2 2 2 5 2" xfId="34333"/>
    <cellStyle name="Процентный 5 3 9 2 2 2 6" xfId="34334"/>
    <cellStyle name="Процентный 5 3 9 2 2 3" xfId="34335"/>
    <cellStyle name="Процентный 5 3 9 2 2 3 2" xfId="34336"/>
    <cellStyle name="Процентный 5 3 9 2 2 3 2 2" xfId="34337"/>
    <cellStyle name="Процентный 5 3 9 2 2 3 3" xfId="34338"/>
    <cellStyle name="Процентный 5 3 9 2 2 3 3 2" xfId="34339"/>
    <cellStyle name="Процентный 5 3 9 2 2 3 4" xfId="34340"/>
    <cellStyle name="Процентный 5 3 9 2 2 3 4 2" xfId="34341"/>
    <cellStyle name="Процентный 5 3 9 2 2 3 5" xfId="34342"/>
    <cellStyle name="Процентный 5 3 9 2 2 4" xfId="34343"/>
    <cellStyle name="Процентный 5 3 9 2 2 4 2" xfId="34344"/>
    <cellStyle name="Процентный 5 3 9 2 2 5" xfId="34345"/>
    <cellStyle name="Процентный 5 3 9 2 2 5 2" xfId="34346"/>
    <cellStyle name="Процентный 5 3 9 2 2 6" xfId="34347"/>
    <cellStyle name="Процентный 5 3 9 2 2 6 2" xfId="34348"/>
    <cellStyle name="Процентный 5 3 9 2 2 7" xfId="34349"/>
    <cellStyle name="Процентный 5 3 9 2 2 7 2" xfId="34350"/>
    <cellStyle name="Процентный 5 3 9 2 2 8" xfId="34351"/>
    <cellStyle name="Процентный 5 3 9 2 2 8 2" xfId="34352"/>
    <cellStyle name="Процентный 5 3 9 2 2 9" xfId="34353"/>
    <cellStyle name="Процентный 5 3 9 2 2 9 2" xfId="34354"/>
    <cellStyle name="Процентный 5 3 9 2 3" xfId="34355"/>
    <cellStyle name="Процентный 5 3 9 2 3 2" xfId="34356"/>
    <cellStyle name="Процентный 5 3 9 2 3 2 2" xfId="34357"/>
    <cellStyle name="Процентный 5 3 9 2 3 3" xfId="34358"/>
    <cellStyle name="Процентный 5 3 9 2 3 3 2" xfId="34359"/>
    <cellStyle name="Процентный 5 3 9 2 3 4" xfId="34360"/>
    <cellStyle name="Процентный 5 3 9 2 3 4 2" xfId="34361"/>
    <cellStyle name="Процентный 5 3 9 2 3 5" xfId="34362"/>
    <cellStyle name="Процентный 5 3 9 2 3 5 2" xfId="34363"/>
    <cellStyle name="Процентный 5 3 9 2 3 6" xfId="34364"/>
    <cellStyle name="Процентный 5 3 9 2 4" xfId="34365"/>
    <cellStyle name="Процентный 5 3 9 2 4 2" xfId="34366"/>
    <cellStyle name="Процентный 5 3 9 2 4 2 2" xfId="34367"/>
    <cellStyle name="Процентный 5 3 9 2 4 3" xfId="34368"/>
    <cellStyle name="Процентный 5 3 9 2 4 3 2" xfId="34369"/>
    <cellStyle name="Процентный 5 3 9 2 4 4" xfId="34370"/>
    <cellStyle name="Процентный 5 3 9 2 4 4 2" xfId="34371"/>
    <cellStyle name="Процентный 5 3 9 2 4 5" xfId="34372"/>
    <cellStyle name="Процентный 5 3 9 2 5" xfId="34373"/>
    <cellStyle name="Процентный 5 3 9 2 5 2" xfId="34374"/>
    <cellStyle name="Процентный 5 3 9 2 6" xfId="34375"/>
    <cellStyle name="Процентный 5 3 9 2 6 2" xfId="34376"/>
    <cellStyle name="Процентный 5 3 9 2 7" xfId="34377"/>
    <cellStyle name="Процентный 5 3 9 2 7 2" xfId="34378"/>
    <cellStyle name="Процентный 5 3 9 2 8" xfId="34379"/>
    <cellStyle name="Процентный 5 3 9 2 8 2" xfId="34380"/>
    <cellStyle name="Процентный 5 3 9 2 9" xfId="34381"/>
    <cellStyle name="Процентный 5 3 9 2 9 2" xfId="34382"/>
    <cellStyle name="Процентный 5 3 9 3" xfId="34383"/>
    <cellStyle name="Процентный 5 3 9 3 10" xfId="34384"/>
    <cellStyle name="Процентный 5 3 9 3 2" xfId="34385"/>
    <cellStyle name="Процентный 5 3 9 3 2 2" xfId="34386"/>
    <cellStyle name="Процентный 5 3 9 3 2 2 2" xfId="34387"/>
    <cellStyle name="Процентный 5 3 9 3 2 3" xfId="34388"/>
    <cellStyle name="Процентный 5 3 9 3 2 3 2" xfId="34389"/>
    <cellStyle name="Процентный 5 3 9 3 2 4" xfId="34390"/>
    <cellStyle name="Процентный 5 3 9 3 2 4 2" xfId="34391"/>
    <cellStyle name="Процентный 5 3 9 3 2 5" xfId="34392"/>
    <cellStyle name="Процентный 5 3 9 3 2 5 2" xfId="34393"/>
    <cellStyle name="Процентный 5 3 9 3 2 6" xfId="34394"/>
    <cellStyle name="Процентный 5 3 9 3 3" xfId="34395"/>
    <cellStyle name="Процентный 5 3 9 3 3 2" xfId="34396"/>
    <cellStyle name="Процентный 5 3 9 3 3 2 2" xfId="34397"/>
    <cellStyle name="Процентный 5 3 9 3 3 3" xfId="34398"/>
    <cellStyle name="Процентный 5 3 9 3 3 3 2" xfId="34399"/>
    <cellStyle name="Процентный 5 3 9 3 3 4" xfId="34400"/>
    <cellStyle name="Процентный 5 3 9 3 3 4 2" xfId="34401"/>
    <cellStyle name="Процентный 5 3 9 3 3 5" xfId="34402"/>
    <cellStyle name="Процентный 5 3 9 3 4" xfId="34403"/>
    <cellStyle name="Процентный 5 3 9 3 4 2" xfId="34404"/>
    <cellStyle name="Процентный 5 3 9 3 5" xfId="34405"/>
    <cellStyle name="Процентный 5 3 9 3 5 2" xfId="34406"/>
    <cellStyle name="Процентный 5 3 9 3 6" xfId="34407"/>
    <cellStyle name="Процентный 5 3 9 3 6 2" xfId="34408"/>
    <cellStyle name="Процентный 5 3 9 3 7" xfId="34409"/>
    <cellStyle name="Процентный 5 3 9 3 7 2" xfId="34410"/>
    <cellStyle name="Процентный 5 3 9 3 8" xfId="34411"/>
    <cellStyle name="Процентный 5 3 9 3 8 2" xfId="34412"/>
    <cellStyle name="Процентный 5 3 9 3 9" xfId="34413"/>
    <cellStyle name="Процентный 5 3 9 3 9 2" xfId="34414"/>
    <cellStyle name="Процентный 5 3 9 4" xfId="34415"/>
    <cellStyle name="Процентный 5 3 9 4 2" xfId="34416"/>
    <cellStyle name="Процентный 5 3 9 4 2 2" xfId="34417"/>
    <cellStyle name="Процентный 5 3 9 4 3" xfId="34418"/>
    <cellStyle name="Процентный 5 3 9 4 3 2" xfId="34419"/>
    <cellStyle name="Процентный 5 3 9 4 4" xfId="34420"/>
    <cellStyle name="Процентный 5 3 9 4 4 2" xfId="34421"/>
    <cellStyle name="Процентный 5 3 9 4 5" xfId="34422"/>
    <cellStyle name="Процентный 5 3 9 4 5 2" xfId="34423"/>
    <cellStyle name="Процентный 5 3 9 4 6" xfId="34424"/>
    <cellStyle name="Процентный 5 3 9 5" xfId="34425"/>
    <cellStyle name="Процентный 5 3 9 5 2" xfId="34426"/>
    <cellStyle name="Процентный 5 3 9 5 2 2" xfId="34427"/>
    <cellStyle name="Процентный 5 3 9 5 3" xfId="34428"/>
    <cellStyle name="Процентный 5 3 9 5 3 2" xfId="34429"/>
    <cellStyle name="Процентный 5 3 9 5 4" xfId="34430"/>
    <cellStyle name="Процентный 5 3 9 5 4 2" xfId="34431"/>
    <cellStyle name="Процентный 5 3 9 5 5" xfId="34432"/>
    <cellStyle name="Процентный 5 3 9 6" xfId="34433"/>
    <cellStyle name="Процентный 5 3 9 6 2" xfId="34434"/>
    <cellStyle name="Процентный 5 3 9 7" xfId="34435"/>
    <cellStyle name="Процентный 5 3 9 7 2" xfId="34436"/>
    <cellStyle name="Процентный 5 3 9 8" xfId="34437"/>
    <cellStyle name="Процентный 5 3 9 8 2" xfId="34438"/>
    <cellStyle name="Процентный 5 3 9 9" xfId="34439"/>
    <cellStyle name="Процентный 5 3 9 9 2" xfId="34440"/>
    <cellStyle name="Процентный 5 4" xfId="34441"/>
    <cellStyle name="Процентный 5 4 2" xfId="34442"/>
    <cellStyle name="Процентный 5 4 2 10" xfId="34443"/>
    <cellStyle name="Процентный 5 4 2 10 2" xfId="34444"/>
    <cellStyle name="Процентный 5 4 2 11" xfId="34445"/>
    <cellStyle name="Процентный 5 4 2 11 2" xfId="34446"/>
    <cellStyle name="Процентный 5 4 2 12" xfId="34447"/>
    <cellStyle name="Процентный 5 4 2 12 2" xfId="34448"/>
    <cellStyle name="Процентный 5 4 2 13" xfId="34449"/>
    <cellStyle name="Процентный 5 4 2 14" xfId="34450"/>
    <cellStyle name="Процентный 5 4 2 15" xfId="34451"/>
    <cellStyle name="Процентный 5 4 2 2" xfId="34452"/>
    <cellStyle name="Процентный 5 4 2 2 10" xfId="34453"/>
    <cellStyle name="Процентный 5 4 2 2 10 2" xfId="34454"/>
    <cellStyle name="Процентный 5 4 2 2 11" xfId="34455"/>
    <cellStyle name="Процентный 5 4 2 2 12" xfId="34456"/>
    <cellStyle name="Процентный 5 4 2 2 13" xfId="34457"/>
    <cellStyle name="Процентный 5 4 2 2 2" xfId="34458"/>
    <cellStyle name="Процентный 5 4 2 2 2 10" xfId="34459"/>
    <cellStyle name="Процентный 5 4 2 2 2 11" xfId="34460"/>
    <cellStyle name="Процентный 5 4 2 2 2 2" xfId="34461"/>
    <cellStyle name="Процентный 5 4 2 2 2 2 2" xfId="34462"/>
    <cellStyle name="Процентный 5 4 2 2 2 2 2 2" xfId="34463"/>
    <cellStyle name="Процентный 5 4 2 2 2 2 3" xfId="34464"/>
    <cellStyle name="Процентный 5 4 2 2 2 2 3 2" xfId="34465"/>
    <cellStyle name="Процентный 5 4 2 2 2 2 4" xfId="34466"/>
    <cellStyle name="Процентный 5 4 2 2 2 2 4 2" xfId="34467"/>
    <cellStyle name="Процентный 5 4 2 2 2 2 5" xfId="34468"/>
    <cellStyle name="Процентный 5 4 2 2 2 2 5 2" xfId="34469"/>
    <cellStyle name="Процентный 5 4 2 2 2 2 6" xfId="34470"/>
    <cellStyle name="Процентный 5 4 2 2 2 3" xfId="34471"/>
    <cellStyle name="Процентный 5 4 2 2 2 3 2" xfId="34472"/>
    <cellStyle name="Процентный 5 4 2 2 2 3 2 2" xfId="34473"/>
    <cellStyle name="Процентный 5 4 2 2 2 3 3" xfId="34474"/>
    <cellStyle name="Процентный 5 4 2 2 2 3 3 2" xfId="34475"/>
    <cellStyle name="Процентный 5 4 2 2 2 3 4" xfId="34476"/>
    <cellStyle name="Процентный 5 4 2 2 2 3 4 2" xfId="34477"/>
    <cellStyle name="Процентный 5 4 2 2 2 3 5" xfId="34478"/>
    <cellStyle name="Процентный 5 4 2 2 2 4" xfId="34479"/>
    <cellStyle name="Процентный 5 4 2 2 2 4 2" xfId="34480"/>
    <cellStyle name="Процентный 5 4 2 2 2 5" xfId="34481"/>
    <cellStyle name="Процентный 5 4 2 2 2 5 2" xfId="34482"/>
    <cellStyle name="Процентный 5 4 2 2 2 6" xfId="34483"/>
    <cellStyle name="Процентный 5 4 2 2 2 6 2" xfId="34484"/>
    <cellStyle name="Процентный 5 4 2 2 2 7" xfId="34485"/>
    <cellStyle name="Процентный 5 4 2 2 2 7 2" xfId="34486"/>
    <cellStyle name="Процентный 5 4 2 2 2 8" xfId="34487"/>
    <cellStyle name="Процентный 5 4 2 2 2 8 2" xfId="34488"/>
    <cellStyle name="Процентный 5 4 2 2 2 9" xfId="34489"/>
    <cellStyle name="Процентный 5 4 2 2 2 9 2" xfId="34490"/>
    <cellStyle name="Процентный 5 4 2 2 3" xfId="34491"/>
    <cellStyle name="Процентный 5 4 2 2 3 2" xfId="34492"/>
    <cellStyle name="Процентный 5 4 2 2 3 2 2" xfId="34493"/>
    <cellStyle name="Процентный 5 4 2 2 3 3" xfId="34494"/>
    <cellStyle name="Процентный 5 4 2 2 3 3 2" xfId="34495"/>
    <cellStyle name="Процентный 5 4 2 2 3 4" xfId="34496"/>
    <cellStyle name="Процентный 5 4 2 2 3 4 2" xfId="34497"/>
    <cellStyle name="Процентный 5 4 2 2 3 5" xfId="34498"/>
    <cellStyle name="Процентный 5 4 2 2 3 5 2" xfId="34499"/>
    <cellStyle name="Процентный 5 4 2 2 3 6" xfId="34500"/>
    <cellStyle name="Процентный 5 4 2 2 4" xfId="34501"/>
    <cellStyle name="Процентный 5 4 2 2 4 2" xfId="34502"/>
    <cellStyle name="Процентный 5 4 2 2 4 2 2" xfId="34503"/>
    <cellStyle name="Процентный 5 4 2 2 4 3" xfId="34504"/>
    <cellStyle name="Процентный 5 4 2 2 4 3 2" xfId="34505"/>
    <cellStyle name="Процентный 5 4 2 2 4 4" xfId="34506"/>
    <cellStyle name="Процентный 5 4 2 2 4 4 2" xfId="34507"/>
    <cellStyle name="Процентный 5 4 2 2 4 5" xfId="34508"/>
    <cellStyle name="Процентный 5 4 2 2 5" xfId="34509"/>
    <cellStyle name="Процентный 5 4 2 2 5 2" xfId="34510"/>
    <cellStyle name="Процентный 5 4 2 2 6" xfId="34511"/>
    <cellStyle name="Процентный 5 4 2 2 6 2" xfId="34512"/>
    <cellStyle name="Процентный 5 4 2 2 7" xfId="34513"/>
    <cellStyle name="Процентный 5 4 2 2 7 2" xfId="34514"/>
    <cellStyle name="Процентный 5 4 2 2 8" xfId="34515"/>
    <cellStyle name="Процентный 5 4 2 2 8 2" xfId="34516"/>
    <cellStyle name="Процентный 5 4 2 2 9" xfId="34517"/>
    <cellStyle name="Процентный 5 4 2 2 9 2" xfId="34518"/>
    <cellStyle name="Процентный 5 4 2 3" xfId="34519"/>
    <cellStyle name="Процентный 5 4 2 3 10" xfId="34520"/>
    <cellStyle name="Процентный 5 4 2 3 11" xfId="34521"/>
    <cellStyle name="Процентный 5 4 2 3 2" xfId="34522"/>
    <cellStyle name="Процентный 5 4 2 3 2 2" xfId="34523"/>
    <cellStyle name="Процентный 5 4 2 3 2 2 2" xfId="34524"/>
    <cellStyle name="Процентный 5 4 2 3 2 3" xfId="34525"/>
    <cellStyle name="Процентный 5 4 2 3 2 3 2" xfId="34526"/>
    <cellStyle name="Процентный 5 4 2 3 2 4" xfId="34527"/>
    <cellStyle name="Процентный 5 4 2 3 2 4 2" xfId="34528"/>
    <cellStyle name="Процентный 5 4 2 3 2 5" xfId="34529"/>
    <cellStyle name="Процентный 5 4 2 3 2 5 2" xfId="34530"/>
    <cellStyle name="Процентный 5 4 2 3 2 6" xfId="34531"/>
    <cellStyle name="Процентный 5 4 2 3 2 7" xfId="34532"/>
    <cellStyle name="Процентный 5 4 2 3 3" xfId="34533"/>
    <cellStyle name="Процентный 5 4 2 3 3 2" xfId="34534"/>
    <cellStyle name="Процентный 5 4 2 3 3 2 2" xfId="34535"/>
    <cellStyle name="Процентный 5 4 2 3 3 3" xfId="34536"/>
    <cellStyle name="Процентный 5 4 2 3 3 3 2" xfId="34537"/>
    <cellStyle name="Процентный 5 4 2 3 3 4" xfId="34538"/>
    <cellStyle name="Процентный 5 4 2 3 3 4 2" xfId="34539"/>
    <cellStyle name="Процентный 5 4 2 3 3 5" xfId="34540"/>
    <cellStyle name="Процентный 5 4 2 3 4" xfId="34541"/>
    <cellStyle name="Процентный 5 4 2 3 4 2" xfId="34542"/>
    <cellStyle name="Процентный 5 4 2 3 5" xfId="34543"/>
    <cellStyle name="Процентный 5 4 2 3 5 2" xfId="34544"/>
    <cellStyle name="Процентный 5 4 2 3 6" xfId="34545"/>
    <cellStyle name="Процентный 5 4 2 3 6 2" xfId="34546"/>
    <cellStyle name="Процентный 5 4 2 3 7" xfId="34547"/>
    <cellStyle name="Процентный 5 4 2 3 7 2" xfId="34548"/>
    <cellStyle name="Процентный 5 4 2 3 8" xfId="34549"/>
    <cellStyle name="Процентный 5 4 2 3 8 2" xfId="34550"/>
    <cellStyle name="Процентный 5 4 2 3 9" xfId="34551"/>
    <cellStyle name="Процентный 5 4 2 3 9 2" xfId="34552"/>
    <cellStyle name="Процентный 5 4 2 4" xfId="34553"/>
    <cellStyle name="Процентный 5 4 2 4 2" xfId="34554"/>
    <cellStyle name="Процентный 5 4 2 4 2 2" xfId="34555"/>
    <cellStyle name="Процентный 5 4 2 4 2 2 2" xfId="34556"/>
    <cellStyle name="Процентный 5 4 2 4 2 3" xfId="34557"/>
    <cellStyle name="Процентный 5 4 2 4 2 3 2" xfId="34558"/>
    <cellStyle name="Процентный 5 4 2 4 2 4" xfId="34559"/>
    <cellStyle name="Процентный 5 4 2 4 2 4 2" xfId="34560"/>
    <cellStyle name="Процентный 5 4 2 4 2 5" xfId="34561"/>
    <cellStyle name="Процентный 5 4 2 4 2 5 2" xfId="34562"/>
    <cellStyle name="Процентный 5 4 2 4 2 6" xfId="34563"/>
    <cellStyle name="Процентный 5 4 2 4 3" xfId="34564"/>
    <cellStyle name="Процентный 5 4 2 4 3 2" xfId="34565"/>
    <cellStyle name="Процентный 5 4 2 4 4" xfId="34566"/>
    <cellStyle name="Процентный 5 4 2 4 4 2" xfId="34567"/>
    <cellStyle name="Процентный 5 4 2 4 5" xfId="34568"/>
    <cellStyle name="Процентный 5 4 2 4 5 2" xfId="34569"/>
    <cellStyle name="Процентный 5 4 2 4 6" xfId="34570"/>
    <cellStyle name="Процентный 5 4 2 4 6 2" xfId="34571"/>
    <cellStyle name="Процентный 5 4 2 4 7" xfId="34572"/>
    <cellStyle name="Процентный 5 4 2 4 8" xfId="34573"/>
    <cellStyle name="Процентный 5 4 2 5" xfId="34574"/>
    <cellStyle name="Процентный 5 4 2 5 2" xfId="34575"/>
    <cellStyle name="Процентный 5 4 2 5 2 2" xfId="34576"/>
    <cellStyle name="Процентный 5 4 2 5 3" xfId="34577"/>
    <cellStyle name="Процентный 5 4 2 5 3 2" xfId="34578"/>
    <cellStyle name="Процентный 5 4 2 5 4" xfId="34579"/>
    <cellStyle name="Процентный 5 4 2 5 4 2" xfId="34580"/>
    <cellStyle name="Процентный 5 4 2 5 5" xfId="34581"/>
    <cellStyle name="Процентный 5 4 2 5 5 2" xfId="34582"/>
    <cellStyle name="Процентный 5 4 2 5 6" xfId="34583"/>
    <cellStyle name="Процентный 5 4 2 6" xfId="34584"/>
    <cellStyle name="Процентный 5 4 2 6 2" xfId="34585"/>
    <cellStyle name="Процентный 5 4 2 6 2 2" xfId="34586"/>
    <cellStyle name="Процентный 5 4 2 6 3" xfId="34587"/>
    <cellStyle name="Процентный 5 4 2 6 3 2" xfId="34588"/>
    <cellStyle name="Процентный 5 4 2 6 4" xfId="34589"/>
    <cellStyle name="Процентный 5 4 2 6 4 2" xfId="34590"/>
    <cellStyle name="Процентный 5 4 2 6 5" xfId="34591"/>
    <cellStyle name="Процентный 5 4 2 7" xfId="34592"/>
    <cellStyle name="Процентный 5 4 2 7 2" xfId="34593"/>
    <cellStyle name="Процентный 5 4 2 8" xfId="34594"/>
    <cellStyle name="Процентный 5 4 2 8 2" xfId="34595"/>
    <cellStyle name="Процентный 5 4 2 9" xfId="34596"/>
    <cellStyle name="Процентный 5 4 2 9 2" xfId="34597"/>
    <cellStyle name="Процентный 5 4 3" xfId="34598"/>
    <cellStyle name="Процентный 5 4 3 2" xfId="34599"/>
    <cellStyle name="Процентный 5 4 3 2 2" xfId="34600"/>
    <cellStyle name="Процентный 5 4 3 2 2 2" xfId="34601"/>
    <cellStyle name="Процентный 5 4 3 2 3" xfId="34602"/>
    <cellStyle name="Процентный 5 4 3 2 3 2" xfId="34603"/>
    <cellStyle name="Процентный 5 4 3 2 4" xfId="34604"/>
    <cellStyle name="Процентный 5 4 3 2 4 2" xfId="34605"/>
    <cellStyle name="Процентный 5 4 3 2 5" xfId="34606"/>
    <cellStyle name="Процентный 5 4 3 2 5 2" xfId="34607"/>
    <cellStyle name="Процентный 5 4 3 2 6" xfId="34608"/>
    <cellStyle name="Процентный 5 4 3 2 7" xfId="34609"/>
    <cellStyle name="Процентный 5 4 3 3" xfId="34610"/>
    <cellStyle name="Процентный 5 4 3 3 2" xfId="34611"/>
    <cellStyle name="Процентный 5 4 3 4" xfId="34612"/>
    <cellStyle name="Процентный 5 4 3 4 2" xfId="34613"/>
    <cellStyle name="Процентный 5 4 3 5" xfId="34614"/>
    <cellStyle name="Процентный 5 4 3 5 2" xfId="34615"/>
    <cellStyle name="Процентный 5 4 3 6" xfId="34616"/>
    <cellStyle name="Процентный 5 4 3 6 2" xfId="34617"/>
    <cellStyle name="Процентный 5 4 3 7" xfId="34618"/>
    <cellStyle name="Процентный 5 4 3 8" xfId="34619"/>
    <cellStyle name="Процентный 5 4 4" xfId="34620"/>
    <cellStyle name="Процентный 5 4 4 2" xfId="34621"/>
    <cellStyle name="Процентный 5 4 4 3" xfId="34622"/>
    <cellStyle name="Процентный 5 4 5" xfId="34623"/>
    <cellStyle name="Процентный 5 4 5 2" xfId="34624"/>
    <cellStyle name="Процентный 5 4 5 2 2" xfId="34625"/>
    <cellStyle name="Процентный 5 4 5 3" xfId="34626"/>
    <cellStyle name="Процентный 5 4 5 3 2" xfId="34627"/>
    <cellStyle name="Процентный 5 4 5 4" xfId="34628"/>
    <cellStyle name="Процентный 5 4 5 4 2" xfId="34629"/>
    <cellStyle name="Процентный 5 4 5 5" xfId="34630"/>
    <cellStyle name="Процентный 5 4 5 5 2" xfId="34631"/>
    <cellStyle name="Процентный 5 4 5 6" xfId="34632"/>
    <cellStyle name="Процентный 5 4 5 7" xfId="34633"/>
    <cellStyle name="Процентный 5 4 6" xfId="34634"/>
    <cellStyle name="Процентный 5 4 6 2" xfId="34635"/>
    <cellStyle name="Процентный 5 4 6 2 2" xfId="34636"/>
    <cellStyle name="Процентный 5 4 6 3" xfId="34637"/>
    <cellStyle name="Процентный 5 4 6 3 2" xfId="34638"/>
    <cellStyle name="Процентный 5 4 6 4" xfId="34639"/>
    <cellStyle name="Процентный 5 4 6 4 2" xfId="34640"/>
    <cellStyle name="Процентный 5 4 6 5" xfId="34641"/>
    <cellStyle name="Процентный 5 4 7" xfId="34642"/>
    <cellStyle name="Процентный 5 4 7 2" xfId="34643"/>
    <cellStyle name="Процентный 5 4 8" xfId="34644"/>
    <cellStyle name="Процентный 5 4 9" xfId="34645"/>
    <cellStyle name="Процентный 5 5" xfId="34646"/>
    <cellStyle name="Процентный 5 5 10" xfId="34647"/>
    <cellStyle name="Процентный 5 5 10 2" xfId="34648"/>
    <cellStyle name="Процентный 5 5 11" xfId="34649"/>
    <cellStyle name="Процентный 5 5 11 2" xfId="34650"/>
    <cellStyle name="Процентный 5 5 12" xfId="34651"/>
    <cellStyle name="Процентный 5 5 12 2" xfId="34652"/>
    <cellStyle name="Процентный 5 5 13" xfId="34653"/>
    <cellStyle name="Процентный 5 5 14" xfId="34654"/>
    <cellStyle name="Процентный 5 5 15" xfId="34655"/>
    <cellStyle name="Процентный 5 5 2" xfId="34656"/>
    <cellStyle name="Процентный 5 5 2 10" xfId="34657"/>
    <cellStyle name="Процентный 5 5 2 10 2" xfId="34658"/>
    <cellStyle name="Процентный 5 5 2 11" xfId="34659"/>
    <cellStyle name="Процентный 5 5 2 12" xfId="34660"/>
    <cellStyle name="Процентный 5 5 2 13" xfId="34661"/>
    <cellStyle name="Процентный 5 5 2 2" xfId="34662"/>
    <cellStyle name="Процентный 5 5 2 2 10" xfId="34663"/>
    <cellStyle name="Процентный 5 5 2 2 11" xfId="34664"/>
    <cellStyle name="Процентный 5 5 2 2 2" xfId="34665"/>
    <cellStyle name="Процентный 5 5 2 2 2 2" xfId="34666"/>
    <cellStyle name="Процентный 5 5 2 2 2 2 2" xfId="34667"/>
    <cellStyle name="Процентный 5 5 2 2 2 3" xfId="34668"/>
    <cellStyle name="Процентный 5 5 2 2 2 3 2" xfId="34669"/>
    <cellStyle name="Процентный 5 5 2 2 2 4" xfId="34670"/>
    <cellStyle name="Процентный 5 5 2 2 2 4 2" xfId="34671"/>
    <cellStyle name="Процентный 5 5 2 2 2 5" xfId="34672"/>
    <cellStyle name="Процентный 5 5 2 2 2 5 2" xfId="34673"/>
    <cellStyle name="Процентный 5 5 2 2 2 6" xfId="34674"/>
    <cellStyle name="Процентный 5 5 2 2 3" xfId="34675"/>
    <cellStyle name="Процентный 5 5 2 2 3 2" xfId="34676"/>
    <cellStyle name="Процентный 5 5 2 2 3 2 2" xfId="34677"/>
    <cellStyle name="Процентный 5 5 2 2 3 3" xfId="34678"/>
    <cellStyle name="Процентный 5 5 2 2 3 3 2" xfId="34679"/>
    <cellStyle name="Процентный 5 5 2 2 3 4" xfId="34680"/>
    <cellStyle name="Процентный 5 5 2 2 3 4 2" xfId="34681"/>
    <cellStyle name="Процентный 5 5 2 2 3 5" xfId="34682"/>
    <cellStyle name="Процентный 5 5 2 2 4" xfId="34683"/>
    <cellStyle name="Процентный 5 5 2 2 4 2" xfId="34684"/>
    <cellStyle name="Процентный 5 5 2 2 5" xfId="34685"/>
    <cellStyle name="Процентный 5 5 2 2 5 2" xfId="34686"/>
    <cellStyle name="Процентный 5 5 2 2 6" xfId="34687"/>
    <cellStyle name="Процентный 5 5 2 2 6 2" xfId="34688"/>
    <cellStyle name="Процентный 5 5 2 2 7" xfId="34689"/>
    <cellStyle name="Процентный 5 5 2 2 7 2" xfId="34690"/>
    <cellStyle name="Процентный 5 5 2 2 8" xfId="34691"/>
    <cellStyle name="Процентный 5 5 2 2 8 2" xfId="34692"/>
    <cellStyle name="Процентный 5 5 2 2 9" xfId="34693"/>
    <cellStyle name="Процентный 5 5 2 2 9 2" xfId="34694"/>
    <cellStyle name="Процентный 5 5 2 3" xfId="34695"/>
    <cellStyle name="Процентный 5 5 2 3 2" xfId="34696"/>
    <cellStyle name="Процентный 5 5 2 3 2 2" xfId="34697"/>
    <cellStyle name="Процентный 5 5 2 3 3" xfId="34698"/>
    <cellStyle name="Процентный 5 5 2 3 3 2" xfId="34699"/>
    <cellStyle name="Процентный 5 5 2 3 4" xfId="34700"/>
    <cellStyle name="Процентный 5 5 2 3 4 2" xfId="34701"/>
    <cellStyle name="Процентный 5 5 2 3 5" xfId="34702"/>
    <cellStyle name="Процентный 5 5 2 3 5 2" xfId="34703"/>
    <cellStyle name="Процентный 5 5 2 3 6" xfId="34704"/>
    <cellStyle name="Процентный 5 5 2 4" xfId="34705"/>
    <cellStyle name="Процентный 5 5 2 4 2" xfId="34706"/>
    <cellStyle name="Процентный 5 5 2 4 2 2" xfId="34707"/>
    <cellStyle name="Процентный 5 5 2 4 3" xfId="34708"/>
    <cellStyle name="Процентный 5 5 2 4 3 2" xfId="34709"/>
    <cellStyle name="Процентный 5 5 2 4 4" xfId="34710"/>
    <cellStyle name="Процентный 5 5 2 4 4 2" xfId="34711"/>
    <cellStyle name="Процентный 5 5 2 4 5" xfId="34712"/>
    <cellStyle name="Процентный 5 5 2 5" xfId="34713"/>
    <cellStyle name="Процентный 5 5 2 5 2" xfId="34714"/>
    <cellStyle name="Процентный 5 5 2 6" xfId="34715"/>
    <cellStyle name="Процентный 5 5 2 6 2" xfId="34716"/>
    <cellStyle name="Процентный 5 5 2 7" xfId="34717"/>
    <cellStyle name="Процентный 5 5 2 7 2" xfId="34718"/>
    <cellStyle name="Процентный 5 5 2 8" xfId="34719"/>
    <cellStyle name="Процентный 5 5 2 8 2" xfId="34720"/>
    <cellStyle name="Процентный 5 5 2 9" xfId="34721"/>
    <cellStyle name="Процентный 5 5 2 9 2" xfId="34722"/>
    <cellStyle name="Процентный 5 5 3" xfId="34723"/>
    <cellStyle name="Процентный 5 5 3 10" xfId="34724"/>
    <cellStyle name="Процентный 5 5 3 11" xfId="34725"/>
    <cellStyle name="Процентный 5 5 3 2" xfId="34726"/>
    <cellStyle name="Процентный 5 5 3 2 2" xfId="34727"/>
    <cellStyle name="Процентный 5 5 3 2 2 2" xfId="34728"/>
    <cellStyle name="Процентный 5 5 3 2 3" xfId="34729"/>
    <cellStyle name="Процентный 5 5 3 2 3 2" xfId="34730"/>
    <cellStyle name="Процентный 5 5 3 2 4" xfId="34731"/>
    <cellStyle name="Процентный 5 5 3 2 4 2" xfId="34732"/>
    <cellStyle name="Процентный 5 5 3 2 5" xfId="34733"/>
    <cellStyle name="Процентный 5 5 3 2 5 2" xfId="34734"/>
    <cellStyle name="Процентный 5 5 3 2 6" xfId="34735"/>
    <cellStyle name="Процентный 5 5 3 2 7" xfId="34736"/>
    <cellStyle name="Процентный 5 5 3 3" xfId="34737"/>
    <cellStyle name="Процентный 5 5 3 3 2" xfId="34738"/>
    <cellStyle name="Процентный 5 5 3 3 2 2" xfId="34739"/>
    <cellStyle name="Процентный 5 5 3 3 3" xfId="34740"/>
    <cellStyle name="Процентный 5 5 3 3 3 2" xfId="34741"/>
    <cellStyle name="Процентный 5 5 3 3 4" xfId="34742"/>
    <cellStyle name="Процентный 5 5 3 3 4 2" xfId="34743"/>
    <cellStyle name="Процентный 5 5 3 3 5" xfId="34744"/>
    <cellStyle name="Процентный 5 5 3 4" xfId="34745"/>
    <cellStyle name="Процентный 5 5 3 4 2" xfId="34746"/>
    <cellStyle name="Процентный 5 5 3 5" xfId="34747"/>
    <cellStyle name="Процентный 5 5 3 5 2" xfId="34748"/>
    <cellStyle name="Процентный 5 5 3 6" xfId="34749"/>
    <cellStyle name="Процентный 5 5 3 6 2" xfId="34750"/>
    <cellStyle name="Процентный 5 5 3 7" xfId="34751"/>
    <cellStyle name="Процентный 5 5 3 7 2" xfId="34752"/>
    <cellStyle name="Процентный 5 5 3 8" xfId="34753"/>
    <cellStyle name="Процентный 5 5 3 8 2" xfId="34754"/>
    <cellStyle name="Процентный 5 5 3 9" xfId="34755"/>
    <cellStyle name="Процентный 5 5 3 9 2" xfId="34756"/>
    <cellStyle name="Процентный 5 5 4" xfId="34757"/>
    <cellStyle name="Процентный 5 5 4 2" xfId="34758"/>
    <cellStyle name="Процентный 5 5 4 2 2" xfId="34759"/>
    <cellStyle name="Процентный 5 5 4 2 2 2" xfId="34760"/>
    <cellStyle name="Процентный 5 5 4 2 3" xfId="34761"/>
    <cellStyle name="Процентный 5 5 4 2 3 2" xfId="34762"/>
    <cellStyle name="Процентный 5 5 4 2 4" xfId="34763"/>
    <cellStyle name="Процентный 5 5 4 2 4 2" xfId="34764"/>
    <cellStyle name="Процентный 5 5 4 2 5" xfId="34765"/>
    <cellStyle name="Процентный 5 5 4 2 5 2" xfId="34766"/>
    <cellStyle name="Процентный 5 5 4 2 6" xfId="34767"/>
    <cellStyle name="Процентный 5 5 4 3" xfId="34768"/>
    <cellStyle name="Процентный 5 5 4 3 2" xfId="34769"/>
    <cellStyle name="Процентный 5 5 4 4" xfId="34770"/>
    <cellStyle name="Процентный 5 5 4 4 2" xfId="34771"/>
    <cellStyle name="Процентный 5 5 4 5" xfId="34772"/>
    <cellStyle name="Процентный 5 5 4 5 2" xfId="34773"/>
    <cellStyle name="Процентный 5 5 4 6" xfId="34774"/>
    <cellStyle name="Процентный 5 5 4 6 2" xfId="34775"/>
    <cellStyle name="Процентный 5 5 4 7" xfId="34776"/>
    <cellStyle name="Процентный 5 5 4 8" xfId="34777"/>
    <cellStyle name="Процентный 5 5 5" xfId="34778"/>
    <cellStyle name="Процентный 5 5 5 2" xfId="34779"/>
    <cellStyle name="Процентный 5 5 5 2 2" xfId="34780"/>
    <cellStyle name="Процентный 5 5 5 3" xfId="34781"/>
    <cellStyle name="Процентный 5 5 5 3 2" xfId="34782"/>
    <cellStyle name="Процентный 5 5 5 4" xfId="34783"/>
    <cellStyle name="Процентный 5 5 5 4 2" xfId="34784"/>
    <cellStyle name="Процентный 5 5 5 5" xfId="34785"/>
    <cellStyle name="Процентный 5 5 5 5 2" xfId="34786"/>
    <cellStyle name="Процентный 5 5 5 6" xfId="34787"/>
    <cellStyle name="Процентный 5 5 6" xfId="34788"/>
    <cellStyle name="Процентный 5 5 6 2" xfId="34789"/>
    <cellStyle name="Процентный 5 5 6 2 2" xfId="34790"/>
    <cellStyle name="Процентный 5 5 6 3" xfId="34791"/>
    <cellStyle name="Процентный 5 5 6 3 2" xfId="34792"/>
    <cellStyle name="Процентный 5 5 6 4" xfId="34793"/>
    <cellStyle name="Процентный 5 5 6 4 2" xfId="34794"/>
    <cellStyle name="Процентный 5 5 6 5" xfId="34795"/>
    <cellStyle name="Процентный 5 5 7" xfId="34796"/>
    <cellStyle name="Процентный 5 5 7 2" xfId="34797"/>
    <cellStyle name="Процентный 5 5 8" xfId="34798"/>
    <cellStyle name="Процентный 5 5 8 2" xfId="34799"/>
    <cellStyle name="Процентный 5 5 9" xfId="34800"/>
    <cellStyle name="Процентный 5 5 9 2" xfId="34801"/>
    <cellStyle name="Процентный 5 6" xfId="34802"/>
    <cellStyle name="Процентный 5 6 10" xfId="34803"/>
    <cellStyle name="Процентный 5 6 10 2" xfId="34804"/>
    <cellStyle name="Процентный 5 6 11" xfId="34805"/>
    <cellStyle name="Процентный 5 6 11 2" xfId="34806"/>
    <cellStyle name="Процентный 5 6 12" xfId="34807"/>
    <cellStyle name="Процентный 5 6 12 2" xfId="34808"/>
    <cellStyle name="Процентный 5 6 13" xfId="34809"/>
    <cellStyle name="Процентный 5 6 14" xfId="34810"/>
    <cellStyle name="Процентный 5 6 15" xfId="34811"/>
    <cellStyle name="Процентный 5 6 2" xfId="34812"/>
    <cellStyle name="Процентный 5 6 2 10" xfId="34813"/>
    <cellStyle name="Процентный 5 6 2 10 2" xfId="34814"/>
    <cellStyle name="Процентный 5 6 2 11" xfId="34815"/>
    <cellStyle name="Процентный 5 6 2 12" xfId="34816"/>
    <cellStyle name="Процентный 5 6 2 2" xfId="34817"/>
    <cellStyle name="Процентный 5 6 2 2 10" xfId="34818"/>
    <cellStyle name="Процентный 5 6 2 2 2" xfId="34819"/>
    <cellStyle name="Процентный 5 6 2 2 2 2" xfId="34820"/>
    <cellStyle name="Процентный 5 6 2 2 2 2 2" xfId="34821"/>
    <cellStyle name="Процентный 5 6 2 2 2 3" xfId="34822"/>
    <cellStyle name="Процентный 5 6 2 2 2 3 2" xfId="34823"/>
    <cellStyle name="Процентный 5 6 2 2 2 4" xfId="34824"/>
    <cellStyle name="Процентный 5 6 2 2 2 4 2" xfId="34825"/>
    <cellStyle name="Процентный 5 6 2 2 2 5" xfId="34826"/>
    <cellStyle name="Процентный 5 6 2 2 2 5 2" xfId="34827"/>
    <cellStyle name="Процентный 5 6 2 2 2 6" xfId="34828"/>
    <cellStyle name="Процентный 5 6 2 2 3" xfId="34829"/>
    <cellStyle name="Процентный 5 6 2 2 3 2" xfId="34830"/>
    <cellStyle name="Процентный 5 6 2 2 3 2 2" xfId="34831"/>
    <cellStyle name="Процентный 5 6 2 2 3 3" xfId="34832"/>
    <cellStyle name="Процентный 5 6 2 2 3 3 2" xfId="34833"/>
    <cellStyle name="Процентный 5 6 2 2 3 4" xfId="34834"/>
    <cellStyle name="Процентный 5 6 2 2 3 4 2" xfId="34835"/>
    <cellStyle name="Процентный 5 6 2 2 3 5" xfId="34836"/>
    <cellStyle name="Процентный 5 6 2 2 4" xfId="34837"/>
    <cellStyle name="Процентный 5 6 2 2 4 2" xfId="34838"/>
    <cellStyle name="Процентный 5 6 2 2 5" xfId="34839"/>
    <cellStyle name="Процентный 5 6 2 2 5 2" xfId="34840"/>
    <cellStyle name="Процентный 5 6 2 2 6" xfId="34841"/>
    <cellStyle name="Процентный 5 6 2 2 6 2" xfId="34842"/>
    <cellStyle name="Процентный 5 6 2 2 7" xfId="34843"/>
    <cellStyle name="Процентный 5 6 2 2 7 2" xfId="34844"/>
    <cellStyle name="Процентный 5 6 2 2 8" xfId="34845"/>
    <cellStyle name="Процентный 5 6 2 2 8 2" xfId="34846"/>
    <cellStyle name="Процентный 5 6 2 2 9" xfId="34847"/>
    <cellStyle name="Процентный 5 6 2 2 9 2" xfId="34848"/>
    <cellStyle name="Процентный 5 6 2 3" xfId="34849"/>
    <cellStyle name="Процентный 5 6 2 3 2" xfId="34850"/>
    <cellStyle name="Процентный 5 6 2 3 2 2" xfId="34851"/>
    <cellStyle name="Процентный 5 6 2 3 3" xfId="34852"/>
    <cellStyle name="Процентный 5 6 2 3 3 2" xfId="34853"/>
    <cellStyle name="Процентный 5 6 2 3 4" xfId="34854"/>
    <cellStyle name="Процентный 5 6 2 3 4 2" xfId="34855"/>
    <cellStyle name="Процентный 5 6 2 3 5" xfId="34856"/>
    <cellStyle name="Процентный 5 6 2 3 5 2" xfId="34857"/>
    <cellStyle name="Процентный 5 6 2 3 6" xfId="34858"/>
    <cellStyle name="Процентный 5 6 2 4" xfId="34859"/>
    <cellStyle name="Процентный 5 6 2 4 2" xfId="34860"/>
    <cellStyle name="Процентный 5 6 2 4 2 2" xfId="34861"/>
    <cellStyle name="Процентный 5 6 2 4 3" xfId="34862"/>
    <cellStyle name="Процентный 5 6 2 4 3 2" xfId="34863"/>
    <cellStyle name="Процентный 5 6 2 4 4" xfId="34864"/>
    <cellStyle name="Процентный 5 6 2 4 4 2" xfId="34865"/>
    <cellStyle name="Процентный 5 6 2 4 5" xfId="34866"/>
    <cellStyle name="Процентный 5 6 2 5" xfId="34867"/>
    <cellStyle name="Процентный 5 6 2 5 2" xfId="34868"/>
    <cellStyle name="Процентный 5 6 2 6" xfId="34869"/>
    <cellStyle name="Процентный 5 6 2 6 2" xfId="34870"/>
    <cellStyle name="Процентный 5 6 2 7" xfId="34871"/>
    <cellStyle name="Процентный 5 6 2 7 2" xfId="34872"/>
    <cellStyle name="Процентный 5 6 2 8" xfId="34873"/>
    <cellStyle name="Процентный 5 6 2 8 2" xfId="34874"/>
    <cellStyle name="Процентный 5 6 2 9" xfId="34875"/>
    <cellStyle name="Процентный 5 6 2 9 2" xfId="34876"/>
    <cellStyle name="Процентный 5 6 3" xfId="34877"/>
    <cellStyle name="Процентный 5 6 3 10" xfId="34878"/>
    <cellStyle name="Процентный 5 6 3 2" xfId="34879"/>
    <cellStyle name="Процентный 5 6 3 2 2" xfId="34880"/>
    <cellStyle name="Процентный 5 6 3 2 2 2" xfId="34881"/>
    <cellStyle name="Процентный 5 6 3 2 3" xfId="34882"/>
    <cellStyle name="Процентный 5 6 3 2 3 2" xfId="34883"/>
    <cellStyle name="Процентный 5 6 3 2 4" xfId="34884"/>
    <cellStyle name="Процентный 5 6 3 2 4 2" xfId="34885"/>
    <cellStyle name="Процентный 5 6 3 2 5" xfId="34886"/>
    <cellStyle name="Процентный 5 6 3 2 5 2" xfId="34887"/>
    <cellStyle name="Процентный 5 6 3 2 6" xfId="34888"/>
    <cellStyle name="Процентный 5 6 3 3" xfId="34889"/>
    <cellStyle name="Процентный 5 6 3 3 2" xfId="34890"/>
    <cellStyle name="Процентный 5 6 3 3 2 2" xfId="34891"/>
    <cellStyle name="Процентный 5 6 3 3 3" xfId="34892"/>
    <cellStyle name="Процентный 5 6 3 3 3 2" xfId="34893"/>
    <cellStyle name="Процентный 5 6 3 3 4" xfId="34894"/>
    <cellStyle name="Процентный 5 6 3 3 4 2" xfId="34895"/>
    <cellStyle name="Процентный 5 6 3 3 5" xfId="34896"/>
    <cellStyle name="Процентный 5 6 3 4" xfId="34897"/>
    <cellStyle name="Процентный 5 6 3 4 2" xfId="34898"/>
    <cellStyle name="Процентный 5 6 3 5" xfId="34899"/>
    <cellStyle name="Процентный 5 6 3 5 2" xfId="34900"/>
    <cellStyle name="Процентный 5 6 3 6" xfId="34901"/>
    <cellStyle name="Процентный 5 6 3 6 2" xfId="34902"/>
    <cellStyle name="Процентный 5 6 3 7" xfId="34903"/>
    <cellStyle name="Процентный 5 6 3 7 2" xfId="34904"/>
    <cellStyle name="Процентный 5 6 3 8" xfId="34905"/>
    <cellStyle name="Процентный 5 6 3 8 2" xfId="34906"/>
    <cellStyle name="Процентный 5 6 3 9" xfId="34907"/>
    <cellStyle name="Процентный 5 6 3 9 2" xfId="34908"/>
    <cellStyle name="Процентный 5 6 4" xfId="34909"/>
    <cellStyle name="Процентный 5 6 4 2" xfId="34910"/>
    <cellStyle name="Процентный 5 6 4 2 2" xfId="34911"/>
    <cellStyle name="Процентный 5 6 4 2 2 2" xfId="34912"/>
    <cellStyle name="Процентный 5 6 4 2 3" xfId="34913"/>
    <cellStyle name="Процентный 5 6 4 2 3 2" xfId="34914"/>
    <cellStyle name="Процентный 5 6 4 2 4" xfId="34915"/>
    <cellStyle name="Процентный 5 6 4 2 4 2" xfId="34916"/>
    <cellStyle name="Процентный 5 6 4 2 5" xfId="34917"/>
    <cellStyle name="Процентный 5 6 4 2 5 2" xfId="34918"/>
    <cellStyle name="Процентный 5 6 4 2 6" xfId="34919"/>
    <cellStyle name="Процентный 5 6 4 3" xfId="34920"/>
    <cellStyle name="Процентный 5 6 4 3 2" xfId="34921"/>
    <cellStyle name="Процентный 5 6 4 4" xfId="34922"/>
    <cellStyle name="Процентный 5 6 4 4 2" xfId="34923"/>
    <cellStyle name="Процентный 5 6 4 5" xfId="34924"/>
    <cellStyle name="Процентный 5 6 4 5 2" xfId="34925"/>
    <cellStyle name="Процентный 5 6 4 6" xfId="34926"/>
    <cellStyle name="Процентный 5 6 4 6 2" xfId="34927"/>
    <cellStyle name="Процентный 5 6 4 7" xfId="34928"/>
    <cellStyle name="Процентный 5 6 5" xfId="34929"/>
    <cellStyle name="Процентный 5 6 5 2" xfId="34930"/>
    <cellStyle name="Процентный 5 6 5 2 2" xfId="34931"/>
    <cellStyle name="Процентный 5 6 5 3" xfId="34932"/>
    <cellStyle name="Процентный 5 6 5 3 2" xfId="34933"/>
    <cellStyle name="Процентный 5 6 5 4" xfId="34934"/>
    <cellStyle name="Процентный 5 6 5 4 2" xfId="34935"/>
    <cellStyle name="Процентный 5 6 5 5" xfId="34936"/>
    <cellStyle name="Процентный 5 6 5 5 2" xfId="34937"/>
    <cellStyle name="Процентный 5 6 5 6" xfId="34938"/>
    <cellStyle name="Процентный 5 6 6" xfId="34939"/>
    <cellStyle name="Процентный 5 6 6 2" xfId="34940"/>
    <cellStyle name="Процентный 5 6 6 2 2" xfId="34941"/>
    <cellStyle name="Процентный 5 6 6 3" xfId="34942"/>
    <cellStyle name="Процентный 5 6 6 3 2" xfId="34943"/>
    <cellStyle name="Процентный 5 6 6 4" xfId="34944"/>
    <cellStyle name="Процентный 5 6 6 4 2" xfId="34945"/>
    <cellStyle name="Процентный 5 6 6 5" xfId="34946"/>
    <cellStyle name="Процентный 5 6 7" xfId="34947"/>
    <cellStyle name="Процентный 5 6 7 2" xfId="34948"/>
    <cellStyle name="Процентный 5 6 8" xfId="34949"/>
    <cellStyle name="Процентный 5 6 8 2" xfId="34950"/>
    <cellStyle name="Процентный 5 6 9" xfId="34951"/>
    <cellStyle name="Процентный 5 6 9 2" xfId="34952"/>
    <cellStyle name="Процентный 5 7" xfId="34953"/>
    <cellStyle name="Процентный 5 7 10" xfId="34954"/>
    <cellStyle name="Процентный 5 7 10 2" xfId="34955"/>
    <cellStyle name="Процентный 5 7 11" xfId="34956"/>
    <cellStyle name="Процентный 5 7 11 2" xfId="34957"/>
    <cellStyle name="Процентный 5 7 12" xfId="34958"/>
    <cellStyle name="Процентный 5 7 12 2" xfId="34959"/>
    <cellStyle name="Процентный 5 7 13" xfId="34960"/>
    <cellStyle name="Процентный 5 7 14" xfId="34961"/>
    <cellStyle name="Процентный 5 7 2" xfId="34962"/>
    <cellStyle name="Процентный 5 7 2 10" xfId="34963"/>
    <cellStyle name="Процентный 5 7 2 10 2" xfId="34964"/>
    <cellStyle name="Процентный 5 7 2 11" xfId="34965"/>
    <cellStyle name="Процентный 5 7 2 12" xfId="34966"/>
    <cellStyle name="Процентный 5 7 2 2" xfId="34967"/>
    <cellStyle name="Процентный 5 7 2 2 10" xfId="34968"/>
    <cellStyle name="Процентный 5 7 2 2 2" xfId="34969"/>
    <cellStyle name="Процентный 5 7 2 2 2 2" xfId="34970"/>
    <cellStyle name="Процентный 5 7 2 2 2 2 2" xfId="34971"/>
    <cellStyle name="Процентный 5 7 2 2 2 3" xfId="34972"/>
    <cellStyle name="Процентный 5 7 2 2 2 3 2" xfId="34973"/>
    <cellStyle name="Процентный 5 7 2 2 2 4" xfId="34974"/>
    <cellStyle name="Процентный 5 7 2 2 2 4 2" xfId="34975"/>
    <cellStyle name="Процентный 5 7 2 2 2 5" xfId="34976"/>
    <cellStyle name="Процентный 5 7 2 2 2 5 2" xfId="34977"/>
    <cellStyle name="Процентный 5 7 2 2 2 6" xfId="34978"/>
    <cellStyle name="Процентный 5 7 2 2 3" xfId="34979"/>
    <cellStyle name="Процентный 5 7 2 2 3 2" xfId="34980"/>
    <cellStyle name="Процентный 5 7 2 2 3 2 2" xfId="34981"/>
    <cellStyle name="Процентный 5 7 2 2 3 3" xfId="34982"/>
    <cellStyle name="Процентный 5 7 2 2 3 3 2" xfId="34983"/>
    <cellStyle name="Процентный 5 7 2 2 3 4" xfId="34984"/>
    <cellStyle name="Процентный 5 7 2 2 3 4 2" xfId="34985"/>
    <cellStyle name="Процентный 5 7 2 2 3 5" xfId="34986"/>
    <cellStyle name="Процентный 5 7 2 2 4" xfId="34987"/>
    <cellStyle name="Процентный 5 7 2 2 4 2" xfId="34988"/>
    <cellStyle name="Процентный 5 7 2 2 5" xfId="34989"/>
    <cellStyle name="Процентный 5 7 2 2 5 2" xfId="34990"/>
    <cellStyle name="Процентный 5 7 2 2 6" xfId="34991"/>
    <cellStyle name="Процентный 5 7 2 2 6 2" xfId="34992"/>
    <cellStyle name="Процентный 5 7 2 2 7" xfId="34993"/>
    <cellStyle name="Процентный 5 7 2 2 7 2" xfId="34994"/>
    <cellStyle name="Процентный 5 7 2 2 8" xfId="34995"/>
    <cellStyle name="Процентный 5 7 2 2 8 2" xfId="34996"/>
    <cellStyle name="Процентный 5 7 2 2 9" xfId="34997"/>
    <cellStyle name="Процентный 5 7 2 2 9 2" xfId="34998"/>
    <cellStyle name="Процентный 5 7 2 3" xfId="34999"/>
    <cellStyle name="Процентный 5 7 2 3 2" xfId="35000"/>
    <cellStyle name="Процентный 5 7 2 3 2 2" xfId="35001"/>
    <cellStyle name="Процентный 5 7 2 3 3" xfId="35002"/>
    <cellStyle name="Процентный 5 7 2 3 3 2" xfId="35003"/>
    <cellStyle name="Процентный 5 7 2 3 4" xfId="35004"/>
    <cellStyle name="Процентный 5 7 2 3 4 2" xfId="35005"/>
    <cellStyle name="Процентный 5 7 2 3 5" xfId="35006"/>
    <cellStyle name="Процентный 5 7 2 3 5 2" xfId="35007"/>
    <cellStyle name="Процентный 5 7 2 3 6" xfId="35008"/>
    <cellStyle name="Процентный 5 7 2 4" xfId="35009"/>
    <cellStyle name="Процентный 5 7 2 4 2" xfId="35010"/>
    <cellStyle name="Процентный 5 7 2 4 2 2" xfId="35011"/>
    <cellStyle name="Процентный 5 7 2 4 3" xfId="35012"/>
    <cellStyle name="Процентный 5 7 2 4 3 2" xfId="35013"/>
    <cellStyle name="Процентный 5 7 2 4 4" xfId="35014"/>
    <cellStyle name="Процентный 5 7 2 4 4 2" xfId="35015"/>
    <cellStyle name="Процентный 5 7 2 4 5" xfId="35016"/>
    <cellStyle name="Процентный 5 7 2 5" xfId="35017"/>
    <cellStyle name="Процентный 5 7 2 5 2" xfId="35018"/>
    <cellStyle name="Процентный 5 7 2 6" xfId="35019"/>
    <cellStyle name="Процентный 5 7 2 6 2" xfId="35020"/>
    <cellStyle name="Процентный 5 7 2 7" xfId="35021"/>
    <cellStyle name="Процентный 5 7 2 7 2" xfId="35022"/>
    <cellStyle name="Процентный 5 7 2 8" xfId="35023"/>
    <cellStyle name="Процентный 5 7 2 8 2" xfId="35024"/>
    <cellStyle name="Процентный 5 7 2 9" xfId="35025"/>
    <cellStyle name="Процентный 5 7 2 9 2" xfId="35026"/>
    <cellStyle name="Процентный 5 7 3" xfId="35027"/>
    <cellStyle name="Процентный 5 7 3 10" xfId="35028"/>
    <cellStyle name="Процентный 5 7 3 2" xfId="35029"/>
    <cellStyle name="Процентный 5 7 3 2 2" xfId="35030"/>
    <cellStyle name="Процентный 5 7 3 2 2 2" xfId="35031"/>
    <cellStyle name="Процентный 5 7 3 2 3" xfId="35032"/>
    <cellStyle name="Процентный 5 7 3 2 3 2" xfId="35033"/>
    <cellStyle name="Процентный 5 7 3 2 4" xfId="35034"/>
    <cellStyle name="Процентный 5 7 3 2 4 2" xfId="35035"/>
    <cellStyle name="Процентный 5 7 3 2 5" xfId="35036"/>
    <cellStyle name="Процентный 5 7 3 2 5 2" xfId="35037"/>
    <cellStyle name="Процентный 5 7 3 2 6" xfId="35038"/>
    <cellStyle name="Процентный 5 7 3 3" xfId="35039"/>
    <cellStyle name="Процентный 5 7 3 3 2" xfId="35040"/>
    <cellStyle name="Процентный 5 7 3 3 2 2" xfId="35041"/>
    <cellStyle name="Процентный 5 7 3 3 3" xfId="35042"/>
    <cellStyle name="Процентный 5 7 3 3 3 2" xfId="35043"/>
    <cellStyle name="Процентный 5 7 3 3 4" xfId="35044"/>
    <cellStyle name="Процентный 5 7 3 3 4 2" xfId="35045"/>
    <cellStyle name="Процентный 5 7 3 3 5" xfId="35046"/>
    <cellStyle name="Процентный 5 7 3 4" xfId="35047"/>
    <cellStyle name="Процентный 5 7 3 4 2" xfId="35048"/>
    <cellStyle name="Процентный 5 7 3 5" xfId="35049"/>
    <cellStyle name="Процентный 5 7 3 5 2" xfId="35050"/>
    <cellStyle name="Процентный 5 7 3 6" xfId="35051"/>
    <cellStyle name="Процентный 5 7 3 6 2" xfId="35052"/>
    <cellStyle name="Процентный 5 7 3 7" xfId="35053"/>
    <cellStyle name="Процентный 5 7 3 7 2" xfId="35054"/>
    <cellStyle name="Процентный 5 7 3 8" xfId="35055"/>
    <cellStyle name="Процентный 5 7 3 8 2" xfId="35056"/>
    <cellStyle name="Процентный 5 7 3 9" xfId="35057"/>
    <cellStyle name="Процентный 5 7 3 9 2" xfId="35058"/>
    <cellStyle name="Процентный 5 7 4" xfId="35059"/>
    <cellStyle name="Процентный 5 7 4 2" xfId="35060"/>
    <cellStyle name="Процентный 5 7 4 2 2" xfId="35061"/>
    <cellStyle name="Процентный 5 7 4 2 2 2" xfId="35062"/>
    <cellStyle name="Процентный 5 7 4 2 3" xfId="35063"/>
    <cellStyle name="Процентный 5 7 4 2 3 2" xfId="35064"/>
    <cellStyle name="Процентный 5 7 4 2 4" xfId="35065"/>
    <cellStyle name="Процентный 5 7 4 2 4 2" xfId="35066"/>
    <cellStyle name="Процентный 5 7 4 2 5" xfId="35067"/>
    <cellStyle name="Процентный 5 7 4 2 5 2" xfId="35068"/>
    <cellStyle name="Процентный 5 7 4 2 6" xfId="35069"/>
    <cellStyle name="Процентный 5 7 4 3" xfId="35070"/>
    <cellStyle name="Процентный 5 7 4 3 2" xfId="35071"/>
    <cellStyle name="Процентный 5 7 4 4" xfId="35072"/>
    <cellStyle name="Процентный 5 7 4 4 2" xfId="35073"/>
    <cellStyle name="Процентный 5 7 4 5" xfId="35074"/>
    <cellStyle name="Процентный 5 7 4 5 2" xfId="35075"/>
    <cellStyle name="Процентный 5 7 4 6" xfId="35076"/>
    <cellStyle name="Процентный 5 7 4 6 2" xfId="35077"/>
    <cellStyle name="Процентный 5 7 4 7" xfId="35078"/>
    <cellStyle name="Процентный 5 7 5" xfId="35079"/>
    <cellStyle name="Процентный 5 7 5 2" xfId="35080"/>
    <cellStyle name="Процентный 5 7 5 2 2" xfId="35081"/>
    <cellStyle name="Процентный 5 7 5 3" xfId="35082"/>
    <cellStyle name="Процентный 5 7 5 3 2" xfId="35083"/>
    <cellStyle name="Процентный 5 7 5 4" xfId="35084"/>
    <cellStyle name="Процентный 5 7 5 4 2" xfId="35085"/>
    <cellStyle name="Процентный 5 7 5 5" xfId="35086"/>
    <cellStyle name="Процентный 5 7 5 5 2" xfId="35087"/>
    <cellStyle name="Процентный 5 7 5 6" xfId="35088"/>
    <cellStyle name="Процентный 5 7 6" xfId="35089"/>
    <cellStyle name="Процентный 5 7 6 2" xfId="35090"/>
    <cellStyle name="Процентный 5 7 6 2 2" xfId="35091"/>
    <cellStyle name="Процентный 5 7 6 3" xfId="35092"/>
    <cellStyle name="Процентный 5 7 6 3 2" xfId="35093"/>
    <cellStyle name="Процентный 5 7 6 4" xfId="35094"/>
    <cellStyle name="Процентный 5 7 6 4 2" xfId="35095"/>
    <cellStyle name="Процентный 5 7 6 5" xfId="35096"/>
    <cellStyle name="Процентный 5 7 7" xfId="35097"/>
    <cellStyle name="Процентный 5 7 7 2" xfId="35098"/>
    <cellStyle name="Процентный 5 7 8" xfId="35099"/>
    <cellStyle name="Процентный 5 7 8 2" xfId="35100"/>
    <cellStyle name="Процентный 5 7 9" xfId="35101"/>
    <cellStyle name="Процентный 5 7 9 2" xfId="35102"/>
    <cellStyle name="Процентный 5 8" xfId="35103"/>
    <cellStyle name="Процентный 5 8 10" xfId="35104"/>
    <cellStyle name="Процентный 5 8 10 2" xfId="35105"/>
    <cellStyle name="Процентный 5 8 11" xfId="35106"/>
    <cellStyle name="Процентный 5 8 11 2" xfId="35107"/>
    <cellStyle name="Процентный 5 8 12" xfId="35108"/>
    <cellStyle name="Процентный 5 8 13" xfId="35109"/>
    <cellStyle name="Процентный 5 8 2" xfId="35110"/>
    <cellStyle name="Процентный 5 8 2 10" xfId="35111"/>
    <cellStyle name="Процентный 5 8 2 10 2" xfId="35112"/>
    <cellStyle name="Процентный 5 8 2 11" xfId="35113"/>
    <cellStyle name="Процентный 5 8 2 2" xfId="35114"/>
    <cellStyle name="Процентный 5 8 2 2 10" xfId="35115"/>
    <cellStyle name="Процентный 5 8 2 2 2" xfId="35116"/>
    <cellStyle name="Процентный 5 8 2 2 2 2" xfId="35117"/>
    <cellStyle name="Процентный 5 8 2 2 2 2 2" xfId="35118"/>
    <cellStyle name="Процентный 5 8 2 2 2 3" xfId="35119"/>
    <cellStyle name="Процентный 5 8 2 2 2 3 2" xfId="35120"/>
    <cellStyle name="Процентный 5 8 2 2 2 4" xfId="35121"/>
    <cellStyle name="Процентный 5 8 2 2 2 4 2" xfId="35122"/>
    <cellStyle name="Процентный 5 8 2 2 2 5" xfId="35123"/>
    <cellStyle name="Процентный 5 8 2 2 2 5 2" xfId="35124"/>
    <cellStyle name="Процентный 5 8 2 2 2 6" xfId="35125"/>
    <cellStyle name="Процентный 5 8 2 2 3" xfId="35126"/>
    <cellStyle name="Процентный 5 8 2 2 3 2" xfId="35127"/>
    <cellStyle name="Процентный 5 8 2 2 3 2 2" xfId="35128"/>
    <cellStyle name="Процентный 5 8 2 2 3 3" xfId="35129"/>
    <cellStyle name="Процентный 5 8 2 2 3 3 2" xfId="35130"/>
    <cellStyle name="Процентный 5 8 2 2 3 4" xfId="35131"/>
    <cellStyle name="Процентный 5 8 2 2 3 4 2" xfId="35132"/>
    <cellStyle name="Процентный 5 8 2 2 3 5" xfId="35133"/>
    <cellStyle name="Процентный 5 8 2 2 4" xfId="35134"/>
    <cellStyle name="Процентный 5 8 2 2 4 2" xfId="35135"/>
    <cellStyle name="Процентный 5 8 2 2 5" xfId="35136"/>
    <cellStyle name="Процентный 5 8 2 2 5 2" xfId="35137"/>
    <cellStyle name="Процентный 5 8 2 2 6" xfId="35138"/>
    <cellStyle name="Процентный 5 8 2 2 6 2" xfId="35139"/>
    <cellStyle name="Процентный 5 8 2 2 7" xfId="35140"/>
    <cellStyle name="Процентный 5 8 2 2 7 2" xfId="35141"/>
    <cellStyle name="Процентный 5 8 2 2 8" xfId="35142"/>
    <cellStyle name="Процентный 5 8 2 2 8 2" xfId="35143"/>
    <cellStyle name="Процентный 5 8 2 2 9" xfId="35144"/>
    <cellStyle name="Процентный 5 8 2 2 9 2" xfId="35145"/>
    <cellStyle name="Процентный 5 8 2 3" xfId="35146"/>
    <cellStyle name="Процентный 5 8 2 3 2" xfId="35147"/>
    <cellStyle name="Процентный 5 8 2 3 2 2" xfId="35148"/>
    <cellStyle name="Процентный 5 8 2 3 3" xfId="35149"/>
    <cellStyle name="Процентный 5 8 2 3 3 2" xfId="35150"/>
    <cellStyle name="Процентный 5 8 2 3 4" xfId="35151"/>
    <cellStyle name="Процентный 5 8 2 3 4 2" xfId="35152"/>
    <cellStyle name="Процентный 5 8 2 3 5" xfId="35153"/>
    <cellStyle name="Процентный 5 8 2 3 5 2" xfId="35154"/>
    <cellStyle name="Процентный 5 8 2 3 6" xfId="35155"/>
    <cellStyle name="Процентный 5 8 2 4" xfId="35156"/>
    <cellStyle name="Процентный 5 8 2 4 2" xfId="35157"/>
    <cellStyle name="Процентный 5 8 2 4 2 2" xfId="35158"/>
    <cellStyle name="Процентный 5 8 2 4 3" xfId="35159"/>
    <cellStyle name="Процентный 5 8 2 4 3 2" xfId="35160"/>
    <cellStyle name="Процентный 5 8 2 4 4" xfId="35161"/>
    <cellStyle name="Процентный 5 8 2 4 4 2" xfId="35162"/>
    <cellStyle name="Процентный 5 8 2 4 5" xfId="35163"/>
    <cellStyle name="Процентный 5 8 2 5" xfId="35164"/>
    <cellStyle name="Процентный 5 8 2 5 2" xfId="35165"/>
    <cellStyle name="Процентный 5 8 2 6" xfId="35166"/>
    <cellStyle name="Процентный 5 8 2 6 2" xfId="35167"/>
    <cellStyle name="Процентный 5 8 2 7" xfId="35168"/>
    <cellStyle name="Процентный 5 8 2 7 2" xfId="35169"/>
    <cellStyle name="Процентный 5 8 2 8" xfId="35170"/>
    <cellStyle name="Процентный 5 8 2 8 2" xfId="35171"/>
    <cellStyle name="Процентный 5 8 2 9" xfId="35172"/>
    <cellStyle name="Процентный 5 8 2 9 2" xfId="35173"/>
    <cellStyle name="Процентный 5 8 3" xfId="35174"/>
    <cellStyle name="Процентный 5 8 3 10" xfId="35175"/>
    <cellStyle name="Процентный 5 8 3 2" xfId="35176"/>
    <cellStyle name="Процентный 5 8 3 2 2" xfId="35177"/>
    <cellStyle name="Процентный 5 8 3 2 2 2" xfId="35178"/>
    <cellStyle name="Процентный 5 8 3 2 3" xfId="35179"/>
    <cellStyle name="Процентный 5 8 3 2 3 2" xfId="35180"/>
    <cellStyle name="Процентный 5 8 3 2 4" xfId="35181"/>
    <cellStyle name="Процентный 5 8 3 2 4 2" xfId="35182"/>
    <cellStyle name="Процентный 5 8 3 2 5" xfId="35183"/>
    <cellStyle name="Процентный 5 8 3 2 5 2" xfId="35184"/>
    <cellStyle name="Процентный 5 8 3 2 6" xfId="35185"/>
    <cellStyle name="Процентный 5 8 3 3" xfId="35186"/>
    <cellStyle name="Процентный 5 8 3 3 2" xfId="35187"/>
    <cellStyle name="Процентный 5 8 3 3 2 2" xfId="35188"/>
    <cellStyle name="Процентный 5 8 3 3 3" xfId="35189"/>
    <cellStyle name="Процентный 5 8 3 3 3 2" xfId="35190"/>
    <cellStyle name="Процентный 5 8 3 3 4" xfId="35191"/>
    <cellStyle name="Процентный 5 8 3 3 4 2" xfId="35192"/>
    <cellStyle name="Процентный 5 8 3 3 5" xfId="35193"/>
    <cellStyle name="Процентный 5 8 3 4" xfId="35194"/>
    <cellStyle name="Процентный 5 8 3 4 2" xfId="35195"/>
    <cellStyle name="Процентный 5 8 3 5" xfId="35196"/>
    <cellStyle name="Процентный 5 8 3 5 2" xfId="35197"/>
    <cellStyle name="Процентный 5 8 3 6" xfId="35198"/>
    <cellStyle name="Процентный 5 8 3 6 2" xfId="35199"/>
    <cellStyle name="Процентный 5 8 3 7" xfId="35200"/>
    <cellStyle name="Процентный 5 8 3 7 2" xfId="35201"/>
    <cellStyle name="Процентный 5 8 3 8" xfId="35202"/>
    <cellStyle name="Процентный 5 8 3 8 2" xfId="35203"/>
    <cellStyle name="Процентный 5 8 3 9" xfId="35204"/>
    <cellStyle name="Процентный 5 8 3 9 2" xfId="35205"/>
    <cellStyle name="Процентный 5 8 4" xfId="35206"/>
    <cellStyle name="Процентный 5 8 4 2" xfId="35207"/>
    <cellStyle name="Процентный 5 8 4 2 2" xfId="35208"/>
    <cellStyle name="Процентный 5 8 4 3" xfId="35209"/>
    <cellStyle name="Процентный 5 8 4 3 2" xfId="35210"/>
    <cellStyle name="Процентный 5 8 4 4" xfId="35211"/>
    <cellStyle name="Процентный 5 8 4 4 2" xfId="35212"/>
    <cellStyle name="Процентный 5 8 4 5" xfId="35213"/>
    <cellStyle name="Процентный 5 8 4 5 2" xfId="35214"/>
    <cellStyle name="Процентный 5 8 4 6" xfId="35215"/>
    <cellStyle name="Процентный 5 8 5" xfId="35216"/>
    <cellStyle name="Процентный 5 8 5 2" xfId="35217"/>
    <cellStyle name="Процентный 5 8 5 2 2" xfId="35218"/>
    <cellStyle name="Процентный 5 8 5 3" xfId="35219"/>
    <cellStyle name="Процентный 5 8 5 3 2" xfId="35220"/>
    <cellStyle name="Процентный 5 8 5 4" xfId="35221"/>
    <cellStyle name="Процентный 5 8 5 4 2" xfId="35222"/>
    <cellStyle name="Процентный 5 8 5 5" xfId="35223"/>
    <cellStyle name="Процентный 5 8 6" xfId="35224"/>
    <cellStyle name="Процентный 5 8 6 2" xfId="35225"/>
    <cellStyle name="Процентный 5 8 7" xfId="35226"/>
    <cellStyle name="Процентный 5 8 7 2" xfId="35227"/>
    <cellStyle name="Процентный 5 8 8" xfId="35228"/>
    <cellStyle name="Процентный 5 8 8 2" xfId="35229"/>
    <cellStyle name="Процентный 5 8 9" xfId="35230"/>
    <cellStyle name="Процентный 5 8 9 2" xfId="35231"/>
    <cellStyle name="Процентный 5 9" xfId="35232"/>
    <cellStyle name="Процентный 5 9 10" xfId="35233"/>
    <cellStyle name="Процентный 5 9 10 2" xfId="35234"/>
    <cellStyle name="Процентный 5 9 11" xfId="35235"/>
    <cellStyle name="Процентный 5 9 11 2" xfId="35236"/>
    <cellStyle name="Процентный 5 9 12" xfId="35237"/>
    <cellStyle name="Процентный 5 9 2" xfId="35238"/>
    <cellStyle name="Процентный 5 9 2 10" xfId="35239"/>
    <cellStyle name="Процентный 5 9 2 10 2" xfId="35240"/>
    <cellStyle name="Процентный 5 9 2 11" xfId="35241"/>
    <cellStyle name="Процентный 5 9 2 2" xfId="35242"/>
    <cellStyle name="Процентный 5 9 2 2 10" xfId="35243"/>
    <cellStyle name="Процентный 5 9 2 2 2" xfId="35244"/>
    <cellStyle name="Процентный 5 9 2 2 2 2" xfId="35245"/>
    <cellStyle name="Процентный 5 9 2 2 2 2 2" xfId="35246"/>
    <cellStyle name="Процентный 5 9 2 2 2 3" xfId="35247"/>
    <cellStyle name="Процентный 5 9 2 2 2 3 2" xfId="35248"/>
    <cellStyle name="Процентный 5 9 2 2 2 4" xfId="35249"/>
    <cellStyle name="Процентный 5 9 2 2 2 4 2" xfId="35250"/>
    <cellStyle name="Процентный 5 9 2 2 2 5" xfId="35251"/>
    <cellStyle name="Процентный 5 9 2 2 2 5 2" xfId="35252"/>
    <cellStyle name="Процентный 5 9 2 2 2 6" xfId="35253"/>
    <cellStyle name="Процентный 5 9 2 2 3" xfId="35254"/>
    <cellStyle name="Процентный 5 9 2 2 3 2" xfId="35255"/>
    <cellStyle name="Процентный 5 9 2 2 3 2 2" xfId="35256"/>
    <cellStyle name="Процентный 5 9 2 2 3 3" xfId="35257"/>
    <cellStyle name="Процентный 5 9 2 2 3 3 2" xfId="35258"/>
    <cellStyle name="Процентный 5 9 2 2 3 4" xfId="35259"/>
    <cellStyle name="Процентный 5 9 2 2 3 4 2" xfId="35260"/>
    <cellStyle name="Процентный 5 9 2 2 3 5" xfId="35261"/>
    <cellStyle name="Процентный 5 9 2 2 4" xfId="35262"/>
    <cellStyle name="Процентный 5 9 2 2 4 2" xfId="35263"/>
    <cellStyle name="Процентный 5 9 2 2 5" xfId="35264"/>
    <cellStyle name="Процентный 5 9 2 2 5 2" xfId="35265"/>
    <cellStyle name="Процентный 5 9 2 2 6" xfId="35266"/>
    <cellStyle name="Процентный 5 9 2 2 6 2" xfId="35267"/>
    <cellStyle name="Процентный 5 9 2 2 7" xfId="35268"/>
    <cellStyle name="Процентный 5 9 2 2 7 2" xfId="35269"/>
    <cellStyle name="Процентный 5 9 2 2 8" xfId="35270"/>
    <cellStyle name="Процентный 5 9 2 2 8 2" xfId="35271"/>
    <cellStyle name="Процентный 5 9 2 2 9" xfId="35272"/>
    <cellStyle name="Процентный 5 9 2 2 9 2" xfId="35273"/>
    <cellStyle name="Процентный 5 9 2 3" xfId="35274"/>
    <cellStyle name="Процентный 5 9 2 3 2" xfId="35275"/>
    <cellStyle name="Процентный 5 9 2 3 2 2" xfId="35276"/>
    <cellStyle name="Процентный 5 9 2 3 3" xfId="35277"/>
    <cellStyle name="Процентный 5 9 2 3 3 2" xfId="35278"/>
    <cellStyle name="Процентный 5 9 2 3 4" xfId="35279"/>
    <cellStyle name="Процентный 5 9 2 3 4 2" xfId="35280"/>
    <cellStyle name="Процентный 5 9 2 3 5" xfId="35281"/>
    <cellStyle name="Процентный 5 9 2 3 5 2" xfId="35282"/>
    <cellStyle name="Процентный 5 9 2 3 6" xfId="35283"/>
    <cellStyle name="Процентный 5 9 2 4" xfId="35284"/>
    <cellStyle name="Процентный 5 9 2 4 2" xfId="35285"/>
    <cellStyle name="Процентный 5 9 2 4 2 2" xfId="35286"/>
    <cellStyle name="Процентный 5 9 2 4 3" xfId="35287"/>
    <cellStyle name="Процентный 5 9 2 4 3 2" xfId="35288"/>
    <cellStyle name="Процентный 5 9 2 4 4" xfId="35289"/>
    <cellStyle name="Процентный 5 9 2 4 4 2" xfId="35290"/>
    <cellStyle name="Процентный 5 9 2 4 5" xfId="35291"/>
    <cellStyle name="Процентный 5 9 2 5" xfId="35292"/>
    <cellStyle name="Процентный 5 9 2 5 2" xfId="35293"/>
    <cellStyle name="Процентный 5 9 2 6" xfId="35294"/>
    <cellStyle name="Процентный 5 9 2 6 2" xfId="35295"/>
    <cellStyle name="Процентный 5 9 2 7" xfId="35296"/>
    <cellStyle name="Процентный 5 9 2 7 2" xfId="35297"/>
    <cellStyle name="Процентный 5 9 2 8" xfId="35298"/>
    <cellStyle name="Процентный 5 9 2 8 2" xfId="35299"/>
    <cellStyle name="Процентный 5 9 2 9" xfId="35300"/>
    <cellStyle name="Процентный 5 9 2 9 2" xfId="35301"/>
    <cellStyle name="Процентный 5 9 3" xfId="35302"/>
    <cellStyle name="Процентный 5 9 3 10" xfId="35303"/>
    <cellStyle name="Процентный 5 9 3 2" xfId="35304"/>
    <cellStyle name="Процентный 5 9 3 2 2" xfId="35305"/>
    <cellStyle name="Процентный 5 9 3 2 2 2" xfId="35306"/>
    <cellStyle name="Процентный 5 9 3 2 3" xfId="35307"/>
    <cellStyle name="Процентный 5 9 3 2 3 2" xfId="35308"/>
    <cellStyle name="Процентный 5 9 3 2 4" xfId="35309"/>
    <cellStyle name="Процентный 5 9 3 2 4 2" xfId="35310"/>
    <cellStyle name="Процентный 5 9 3 2 5" xfId="35311"/>
    <cellStyle name="Процентный 5 9 3 2 5 2" xfId="35312"/>
    <cellStyle name="Процентный 5 9 3 2 6" xfId="35313"/>
    <cellStyle name="Процентный 5 9 3 3" xfId="35314"/>
    <cellStyle name="Процентный 5 9 3 3 2" xfId="35315"/>
    <cellStyle name="Процентный 5 9 3 3 2 2" xfId="35316"/>
    <cellStyle name="Процентный 5 9 3 3 3" xfId="35317"/>
    <cellStyle name="Процентный 5 9 3 3 3 2" xfId="35318"/>
    <cellStyle name="Процентный 5 9 3 3 4" xfId="35319"/>
    <cellStyle name="Процентный 5 9 3 3 4 2" xfId="35320"/>
    <cellStyle name="Процентный 5 9 3 3 5" xfId="35321"/>
    <cellStyle name="Процентный 5 9 3 4" xfId="35322"/>
    <cellStyle name="Процентный 5 9 3 4 2" xfId="35323"/>
    <cellStyle name="Процентный 5 9 3 5" xfId="35324"/>
    <cellStyle name="Процентный 5 9 3 5 2" xfId="35325"/>
    <cellStyle name="Процентный 5 9 3 6" xfId="35326"/>
    <cellStyle name="Процентный 5 9 3 6 2" xfId="35327"/>
    <cellStyle name="Процентный 5 9 3 7" xfId="35328"/>
    <cellStyle name="Процентный 5 9 3 7 2" xfId="35329"/>
    <cellStyle name="Процентный 5 9 3 8" xfId="35330"/>
    <cellStyle name="Процентный 5 9 3 8 2" xfId="35331"/>
    <cellStyle name="Процентный 5 9 3 9" xfId="35332"/>
    <cellStyle name="Процентный 5 9 3 9 2" xfId="35333"/>
    <cellStyle name="Процентный 5 9 4" xfId="35334"/>
    <cellStyle name="Процентный 5 9 4 2" xfId="35335"/>
    <cellStyle name="Процентный 5 9 4 2 2" xfId="35336"/>
    <cellStyle name="Процентный 5 9 4 3" xfId="35337"/>
    <cellStyle name="Процентный 5 9 4 3 2" xfId="35338"/>
    <cellStyle name="Процентный 5 9 4 4" xfId="35339"/>
    <cellStyle name="Процентный 5 9 4 4 2" xfId="35340"/>
    <cellStyle name="Процентный 5 9 4 5" xfId="35341"/>
    <cellStyle name="Процентный 5 9 4 5 2" xfId="35342"/>
    <cellStyle name="Процентный 5 9 4 6" xfId="35343"/>
    <cellStyle name="Процентный 5 9 5" xfId="35344"/>
    <cellStyle name="Процентный 5 9 5 2" xfId="35345"/>
    <cellStyle name="Процентный 5 9 5 2 2" xfId="35346"/>
    <cellStyle name="Процентный 5 9 5 3" xfId="35347"/>
    <cellStyle name="Процентный 5 9 5 3 2" xfId="35348"/>
    <cellStyle name="Процентный 5 9 5 4" xfId="35349"/>
    <cellStyle name="Процентный 5 9 5 4 2" xfId="35350"/>
    <cellStyle name="Процентный 5 9 5 5" xfId="35351"/>
    <cellStyle name="Процентный 5 9 6" xfId="35352"/>
    <cellStyle name="Процентный 5 9 6 2" xfId="35353"/>
    <cellStyle name="Процентный 5 9 7" xfId="35354"/>
    <cellStyle name="Процентный 5 9 7 2" xfId="35355"/>
    <cellStyle name="Процентный 5 9 8" xfId="35356"/>
    <cellStyle name="Процентный 5 9 8 2" xfId="35357"/>
    <cellStyle name="Процентный 5 9 9" xfId="35358"/>
    <cellStyle name="Процентный 5 9 9 2" xfId="35359"/>
    <cellStyle name="Процентный 6" xfId="35360"/>
    <cellStyle name="Процентный 7" xfId="35361"/>
    <cellStyle name="Связанная ячейка" xfId="41" builtinId="24" customBuiltin="1"/>
    <cellStyle name="Связанная ячейка 2" xfId="99"/>
    <cellStyle name="Связанная ячейка 2 2" xfId="35362"/>
    <cellStyle name="Связанная ячейка 2 3" xfId="35363"/>
    <cellStyle name="Связанная ячейка 2 4" xfId="35364"/>
    <cellStyle name="Связанная ячейка 2 5" xfId="35365"/>
    <cellStyle name="Связанная ячейка 2 6" xfId="35366"/>
    <cellStyle name="Связанная ячейка 3" xfId="35367"/>
    <cellStyle name="Стиль 1" xfId="106"/>
    <cellStyle name="Стиль 1 10" xfId="35369"/>
    <cellStyle name="Стиль 1 11" xfId="35370"/>
    <cellStyle name="Стиль 1 12" xfId="35371"/>
    <cellStyle name="Стиль 1 13" xfId="35372"/>
    <cellStyle name="Стиль 1 14" xfId="35373"/>
    <cellStyle name="Стиль 1 15" xfId="35374"/>
    <cellStyle name="Стиль 1 16" xfId="35375"/>
    <cellStyle name="Стиль 1 17" xfId="35376"/>
    <cellStyle name="Стиль 1 18" xfId="35377"/>
    <cellStyle name="Стиль 1 19" xfId="35378"/>
    <cellStyle name="Стиль 1 2" xfId="35379"/>
    <cellStyle name="Стиль 1 2 2" xfId="35380"/>
    <cellStyle name="Стиль 1 2 2 2" xfId="35381"/>
    <cellStyle name="Стиль 1 2 2 3" xfId="35382"/>
    <cellStyle name="Стиль 1 2 2 4" xfId="35383"/>
    <cellStyle name="Стиль 1 2 3" xfId="35384"/>
    <cellStyle name="Стиль 1 2 4" xfId="35385"/>
    <cellStyle name="Стиль 1 20" xfId="35386"/>
    <cellStyle name="Стиль 1 21" xfId="35387"/>
    <cellStyle name="Стиль 1 22" xfId="35368"/>
    <cellStyle name="Стиль 1 3" xfId="35388"/>
    <cellStyle name="Стиль 1 4" xfId="35389"/>
    <cellStyle name="Стиль 1 5" xfId="35390"/>
    <cellStyle name="Стиль 1 6" xfId="35391"/>
    <cellStyle name="Стиль 1 7" xfId="35392"/>
    <cellStyle name="Стиль 1 8" xfId="35393"/>
    <cellStyle name="Стиль 1 9" xfId="35394"/>
    <cellStyle name="Текст предупреждения" xfId="42" builtinId="11" customBuiltin="1"/>
    <cellStyle name="Текст предупреждения 2" xfId="100"/>
    <cellStyle name="Текст предупреждения 2 2" xfId="35395"/>
    <cellStyle name="Текст предупреждения 2 3" xfId="35396"/>
    <cellStyle name="Текст предупреждения 2 4" xfId="35397"/>
    <cellStyle name="Текст предупреждения 2 5" xfId="35398"/>
    <cellStyle name="Текст предупреждения 2 6" xfId="35399"/>
    <cellStyle name="Текст предупреждения 3" xfId="35400"/>
    <cellStyle name="Текстовый" xfId="35401"/>
    <cellStyle name="Тысячи [0]_3Com" xfId="35402"/>
    <cellStyle name="Тысячи_3Com" xfId="35403"/>
    <cellStyle name="Финансовый [0] 2" xfId="35404"/>
    <cellStyle name="Финансовый 10" xfId="35405"/>
    <cellStyle name="Финансовый 10 2" xfId="35406"/>
    <cellStyle name="Финансовый 10 2 2" xfId="35407"/>
    <cellStyle name="Финансовый 10 2 2 2" xfId="35408"/>
    <cellStyle name="Финансовый 10 2 2 2 2" xfId="35409"/>
    <cellStyle name="Финансовый 10 2 2 3" xfId="35410"/>
    <cellStyle name="Финансовый 10 2 3" xfId="35411"/>
    <cellStyle name="Финансовый 10 2 3 2" xfId="35412"/>
    <cellStyle name="Финансовый 10 2 3 3" xfId="35413"/>
    <cellStyle name="Финансовый 10 2 4" xfId="35414"/>
    <cellStyle name="Финансовый 10 2 4 2" xfId="35415"/>
    <cellStyle name="Финансовый 10 2 5" xfId="35416"/>
    <cellStyle name="Финансовый 10 3" xfId="35417"/>
    <cellStyle name="Финансовый 10 3 2" xfId="35418"/>
    <cellStyle name="Финансовый 10 3 2 2" xfId="35419"/>
    <cellStyle name="Финансовый 10 3 3" xfId="35420"/>
    <cellStyle name="Финансовый 10 4" xfId="35421"/>
    <cellStyle name="Финансовый 10 4 2" xfId="35422"/>
    <cellStyle name="Финансовый 10 4 3" xfId="35423"/>
    <cellStyle name="Финансовый 10 5" xfId="35424"/>
    <cellStyle name="Финансовый 10 5 2" xfId="35425"/>
    <cellStyle name="Финансовый 10 6" xfId="35426"/>
    <cellStyle name="Финансовый 11" xfId="35427"/>
    <cellStyle name="Финансовый 12" xfId="35428"/>
    <cellStyle name="Финансовый 13" xfId="35429"/>
    <cellStyle name="Финансовый 14" xfId="35430"/>
    <cellStyle name="Финансовый 14 10" xfId="35431"/>
    <cellStyle name="Финансовый 14 10 2" xfId="35432"/>
    <cellStyle name="Финансовый 14 11" xfId="35433"/>
    <cellStyle name="Финансовый 14 11 2" xfId="35434"/>
    <cellStyle name="Финансовый 14 12" xfId="35435"/>
    <cellStyle name="Финансовый 14 2" xfId="35436"/>
    <cellStyle name="Финансовый 14 2 10" xfId="35437"/>
    <cellStyle name="Финансовый 14 2 10 2" xfId="35438"/>
    <cellStyle name="Финансовый 14 2 11" xfId="35439"/>
    <cellStyle name="Финансовый 14 2 2" xfId="35440"/>
    <cellStyle name="Финансовый 14 2 2 10" xfId="35441"/>
    <cellStyle name="Финансовый 14 2 2 2" xfId="35442"/>
    <cellStyle name="Финансовый 14 2 2 2 2" xfId="35443"/>
    <cellStyle name="Финансовый 14 2 2 2 2 2" xfId="35444"/>
    <cellStyle name="Финансовый 14 2 2 2 3" xfId="35445"/>
    <cellStyle name="Финансовый 14 2 2 2 3 2" xfId="35446"/>
    <cellStyle name="Финансовый 14 2 2 2 4" xfId="35447"/>
    <cellStyle name="Финансовый 14 2 2 2 4 2" xfId="35448"/>
    <cellStyle name="Финансовый 14 2 2 2 5" xfId="35449"/>
    <cellStyle name="Финансовый 14 2 2 2 5 2" xfId="35450"/>
    <cellStyle name="Финансовый 14 2 2 2 6" xfId="35451"/>
    <cellStyle name="Финансовый 14 2 2 3" xfId="35452"/>
    <cellStyle name="Финансовый 14 2 2 3 2" xfId="35453"/>
    <cellStyle name="Финансовый 14 2 2 3 2 2" xfId="35454"/>
    <cellStyle name="Финансовый 14 2 2 3 3" xfId="35455"/>
    <cellStyle name="Финансовый 14 2 2 3 3 2" xfId="35456"/>
    <cellStyle name="Финансовый 14 2 2 3 4" xfId="35457"/>
    <cellStyle name="Финансовый 14 2 2 3 4 2" xfId="35458"/>
    <cellStyle name="Финансовый 14 2 2 3 5" xfId="35459"/>
    <cellStyle name="Финансовый 14 2 2 4" xfId="35460"/>
    <cellStyle name="Финансовый 14 2 2 4 2" xfId="35461"/>
    <cellStyle name="Финансовый 14 2 2 5" xfId="35462"/>
    <cellStyle name="Финансовый 14 2 2 5 2" xfId="35463"/>
    <cellStyle name="Финансовый 14 2 2 6" xfId="35464"/>
    <cellStyle name="Финансовый 14 2 2 6 2" xfId="35465"/>
    <cellStyle name="Финансовый 14 2 2 7" xfId="35466"/>
    <cellStyle name="Финансовый 14 2 2 7 2" xfId="35467"/>
    <cellStyle name="Финансовый 14 2 2 8" xfId="35468"/>
    <cellStyle name="Финансовый 14 2 2 8 2" xfId="35469"/>
    <cellStyle name="Финансовый 14 2 2 9" xfId="35470"/>
    <cellStyle name="Финансовый 14 2 2 9 2" xfId="35471"/>
    <cellStyle name="Финансовый 14 2 3" xfId="35472"/>
    <cellStyle name="Финансовый 14 2 3 2" xfId="35473"/>
    <cellStyle name="Финансовый 14 2 3 2 2" xfId="35474"/>
    <cellStyle name="Финансовый 14 2 3 3" xfId="35475"/>
    <cellStyle name="Финансовый 14 2 3 3 2" xfId="35476"/>
    <cellStyle name="Финансовый 14 2 3 4" xfId="35477"/>
    <cellStyle name="Финансовый 14 2 3 4 2" xfId="35478"/>
    <cellStyle name="Финансовый 14 2 3 5" xfId="35479"/>
    <cellStyle name="Финансовый 14 2 3 5 2" xfId="35480"/>
    <cellStyle name="Финансовый 14 2 3 6" xfId="35481"/>
    <cellStyle name="Финансовый 14 2 4" xfId="35482"/>
    <cellStyle name="Финансовый 14 2 4 2" xfId="35483"/>
    <cellStyle name="Финансовый 14 2 4 2 2" xfId="35484"/>
    <cellStyle name="Финансовый 14 2 4 3" xfId="35485"/>
    <cellStyle name="Финансовый 14 2 4 3 2" xfId="35486"/>
    <cellStyle name="Финансовый 14 2 4 4" xfId="35487"/>
    <cellStyle name="Финансовый 14 2 4 4 2" xfId="35488"/>
    <cellStyle name="Финансовый 14 2 4 5" xfId="35489"/>
    <cellStyle name="Финансовый 14 2 5" xfId="35490"/>
    <cellStyle name="Финансовый 14 2 5 2" xfId="35491"/>
    <cellStyle name="Финансовый 14 2 6" xfId="35492"/>
    <cellStyle name="Финансовый 14 2 6 2" xfId="35493"/>
    <cellStyle name="Финансовый 14 2 7" xfId="35494"/>
    <cellStyle name="Финансовый 14 2 7 2" xfId="35495"/>
    <cellStyle name="Финансовый 14 2 8" xfId="35496"/>
    <cellStyle name="Финансовый 14 2 8 2" xfId="35497"/>
    <cellStyle name="Финансовый 14 2 9" xfId="35498"/>
    <cellStyle name="Финансовый 14 2 9 2" xfId="35499"/>
    <cellStyle name="Финансовый 14 3" xfId="35500"/>
    <cellStyle name="Финансовый 14 3 10" xfId="35501"/>
    <cellStyle name="Финансовый 14 3 2" xfId="35502"/>
    <cellStyle name="Финансовый 14 3 2 2" xfId="35503"/>
    <cellStyle name="Финансовый 14 3 2 2 2" xfId="35504"/>
    <cellStyle name="Финансовый 14 3 2 3" xfId="35505"/>
    <cellStyle name="Финансовый 14 3 2 3 2" xfId="35506"/>
    <cellStyle name="Финансовый 14 3 2 4" xfId="35507"/>
    <cellStyle name="Финансовый 14 3 2 4 2" xfId="35508"/>
    <cellStyle name="Финансовый 14 3 2 5" xfId="35509"/>
    <cellStyle name="Финансовый 14 3 2 5 2" xfId="35510"/>
    <cellStyle name="Финансовый 14 3 2 6" xfId="35511"/>
    <cellStyle name="Финансовый 14 3 3" xfId="35512"/>
    <cellStyle name="Финансовый 14 3 3 2" xfId="35513"/>
    <cellStyle name="Финансовый 14 3 3 2 2" xfId="35514"/>
    <cellStyle name="Финансовый 14 3 3 3" xfId="35515"/>
    <cellStyle name="Финансовый 14 3 3 3 2" xfId="35516"/>
    <cellStyle name="Финансовый 14 3 3 4" xfId="35517"/>
    <cellStyle name="Финансовый 14 3 3 4 2" xfId="35518"/>
    <cellStyle name="Финансовый 14 3 3 5" xfId="35519"/>
    <cellStyle name="Финансовый 14 3 4" xfId="35520"/>
    <cellStyle name="Финансовый 14 3 4 2" xfId="35521"/>
    <cellStyle name="Финансовый 14 3 5" xfId="35522"/>
    <cellStyle name="Финансовый 14 3 5 2" xfId="35523"/>
    <cellStyle name="Финансовый 14 3 6" xfId="35524"/>
    <cellStyle name="Финансовый 14 3 6 2" xfId="35525"/>
    <cellStyle name="Финансовый 14 3 7" xfId="35526"/>
    <cellStyle name="Финансовый 14 3 7 2" xfId="35527"/>
    <cellStyle name="Финансовый 14 3 8" xfId="35528"/>
    <cellStyle name="Финансовый 14 3 8 2" xfId="35529"/>
    <cellStyle name="Финансовый 14 3 9" xfId="35530"/>
    <cellStyle name="Финансовый 14 3 9 2" xfId="35531"/>
    <cellStyle name="Финансовый 14 4" xfId="35532"/>
    <cellStyle name="Финансовый 14 4 2" xfId="35533"/>
    <cellStyle name="Финансовый 14 4 2 2" xfId="35534"/>
    <cellStyle name="Финансовый 14 4 3" xfId="35535"/>
    <cellStyle name="Финансовый 14 4 3 2" xfId="35536"/>
    <cellStyle name="Финансовый 14 4 4" xfId="35537"/>
    <cellStyle name="Финансовый 14 4 4 2" xfId="35538"/>
    <cellStyle name="Финансовый 14 4 5" xfId="35539"/>
    <cellStyle name="Финансовый 14 4 5 2" xfId="35540"/>
    <cellStyle name="Финансовый 14 4 6" xfId="35541"/>
    <cellStyle name="Финансовый 14 5" xfId="35542"/>
    <cellStyle name="Финансовый 14 5 2" xfId="35543"/>
    <cellStyle name="Финансовый 14 5 2 2" xfId="35544"/>
    <cellStyle name="Финансовый 14 5 3" xfId="35545"/>
    <cellStyle name="Финансовый 14 5 3 2" xfId="35546"/>
    <cellStyle name="Финансовый 14 5 4" xfId="35547"/>
    <cellStyle name="Финансовый 14 5 4 2" xfId="35548"/>
    <cellStyle name="Финансовый 14 5 5" xfId="35549"/>
    <cellStyle name="Финансовый 14 6" xfId="35550"/>
    <cellStyle name="Финансовый 14 6 2" xfId="35551"/>
    <cellStyle name="Финансовый 14 7" xfId="35552"/>
    <cellStyle name="Финансовый 14 7 2" xfId="35553"/>
    <cellStyle name="Финансовый 14 8" xfId="35554"/>
    <cellStyle name="Финансовый 14 8 2" xfId="35555"/>
    <cellStyle name="Финансовый 14 9" xfId="35556"/>
    <cellStyle name="Финансовый 14 9 2" xfId="35557"/>
    <cellStyle name="Финансовый 15" xfId="35558"/>
    <cellStyle name="Финансовый 16" xfId="35559"/>
    <cellStyle name="Финансовый 17" xfId="35560"/>
    <cellStyle name="Финансовый 18" xfId="35561"/>
    <cellStyle name="Финансовый 19" xfId="35562"/>
    <cellStyle name="Финансовый 2" xfId="50"/>
    <cellStyle name="Финансовый 2 2" xfId="119"/>
    <cellStyle name="Финансовый 2 2 10" xfId="35565"/>
    <cellStyle name="Финансовый 2 2 11" xfId="35566"/>
    <cellStyle name="Финансовый 2 2 12" xfId="35564"/>
    <cellStyle name="Финансовый 2 2 13" xfId="293"/>
    <cellStyle name="Финансовый 2 2 2" xfId="240"/>
    <cellStyle name="Финансовый 2 2 2 10" xfId="35568"/>
    <cellStyle name="Финансовый 2 2 2 11" xfId="35567"/>
    <cellStyle name="Финансовый 2 2 2 12" xfId="414"/>
    <cellStyle name="Финансовый 2 2 2 2" xfId="241"/>
    <cellStyle name="Финансовый 2 2 2 2 2" xfId="51"/>
    <cellStyle name="Финансовый 2 2 2 2 3" xfId="35569"/>
    <cellStyle name="Финансовый 2 2 2 2 4" xfId="415"/>
    <cellStyle name="Финансовый 2 2 2 3" xfId="242"/>
    <cellStyle name="Финансовый 2 2 2 3 2" xfId="35570"/>
    <cellStyle name="Финансовый 2 2 2 3 3" xfId="416"/>
    <cellStyle name="Финансовый 2 2 2 4" xfId="35571"/>
    <cellStyle name="Финансовый 2 2 2 5" xfId="35572"/>
    <cellStyle name="Финансовый 2 2 2 6" xfId="35573"/>
    <cellStyle name="Финансовый 2 2 2 7" xfId="35574"/>
    <cellStyle name="Финансовый 2 2 2 8" xfId="35575"/>
    <cellStyle name="Финансовый 2 2 2 9" xfId="35576"/>
    <cellStyle name="Финансовый 2 2 3" xfId="243"/>
    <cellStyle name="Финансовый 2 2 3 2" xfId="35578"/>
    <cellStyle name="Финансовый 2 2 3 3" xfId="35579"/>
    <cellStyle name="Финансовый 2 2 3 4" xfId="35577"/>
    <cellStyle name="Финансовый 2 2 3 5" xfId="417"/>
    <cellStyle name="Финансовый 2 2 4" xfId="244"/>
    <cellStyle name="Финансовый 2 2 4 2" xfId="35580"/>
    <cellStyle name="Финансовый 2 2 4 3" xfId="418"/>
    <cellStyle name="Финансовый 2 2 5" xfId="35581"/>
    <cellStyle name="Финансовый 2 2 6" xfId="35582"/>
    <cellStyle name="Финансовый 2 2 7" xfId="35583"/>
    <cellStyle name="Финансовый 2 2 8" xfId="35584"/>
    <cellStyle name="Финансовый 2 2 9" xfId="35585"/>
    <cellStyle name="Финансовый 2 3" xfId="112"/>
    <cellStyle name="Финансовый 2 3 2" xfId="245"/>
    <cellStyle name="Финансовый 2 3 2 2" xfId="246"/>
    <cellStyle name="Финансовый 2 3 2 2 2" xfId="420"/>
    <cellStyle name="Финансовый 2 3 2 3" xfId="247"/>
    <cellStyle name="Финансовый 2 3 2 3 2" xfId="421"/>
    <cellStyle name="Финансовый 2 3 2 4" xfId="35587"/>
    <cellStyle name="Финансовый 2 3 2 5" xfId="419"/>
    <cellStyle name="Финансовый 2 3 3" xfId="248"/>
    <cellStyle name="Финансовый 2 3 3 2" xfId="35588"/>
    <cellStyle name="Финансовый 2 3 3 3" xfId="422"/>
    <cellStyle name="Финансовый 2 3 4" xfId="249"/>
    <cellStyle name="Финансовый 2 3 4 2" xfId="35589"/>
    <cellStyle name="Финансовый 2 3 4 3" xfId="423"/>
    <cellStyle name="Финансовый 2 3 5" xfId="35586"/>
    <cellStyle name="Финансовый 2 3 6" xfId="286"/>
    <cellStyle name="Финансовый 2 4" xfId="250"/>
    <cellStyle name="Финансовый 2 4 2" xfId="251"/>
    <cellStyle name="Финансовый 2 4 2 2" xfId="425"/>
    <cellStyle name="Финансовый 2 4 3" xfId="252"/>
    <cellStyle name="Финансовый 2 4 3 2" xfId="426"/>
    <cellStyle name="Финансовый 2 4 4" xfId="35590"/>
    <cellStyle name="Финансовый 2 4 5" xfId="424"/>
    <cellStyle name="Финансовый 2 5" xfId="253"/>
    <cellStyle name="Финансовый 2 5 10" xfId="35592"/>
    <cellStyle name="Финансовый 2 5 10 2" xfId="35593"/>
    <cellStyle name="Финансовый 2 5 11" xfId="35594"/>
    <cellStyle name="Финансовый 2 5 11 2" xfId="35595"/>
    <cellStyle name="Финансовый 2 5 12" xfId="35596"/>
    <cellStyle name="Финансовый 2 5 13" xfId="35591"/>
    <cellStyle name="Финансовый 2 5 14" xfId="427"/>
    <cellStyle name="Финансовый 2 5 2" xfId="35597"/>
    <cellStyle name="Финансовый 2 5 2 10" xfId="35598"/>
    <cellStyle name="Финансовый 2 5 2 10 2" xfId="35599"/>
    <cellStyle name="Финансовый 2 5 2 11" xfId="35600"/>
    <cellStyle name="Финансовый 2 5 2 2" xfId="35601"/>
    <cellStyle name="Финансовый 2 5 2 2 10" xfId="35602"/>
    <cellStyle name="Финансовый 2 5 2 2 2" xfId="35603"/>
    <cellStyle name="Финансовый 2 5 2 2 2 2" xfId="35604"/>
    <cellStyle name="Финансовый 2 5 2 2 2 2 2" xfId="35605"/>
    <cellStyle name="Финансовый 2 5 2 2 2 3" xfId="35606"/>
    <cellStyle name="Финансовый 2 5 2 2 2 3 2" xfId="35607"/>
    <cellStyle name="Финансовый 2 5 2 2 2 4" xfId="35608"/>
    <cellStyle name="Финансовый 2 5 2 2 2 4 2" xfId="35609"/>
    <cellStyle name="Финансовый 2 5 2 2 2 5" xfId="35610"/>
    <cellStyle name="Финансовый 2 5 2 2 2 5 2" xfId="35611"/>
    <cellStyle name="Финансовый 2 5 2 2 2 6" xfId="35612"/>
    <cellStyle name="Финансовый 2 5 2 2 3" xfId="35613"/>
    <cellStyle name="Финансовый 2 5 2 2 3 2" xfId="35614"/>
    <cellStyle name="Финансовый 2 5 2 2 3 2 2" xfId="35615"/>
    <cellStyle name="Финансовый 2 5 2 2 3 3" xfId="35616"/>
    <cellStyle name="Финансовый 2 5 2 2 3 3 2" xfId="35617"/>
    <cellStyle name="Финансовый 2 5 2 2 3 4" xfId="35618"/>
    <cellStyle name="Финансовый 2 5 2 2 3 4 2" xfId="35619"/>
    <cellStyle name="Финансовый 2 5 2 2 3 5" xfId="35620"/>
    <cellStyle name="Финансовый 2 5 2 2 4" xfId="35621"/>
    <cellStyle name="Финансовый 2 5 2 2 4 2" xfId="35622"/>
    <cellStyle name="Финансовый 2 5 2 2 5" xfId="35623"/>
    <cellStyle name="Финансовый 2 5 2 2 5 2" xfId="35624"/>
    <cellStyle name="Финансовый 2 5 2 2 6" xfId="35625"/>
    <cellStyle name="Финансовый 2 5 2 2 6 2" xfId="35626"/>
    <cellStyle name="Финансовый 2 5 2 2 7" xfId="35627"/>
    <cellStyle name="Финансовый 2 5 2 2 7 2" xfId="35628"/>
    <cellStyle name="Финансовый 2 5 2 2 8" xfId="35629"/>
    <cellStyle name="Финансовый 2 5 2 2 8 2" xfId="35630"/>
    <cellStyle name="Финансовый 2 5 2 2 9" xfId="35631"/>
    <cellStyle name="Финансовый 2 5 2 2 9 2" xfId="35632"/>
    <cellStyle name="Финансовый 2 5 2 3" xfId="35633"/>
    <cellStyle name="Финансовый 2 5 2 3 2" xfId="35634"/>
    <cellStyle name="Финансовый 2 5 2 3 2 2" xfId="35635"/>
    <cellStyle name="Финансовый 2 5 2 3 3" xfId="35636"/>
    <cellStyle name="Финансовый 2 5 2 3 3 2" xfId="35637"/>
    <cellStyle name="Финансовый 2 5 2 3 4" xfId="35638"/>
    <cellStyle name="Финансовый 2 5 2 3 4 2" xfId="35639"/>
    <cellStyle name="Финансовый 2 5 2 3 5" xfId="35640"/>
    <cellStyle name="Финансовый 2 5 2 3 5 2" xfId="35641"/>
    <cellStyle name="Финансовый 2 5 2 3 6" xfId="35642"/>
    <cellStyle name="Финансовый 2 5 2 4" xfId="35643"/>
    <cellStyle name="Финансовый 2 5 2 4 2" xfId="35644"/>
    <cellStyle name="Финансовый 2 5 2 4 2 2" xfId="35645"/>
    <cellStyle name="Финансовый 2 5 2 4 3" xfId="35646"/>
    <cellStyle name="Финансовый 2 5 2 4 3 2" xfId="35647"/>
    <cellStyle name="Финансовый 2 5 2 4 4" xfId="35648"/>
    <cellStyle name="Финансовый 2 5 2 4 4 2" xfId="35649"/>
    <cellStyle name="Финансовый 2 5 2 4 5" xfId="35650"/>
    <cellStyle name="Финансовый 2 5 2 5" xfId="35651"/>
    <cellStyle name="Финансовый 2 5 2 5 2" xfId="35652"/>
    <cellStyle name="Финансовый 2 5 2 6" xfId="35653"/>
    <cellStyle name="Финансовый 2 5 2 6 2" xfId="35654"/>
    <cellStyle name="Финансовый 2 5 2 7" xfId="35655"/>
    <cellStyle name="Финансовый 2 5 2 7 2" xfId="35656"/>
    <cellStyle name="Финансовый 2 5 2 8" xfId="35657"/>
    <cellStyle name="Финансовый 2 5 2 8 2" xfId="35658"/>
    <cellStyle name="Финансовый 2 5 2 9" xfId="35659"/>
    <cellStyle name="Финансовый 2 5 2 9 2" xfId="35660"/>
    <cellStyle name="Финансовый 2 5 3" xfId="35661"/>
    <cellStyle name="Финансовый 2 5 3 10" xfId="35662"/>
    <cellStyle name="Финансовый 2 5 3 2" xfId="35663"/>
    <cellStyle name="Финансовый 2 5 3 2 2" xfId="35664"/>
    <cellStyle name="Финансовый 2 5 3 2 2 2" xfId="35665"/>
    <cellStyle name="Финансовый 2 5 3 2 3" xfId="35666"/>
    <cellStyle name="Финансовый 2 5 3 2 3 2" xfId="35667"/>
    <cellStyle name="Финансовый 2 5 3 2 4" xfId="35668"/>
    <cellStyle name="Финансовый 2 5 3 2 4 2" xfId="35669"/>
    <cellStyle name="Финансовый 2 5 3 2 5" xfId="35670"/>
    <cellStyle name="Финансовый 2 5 3 2 5 2" xfId="35671"/>
    <cellStyle name="Финансовый 2 5 3 2 6" xfId="35672"/>
    <cellStyle name="Финансовый 2 5 3 3" xfId="35673"/>
    <cellStyle name="Финансовый 2 5 3 3 2" xfId="35674"/>
    <cellStyle name="Финансовый 2 5 3 3 2 2" xfId="35675"/>
    <cellStyle name="Финансовый 2 5 3 3 3" xfId="35676"/>
    <cellStyle name="Финансовый 2 5 3 3 3 2" xfId="35677"/>
    <cellStyle name="Финансовый 2 5 3 3 4" xfId="35678"/>
    <cellStyle name="Финансовый 2 5 3 3 4 2" xfId="35679"/>
    <cellStyle name="Финансовый 2 5 3 3 5" xfId="35680"/>
    <cellStyle name="Финансовый 2 5 3 4" xfId="35681"/>
    <cellStyle name="Финансовый 2 5 3 4 2" xfId="35682"/>
    <cellStyle name="Финансовый 2 5 3 5" xfId="35683"/>
    <cellStyle name="Финансовый 2 5 3 5 2" xfId="35684"/>
    <cellStyle name="Финансовый 2 5 3 6" xfId="35685"/>
    <cellStyle name="Финансовый 2 5 3 6 2" xfId="35686"/>
    <cellStyle name="Финансовый 2 5 3 7" xfId="35687"/>
    <cellStyle name="Финансовый 2 5 3 7 2" xfId="35688"/>
    <cellStyle name="Финансовый 2 5 3 8" xfId="35689"/>
    <cellStyle name="Финансовый 2 5 3 8 2" xfId="35690"/>
    <cellStyle name="Финансовый 2 5 3 9" xfId="35691"/>
    <cellStyle name="Финансовый 2 5 3 9 2" xfId="35692"/>
    <cellStyle name="Финансовый 2 5 4" xfId="35693"/>
    <cellStyle name="Финансовый 2 5 4 2" xfId="35694"/>
    <cellStyle name="Финансовый 2 5 4 2 2" xfId="35695"/>
    <cellStyle name="Финансовый 2 5 4 3" xfId="35696"/>
    <cellStyle name="Финансовый 2 5 4 3 2" xfId="35697"/>
    <cellStyle name="Финансовый 2 5 4 4" xfId="35698"/>
    <cellStyle name="Финансовый 2 5 4 4 2" xfId="35699"/>
    <cellStyle name="Финансовый 2 5 4 5" xfId="35700"/>
    <cellStyle name="Финансовый 2 5 4 5 2" xfId="35701"/>
    <cellStyle name="Финансовый 2 5 4 6" xfId="35702"/>
    <cellStyle name="Финансовый 2 5 5" xfId="35703"/>
    <cellStyle name="Финансовый 2 5 5 2" xfId="35704"/>
    <cellStyle name="Финансовый 2 5 5 2 2" xfId="35705"/>
    <cellStyle name="Финансовый 2 5 5 3" xfId="35706"/>
    <cellStyle name="Финансовый 2 5 5 3 2" xfId="35707"/>
    <cellStyle name="Финансовый 2 5 5 4" xfId="35708"/>
    <cellStyle name="Финансовый 2 5 5 4 2" xfId="35709"/>
    <cellStyle name="Финансовый 2 5 5 5" xfId="35710"/>
    <cellStyle name="Финансовый 2 5 6" xfId="35711"/>
    <cellStyle name="Финансовый 2 5 6 2" xfId="35712"/>
    <cellStyle name="Финансовый 2 5 7" xfId="35713"/>
    <cellStyle name="Финансовый 2 5 7 2" xfId="35714"/>
    <cellStyle name="Финансовый 2 5 8" xfId="35715"/>
    <cellStyle name="Финансовый 2 5 8 2" xfId="35716"/>
    <cellStyle name="Финансовый 2 5 9" xfId="35717"/>
    <cellStyle name="Финансовый 2 5 9 2" xfId="35718"/>
    <cellStyle name="Финансовый 2 6" xfId="254"/>
    <cellStyle name="Финансовый 2 6 2" xfId="428"/>
    <cellStyle name="Финансовый 2 7" xfId="255"/>
    <cellStyle name="Финансовый 2 7 2" xfId="429"/>
    <cellStyle name="Финансовый 2 8" xfId="35563"/>
    <cellStyle name="Финансовый 2 9" xfId="275"/>
    <cellStyle name="Финансовый 20" xfId="35719"/>
    <cellStyle name="Финансовый 21" xfId="35720"/>
    <cellStyle name="Финансовый 22" xfId="35721"/>
    <cellStyle name="Финансовый 23" xfId="35722"/>
    <cellStyle name="Финансовый 24" xfId="35723"/>
    <cellStyle name="Финансовый 25" xfId="35724"/>
    <cellStyle name="Финансовый 26" xfId="35725"/>
    <cellStyle name="Финансовый 27" xfId="35726"/>
    <cellStyle name="Финансовый 28" xfId="35727"/>
    <cellStyle name="Финансовый 29" xfId="35728"/>
    <cellStyle name="Финансовый 3" xfId="52"/>
    <cellStyle name="Финансовый 3 10" xfId="35730"/>
    <cellStyle name="Финансовый 3 11" xfId="35731"/>
    <cellStyle name="Финансовый 3 12" xfId="35729"/>
    <cellStyle name="Финансовый 3 13" xfId="276"/>
    <cellStyle name="Финансовый 3 2" xfId="120"/>
    <cellStyle name="Финансовый 3 2 10" xfId="35733"/>
    <cellStyle name="Финансовый 3 2 11" xfId="35732"/>
    <cellStyle name="Финансовый 3 2 12" xfId="294"/>
    <cellStyle name="Финансовый 3 2 2" xfId="256"/>
    <cellStyle name="Финансовый 3 2 2 2" xfId="257"/>
    <cellStyle name="Финансовый 3 2 2 2 2" xfId="431"/>
    <cellStyle name="Финансовый 3 2 2 3" xfId="258"/>
    <cellStyle name="Финансовый 3 2 2 3 2" xfId="432"/>
    <cellStyle name="Финансовый 3 2 2 4" xfId="35734"/>
    <cellStyle name="Финансовый 3 2 2 5" xfId="430"/>
    <cellStyle name="Финансовый 3 2 3" xfId="259"/>
    <cellStyle name="Финансовый 3 2 3 2" xfId="35735"/>
    <cellStyle name="Финансовый 3 2 3 3" xfId="433"/>
    <cellStyle name="Финансовый 3 2 4" xfId="260"/>
    <cellStyle name="Финансовый 3 2 4 2" xfId="35736"/>
    <cellStyle name="Финансовый 3 2 4 3" xfId="434"/>
    <cellStyle name="Финансовый 3 2 5" xfId="35737"/>
    <cellStyle name="Финансовый 3 2 6" xfId="35738"/>
    <cellStyle name="Финансовый 3 2 7" xfId="35739"/>
    <cellStyle name="Финансовый 3 2 8" xfId="35740"/>
    <cellStyle name="Финансовый 3 2 9" xfId="35741"/>
    <cellStyle name="Финансовый 3 3" xfId="113"/>
    <cellStyle name="Финансовый 3 3 2" xfId="261"/>
    <cellStyle name="Финансовый 3 3 2 2" xfId="262"/>
    <cellStyle name="Финансовый 3 3 2 2 2" xfId="436"/>
    <cellStyle name="Финансовый 3 3 2 3" xfId="263"/>
    <cellStyle name="Финансовый 3 3 2 3 2" xfId="437"/>
    <cellStyle name="Финансовый 3 3 2 4" xfId="35743"/>
    <cellStyle name="Финансовый 3 3 2 5" xfId="435"/>
    <cellStyle name="Финансовый 3 3 3" xfId="264"/>
    <cellStyle name="Финансовый 3 3 3 2" xfId="35744"/>
    <cellStyle name="Финансовый 3 3 3 3" xfId="438"/>
    <cellStyle name="Финансовый 3 3 4" xfId="265"/>
    <cellStyle name="Финансовый 3 3 4 2" xfId="439"/>
    <cellStyle name="Финансовый 3 3 5" xfId="35742"/>
    <cellStyle name="Финансовый 3 3 6" xfId="287"/>
    <cellStyle name="Финансовый 3 4" xfId="266"/>
    <cellStyle name="Финансовый 3 4 2" xfId="267"/>
    <cellStyle name="Финансовый 3 4 2 2" xfId="441"/>
    <cellStyle name="Финансовый 3 4 3" xfId="268"/>
    <cellStyle name="Финансовый 3 4 3 2" xfId="442"/>
    <cellStyle name="Финансовый 3 4 4" xfId="35745"/>
    <cellStyle name="Финансовый 3 4 5" xfId="440"/>
    <cellStyle name="Финансовый 3 5" xfId="269"/>
    <cellStyle name="Финансовый 3 5 2" xfId="35746"/>
    <cellStyle name="Финансовый 3 5 3" xfId="443"/>
    <cellStyle name="Финансовый 3 6" xfId="270"/>
    <cellStyle name="Финансовый 3 6 2" xfId="35747"/>
    <cellStyle name="Финансовый 3 6 3" xfId="444"/>
    <cellStyle name="Финансовый 3 7" xfId="271"/>
    <cellStyle name="Финансовый 3 7 2" xfId="35748"/>
    <cellStyle name="Финансовый 3 7 3" xfId="445"/>
    <cellStyle name="Финансовый 3 8" xfId="35749"/>
    <cellStyle name="Финансовый 3 9" xfId="35750"/>
    <cellStyle name="Финансовый 30" xfId="35751"/>
    <cellStyle name="Финансовый 31" xfId="35752"/>
    <cellStyle name="Финансовый 32" xfId="35753"/>
    <cellStyle name="Финансовый 33" xfId="35754"/>
    <cellStyle name="Финансовый 34" xfId="35755"/>
    <cellStyle name="Финансовый 35" xfId="35756"/>
    <cellStyle name="Финансовый 36" xfId="35757"/>
    <cellStyle name="Финансовый 37" xfId="35758"/>
    <cellStyle name="Финансовый 38" xfId="35759"/>
    <cellStyle name="Финансовый 39" xfId="43139"/>
    <cellStyle name="Финансовый 4" xfId="35760"/>
    <cellStyle name="Финансовый 4 10" xfId="35761"/>
    <cellStyle name="Финансовый 4 11" xfId="35762"/>
    <cellStyle name="Финансовый 4 12" xfId="35763"/>
    <cellStyle name="Финансовый 4 2" xfId="35764"/>
    <cellStyle name="Финансовый 4 2 10" xfId="35765"/>
    <cellStyle name="Финансовый 4 2 2" xfId="35766"/>
    <cellStyle name="Финансовый 4 2 2 2" xfId="35767"/>
    <cellStyle name="Финансовый 4 2 2 3" xfId="35768"/>
    <cellStyle name="Финансовый 4 2 3" xfId="35769"/>
    <cellStyle name="Финансовый 4 2 3 2" xfId="35770"/>
    <cellStyle name="Финансовый 4 2 3 2 2" xfId="35771"/>
    <cellStyle name="Финансовый 4 2 3 3" xfId="35772"/>
    <cellStyle name="Финансовый 4 2 3 3 2" xfId="35773"/>
    <cellStyle name="Финансовый 4 2 3 4" xfId="35774"/>
    <cellStyle name="Финансовый 4 2 3 5" xfId="35775"/>
    <cellStyle name="Финансовый 4 2 4" xfId="35776"/>
    <cellStyle name="Финансовый 4 2 5" xfId="35777"/>
    <cellStyle name="Финансовый 4 2 6" xfId="35778"/>
    <cellStyle name="Финансовый 4 2 7" xfId="35779"/>
    <cellStyle name="Финансовый 4 2 8" xfId="35780"/>
    <cellStyle name="Финансовый 4 2 9" xfId="35781"/>
    <cellStyle name="Финансовый 4 3" xfId="35782"/>
    <cellStyle name="Финансовый 4 3 2" xfId="35783"/>
    <cellStyle name="Финансовый 4 3 3" xfId="35784"/>
    <cellStyle name="Финансовый 4 4" xfId="35785"/>
    <cellStyle name="Финансовый 4 5" xfId="35786"/>
    <cellStyle name="Финансовый 4 6" xfId="35787"/>
    <cellStyle name="Финансовый 4 7" xfId="35788"/>
    <cellStyle name="Финансовый 4 8" xfId="35789"/>
    <cellStyle name="Финансовый 4 9" xfId="35790"/>
    <cellStyle name="Финансовый 5" xfId="35791"/>
    <cellStyle name="Финансовый 5 10" xfId="35792"/>
    <cellStyle name="Финансовый 5 11" xfId="35793"/>
    <cellStyle name="Финансовый 5 12" xfId="35794"/>
    <cellStyle name="Финансовый 5 2" xfId="35795"/>
    <cellStyle name="Финансовый 5 2 10" xfId="35796"/>
    <cellStyle name="Финансовый 5 2 2" xfId="35797"/>
    <cellStyle name="Финансовый 5 2 3" xfId="35798"/>
    <cellStyle name="Финансовый 5 2 4" xfId="35799"/>
    <cellStyle name="Финансовый 5 2 5" xfId="35800"/>
    <cellStyle name="Финансовый 5 2 6" xfId="35801"/>
    <cellStyle name="Финансовый 5 2 7" xfId="35802"/>
    <cellStyle name="Финансовый 5 2 8" xfId="35803"/>
    <cellStyle name="Финансовый 5 2 9" xfId="35804"/>
    <cellStyle name="Финансовый 5 3" xfId="35805"/>
    <cellStyle name="Финансовый 5 3 2" xfId="35806"/>
    <cellStyle name="Финансовый 5 3 3" xfId="35807"/>
    <cellStyle name="Финансовый 5 4" xfId="35808"/>
    <cellStyle name="Финансовый 5 5" xfId="35809"/>
    <cellStyle name="Финансовый 5 6" xfId="35810"/>
    <cellStyle name="Финансовый 5 7" xfId="35811"/>
    <cellStyle name="Финансовый 5 8" xfId="35812"/>
    <cellStyle name="Финансовый 5 9" xfId="35813"/>
    <cellStyle name="Финансовый 6" xfId="35814"/>
    <cellStyle name="Финансовый 6 10" xfId="35815"/>
    <cellStyle name="Финансовый 6 10 10" xfId="35816"/>
    <cellStyle name="Финансовый 6 10 10 2" xfId="35817"/>
    <cellStyle name="Финансовый 6 10 11" xfId="35818"/>
    <cellStyle name="Финансовый 6 10 11 2" xfId="35819"/>
    <cellStyle name="Финансовый 6 10 12" xfId="35820"/>
    <cellStyle name="Финансовый 6 10 2" xfId="35821"/>
    <cellStyle name="Финансовый 6 10 2 10" xfId="35822"/>
    <cellStyle name="Финансовый 6 10 2 10 2" xfId="35823"/>
    <cellStyle name="Финансовый 6 10 2 11" xfId="35824"/>
    <cellStyle name="Финансовый 6 10 2 2" xfId="35825"/>
    <cellStyle name="Финансовый 6 10 2 2 10" xfId="35826"/>
    <cellStyle name="Финансовый 6 10 2 2 2" xfId="35827"/>
    <cellStyle name="Финансовый 6 10 2 2 2 2" xfId="35828"/>
    <cellStyle name="Финансовый 6 10 2 2 2 2 2" xfId="35829"/>
    <cellStyle name="Финансовый 6 10 2 2 2 3" xfId="35830"/>
    <cellStyle name="Финансовый 6 10 2 2 2 3 2" xfId="35831"/>
    <cellStyle name="Финансовый 6 10 2 2 2 4" xfId="35832"/>
    <cellStyle name="Финансовый 6 10 2 2 2 4 2" xfId="35833"/>
    <cellStyle name="Финансовый 6 10 2 2 2 5" xfId="35834"/>
    <cellStyle name="Финансовый 6 10 2 2 2 5 2" xfId="35835"/>
    <cellStyle name="Финансовый 6 10 2 2 2 6" xfId="35836"/>
    <cellStyle name="Финансовый 6 10 2 2 3" xfId="35837"/>
    <cellStyle name="Финансовый 6 10 2 2 3 2" xfId="35838"/>
    <cellStyle name="Финансовый 6 10 2 2 3 2 2" xfId="35839"/>
    <cellStyle name="Финансовый 6 10 2 2 3 3" xfId="35840"/>
    <cellStyle name="Финансовый 6 10 2 2 3 3 2" xfId="35841"/>
    <cellStyle name="Финансовый 6 10 2 2 3 4" xfId="35842"/>
    <cellStyle name="Финансовый 6 10 2 2 3 4 2" xfId="35843"/>
    <cellStyle name="Финансовый 6 10 2 2 3 5" xfId="35844"/>
    <cellStyle name="Финансовый 6 10 2 2 4" xfId="35845"/>
    <cellStyle name="Финансовый 6 10 2 2 4 2" xfId="35846"/>
    <cellStyle name="Финансовый 6 10 2 2 5" xfId="35847"/>
    <cellStyle name="Финансовый 6 10 2 2 5 2" xfId="35848"/>
    <cellStyle name="Финансовый 6 10 2 2 6" xfId="35849"/>
    <cellStyle name="Финансовый 6 10 2 2 6 2" xfId="35850"/>
    <cellStyle name="Финансовый 6 10 2 2 7" xfId="35851"/>
    <cellStyle name="Финансовый 6 10 2 2 7 2" xfId="35852"/>
    <cellStyle name="Финансовый 6 10 2 2 8" xfId="35853"/>
    <cellStyle name="Финансовый 6 10 2 2 8 2" xfId="35854"/>
    <cellStyle name="Финансовый 6 10 2 2 9" xfId="35855"/>
    <cellStyle name="Финансовый 6 10 2 2 9 2" xfId="35856"/>
    <cellStyle name="Финансовый 6 10 2 3" xfId="35857"/>
    <cellStyle name="Финансовый 6 10 2 3 2" xfId="35858"/>
    <cellStyle name="Финансовый 6 10 2 3 2 2" xfId="35859"/>
    <cellStyle name="Финансовый 6 10 2 3 3" xfId="35860"/>
    <cellStyle name="Финансовый 6 10 2 3 3 2" xfId="35861"/>
    <cellStyle name="Финансовый 6 10 2 3 4" xfId="35862"/>
    <cellStyle name="Финансовый 6 10 2 3 4 2" xfId="35863"/>
    <cellStyle name="Финансовый 6 10 2 3 5" xfId="35864"/>
    <cellStyle name="Финансовый 6 10 2 3 5 2" xfId="35865"/>
    <cellStyle name="Финансовый 6 10 2 3 6" xfId="35866"/>
    <cellStyle name="Финансовый 6 10 2 4" xfId="35867"/>
    <cellStyle name="Финансовый 6 10 2 4 2" xfId="35868"/>
    <cellStyle name="Финансовый 6 10 2 4 2 2" xfId="35869"/>
    <cellStyle name="Финансовый 6 10 2 4 3" xfId="35870"/>
    <cellStyle name="Финансовый 6 10 2 4 3 2" xfId="35871"/>
    <cellStyle name="Финансовый 6 10 2 4 4" xfId="35872"/>
    <cellStyle name="Финансовый 6 10 2 4 4 2" xfId="35873"/>
    <cellStyle name="Финансовый 6 10 2 4 5" xfId="35874"/>
    <cellStyle name="Финансовый 6 10 2 5" xfId="35875"/>
    <cellStyle name="Финансовый 6 10 2 5 2" xfId="35876"/>
    <cellStyle name="Финансовый 6 10 2 6" xfId="35877"/>
    <cellStyle name="Финансовый 6 10 2 6 2" xfId="35878"/>
    <cellStyle name="Финансовый 6 10 2 7" xfId="35879"/>
    <cellStyle name="Финансовый 6 10 2 7 2" xfId="35880"/>
    <cellStyle name="Финансовый 6 10 2 8" xfId="35881"/>
    <cellStyle name="Финансовый 6 10 2 8 2" xfId="35882"/>
    <cellStyle name="Финансовый 6 10 2 9" xfId="35883"/>
    <cellStyle name="Финансовый 6 10 2 9 2" xfId="35884"/>
    <cellStyle name="Финансовый 6 10 3" xfId="35885"/>
    <cellStyle name="Финансовый 6 10 3 10" xfId="35886"/>
    <cellStyle name="Финансовый 6 10 3 2" xfId="35887"/>
    <cellStyle name="Финансовый 6 10 3 2 2" xfId="35888"/>
    <cellStyle name="Финансовый 6 10 3 2 2 2" xfId="35889"/>
    <cellStyle name="Финансовый 6 10 3 2 3" xfId="35890"/>
    <cellStyle name="Финансовый 6 10 3 2 3 2" xfId="35891"/>
    <cellStyle name="Финансовый 6 10 3 2 4" xfId="35892"/>
    <cellStyle name="Финансовый 6 10 3 2 4 2" xfId="35893"/>
    <cellStyle name="Финансовый 6 10 3 2 5" xfId="35894"/>
    <cellStyle name="Финансовый 6 10 3 2 5 2" xfId="35895"/>
    <cellStyle name="Финансовый 6 10 3 2 6" xfId="35896"/>
    <cellStyle name="Финансовый 6 10 3 3" xfId="35897"/>
    <cellStyle name="Финансовый 6 10 3 3 2" xfId="35898"/>
    <cellStyle name="Финансовый 6 10 3 3 2 2" xfId="35899"/>
    <cellStyle name="Финансовый 6 10 3 3 3" xfId="35900"/>
    <cellStyle name="Финансовый 6 10 3 3 3 2" xfId="35901"/>
    <cellStyle name="Финансовый 6 10 3 3 4" xfId="35902"/>
    <cellStyle name="Финансовый 6 10 3 3 4 2" xfId="35903"/>
    <cellStyle name="Финансовый 6 10 3 3 5" xfId="35904"/>
    <cellStyle name="Финансовый 6 10 3 4" xfId="35905"/>
    <cellStyle name="Финансовый 6 10 3 4 2" xfId="35906"/>
    <cellStyle name="Финансовый 6 10 3 5" xfId="35907"/>
    <cellStyle name="Финансовый 6 10 3 5 2" xfId="35908"/>
    <cellStyle name="Финансовый 6 10 3 6" xfId="35909"/>
    <cellStyle name="Финансовый 6 10 3 6 2" xfId="35910"/>
    <cellStyle name="Финансовый 6 10 3 7" xfId="35911"/>
    <cellStyle name="Финансовый 6 10 3 7 2" xfId="35912"/>
    <cellStyle name="Финансовый 6 10 3 8" xfId="35913"/>
    <cellStyle name="Финансовый 6 10 3 8 2" xfId="35914"/>
    <cellStyle name="Финансовый 6 10 3 9" xfId="35915"/>
    <cellStyle name="Финансовый 6 10 3 9 2" xfId="35916"/>
    <cellStyle name="Финансовый 6 10 4" xfId="35917"/>
    <cellStyle name="Финансовый 6 10 4 2" xfId="35918"/>
    <cellStyle name="Финансовый 6 10 4 2 2" xfId="35919"/>
    <cellStyle name="Финансовый 6 10 4 3" xfId="35920"/>
    <cellStyle name="Финансовый 6 10 4 3 2" xfId="35921"/>
    <cellStyle name="Финансовый 6 10 4 4" xfId="35922"/>
    <cellStyle name="Финансовый 6 10 4 4 2" xfId="35923"/>
    <cellStyle name="Финансовый 6 10 4 5" xfId="35924"/>
    <cellStyle name="Финансовый 6 10 4 5 2" xfId="35925"/>
    <cellStyle name="Финансовый 6 10 4 6" xfId="35926"/>
    <cellStyle name="Финансовый 6 10 5" xfId="35927"/>
    <cellStyle name="Финансовый 6 10 5 2" xfId="35928"/>
    <cellStyle name="Финансовый 6 10 5 2 2" xfId="35929"/>
    <cellStyle name="Финансовый 6 10 5 3" xfId="35930"/>
    <cellStyle name="Финансовый 6 10 5 3 2" xfId="35931"/>
    <cellStyle name="Финансовый 6 10 5 4" xfId="35932"/>
    <cellStyle name="Финансовый 6 10 5 4 2" xfId="35933"/>
    <cellStyle name="Финансовый 6 10 5 5" xfId="35934"/>
    <cellStyle name="Финансовый 6 10 6" xfId="35935"/>
    <cellStyle name="Финансовый 6 10 6 2" xfId="35936"/>
    <cellStyle name="Финансовый 6 10 7" xfId="35937"/>
    <cellStyle name="Финансовый 6 10 7 2" xfId="35938"/>
    <cellStyle name="Финансовый 6 10 8" xfId="35939"/>
    <cellStyle name="Финансовый 6 10 8 2" xfId="35940"/>
    <cellStyle name="Финансовый 6 10 9" xfId="35941"/>
    <cellStyle name="Финансовый 6 10 9 2" xfId="35942"/>
    <cellStyle name="Финансовый 6 11" xfId="35943"/>
    <cellStyle name="Финансовый 6 11 10" xfId="35944"/>
    <cellStyle name="Финансовый 6 11 10 2" xfId="35945"/>
    <cellStyle name="Финансовый 6 11 11" xfId="35946"/>
    <cellStyle name="Финансовый 6 11 11 2" xfId="35947"/>
    <cellStyle name="Финансовый 6 11 12" xfId="35948"/>
    <cellStyle name="Финансовый 6 11 2" xfId="35949"/>
    <cellStyle name="Финансовый 6 11 2 10" xfId="35950"/>
    <cellStyle name="Финансовый 6 11 2 10 2" xfId="35951"/>
    <cellStyle name="Финансовый 6 11 2 11" xfId="35952"/>
    <cellStyle name="Финансовый 6 11 2 2" xfId="35953"/>
    <cellStyle name="Финансовый 6 11 2 2 10" xfId="35954"/>
    <cellStyle name="Финансовый 6 11 2 2 2" xfId="35955"/>
    <cellStyle name="Финансовый 6 11 2 2 2 2" xfId="35956"/>
    <cellStyle name="Финансовый 6 11 2 2 2 2 2" xfId="35957"/>
    <cellStyle name="Финансовый 6 11 2 2 2 3" xfId="35958"/>
    <cellStyle name="Финансовый 6 11 2 2 2 3 2" xfId="35959"/>
    <cellStyle name="Финансовый 6 11 2 2 2 4" xfId="35960"/>
    <cellStyle name="Финансовый 6 11 2 2 2 4 2" xfId="35961"/>
    <cellStyle name="Финансовый 6 11 2 2 2 5" xfId="35962"/>
    <cellStyle name="Финансовый 6 11 2 2 2 5 2" xfId="35963"/>
    <cellStyle name="Финансовый 6 11 2 2 2 6" xfId="35964"/>
    <cellStyle name="Финансовый 6 11 2 2 3" xfId="35965"/>
    <cellStyle name="Финансовый 6 11 2 2 3 2" xfId="35966"/>
    <cellStyle name="Финансовый 6 11 2 2 3 2 2" xfId="35967"/>
    <cellStyle name="Финансовый 6 11 2 2 3 3" xfId="35968"/>
    <cellStyle name="Финансовый 6 11 2 2 3 3 2" xfId="35969"/>
    <cellStyle name="Финансовый 6 11 2 2 3 4" xfId="35970"/>
    <cellStyle name="Финансовый 6 11 2 2 3 4 2" xfId="35971"/>
    <cellStyle name="Финансовый 6 11 2 2 3 5" xfId="35972"/>
    <cellStyle name="Финансовый 6 11 2 2 4" xfId="35973"/>
    <cellStyle name="Финансовый 6 11 2 2 4 2" xfId="35974"/>
    <cellStyle name="Финансовый 6 11 2 2 5" xfId="35975"/>
    <cellStyle name="Финансовый 6 11 2 2 5 2" xfId="35976"/>
    <cellStyle name="Финансовый 6 11 2 2 6" xfId="35977"/>
    <cellStyle name="Финансовый 6 11 2 2 6 2" xfId="35978"/>
    <cellStyle name="Финансовый 6 11 2 2 7" xfId="35979"/>
    <cellStyle name="Финансовый 6 11 2 2 7 2" xfId="35980"/>
    <cellStyle name="Финансовый 6 11 2 2 8" xfId="35981"/>
    <cellStyle name="Финансовый 6 11 2 2 8 2" xfId="35982"/>
    <cellStyle name="Финансовый 6 11 2 2 9" xfId="35983"/>
    <cellStyle name="Финансовый 6 11 2 2 9 2" xfId="35984"/>
    <cellStyle name="Финансовый 6 11 2 3" xfId="35985"/>
    <cellStyle name="Финансовый 6 11 2 3 2" xfId="35986"/>
    <cellStyle name="Финансовый 6 11 2 3 2 2" xfId="35987"/>
    <cellStyle name="Финансовый 6 11 2 3 3" xfId="35988"/>
    <cellStyle name="Финансовый 6 11 2 3 3 2" xfId="35989"/>
    <cellStyle name="Финансовый 6 11 2 3 4" xfId="35990"/>
    <cellStyle name="Финансовый 6 11 2 3 4 2" xfId="35991"/>
    <cellStyle name="Финансовый 6 11 2 3 5" xfId="35992"/>
    <cellStyle name="Финансовый 6 11 2 3 5 2" xfId="35993"/>
    <cellStyle name="Финансовый 6 11 2 3 6" xfId="35994"/>
    <cellStyle name="Финансовый 6 11 2 4" xfId="35995"/>
    <cellStyle name="Финансовый 6 11 2 4 2" xfId="35996"/>
    <cellStyle name="Финансовый 6 11 2 4 2 2" xfId="35997"/>
    <cellStyle name="Финансовый 6 11 2 4 3" xfId="35998"/>
    <cellStyle name="Финансовый 6 11 2 4 3 2" xfId="35999"/>
    <cellStyle name="Финансовый 6 11 2 4 4" xfId="36000"/>
    <cellStyle name="Финансовый 6 11 2 4 4 2" xfId="36001"/>
    <cellStyle name="Финансовый 6 11 2 4 5" xfId="36002"/>
    <cellStyle name="Финансовый 6 11 2 5" xfId="36003"/>
    <cellStyle name="Финансовый 6 11 2 5 2" xfId="36004"/>
    <cellStyle name="Финансовый 6 11 2 6" xfId="36005"/>
    <cellStyle name="Финансовый 6 11 2 6 2" xfId="36006"/>
    <cellStyle name="Финансовый 6 11 2 7" xfId="36007"/>
    <cellStyle name="Финансовый 6 11 2 7 2" xfId="36008"/>
    <cellStyle name="Финансовый 6 11 2 8" xfId="36009"/>
    <cellStyle name="Финансовый 6 11 2 8 2" xfId="36010"/>
    <cellStyle name="Финансовый 6 11 2 9" xfId="36011"/>
    <cellStyle name="Финансовый 6 11 2 9 2" xfId="36012"/>
    <cellStyle name="Финансовый 6 11 3" xfId="36013"/>
    <cellStyle name="Финансовый 6 11 3 10" xfId="36014"/>
    <cellStyle name="Финансовый 6 11 3 2" xfId="36015"/>
    <cellStyle name="Финансовый 6 11 3 2 2" xfId="36016"/>
    <cellStyle name="Финансовый 6 11 3 2 2 2" xfId="36017"/>
    <cellStyle name="Финансовый 6 11 3 2 3" xfId="36018"/>
    <cellStyle name="Финансовый 6 11 3 2 3 2" xfId="36019"/>
    <cellStyle name="Финансовый 6 11 3 2 4" xfId="36020"/>
    <cellStyle name="Финансовый 6 11 3 2 4 2" xfId="36021"/>
    <cellStyle name="Финансовый 6 11 3 2 5" xfId="36022"/>
    <cellStyle name="Финансовый 6 11 3 2 5 2" xfId="36023"/>
    <cellStyle name="Финансовый 6 11 3 2 6" xfId="36024"/>
    <cellStyle name="Финансовый 6 11 3 3" xfId="36025"/>
    <cellStyle name="Финансовый 6 11 3 3 2" xfId="36026"/>
    <cellStyle name="Финансовый 6 11 3 3 2 2" xfId="36027"/>
    <cellStyle name="Финансовый 6 11 3 3 3" xfId="36028"/>
    <cellStyle name="Финансовый 6 11 3 3 3 2" xfId="36029"/>
    <cellStyle name="Финансовый 6 11 3 3 4" xfId="36030"/>
    <cellStyle name="Финансовый 6 11 3 3 4 2" xfId="36031"/>
    <cellStyle name="Финансовый 6 11 3 3 5" xfId="36032"/>
    <cellStyle name="Финансовый 6 11 3 4" xfId="36033"/>
    <cellStyle name="Финансовый 6 11 3 4 2" xfId="36034"/>
    <cellStyle name="Финансовый 6 11 3 5" xfId="36035"/>
    <cellStyle name="Финансовый 6 11 3 5 2" xfId="36036"/>
    <cellStyle name="Финансовый 6 11 3 6" xfId="36037"/>
    <cellStyle name="Финансовый 6 11 3 6 2" xfId="36038"/>
    <cellStyle name="Финансовый 6 11 3 7" xfId="36039"/>
    <cellStyle name="Финансовый 6 11 3 7 2" xfId="36040"/>
    <cellStyle name="Финансовый 6 11 3 8" xfId="36041"/>
    <cellStyle name="Финансовый 6 11 3 8 2" xfId="36042"/>
    <cellStyle name="Финансовый 6 11 3 9" xfId="36043"/>
    <cellStyle name="Финансовый 6 11 3 9 2" xfId="36044"/>
    <cellStyle name="Финансовый 6 11 4" xfId="36045"/>
    <cellStyle name="Финансовый 6 11 4 2" xfId="36046"/>
    <cellStyle name="Финансовый 6 11 4 2 2" xfId="36047"/>
    <cellStyle name="Финансовый 6 11 4 3" xfId="36048"/>
    <cellStyle name="Финансовый 6 11 4 3 2" xfId="36049"/>
    <cellStyle name="Финансовый 6 11 4 4" xfId="36050"/>
    <cellStyle name="Финансовый 6 11 4 4 2" xfId="36051"/>
    <cellStyle name="Финансовый 6 11 4 5" xfId="36052"/>
    <cellStyle name="Финансовый 6 11 4 5 2" xfId="36053"/>
    <cellStyle name="Финансовый 6 11 4 6" xfId="36054"/>
    <cellStyle name="Финансовый 6 11 5" xfId="36055"/>
    <cellStyle name="Финансовый 6 11 5 2" xfId="36056"/>
    <cellStyle name="Финансовый 6 11 5 2 2" xfId="36057"/>
    <cellStyle name="Финансовый 6 11 5 3" xfId="36058"/>
    <cellStyle name="Финансовый 6 11 5 3 2" xfId="36059"/>
    <cellStyle name="Финансовый 6 11 5 4" xfId="36060"/>
    <cellStyle name="Финансовый 6 11 5 4 2" xfId="36061"/>
    <cellStyle name="Финансовый 6 11 5 5" xfId="36062"/>
    <cellStyle name="Финансовый 6 11 6" xfId="36063"/>
    <cellStyle name="Финансовый 6 11 6 2" xfId="36064"/>
    <cellStyle name="Финансовый 6 11 7" xfId="36065"/>
    <cellStyle name="Финансовый 6 11 7 2" xfId="36066"/>
    <cellStyle name="Финансовый 6 11 8" xfId="36067"/>
    <cellStyle name="Финансовый 6 11 8 2" xfId="36068"/>
    <cellStyle name="Финансовый 6 11 9" xfId="36069"/>
    <cellStyle name="Финансовый 6 11 9 2" xfId="36070"/>
    <cellStyle name="Финансовый 6 12" xfId="36071"/>
    <cellStyle name="Финансовый 6 12 10" xfId="36072"/>
    <cellStyle name="Финансовый 6 12 10 2" xfId="36073"/>
    <cellStyle name="Финансовый 6 12 11" xfId="36074"/>
    <cellStyle name="Финансовый 6 12 11 2" xfId="36075"/>
    <cellStyle name="Финансовый 6 12 12" xfId="36076"/>
    <cellStyle name="Финансовый 6 12 2" xfId="36077"/>
    <cellStyle name="Финансовый 6 12 2 10" xfId="36078"/>
    <cellStyle name="Финансовый 6 12 2 10 2" xfId="36079"/>
    <cellStyle name="Финансовый 6 12 2 11" xfId="36080"/>
    <cellStyle name="Финансовый 6 12 2 2" xfId="36081"/>
    <cellStyle name="Финансовый 6 12 2 2 10" xfId="36082"/>
    <cellStyle name="Финансовый 6 12 2 2 2" xfId="36083"/>
    <cellStyle name="Финансовый 6 12 2 2 2 2" xfId="36084"/>
    <cellStyle name="Финансовый 6 12 2 2 2 2 2" xfId="36085"/>
    <cellStyle name="Финансовый 6 12 2 2 2 3" xfId="36086"/>
    <cellStyle name="Финансовый 6 12 2 2 2 3 2" xfId="36087"/>
    <cellStyle name="Финансовый 6 12 2 2 2 4" xfId="36088"/>
    <cellStyle name="Финансовый 6 12 2 2 2 4 2" xfId="36089"/>
    <cellStyle name="Финансовый 6 12 2 2 2 5" xfId="36090"/>
    <cellStyle name="Финансовый 6 12 2 2 2 5 2" xfId="36091"/>
    <cellStyle name="Финансовый 6 12 2 2 2 6" xfId="36092"/>
    <cellStyle name="Финансовый 6 12 2 2 3" xfId="36093"/>
    <cellStyle name="Финансовый 6 12 2 2 3 2" xfId="36094"/>
    <cellStyle name="Финансовый 6 12 2 2 3 2 2" xfId="36095"/>
    <cellStyle name="Финансовый 6 12 2 2 3 3" xfId="36096"/>
    <cellStyle name="Финансовый 6 12 2 2 3 3 2" xfId="36097"/>
    <cellStyle name="Финансовый 6 12 2 2 3 4" xfId="36098"/>
    <cellStyle name="Финансовый 6 12 2 2 3 4 2" xfId="36099"/>
    <cellStyle name="Финансовый 6 12 2 2 3 5" xfId="36100"/>
    <cellStyle name="Финансовый 6 12 2 2 4" xfId="36101"/>
    <cellStyle name="Финансовый 6 12 2 2 4 2" xfId="36102"/>
    <cellStyle name="Финансовый 6 12 2 2 5" xfId="36103"/>
    <cellStyle name="Финансовый 6 12 2 2 5 2" xfId="36104"/>
    <cellStyle name="Финансовый 6 12 2 2 6" xfId="36105"/>
    <cellStyle name="Финансовый 6 12 2 2 6 2" xfId="36106"/>
    <cellStyle name="Финансовый 6 12 2 2 7" xfId="36107"/>
    <cellStyle name="Финансовый 6 12 2 2 7 2" xfId="36108"/>
    <cellStyle name="Финансовый 6 12 2 2 8" xfId="36109"/>
    <cellStyle name="Финансовый 6 12 2 2 8 2" xfId="36110"/>
    <cellStyle name="Финансовый 6 12 2 2 9" xfId="36111"/>
    <cellStyle name="Финансовый 6 12 2 2 9 2" xfId="36112"/>
    <cellStyle name="Финансовый 6 12 2 3" xfId="36113"/>
    <cellStyle name="Финансовый 6 12 2 3 2" xfId="36114"/>
    <cellStyle name="Финансовый 6 12 2 3 2 2" xfId="36115"/>
    <cellStyle name="Финансовый 6 12 2 3 3" xfId="36116"/>
    <cellStyle name="Финансовый 6 12 2 3 3 2" xfId="36117"/>
    <cellStyle name="Финансовый 6 12 2 3 4" xfId="36118"/>
    <cellStyle name="Финансовый 6 12 2 3 4 2" xfId="36119"/>
    <cellStyle name="Финансовый 6 12 2 3 5" xfId="36120"/>
    <cellStyle name="Финансовый 6 12 2 3 5 2" xfId="36121"/>
    <cellStyle name="Финансовый 6 12 2 3 6" xfId="36122"/>
    <cellStyle name="Финансовый 6 12 2 4" xfId="36123"/>
    <cellStyle name="Финансовый 6 12 2 4 2" xfId="36124"/>
    <cellStyle name="Финансовый 6 12 2 4 2 2" xfId="36125"/>
    <cellStyle name="Финансовый 6 12 2 4 3" xfId="36126"/>
    <cellStyle name="Финансовый 6 12 2 4 3 2" xfId="36127"/>
    <cellStyle name="Финансовый 6 12 2 4 4" xfId="36128"/>
    <cellStyle name="Финансовый 6 12 2 4 4 2" xfId="36129"/>
    <cellStyle name="Финансовый 6 12 2 4 5" xfId="36130"/>
    <cellStyle name="Финансовый 6 12 2 5" xfId="36131"/>
    <cellStyle name="Финансовый 6 12 2 5 2" xfId="36132"/>
    <cellStyle name="Финансовый 6 12 2 6" xfId="36133"/>
    <cellStyle name="Финансовый 6 12 2 6 2" xfId="36134"/>
    <cellStyle name="Финансовый 6 12 2 7" xfId="36135"/>
    <cellStyle name="Финансовый 6 12 2 7 2" xfId="36136"/>
    <cellStyle name="Финансовый 6 12 2 8" xfId="36137"/>
    <cellStyle name="Финансовый 6 12 2 8 2" xfId="36138"/>
    <cellStyle name="Финансовый 6 12 2 9" xfId="36139"/>
    <cellStyle name="Финансовый 6 12 2 9 2" xfId="36140"/>
    <cellStyle name="Финансовый 6 12 3" xfId="36141"/>
    <cellStyle name="Финансовый 6 12 3 10" xfId="36142"/>
    <cellStyle name="Финансовый 6 12 3 2" xfId="36143"/>
    <cellStyle name="Финансовый 6 12 3 2 2" xfId="36144"/>
    <cellStyle name="Финансовый 6 12 3 2 2 2" xfId="36145"/>
    <cellStyle name="Финансовый 6 12 3 2 3" xfId="36146"/>
    <cellStyle name="Финансовый 6 12 3 2 3 2" xfId="36147"/>
    <cellStyle name="Финансовый 6 12 3 2 4" xfId="36148"/>
    <cellStyle name="Финансовый 6 12 3 2 4 2" xfId="36149"/>
    <cellStyle name="Финансовый 6 12 3 2 5" xfId="36150"/>
    <cellStyle name="Финансовый 6 12 3 2 5 2" xfId="36151"/>
    <cellStyle name="Финансовый 6 12 3 2 6" xfId="36152"/>
    <cellStyle name="Финансовый 6 12 3 3" xfId="36153"/>
    <cellStyle name="Финансовый 6 12 3 3 2" xfId="36154"/>
    <cellStyle name="Финансовый 6 12 3 3 2 2" xfId="36155"/>
    <cellStyle name="Финансовый 6 12 3 3 3" xfId="36156"/>
    <cellStyle name="Финансовый 6 12 3 3 3 2" xfId="36157"/>
    <cellStyle name="Финансовый 6 12 3 3 4" xfId="36158"/>
    <cellStyle name="Финансовый 6 12 3 3 4 2" xfId="36159"/>
    <cellStyle name="Финансовый 6 12 3 3 5" xfId="36160"/>
    <cellStyle name="Финансовый 6 12 3 4" xfId="36161"/>
    <cellStyle name="Финансовый 6 12 3 4 2" xfId="36162"/>
    <cellStyle name="Финансовый 6 12 3 5" xfId="36163"/>
    <cellStyle name="Финансовый 6 12 3 5 2" xfId="36164"/>
    <cellStyle name="Финансовый 6 12 3 6" xfId="36165"/>
    <cellStyle name="Финансовый 6 12 3 6 2" xfId="36166"/>
    <cellStyle name="Финансовый 6 12 3 7" xfId="36167"/>
    <cellStyle name="Финансовый 6 12 3 7 2" xfId="36168"/>
    <cellStyle name="Финансовый 6 12 3 8" xfId="36169"/>
    <cellStyle name="Финансовый 6 12 3 8 2" xfId="36170"/>
    <cellStyle name="Финансовый 6 12 3 9" xfId="36171"/>
    <cellStyle name="Финансовый 6 12 3 9 2" xfId="36172"/>
    <cellStyle name="Финансовый 6 12 4" xfId="36173"/>
    <cellStyle name="Финансовый 6 12 4 2" xfId="36174"/>
    <cellStyle name="Финансовый 6 12 4 2 2" xfId="36175"/>
    <cellStyle name="Финансовый 6 12 4 3" xfId="36176"/>
    <cellStyle name="Финансовый 6 12 4 3 2" xfId="36177"/>
    <cellStyle name="Финансовый 6 12 4 4" xfId="36178"/>
    <cellStyle name="Финансовый 6 12 4 4 2" xfId="36179"/>
    <cellStyle name="Финансовый 6 12 4 5" xfId="36180"/>
    <cellStyle name="Финансовый 6 12 4 5 2" xfId="36181"/>
    <cellStyle name="Финансовый 6 12 4 6" xfId="36182"/>
    <cellStyle name="Финансовый 6 12 5" xfId="36183"/>
    <cellStyle name="Финансовый 6 12 5 2" xfId="36184"/>
    <cellStyle name="Финансовый 6 12 5 2 2" xfId="36185"/>
    <cellStyle name="Финансовый 6 12 5 3" xfId="36186"/>
    <cellStyle name="Финансовый 6 12 5 3 2" xfId="36187"/>
    <cellStyle name="Финансовый 6 12 5 4" xfId="36188"/>
    <cellStyle name="Финансовый 6 12 5 4 2" xfId="36189"/>
    <cellStyle name="Финансовый 6 12 5 5" xfId="36190"/>
    <cellStyle name="Финансовый 6 12 6" xfId="36191"/>
    <cellStyle name="Финансовый 6 12 6 2" xfId="36192"/>
    <cellStyle name="Финансовый 6 12 7" xfId="36193"/>
    <cellStyle name="Финансовый 6 12 7 2" xfId="36194"/>
    <cellStyle name="Финансовый 6 12 8" xfId="36195"/>
    <cellStyle name="Финансовый 6 12 8 2" xfId="36196"/>
    <cellStyle name="Финансовый 6 12 9" xfId="36197"/>
    <cellStyle name="Финансовый 6 12 9 2" xfId="36198"/>
    <cellStyle name="Финансовый 6 13" xfId="36199"/>
    <cellStyle name="Финансовый 6 13 10" xfId="36200"/>
    <cellStyle name="Финансовый 6 13 10 2" xfId="36201"/>
    <cellStyle name="Финансовый 6 13 11" xfId="36202"/>
    <cellStyle name="Финансовый 6 13 11 2" xfId="36203"/>
    <cellStyle name="Финансовый 6 13 12" xfId="36204"/>
    <cellStyle name="Финансовый 6 13 2" xfId="36205"/>
    <cellStyle name="Финансовый 6 13 2 10" xfId="36206"/>
    <cellStyle name="Финансовый 6 13 2 10 2" xfId="36207"/>
    <cellStyle name="Финансовый 6 13 2 11" xfId="36208"/>
    <cellStyle name="Финансовый 6 13 2 2" xfId="36209"/>
    <cellStyle name="Финансовый 6 13 2 2 10" xfId="36210"/>
    <cellStyle name="Финансовый 6 13 2 2 2" xfId="36211"/>
    <cellStyle name="Финансовый 6 13 2 2 2 2" xfId="36212"/>
    <cellStyle name="Финансовый 6 13 2 2 2 2 2" xfId="36213"/>
    <cellStyle name="Финансовый 6 13 2 2 2 3" xfId="36214"/>
    <cellStyle name="Финансовый 6 13 2 2 2 3 2" xfId="36215"/>
    <cellStyle name="Финансовый 6 13 2 2 2 4" xfId="36216"/>
    <cellStyle name="Финансовый 6 13 2 2 2 4 2" xfId="36217"/>
    <cellStyle name="Финансовый 6 13 2 2 2 5" xfId="36218"/>
    <cellStyle name="Финансовый 6 13 2 2 2 5 2" xfId="36219"/>
    <cellStyle name="Финансовый 6 13 2 2 2 6" xfId="36220"/>
    <cellStyle name="Финансовый 6 13 2 2 3" xfId="36221"/>
    <cellStyle name="Финансовый 6 13 2 2 3 2" xfId="36222"/>
    <cellStyle name="Финансовый 6 13 2 2 3 2 2" xfId="36223"/>
    <cellStyle name="Финансовый 6 13 2 2 3 3" xfId="36224"/>
    <cellStyle name="Финансовый 6 13 2 2 3 3 2" xfId="36225"/>
    <cellStyle name="Финансовый 6 13 2 2 3 4" xfId="36226"/>
    <cellStyle name="Финансовый 6 13 2 2 3 4 2" xfId="36227"/>
    <cellStyle name="Финансовый 6 13 2 2 3 5" xfId="36228"/>
    <cellStyle name="Финансовый 6 13 2 2 4" xfId="36229"/>
    <cellStyle name="Финансовый 6 13 2 2 4 2" xfId="36230"/>
    <cellStyle name="Финансовый 6 13 2 2 5" xfId="36231"/>
    <cellStyle name="Финансовый 6 13 2 2 5 2" xfId="36232"/>
    <cellStyle name="Финансовый 6 13 2 2 6" xfId="36233"/>
    <cellStyle name="Финансовый 6 13 2 2 6 2" xfId="36234"/>
    <cellStyle name="Финансовый 6 13 2 2 7" xfId="36235"/>
    <cellStyle name="Финансовый 6 13 2 2 7 2" xfId="36236"/>
    <cellStyle name="Финансовый 6 13 2 2 8" xfId="36237"/>
    <cellStyle name="Финансовый 6 13 2 2 8 2" xfId="36238"/>
    <cellStyle name="Финансовый 6 13 2 2 9" xfId="36239"/>
    <cellStyle name="Финансовый 6 13 2 2 9 2" xfId="36240"/>
    <cellStyle name="Финансовый 6 13 2 3" xfId="36241"/>
    <cellStyle name="Финансовый 6 13 2 3 2" xfId="36242"/>
    <cellStyle name="Финансовый 6 13 2 3 2 2" xfId="36243"/>
    <cellStyle name="Финансовый 6 13 2 3 3" xfId="36244"/>
    <cellStyle name="Финансовый 6 13 2 3 3 2" xfId="36245"/>
    <cellStyle name="Финансовый 6 13 2 3 4" xfId="36246"/>
    <cellStyle name="Финансовый 6 13 2 3 4 2" xfId="36247"/>
    <cellStyle name="Финансовый 6 13 2 3 5" xfId="36248"/>
    <cellStyle name="Финансовый 6 13 2 3 5 2" xfId="36249"/>
    <cellStyle name="Финансовый 6 13 2 3 6" xfId="36250"/>
    <cellStyle name="Финансовый 6 13 2 4" xfId="36251"/>
    <cellStyle name="Финансовый 6 13 2 4 2" xfId="36252"/>
    <cellStyle name="Финансовый 6 13 2 4 2 2" xfId="36253"/>
    <cellStyle name="Финансовый 6 13 2 4 3" xfId="36254"/>
    <cellStyle name="Финансовый 6 13 2 4 3 2" xfId="36255"/>
    <cellStyle name="Финансовый 6 13 2 4 4" xfId="36256"/>
    <cellStyle name="Финансовый 6 13 2 4 4 2" xfId="36257"/>
    <cellStyle name="Финансовый 6 13 2 4 5" xfId="36258"/>
    <cellStyle name="Финансовый 6 13 2 5" xfId="36259"/>
    <cellStyle name="Финансовый 6 13 2 5 2" xfId="36260"/>
    <cellStyle name="Финансовый 6 13 2 6" xfId="36261"/>
    <cellStyle name="Финансовый 6 13 2 6 2" xfId="36262"/>
    <cellStyle name="Финансовый 6 13 2 7" xfId="36263"/>
    <cellStyle name="Финансовый 6 13 2 7 2" xfId="36264"/>
    <cellStyle name="Финансовый 6 13 2 8" xfId="36265"/>
    <cellStyle name="Финансовый 6 13 2 8 2" xfId="36266"/>
    <cellStyle name="Финансовый 6 13 2 9" xfId="36267"/>
    <cellStyle name="Финансовый 6 13 2 9 2" xfId="36268"/>
    <cellStyle name="Финансовый 6 13 3" xfId="36269"/>
    <cellStyle name="Финансовый 6 13 3 10" xfId="36270"/>
    <cellStyle name="Финансовый 6 13 3 2" xfId="36271"/>
    <cellStyle name="Финансовый 6 13 3 2 2" xfId="36272"/>
    <cellStyle name="Финансовый 6 13 3 2 2 2" xfId="36273"/>
    <cellStyle name="Финансовый 6 13 3 2 3" xfId="36274"/>
    <cellStyle name="Финансовый 6 13 3 2 3 2" xfId="36275"/>
    <cellStyle name="Финансовый 6 13 3 2 4" xfId="36276"/>
    <cellStyle name="Финансовый 6 13 3 2 4 2" xfId="36277"/>
    <cellStyle name="Финансовый 6 13 3 2 5" xfId="36278"/>
    <cellStyle name="Финансовый 6 13 3 2 5 2" xfId="36279"/>
    <cellStyle name="Финансовый 6 13 3 2 6" xfId="36280"/>
    <cellStyle name="Финансовый 6 13 3 3" xfId="36281"/>
    <cellStyle name="Финансовый 6 13 3 3 2" xfId="36282"/>
    <cellStyle name="Финансовый 6 13 3 3 2 2" xfId="36283"/>
    <cellStyle name="Финансовый 6 13 3 3 3" xfId="36284"/>
    <cellStyle name="Финансовый 6 13 3 3 3 2" xfId="36285"/>
    <cellStyle name="Финансовый 6 13 3 3 4" xfId="36286"/>
    <cellStyle name="Финансовый 6 13 3 3 4 2" xfId="36287"/>
    <cellStyle name="Финансовый 6 13 3 3 5" xfId="36288"/>
    <cellStyle name="Финансовый 6 13 3 4" xfId="36289"/>
    <cellStyle name="Финансовый 6 13 3 4 2" xfId="36290"/>
    <cellStyle name="Финансовый 6 13 3 5" xfId="36291"/>
    <cellStyle name="Финансовый 6 13 3 5 2" xfId="36292"/>
    <cellStyle name="Финансовый 6 13 3 6" xfId="36293"/>
    <cellStyle name="Финансовый 6 13 3 6 2" xfId="36294"/>
    <cellStyle name="Финансовый 6 13 3 7" xfId="36295"/>
    <cellStyle name="Финансовый 6 13 3 7 2" xfId="36296"/>
    <cellStyle name="Финансовый 6 13 3 8" xfId="36297"/>
    <cellStyle name="Финансовый 6 13 3 8 2" xfId="36298"/>
    <cellStyle name="Финансовый 6 13 3 9" xfId="36299"/>
    <cellStyle name="Финансовый 6 13 3 9 2" xfId="36300"/>
    <cellStyle name="Финансовый 6 13 4" xfId="36301"/>
    <cellStyle name="Финансовый 6 13 4 2" xfId="36302"/>
    <cellStyle name="Финансовый 6 13 4 2 2" xfId="36303"/>
    <cellStyle name="Финансовый 6 13 4 3" xfId="36304"/>
    <cellStyle name="Финансовый 6 13 4 3 2" xfId="36305"/>
    <cellStyle name="Финансовый 6 13 4 4" xfId="36306"/>
    <cellStyle name="Финансовый 6 13 4 4 2" xfId="36307"/>
    <cellStyle name="Финансовый 6 13 4 5" xfId="36308"/>
    <cellStyle name="Финансовый 6 13 4 5 2" xfId="36309"/>
    <cellStyle name="Финансовый 6 13 4 6" xfId="36310"/>
    <cellStyle name="Финансовый 6 13 5" xfId="36311"/>
    <cellStyle name="Финансовый 6 13 5 2" xfId="36312"/>
    <cellStyle name="Финансовый 6 13 5 2 2" xfId="36313"/>
    <cellStyle name="Финансовый 6 13 5 3" xfId="36314"/>
    <cellStyle name="Финансовый 6 13 5 3 2" xfId="36315"/>
    <cellStyle name="Финансовый 6 13 5 4" xfId="36316"/>
    <cellStyle name="Финансовый 6 13 5 4 2" xfId="36317"/>
    <cellStyle name="Финансовый 6 13 5 5" xfId="36318"/>
    <cellStyle name="Финансовый 6 13 6" xfId="36319"/>
    <cellStyle name="Финансовый 6 13 6 2" xfId="36320"/>
    <cellStyle name="Финансовый 6 13 7" xfId="36321"/>
    <cellStyle name="Финансовый 6 13 7 2" xfId="36322"/>
    <cellStyle name="Финансовый 6 13 8" xfId="36323"/>
    <cellStyle name="Финансовый 6 13 8 2" xfId="36324"/>
    <cellStyle name="Финансовый 6 13 9" xfId="36325"/>
    <cellStyle name="Финансовый 6 13 9 2" xfId="36326"/>
    <cellStyle name="Финансовый 6 14" xfId="36327"/>
    <cellStyle name="Финансовый 6 14 10" xfId="36328"/>
    <cellStyle name="Финансовый 6 14 10 2" xfId="36329"/>
    <cellStyle name="Финансовый 6 14 11" xfId="36330"/>
    <cellStyle name="Финансовый 6 14 11 2" xfId="36331"/>
    <cellStyle name="Финансовый 6 14 12" xfId="36332"/>
    <cellStyle name="Финансовый 6 14 2" xfId="36333"/>
    <cellStyle name="Финансовый 6 14 2 10" xfId="36334"/>
    <cellStyle name="Финансовый 6 14 2 10 2" xfId="36335"/>
    <cellStyle name="Финансовый 6 14 2 11" xfId="36336"/>
    <cellStyle name="Финансовый 6 14 2 2" xfId="36337"/>
    <cellStyle name="Финансовый 6 14 2 2 10" xfId="36338"/>
    <cellStyle name="Финансовый 6 14 2 2 2" xfId="36339"/>
    <cellStyle name="Финансовый 6 14 2 2 2 2" xfId="36340"/>
    <cellStyle name="Финансовый 6 14 2 2 2 2 2" xfId="36341"/>
    <cellStyle name="Финансовый 6 14 2 2 2 3" xfId="36342"/>
    <cellStyle name="Финансовый 6 14 2 2 2 3 2" xfId="36343"/>
    <cellStyle name="Финансовый 6 14 2 2 2 4" xfId="36344"/>
    <cellStyle name="Финансовый 6 14 2 2 2 4 2" xfId="36345"/>
    <cellStyle name="Финансовый 6 14 2 2 2 5" xfId="36346"/>
    <cellStyle name="Финансовый 6 14 2 2 2 5 2" xfId="36347"/>
    <cellStyle name="Финансовый 6 14 2 2 2 6" xfId="36348"/>
    <cellStyle name="Финансовый 6 14 2 2 3" xfId="36349"/>
    <cellStyle name="Финансовый 6 14 2 2 3 2" xfId="36350"/>
    <cellStyle name="Финансовый 6 14 2 2 3 2 2" xfId="36351"/>
    <cellStyle name="Финансовый 6 14 2 2 3 3" xfId="36352"/>
    <cellStyle name="Финансовый 6 14 2 2 3 3 2" xfId="36353"/>
    <cellStyle name="Финансовый 6 14 2 2 3 4" xfId="36354"/>
    <cellStyle name="Финансовый 6 14 2 2 3 4 2" xfId="36355"/>
    <cellStyle name="Финансовый 6 14 2 2 3 5" xfId="36356"/>
    <cellStyle name="Финансовый 6 14 2 2 4" xfId="36357"/>
    <cellStyle name="Финансовый 6 14 2 2 4 2" xfId="36358"/>
    <cellStyle name="Финансовый 6 14 2 2 5" xfId="36359"/>
    <cellStyle name="Финансовый 6 14 2 2 5 2" xfId="36360"/>
    <cellStyle name="Финансовый 6 14 2 2 6" xfId="36361"/>
    <cellStyle name="Финансовый 6 14 2 2 6 2" xfId="36362"/>
    <cellStyle name="Финансовый 6 14 2 2 7" xfId="36363"/>
    <cellStyle name="Финансовый 6 14 2 2 7 2" xfId="36364"/>
    <cellStyle name="Финансовый 6 14 2 2 8" xfId="36365"/>
    <cellStyle name="Финансовый 6 14 2 2 8 2" xfId="36366"/>
    <cellStyle name="Финансовый 6 14 2 2 9" xfId="36367"/>
    <cellStyle name="Финансовый 6 14 2 2 9 2" xfId="36368"/>
    <cellStyle name="Финансовый 6 14 2 3" xfId="36369"/>
    <cellStyle name="Финансовый 6 14 2 3 2" xfId="36370"/>
    <cellStyle name="Финансовый 6 14 2 3 2 2" xfId="36371"/>
    <cellStyle name="Финансовый 6 14 2 3 3" xfId="36372"/>
    <cellStyle name="Финансовый 6 14 2 3 3 2" xfId="36373"/>
    <cellStyle name="Финансовый 6 14 2 3 4" xfId="36374"/>
    <cellStyle name="Финансовый 6 14 2 3 4 2" xfId="36375"/>
    <cellStyle name="Финансовый 6 14 2 3 5" xfId="36376"/>
    <cellStyle name="Финансовый 6 14 2 3 5 2" xfId="36377"/>
    <cellStyle name="Финансовый 6 14 2 3 6" xfId="36378"/>
    <cellStyle name="Финансовый 6 14 2 4" xfId="36379"/>
    <cellStyle name="Финансовый 6 14 2 4 2" xfId="36380"/>
    <cellStyle name="Финансовый 6 14 2 4 2 2" xfId="36381"/>
    <cellStyle name="Финансовый 6 14 2 4 3" xfId="36382"/>
    <cellStyle name="Финансовый 6 14 2 4 3 2" xfId="36383"/>
    <cellStyle name="Финансовый 6 14 2 4 4" xfId="36384"/>
    <cellStyle name="Финансовый 6 14 2 4 4 2" xfId="36385"/>
    <cellStyle name="Финансовый 6 14 2 4 5" xfId="36386"/>
    <cellStyle name="Финансовый 6 14 2 5" xfId="36387"/>
    <cellStyle name="Финансовый 6 14 2 5 2" xfId="36388"/>
    <cellStyle name="Финансовый 6 14 2 6" xfId="36389"/>
    <cellStyle name="Финансовый 6 14 2 6 2" xfId="36390"/>
    <cellStyle name="Финансовый 6 14 2 7" xfId="36391"/>
    <cellStyle name="Финансовый 6 14 2 7 2" xfId="36392"/>
    <cellStyle name="Финансовый 6 14 2 8" xfId="36393"/>
    <cellStyle name="Финансовый 6 14 2 8 2" xfId="36394"/>
    <cellStyle name="Финансовый 6 14 2 9" xfId="36395"/>
    <cellStyle name="Финансовый 6 14 2 9 2" xfId="36396"/>
    <cellStyle name="Финансовый 6 14 3" xfId="36397"/>
    <cellStyle name="Финансовый 6 14 3 10" xfId="36398"/>
    <cellStyle name="Финансовый 6 14 3 2" xfId="36399"/>
    <cellStyle name="Финансовый 6 14 3 2 2" xfId="36400"/>
    <cellStyle name="Финансовый 6 14 3 2 2 2" xfId="36401"/>
    <cellStyle name="Финансовый 6 14 3 2 3" xfId="36402"/>
    <cellStyle name="Финансовый 6 14 3 2 3 2" xfId="36403"/>
    <cellStyle name="Финансовый 6 14 3 2 4" xfId="36404"/>
    <cellStyle name="Финансовый 6 14 3 2 4 2" xfId="36405"/>
    <cellStyle name="Финансовый 6 14 3 2 5" xfId="36406"/>
    <cellStyle name="Финансовый 6 14 3 2 5 2" xfId="36407"/>
    <cellStyle name="Финансовый 6 14 3 2 6" xfId="36408"/>
    <cellStyle name="Финансовый 6 14 3 3" xfId="36409"/>
    <cellStyle name="Финансовый 6 14 3 3 2" xfId="36410"/>
    <cellStyle name="Финансовый 6 14 3 3 2 2" xfId="36411"/>
    <cellStyle name="Финансовый 6 14 3 3 3" xfId="36412"/>
    <cellStyle name="Финансовый 6 14 3 3 3 2" xfId="36413"/>
    <cellStyle name="Финансовый 6 14 3 3 4" xfId="36414"/>
    <cellStyle name="Финансовый 6 14 3 3 4 2" xfId="36415"/>
    <cellStyle name="Финансовый 6 14 3 3 5" xfId="36416"/>
    <cellStyle name="Финансовый 6 14 3 4" xfId="36417"/>
    <cellStyle name="Финансовый 6 14 3 4 2" xfId="36418"/>
    <cellStyle name="Финансовый 6 14 3 5" xfId="36419"/>
    <cellStyle name="Финансовый 6 14 3 5 2" xfId="36420"/>
    <cellStyle name="Финансовый 6 14 3 6" xfId="36421"/>
    <cellStyle name="Финансовый 6 14 3 6 2" xfId="36422"/>
    <cellStyle name="Финансовый 6 14 3 7" xfId="36423"/>
    <cellStyle name="Финансовый 6 14 3 7 2" xfId="36424"/>
    <cellStyle name="Финансовый 6 14 3 8" xfId="36425"/>
    <cellStyle name="Финансовый 6 14 3 8 2" xfId="36426"/>
    <cellStyle name="Финансовый 6 14 3 9" xfId="36427"/>
    <cellStyle name="Финансовый 6 14 3 9 2" xfId="36428"/>
    <cellStyle name="Финансовый 6 14 4" xfId="36429"/>
    <cellStyle name="Финансовый 6 14 4 2" xfId="36430"/>
    <cellStyle name="Финансовый 6 14 4 2 2" xfId="36431"/>
    <cellStyle name="Финансовый 6 14 4 3" xfId="36432"/>
    <cellStyle name="Финансовый 6 14 4 3 2" xfId="36433"/>
    <cellStyle name="Финансовый 6 14 4 4" xfId="36434"/>
    <cellStyle name="Финансовый 6 14 4 4 2" xfId="36435"/>
    <cellStyle name="Финансовый 6 14 4 5" xfId="36436"/>
    <cellStyle name="Финансовый 6 14 4 5 2" xfId="36437"/>
    <cellStyle name="Финансовый 6 14 4 6" xfId="36438"/>
    <cellStyle name="Финансовый 6 14 5" xfId="36439"/>
    <cellStyle name="Финансовый 6 14 5 2" xfId="36440"/>
    <cellStyle name="Финансовый 6 14 5 2 2" xfId="36441"/>
    <cellStyle name="Финансовый 6 14 5 3" xfId="36442"/>
    <cellStyle name="Финансовый 6 14 5 3 2" xfId="36443"/>
    <cellStyle name="Финансовый 6 14 5 4" xfId="36444"/>
    <cellStyle name="Финансовый 6 14 5 4 2" xfId="36445"/>
    <cellStyle name="Финансовый 6 14 5 5" xfId="36446"/>
    <cellStyle name="Финансовый 6 14 6" xfId="36447"/>
    <cellStyle name="Финансовый 6 14 6 2" xfId="36448"/>
    <cellStyle name="Финансовый 6 14 7" xfId="36449"/>
    <cellStyle name="Финансовый 6 14 7 2" xfId="36450"/>
    <cellStyle name="Финансовый 6 14 8" xfId="36451"/>
    <cellStyle name="Финансовый 6 14 8 2" xfId="36452"/>
    <cellStyle name="Финансовый 6 14 9" xfId="36453"/>
    <cellStyle name="Финансовый 6 14 9 2" xfId="36454"/>
    <cellStyle name="Финансовый 6 15" xfId="36455"/>
    <cellStyle name="Финансовый 6 15 10" xfId="36456"/>
    <cellStyle name="Финансовый 6 15 10 2" xfId="36457"/>
    <cellStyle name="Финансовый 6 15 11" xfId="36458"/>
    <cellStyle name="Финансовый 6 15 2" xfId="36459"/>
    <cellStyle name="Финансовый 6 15 2 10" xfId="36460"/>
    <cellStyle name="Финансовый 6 15 2 2" xfId="36461"/>
    <cellStyle name="Финансовый 6 15 2 2 2" xfId="36462"/>
    <cellStyle name="Финансовый 6 15 2 2 2 2" xfId="36463"/>
    <cellStyle name="Финансовый 6 15 2 2 3" xfId="36464"/>
    <cellStyle name="Финансовый 6 15 2 2 3 2" xfId="36465"/>
    <cellStyle name="Финансовый 6 15 2 2 4" xfId="36466"/>
    <cellStyle name="Финансовый 6 15 2 2 4 2" xfId="36467"/>
    <cellStyle name="Финансовый 6 15 2 2 5" xfId="36468"/>
    <cellStyle name="Финансовый 6 15 2 2 5 2" xfId="36469"/>
    <cellStyle name="Финансовый 6 15 2 2 6" xfId="36470"/>
    <cellStyle name="Финансовый 6 15 2 3" xfId="36471"/>
    <cellStyle name="Финансовый 6 15 2 3 2" xfId="36472"/>
    <cellStyle name="Финансовый 6 15 2 3 2 2" xfId="36473"/>
    <cellStyle name="Финансовый 6 15 2 3 3" xfId="36474"/>
    <cellStyle name="Финансовый 6 15 2 3 3 2" xfId="36475"/>
    <cellStyle name="Финансовый 6 15 2 3 4" xfId="36476"/>
    <cellStyle name="Финансовый 6 15 2 3 4 2" xfId="36477"/>
    <cellStyle name="Финансовый 6 15 2 3 5" xfId="36478"/>
    <cellStyle name="Финансовый 6 15 2 4" xfId="36479"/>
    <cellStyle name="Финансовый 6 15 2 4 2" xfId="36480"/>
    <cellStyle name="Финансовый 6 15 2 5" xfId="36481"/>
    <cellStyle name="Финансовый 6 15 2 5 2" xfId="36482"/>
    <cellStyle name="Финансовый 6 15 2 6" xfId="36483"/>
    <cellStyle name="Финансовый 6 15 2 6 2" xfId="36484"/>
    <cellStyle name="Финансовый 6 15 2 7" xfId="36485"/>
    <cellStyle name="Финансовый 6 15 2 7 2" xfId="36486"/>
    <cellStyle name="Финансовый 6 15 2 8" xfId="36487"/>
    <cellStyle name="Финансовый 6 15 2 8 2" xfId="36488"/>
    <cellStyle name="Финансовый 6 15 2 9" xfId="36489"/>
    <cellStyle name="Финансовый 6 15 2 9 2" xfId="36490"/>
    <cellStyle name="Финансовый 6 15 3" xfId="36491"/>
    <cellStyle name="Финансовый 6 15 3 2" xfId="36492"/>
    <cellStyle name="Финансовый 6 15 3 2 2" xfId="36493"/>
    <cellStyle name="Финансовый 6 15 3 3" xfId="36494"/>
    <cellStyle name="Финансовый 6 15 3 3 2" xfId="36495"/>
    <cellStyle name="Финансовый 6 15 3 4" xfId="36496"/>
    <cellStyle name="Финансовый 6 15 3 4 2" xfId="36497"/>
    <cellStyle name="Финансовый 6 15 3 5" xfId="36498"/>
    <cellStyle name="Финансовый 6 15 3 5 2" xfId="36499"/>
    <cellStyle name="Финансовый 6 15 3 6" xfId="36500"/>
    <cellStyle name="Финансовый 6 15 4" xfId="36501"/>
    <cellStyle name="Финансовый 6 15 4 2" xfId="36502"/>
    <cellStyle name="Финансовый 6 15 4 2 2" xfId="36503"/>
    <cellStyle name="Финансовый 6 15 4 3" xfId="36504"/>
    <cellStyle name="Финансовый 6 15 4 3 2" xfId="36505"/>
    <cellStyle name="Финансовый 6 15 4 4" xfId="36506"/>
    <cellStyle name="Финансовый 6 15 4 4 2" xfId="36507"/>
    <cellStyle name="Финансовый 6 15 4 5" xfId="36508"/>
    <cellStyle name="Финансовый 6 15 5" xfId="36509"/>
    <cellStyle name="Финансовый 6 15 5 2" xfId="36510"/>
    <cellStyle name="Финансовый 6 15 6" xfId="36511"/>
    <cellStyle name="Финансовый 6 15 6 2" xfId="36512"/>
    <cellStyle name="Финансовый 6 15 7" xfId="36513"/>
    <cellStyle name="Финансовый 6 15 7 2" xfId="36514"/>
    <cellStyle name="Финансовый 6 15 8" xfId="36515"/>
    <cellStyle name="Финансовый 6 15 8 2" xfId="36516"/>
    <cellStyle name="Финансовый 6 15 9" xfId="36517"/>
    <cellStyle name="Финансовый 6 15 9 2" xfId="36518"/>
    <cellStyle name="Финансовый 6 16" xfId="36519"/>
    <cellStyle name="Финансовый 6 16 10" xfId="36520"/>
    <cellStyle name="Финансовый 6 16 2" xfId="36521"/>
    <cellStyle name="Финансовый 6 16 2 2" xfId="36522"/>
    <cellStyle name="Финансовый 6 16 2 2 2" xfId="36523"/>
    <cellStyle name="Финансовый 6 16 2 3" xfId="36524"/>
    <cellStyle name="Финансовый 6 16 2 3 2" xfId="36525"/>
    <cellStyle name="Финансовый 6 16 2 4" xfId="36526"/>
    <cellStyle name="Финансовый 6 16 2 4 2" xfId="36527"/>
    <cellStyle name="Финансовый 6 16 2 5" xfId="36528"/>
    <cellStyle name="Финансовый 6 16 2 5 2" xfId="36529"/>
    <cellStyle name="Финансовый 6 16 2 6" xfId="36530"/>
    <cellStyle name="Финансовый 6 16 3" xfId="36531"/>
    <cellStyle name="Финансовый 6 16 3 2" xfId="36532"/>
    <cellStyle name="Финансовый 6 16 3 2 2" xfId="36533"/>
    <cellStyle name="Финансовый 6 16 3 3" xfId="36534"/>
    <cellStyle name="Финансовый 6 16 3 3 2" xfId="36535"/>
    <cellStyle name="Финансовый 6 16 3 4" xfId="36536"/>
    <cellStyle name="Финансовый 6 16 3 4 2" xfId="36537"/>
    <cellStyle name="Финансовый 6 16 3 5" xfId="36538"/>
    <cellStyle name="Финансовый 6 16 4" xfId="36539"/>
    <cellStyle name="Финансовый 6 16 4 2" xfId="36540"/>
    <cellStyle name="Финансовый 6 16 5" xfId="36541"/>
    <cellStyle name="Финансовый 6 16 5 2" xfId="36542"/>
    <cellStyle name="Финансовый 6 16 6" xfId="36543"/>
    <cellStyle name="Финансовый 6 16 6 2" xfId="36544"/>
    <cellStyle name="Финансовый 6 16 7" xfId="36545"/>
    <cellStyle name="Финансовый 6 16 7 2" xfId="36546"/>
    <cellStyle name="Финансовый 6 16 8" xfId="36547"/>
    <cellStyle name="Финансовый 6 16 8 2" xfId="36548"/>
    <cellStyle name="Финансовый 6 16 9" xfId="36549"/>
    <cellStyle name="Финансовый 6 16 9 2" xfId="36550"/>
    <cellStyle name="Финансовый 6 17" xfId="36551"/>
    <cellStyle name="Финансовый 6 17 2" xfId="36552"/>
    <cellStyle name="Финансовый 6 17 2 2" xfId="36553"/>
    <cellStyle name="Финансовый 6 17 2 2 2" xfId="36554"/>
    <cellStyle name="Финансовый 6 17 2 3" xfId="36555"/>
    <cellStyle name="Финансовый 6 17 2 3 2" xfId="36556"/>
    <cellStyle name="Финансовый 6 17 2 4" xfId="36557"/>
    <cellStyle name="Финансовый 6 17 2 4 2" xfId="36558"/>
    <cellStyle name="Финансовый 6 17 2 5" xfId="36559"/>
    <cellStyle name="Финансовый 6 17 2 5 2" xfId="36560"/>
    <cellStyle name="Финансовый 6 17 2 6" xfId="36561"/>
    <cellStyle name="Финансовый 6 17 3" xfId="36562"/>
    <cellStyle name="Финансовый 6 17 3 2" xfId="36563"/>
    <cellStyle name="Финансовый 6 17 4" xfId="36564"/>
    <cellStyle name="Финансовый 6 17 4 2" xfId="36565"/>
    <cellStyle name="Финансовый 6 17 5" xfId="36566"/>
    <cellStyle name="Финансовый 6 17 5 2" xfId="36567"/>
    <cellStyle name="Финансовый 6 17 6" xfId="36568"/>
    <cellStyle name="Финансовый 6 17 6 2" xfId="36569"/>
    <cellStyle name="Финансовый 6 17 7" xfId="36570"/>
    <cellStyle name="Финансовый 6 18" xfId="36571"/>
    <cellStyle name="Финансовый 6 18 2" xfId="36572"/>
    <cellStyle name="Финансовый 6 18 2 2" xfId="36573"/>
    <cellStyle name="Финансовый 6 18 3" xfId="36574"/>
    <cellStyle name="Финансовый 6 18 3 2" xfId="36575"/>
    <cellStyle name="Финансовый 6 18 4" xfId="36576"/>
    <cellStyle name="Финансовый 6 18 4 2" xfId="36577"/>
    <cellStyle name="Финансовый 6 18 5" xfId="36578"/>
    <cellStyle name="Финансовый 6 18 5 2" xfId="36579"/>
    <cellStyle name="Финансовый 6 18 6" xfId="36580"/>
    <cellStyle name="Финансовый 6 19" xfId="36581"/>
    <cellStyle name="Финансовый 6 19 2" xfId="36582"/>
    <cellStyle name="Финансовый 6 19 2 2" xfId="36583"/>
    <cellStyle name="Финансовый 6 19 3" xfId="36584"/>
    <cellStyle name="Финансовый 6 19 3 2" xfId="36585"/>
    <cellStyle name="Финансовый 6 19 4" xfId="36586"/>
    <cellStyle name="Финансовый 6 19 4 2" xfId="36587"/>
    <cellStyle name="Финансовый 6 19 5" xfId="36588"/>
    <cellStyle name="Финансовый 6 2" xfId="36589"/>
    <cellStyle name="Финансовый 6 2 10" xfId="36590"/>
    <cellStyle name="Финансовый 6 2 10 10" xfId="36591"/>
    <cellStyle name="Финансовый 6 2 10 10 2" xfId="36592"/>
    <cellStyle name="Финансовый 6 2 10 11" xfId="36593"/>
    <cellStyle name="Финансовый 6 2 10 11 2" xfId="36594"/>
    <cellStyle name="Финансовый 6 2 10 12" xfId="36595"/>
    <cellStyle name="Финансовый 6 2 10 2" xfId="36596"/>
    <cellStyle name="Финансовый 6 2 10 2 10" xfId="36597"/>
    <cellStyle name="Финансовый 6 2 10 2 10 2" xfId="36598"/>
    <cellStyle name="Финансовый 6 2 10 2 11" xfId="36599"/>
    <cellStyle name="Финансовый 6 2 10 2 2" xfId="36600"/>
    <cellStyle name="Финансовый 6 2 10 2 2 10" xfId="36601"/>
    <cellStyle name="Финансовый 6 2 10 2 2 2" xfId="36602"/>
    <cellStyle name="Финансовый 6 2 10 2 2 2 2" xfId="36603"/>
    <cellStyle name="Финансовый 6 2 10 2 2 2 2 2" xfId="36604"/>
    <cellStyle name="Финансовый 6 2 10 2 2 2 3" xfId="36605"/>
    <cellStyle name="Финансовый 6 2 10 2 2 2 3 2" xfId="36606"/>
    <cellStyle name="Финансовый 6 2 10 2 2 2 4" xfId="36607"/>
    <cellStyle name="Финансовый 6 2 10 2 2 2 4 2" xfId="36608"/>
    <cellStyle name="Финансовый 6 2 10 2 2 2 5" xfId="36609"/>
    <cellStyle name="Финансовый 6 2 10 2 2 2 5 2" xfId="36610"/>
    <cellStyle name="Финансовый 6 2 10 2 2 2 6" xfId="36611"/>
    <cellStyle name="Финансовый 6 2 10 2 2 3" xfId="36612"/>
    <cellStyle name="Финансовый 6 2 10 2 2 3 2" xfId="36613"/>
    <cellStyle name="Финансовый 6 2 10 2 2 3 2 2" xfId="36614"/>
    <cellStyle name="Финансовый 6 2 10 2 2 3 3" xfId="36615"/>
    <cellStyle name="Финансовый 6 2 10 2 2 3 3 2" xfId="36616"/>
    <cellStyle name="Финансовый 6 2 10 2 2 3 4" xfId="36617"/>
    <cellStyle name="Финансовый 6 2 10 2 2 3 4 2" xfId="36618"/>
    <cellStyle name="Финансовый 6 2 10 2 2 3 5" xfId="36619"/>
    <cellStyle name="Финансовый 6 2 10 2 2 4" xfId="36620"/>
    <cellStyle name="Финансовый 6 2 10 2 2 4 2" xfId="36621"/>
    <cellStyle name="Финансовый 6 2 10 2 2 5" xfId="36622"/>
    <cellStyle name="Финансовый 6 2 10 2 2 5 2" xfId="36623"/>
    <cellStyle name="Финансовый 6 2 10 2 2 6" xfId="36624"/>
    <cellStyle name="Финансовый 6 2 10 2 2 6 2" xfId="36625"/>
    <cellStyle name="Финансовый 6 2 10 2 2 7" xfId="36626"/>
    <cellStyle name="Финансовый 6 2 10 2 2 7 2" xfId="36627"/>
    <cellStyle name="Финансовый 6 2 10 2 2 8" xfId="36628"/>
    <cellStyle name="Финансовый 6 2 10 2 2 8 2" xfId="36629"/>
    <cellStyle name="Финансовый 6 2 10 2 2 9" xfId="36630"/>
    <cellStyle name="Финансовый 6 2 10 2 2 9 2" xfId="36631"/>
    <cellStyle name="Финансовый 6 2 10 2 3" xfId="36632"/>
    <cellStyle name="Финансовый 6 2 10 2 3 2" xfId="36633"/>
    <cellStyle name="Финансовый 6 2 10 2 3 2 2" xfId="36634"/>
    <cellStyle name="Финансовый 6 2 10 2 3 3" xfId="36635"/>
    <cellStyle name="Финансовый 6 2 10 2 3 3 2" xfId="36636"/>
    <cellStyle name="Финансовый 6 2 10 2 3 4" xfId="36637"/>
    <cellStyle name="Финансовый 6 2 10 2 3 4 2" xfId="36638"/>
    <cellStyle name="Финансовый 6 2 10 2 3 5" xfId="36639"/>
    <cellStyle name="Финансовый 6 2 10 2 3 5 2" xfId="36640"/>
    <cellStyle name="Финансовый 6 2 10 2 3 6" xfId="36641"/>
    <cellStyle name="Финансовый 6 2 10 2 4" xfId="36642"/>
    <cellStyle name="Финансовый 6 2 10 2 4 2" xfId="36643"/>
    <cellStyle name="Финансовый 6 2 10 2 4 2 2" xfId="36644"/>
    <cellStyle name="Финансовый 6 2 10 2 4 3" xfId="36645"/>
    <cellStyle name="Финансовый 6 2 10 2 4 3 2" xfId="36646"/>
    <cellStyle name="Финансовый 6 2 10 2 4 4" xfId="36647"/>
    <cellStyle name="Финансовый 6 2 10 2 4 4 2" xfId="36648"/>
    <cellStyle name="Финансовый 6 2 10 2 4 5" xfId="36649"/>
    <cellStyle name="Финансовый 6 2 10 2 5" xfId="36650"/>
    <cellStyle name="Финансовый 6 2 10 2 5 2" xfId="36651"/>
    <cellStyle name="Финансовый 6 2 10 2 6" xfId="36652"/>
    <cellStyle name="Финансовый 6 2 10 2 6 2" xfId="36653"/>
    <cellStyle name="Финансовый 6 2 10 2 7" xfId="36654"/>
    <cellStyle name="Финансовый 6 2 10 2 7 2" xfId="36655"/>
    <cellStyle name="Финансовый 6 2 10 2 8" xfId="36656"/>
    <cellStyle name="Финансовый 6 2 10 2 8 2" xfId="36657"/>
    <cellStyle name="Финансовый 6 2 10 2 9" xfId="36658"/>
    <cellStyle name="Финансовый 6 2 10 2 9 2" xfId="36659"/>
    <cellStyle name="Финансовый 6 2 10 3" xfId="36660"/>
    <cellStyle name="Финансовый 6 2 10 3 10" xfId="36661"/>
    <cellStyle name="Финансовый 6 2 10 3 2" xfId="36662"/>
    <cellStyle name="Финансовый 6 2 10 3 2 2" xfId="36663"/>
    <cellStyle name="Финансовый 6 2 10 3 2 2 2" xfId="36664"/>
    <cellStyle name="Финансовый 6 2 10 3 2 3" xfId="36665"/>
    <cellStyle name="Финансовый 6 2 10 3 2 3 2" xfId="36666"/>
    <cellStyle name="Финансовый 6 2 10 3 2 4" xfId="36667"/>
    <cellStyle name="Финансовый 6 2 10 3 2 4 2" xfId="36668"/>
    <cellStyle name="Финансовый 6 2 10 3 2 5" xfId="36669"/>
    <cellStyle name="Финансовый 6 2 10 3 2 5 2" xfId="36670"/>
    <cellStyle name="Финансовый 6 2 10 3 2 6" xfId="36671"/>
    <cellStyle name="Финансовый 6 2 10 3 3" xfId="36672"/>
    <cellStyle name="Финансовый 6 2 10 3 3 2" xfId="36673"/>
    <cellStyle name="Финансовый 6 2 10 3 3 2 2" xfId="36674"/>
    <cellStyle name="Финансовый 6 2 10 3 3 3" xfId="36675"/>
    <cellStyle name="Финансовый 6 2 10 3 3 3 2" xfId="36676"/>
    <cellStyle name="Финансовый 6 2 10 3 3 4" xfId="36677"/>
    <cellStyle name="Финансовый 6 2 10 3 3 4 2" xfId="36678"/>
    <cellStyle name="Финансовый 6 2 10 3 3 5" xfId="36679"/>
    <cellStyle name="Финансовый 6 2 10 3 4" xfId="36680"/>
    <cellStyle name="Финансовый 6 2 10 3 4 2" xfId="36681"/>
    <cellStyle name="Финансовый 6 2 10 3 5" xfId="36682"/>
    <cellStyle name="Финансовый 6 2 10 3 5 2" xfId="36683"/>
    <cellStyle name="Финансовый 6 2 10 3 6" xfId="36684"/>
    <cellStyle name="Финансовый 6 2 10 3 6 2" xfId="36685"/>
    <cellStyle name="Финансовый 6 2 10 3 7" xfId="36686"/>
    <cellStyle name="Финансовый 6 2 10 3 7 2" xfId="36687"/>
    <cellStyle name="Финансовый 6 2 10 3 8" xfId="36688"/>
    <cellStyle name="Финансовый 6 2 10 3 8 2" xfId="36689"/>
    <cellStyle name="Финансовый 6 2 10 3 9" xfId="36690"/>
    <cellStyle name="Финансовый 6 2 10 3 9 2" xfId="36691"/>
    <cellStyle name="Финансовый 6 2 10 4" xfId="36692"/>
    <cellStyle name="Финансовый 6 2 10 4 2" xfId="36693"/>
    <cellStyle name="Финансовый 6 2 10 4 2 2" xfId="36694"/>
    <cellStyle name="Финансовый 6 2 10 4 3" xfId="36695"/>
    <cellStyle name="Финансовый 6 2 10 4 3 2" xfId="36696"/>
    <cellStyle name="Финансовый 6 2 10 4 4" xfId="36697"/>
    <cellStyle name="Финансовый 6 2 10 4 4 2" xfId="36698"/>
    <cellStyle name="Финансовый 6 2 10 4 5" xfId="36699"/>
    <cellStyle name="Финансовый 6 2 10 4 5 2" xfId="36700"/>
    <cellStyle name="Финансовый 6 2 10 4 6" xfId="36701"/>
    <cellStyle name="Финансовый 6 2 10 5" xfId="36702"/>
    <cellStyle name="Финансовый 6 2 10 5 2" xfId="36703"/>
    <cellStyle name="Финансовый 6 2 10 5 2 2" xfId="36704"/>
    <cellStyle name="Финансовый 6 2 10 5 3" xfId="36705"/>
    <cellStyle name="Финансовый 6 2 10 5 3 2" xfId="36706"/>
    <cellStyle name="Финансовый 6 2 10 5 4" xfId="36707"/>
    <cellStyle name="Финансовый 6 2 10 5 4 2" xfId="36708"/>
    <cellStyle name="Финансовый 6 2 10 5 5" xfId="36709"/>
    <cellStyle name="Финансовый 6 2 10 6" xfId="36710"/>
    <cellStyle name="Финансовый 6 2 10 6 2" xfId="36711"/>
    <cellStyle name="Финансовый 6 2 10 7" xfId="36712"/>
    <cellStyle name="Финансовый 6 2 10 7 2" xfId="36713"/>
    <cellStyle name="Финансовый 6 2 10 8" xfId="36714"/>
    <cellStyle name="Финансовый 6 2 10 8 2" xfId="36715"/>
    <cellStyle name="Финансовый 6 2 10 9" xfId="36716"/>
    <cellStyle name="Финансовый 6 2 10 9 2" xfId="36717"/>
    <cellStyle name="Финансовый 6 2 11" xfId="36718"/>
    <cellStyle name="Финансовый 6 2 11 10" xfId="36719"/>
    <cellStyle name="Финансовый 6 2 11 10 2" xfId="36720"/>
    <cellStyle name="Финансовый 6 2 11 11" xfId="36721"/>
    <cellStyle name="Финансовый 6 2 11 11 2" xfId="36722"/>
    <cellStyle name="Финансовый 6 2 11 12" xfId="36723"/>
    <cellStyle name="Финансовый 6 2 11 2" xfId="36724"/>
    <cellStyle name="Финансовый 6 2 11 2 10" xfId="36725"/>
    <cellStyle name="Финансовый 6 2 11 2 10 2" xfId="36726"/>
    <cellStyle name="Финансовый 6 2 11 2 11" xfId="36727"/>
    <cellStyle name="Финансовый 6 2 11 2 2" xfId="36728"/>
    <cellStyle name="Финансовый 6 2 11 2 2 10" xfId="36729"/>
    <cellStyle name="Финансовый 6 2 11 2 2 2" xfId="36730"/>
    <cellStyle name="Финансовый 6 2 11 2 2 2 2" xfId="36731"/>
    <cellStyle name="Финансовый 6 2 11 2 2 2 2 2" xfId="36732"/>
    <cellStyle name="Финансовый 6 2 11 2 2 2 3" xfId="36733"/>
    <cellStyle name="Финансовый 6 2 11 2 2 2 3 2" xfId="36734"/>
    <cellStyle name="Финансовый 6 2 11 2 2 2 4" xfId="36735"/>
    <cellStyle name="Финансовый 6 2 11 2 2 2 4 2" xfId="36736"/>
    <cellStyle name="Финансовый 6 2 11 2 2 2 5" xfId="36737"/>
    <cellStyle name="Финансовый 6 2 11 2 2 2 5 2" xfId="36738"/>
    <cellStyle name="Финансовый 6 2 11 2 2 2 6" xfId="36739"/>
    <cellStyle name="Финансовый 6 2 11 2 2 3" xfId="36740"/>
    <cellStyle name="Финансовый 6 2 11 2 2 3 2" xfId="36741"/>
    <cellStyle name="Финансовый 6 2 11 2 2 3 2 2" xfId="36742"/>
    <cellStyle name="Финансовый 6 2 11 2 2 3 3" xfId="36743"/>
    <cellStyle name="Финансовый 6 2 11 2 2 3 3 2" xfId="36744"/>
    <cellStyle name="Финансовый 6 2 11 2 2 3 4" xfId="36745"/>
    <cellStyle name="Финансовый 6 2 11 2 2 3 4 2" xfId="36746"/>
    <cellStyle name="Финансовый 6 2 11 2 2 3 5" xfId="36747"/>
    <cellStyle name="Финансовый 6 2 11 2 2 4" xfId="36748"/>
    <cellStyle name="Финансовый 6 2 11 2 2 4 2" xfId="36749"/>
    <cellStyle name="Финансовый 6 2 11 2 2 5" xfId="36750"/>
    <cellStyle name="Финансовый 6 2 11 2 2 5 2" xfId="36751"/>
    <cellStyle name="Финансовый 6 2 11 2 2 6" xfId="36752"/>
    <cellStyle name="Финансовый 6 2 11 2 2 6 2" xfId="36753"/>
    <cellStyle name="Финансовый 6 2 11 2 2 7" xfId="36754"/>
    <cellStyle name="Финансовый 6 2 11 2 2 7 2" xfId="36755"/>
    <cellStyle name="Финансовый 6 2 11 2 2 8" xfId="36756"/>
    <cellStyle name="Финансовый 6 2 11 2 2 8 2" xfId="36757"/>
    <cellStyle name="Финансовый 6 2 11 2 2 9" xfId="36758"/>
    <cellStyle name="Финансовый 6 2 11 2 2 9 2" xfId="36759"/>
    <cellStyle name="Финансовый 6 2 11 2 3" xfId="36760"/>
    <cellStyle name="Финансовый 6 2 11 2 3 2" xfId="36761"/>
    <cellStyle name="Финансовый 6 2 11 2 3 2 2" xfId="36762"/>
    <cellStyle name="Финансовый 6 2 11 2 3 3" xfId="36763"/>
    <cellStyle name="Финансовый 6 2 11 2 3 3 2" xfId="36764"/>
    <cellStyle name="Финансовый 6 2 11 2 3 4" xfId="36765"/>
    <cellStyle name="Финансовый 6 2 11 2 3 4 2" xfId="36766"/>
    <cellStyle name="Финансовый 6 2 11 2 3 5" xfId="36767"/>
    <cellStyle name="Финансовый 6 2 11 2 3 5 2" xfId="36768"/>
    <cellStyle name="Финансовый 6 2 11 2 3 6" xfId="36769"/>
    <cellStyle name="Финансовый 6 2 11 2 4" xfId="36770"/>
    <cellStyle name="Финансовый 6 2 11 2 4 2" xfId="36771"/>
    <cellStyle name="Финансовый 6 2 11 2 4 2 2" xfId="36772"/>
    <cellStyle name="Финансовый 6 2 11 2 4 3" xfId="36773"/>
    <cellStyle name="Финансовый 6 2 11 2 4 3 2" xfId="36774"/>
    <cellStyle name="Финансовый 6 2 11 2 4 4" xfId="36775"/>
    <cellStyle name="Финансовый 6 2 11 2 4 4 2" xfId="36776"/>
    <cellStyle name="Финансовый 6 2 11 2 4 5" xfId="36777"/>
    <cellStyle name="Финансовый 6 2 11 2 5" xfId="36778"/>
    <cellStyle name="Финансовый 6 2 11 2 5 2" xfId="36779"/>
    <cellStyle name="Финансовый 6 2 11 2 6" xfId="36780"/>
    <cellStyle name="Финансовый 6 2 11 2 6 2" xfId="36781"/>
    <cellStyle name="Финансовый 6 2 11 2 7" xfId="36782"/>
    <cellStyle name="Финансовый 6 2 11 2 7 2" xfId="36783"/>
    <cellStyle name="Финансовый 6 2 11 2 8" xfId="36784"/>
    <cellStyle name="Финансовый 6 2 11 2 8 2" xfId="36785"/>
    <cellStyle name="Финансовый 6 2 11 2 9" xfId="36786"/>
    <cellStyle name="Финансовый 6 2 11 2 9 2" xfId="36787"/>
    <cellStyle name="Финансовый 6 2 11 3" xfId="36788"/>
    <cellStyle name="Финансовый 6 2 11 3 10" xfId="36789"/>
    <cellStyle name="Финансовый 6 2 11 3 2" xfId="36790"/>
    <cellStyle name="Финансовый 6 2 11 3 2 2" xfId="36791"/>
    <cellStyle name="Финансовый 6 2 11 3 2 2 2" xfId="36792"/>
    <cellStyle name="Финансовый 6 2 11 3 2 3" xfId="36793"/>
    <cellStyle name="Финансовый 6 2 11 3 2 3 2" xfId="36794"/>
    <cellStyle name="Финансовый 6 2 11 3 2 4" xfId="36795"/>
    <cellStyle name="Финансовый 6 2 11 3 2 4 2" xfId="36796"/>
    <cellStyle name="Финансовый 6 2 11 3 2 5" xfId="36797"/>
    <cellStyle name="Финансовый 6 2 11 3 2 5 2" xfId="36798"/>
    <cellStyle name="Финансовый 6 2 11 3 2 6" xfId="36799"/>
    <cellStyle name="Финансовый 6 2 11 3 3" xfId="36800"/>
    <cellStyle name="Финансовый 6 2 11 3 3 2" xfId="36801"/>
    <cellStyle name="Финансовый 6 2 11 3 3 2 2" xfId="36802"/>
    <cellStyle name="Финансовый 6 2 11 3 3 3" xfId="36803"/>
    <cellStyle name="Финансовый 6 2 11 3 3 3 2" xfId="36804"/>
    <cellStyle name="Финансовый 6 2 11 3 3 4" xfId="36805"/>
    <cellStyle name="Финансовый 6 2 11 3 3 4 2" xfId="36806"/>
    <cellStyle name="Финансовый 6 2 11 3 3 5" xfId="36807"/>
    <cellStyle name="Финансовый 6 2 11 3 4" xfId="36808"/>
    <cellStyle name="Финансовый 6 2 11 3 4 2" xfId="36809"/>
    <cellStyle name="Финансовый 6 2 11 3 5" xfId="36810"/>
    <cellStyle name="Финансовый 6 2 11 3 5 2" xfId="36811"/>
    <cellStyle name="Финансовый 6 2 11 3 6" xfId="36812"/>
    <cellStyle name="Финансовый 6 2 11 3 6 2" xfId="36813"/>
    <cellStyle name="Финансовый 6 2 11 3 7" xfId="36814"/>
    <cellStyle name="Финансовый 6 2 11 3 7 2" xfId="36815"/>
    <cellStyle name="Финансовый 6 2 11 3 8" xfId="36816"/>
    <cellStyle name="Финансовый 6 2 11 3 8 2" xfId="36817"/>
    <cellStyle name="Финансовый 6 2 11 3 9" xfId="36818"/>
    <cellStyle name="Финансовый 6 2 11 3 9 2" xfId="36819"/>
    <cellStyle name="Финансовый 6 2 11 4" xfId="36820"/>
    <cellStyle name="Финансовый 6 2 11 4 2" xfId="36821"/>
    <cellStyle name="Финансовый 6 2 11 4 2 2" xfId="36822"/>
    <cellStyle name="Финансовый 6 2 11 4 3" xfId="36823"/>
    <cellStyle name="Финансовый 6 2 11 4 3 2" xfId="36824"/>
    <cellStyle name="Финансовый 6 2 11 4 4" xfId="36825"/>
    <cellStyle name="Финансовый 6 2 11 4 4 2" xfId="36826"/>
    <cellStyle name="Финансовый 6 2 11 4 5" xfId="36827"/>
    <cellStyle name="Финансовый 6 2 11 4 5 2" xfId="36828"/>
    <cellStyle name="Финансовый 6 2 11 4 6" xfId="36829"/>
    <cellStyle name="Финансовый 6 2 11 5" xfId="36830"/>
    <cellStyle name="Финансовый 6 2 11 5 2" xfId="36831"/>
    <cellStyle name="Финансовый 6 2 11 5 2 2" xfId="36832"/>
    <cellStyle name="Финансовый 6 2 11 5 3" xfId="36833"/>
    <cellStyle name="Финансовый 6 2 11 5 3 2" xfId="36834"/>
    <cellStyle name="Финансовый 6 2 11 5 4" xfId="36835"/>
    <cellStyle name="Финансовый 6 2 11 5 4 2" xfId="36836"/>
    <cellStyle name="Финансовый 6 2 11 5 5" xfId="36837"/>
    <cellStyle name="Финансовый 6 2 11 6" xfId="36838"/>
    <cellStyle name="Финансовый 6 2 11 6 2" xfId="36839"/>
    <cellStyle name="Финансовый 6 2 11 7" xfId="36840"/>
    <cellStyle name="Финансовый 6 2 11 7 2" xfId="36841"/>
    <cellStyle name="Финансовый 6 2 11 8" xfId="36842"/>
    <cellStyle name="Финансовый 6 2 11 8 2" xfId="36843"/>
    <cellStyle name="Финансовый 6 2 11 9" xfId="36844"/>
    <cellStyle name="Финансовый 6 2 11 9 2" xfId="36845"/>
    <cellStyle name="Финансовый 6 2 12" xfId="36846"/>
    <cellStyle name="Финансовый 6 2 12 10" xfId="36847"/>
    <cellStyle name="Финансовый 6 2 12 10 2" xfId="36848"/>
    <cellStyle name="Финансовый 6 2 12 11" xfId="36849"/>
    <cellStyle name="Финансовый 6 2 12 11 2" xfId="36850"/>
    <cellStyle name="Финансовый 6 2 12 12" xfId="36851"/>
    <cellStyle name="Финансовый 6 2 12 2" xfId="36852"/>
    <cellStyle name="Финансовый 6 2 12 2 10" xfId="36853"/>
    <cellStyle name="Финансовый 6 2 12 2 10 2" xfId="36854"/>
    <cellStyle name="Финансовый 6 2 12 2 11" xfId="36855"/>
    <cellStyle name="Финансовый 6 2 12 2 2" xfId="36856"/>
    <cellStyle name="Финансовый 6 2 12 2 2 10" xfId="36857"/>
    <cellStyle name="Финансовый 6 2 12 2 2 2" xfId="36858"/>
    <cellStyle name="Финансовый 6 2 12 2 2 2 2" xfId="36859"/>
    <cellStyle name="Финансовый 6 2 12 2 2 2 2 2" xfId="36860"/>
    <cellStyle name="Финансовый 6 2 12 2 2 2 3" xfId="36861"/>
    <cellStyle name="Финансовый 6 2 12 2 2 2 3 2" xfId="36862"/>
    <cellStyle name="Финансовый 6 2 12 2 2 2 4" xfId="36863"/>
    <cellStyle name="Финансовый 6 2 12 2 2 2 4 2" xfId="36864"/>
    <cellStyle name="Финансовый 6 2 12 2 2 2 5" xfId="36865"/>
    <cellStyle name="Финансовый 6 2 12 2 2 2 5 2" xfId="36866"/>
    <cellStyle name="Финансовый 6 2 12 2 2 2 6" xfId="36867"/>
    <cellStyle name="Финансовый 6 2 12 2 2 3" xfId="36868"/>
    <cellStyle name="Финансовый 6 2 12 2 2 3 2" xfId="36869"/>
    <cellStyle name="Финансовый 6 2 12 2 2 3 2 2" xfId="36870"/>
    <cellStyle name="Финансовый 6 2 12 2 2 3 3" xfId="36871"/>
    <cellStyle name="Финансовый 6 2 12 2 2 3 3 2" xfId="36872"/>
    <cellStyle name="Финансовый 6 2 12 2 2 3 4" xfId="36873"/>
    <cellStyle name="Финансовый 6 2 12 2 2 3 4 2" xfId="36874"/>
    <cellStyle name="Финансовый 6 2 12 2 2 3 5" xfId="36875"/>
    <cellStyle name="Финансовый 6 2 12 2 2 4" xfId="36876"/>
    <cellStyle name="Финансовый 6 2 12 2 2 4 2" xfId="36877"/>
    <cellStyle name="Финансовый 6 2 12 2 2 5" xfId="36878"/>
    <cellStyle name="Финансовый 6 2 12 2 2 5 2" xfId="36879"/>
    <cellStyle name="Финансовый 6 2 12 2 2 6" xfId="36880"/>
    <cellStyle name="Финансовый 6 2 12 2 2 6 2" xfId="36881"/>
    <cellStyle name="Финансовый 6 2 12 2 2 7" xfId="36882"/>
    <cellStyle name="Финансовый 6 2 12 2 2 7 2" xfId="36883"/>
    <cellStyle name="Финансовый 6 2 12 2 2 8" xfId="36884"/>
    <cellStyle name="Финансовый 6 2 12 2 2 8 2" xfId="36885"/>
    <cellStyle name="Финансовый 6 2 12 2 2 9" xfId="36886"/>
    <cellStyle name="Финансовый 6 2 12 2 2 9 2" xfId="36887"/>
    <cellStyle name="Финансовый 6 2 12 2 3" xfId="36888"/>
    <cellStyle name="Финансовый 6 2 12 2 3 2" xfId="36889"/>
    <cellStyle name="Финансовый 6 2 12 2 3 2 2" xfId="36890"/>
    <cellStyle name="Финансовый 6 2 12 2 3 3" xfId="36891"/>
    <cellStyle name="Финансовый 6 2 12 2 3 3 2" xfId="36892"/>
    <cellStyle name="Финансовый 6 2 12 2 3 4" xfId="36893"/>
    <cellStyle name="Финансовый 6 2 12 2 3 4 2" xfId="36894"/>
    <cellStyle name="Финансовый 6 2 12 2 3 5" xfId="36895"/>
    <cellStyle name="Финансовый 6 2 12 2 3 5 2" xfId="36896"/>
    <cellStyle name="Финансовый 6 2 12 2 3 6" xfId="36897"/>
    <cellStyle name="Финансовый 6 2 12 2 4" xfId="36898"/>
    <cellStyle name="Финансовый 6 2 12 2 4 2" xfId="36899"/>
    <cellStyle name="Финансовый 6 2 12 2 4 2 2" xfId="36900"/>
    <cellStyle name="Финансовый 6 2 12 2 4 3" xfId="36901"/>
    <cellStyle name="Финансовый 6 2 12 2 4 3 2" xfId="36902"/>
    <cellStyle name="Финансовый 6 2 12 2 4 4" xfId="36903"/>
    <cellStyle name="Финансовый 6 2 12 2 4 4 2" xfId="36904"/>
    <cellStyle name="Финансовый 6 2 12 2 4 5" xfId="36905"/>
    <cellStyle name="Финансовый 6 2 12 2 5" xfId="36906"/>
    <cellStyle name="Финансовый 6 2 12 2 5 2" xfId="36907"/>
    <cellStyle name="Финансовый 6 2 12 2 6" xfId="36908"/>
    <cellStyle name="Финансовый 6 2 12 2 6 2" xfId="36909"/>
    <cellStyle name="Финансовый 6 2 12 2 7" xfId="36910"/>
    <cellStyle name="Финансовый 6 2 12 2 7 2" xfId="36911"/>
    <cellStyle name="Финансовый 6 2 12 2 8" xfId="36912"/>
    <cellStyle name="Финансовый 6 2 12 2 8 2" xfId="36913"/>
    <cellStyle name="Финансовый 6 2 12 2 9" xfId="36914"/>
    <cellStyle name="Финансовый 6 2 12 2 9 2" xfId="36915"/>
    <cellStyle name="Финансовый 6 2 12 3" xfId="36916"/>
    <cellStyle name="Финансовый 6 2 12 3 10" xfId="36917"/>
    <cellStyle name="Финансовый 6 2 12 3 2" xfId="36918"/>
    <cellStyle name="Финансовый 6 2 12 3 2 2" xfId="36919"/>
    <cellStyle name="Финансовый 6 2 12 3 2 2 2" xfId="36920"/>
    <cellStyle name="Финансовый 6 2 12 3 2 3" xfId="36921"/>
    <cellStyle name="Финансовый 6 2 12 3 2 3 2" xfId="36922"/>
    <cellStyle name="Финансовый 6 2 12 3 2 4" xfId="36923"/>
    <cellStyle name="Финансовый 6 2 12 3 2 4 2" xfId="36924"/>
    <cellStyle name="Финансовый 6 2 12 3 2 5" xfId="36925"/>
    <cellStyle name="Финансовый 6 2 12 3 2 5 2" xfId="36926"/>
    <cellStyle name="Финансовый 6 2 12 3 2 6" xfId="36927"/>
    <cellStyle name="Финансовый 6 2 12 3 3" xfId="36928"/>
    <cellStyle name="Финансовый 6 2 12 3 3 2" xfId="36929"/>
    <cellStyle name="Финансовый 6 2 12 3 3 2 2" xfId="36930"/>
    <cellStyle name="Финансовый 6 2 12 3 3 3" xfId="36931"/>
    <cellStyle name="Финансовый 6 2 12 3 3 3 2" xfId="36932"/>
    <cellStyle name="Финансовый 6 2 12 3 3 4" xfId="36933"/>
    <cellStyle name="Финансовый 6 2 12 3 3 4 2" xfId="36934"/>
    <cellStyle name="Финансовый 6 2 12 3 3 5" xfId="36935"/>
    <cellStyle name="Финансовый 6 2 12 3 4" xfId="36936"/>
    <cellStyle name="Финансовый 6 2 12 3 4 2" xfId="36937"/>
    <cellStyle name="Финансовый 6 2 12 3 5" xfId="36938"/>
    <cellStyle name="Финансовый 6 2 12 3 5 2" xfId="36939"/>
    <cellStyle name="Финансовый 6 2 12 3 6" xfId="36940"/>
    <cellStyle name="Финансовый 6 2 12 3 6 2" xfId="36941"/>
    <cellStyle name="Финансовый 6 2 12 3 7" xfId="36942"/>
    <cellStyle name="Финансовый 6 2 12 3 7 2" xfId="36943"/>
    <cellStyle name="Финансовый 6 2 12 3 8" xfId="36944"/>
    <cellStyle name="Финансовый 6 2 12 3 8 2" xfId="36945"/>
    <cellStyle name="Финансовый 6 2 12 3 9" xfId="36946"/>
    <cellStyle name="Финансовый 6 2 12 3 9 2" xfId="36947"/>
    <cellStyle name="Финансовый 6 2 12 4" xfId="36948"/>
    <cellStyle name="Финансовый 6 2 12 4 2" xfId="36949"/>
    <cellStyle name="Финансовый 6 2 12 4 2 2" xfId="36950"/>
    <cellStyle name="Финансовый 6 2 12 4 3" xfId="36951"/>
    <cellStyle name="Финансовый 6 2 12 4 3 2" xfId="36952"/>
    <cellStyle name="Финансовый 6 2 12 4 4" xfId="36953"/>
    <cellStyle name="Финансовый 6 2 12 4 4 2" xfId="36954"/>
    <cellStyle name="Финансовый 6 2 12 4 5" xfId="36955"/>
    <cellStyle name="Финансовый 6 2 12 4 5 2" xfId="36956"/>
    <cellStyle name="Финансовый 6 2 12 4 6" xfId="36957"/>
    <cellStyle name="Финансовый 6 2 12 5" xfId="36958"/>
    <cellStyle name="Финансовый 6 2 12 5 2" xfId="36959"/>
    <cellStyle name="Финансовый 6 2 12 5 2 2" xfId="36960"/>
    <cellStyle name="Финансовый 6 2 12 5 3" xfId="36961"/>
    <cellStyle name="Финансовый 6 2 12 5 3 2" xfId="36962"/>
    <cellStyle name="Финансовый 6 2 12 5 4" xfId="36963"/>
    <cellStyle name="Финансовый 6 2 12 5 4 2" xfId="36964"/>
    <cellStyle name="Финансовый 6 2 12 5 5" xfId="36965"/>
    <cellStyle name="Финансовый 6 2 12 6" xfId="36966"/>
    <cellStyle name="Финансовый 6 2 12 6 2" xfId="36967"/>
    <cellStyle name="Финансовый 6 2 12 7" xfId="36968"/>
    <cellStyle name="Финансовый 6 2 12 7 2" xfId="36969"/>
    <cellStyle name="Финансовый 6 2 12 8" xfId="36970"/>
    <cellStyle name="Финансовый 6 2 12 8 2" xfId="36971"/>
    <cellStyle name="Финансовый 6 2 12 9" xfId="36972"/>
    <cellStyle name="Финансовый 6 2 12 9 2" xfId="36973"/>
    <cellStyle name="Финансовый 6 2 13" xfId="36974"/>
    <cellStyle name="Финансовый 6 2 13 10" xfId="36975"/>
    <cellStyle name="Финансовый 6 2 13 10 2" xfId="36976"/>
    <cellStyle name="Финансовый 6 2 13 11" xfId="36977"/>
    <cellStyle name="Финансовый 6 2 13 11 2" xfId="36978"/>
    <cellStyle name="Финансовый 6 2 13 12" xfId="36979"/>
    <cellStyle name="Финансовый 6 2 13 2" xfId="36980"/>
    <cellStyle name="Финансовый 6 2 13 2 10" xfId="36981"/>
    <cellStyle name="Финансовый 6 2 13 2 10 2" xfId="36982"/>
    <cellStyle name="Финансовый 6 2 13 2 11" xfId="36983"/>
    <cellStyle name="Финансовый 6 2 13 2 2" xfId="36984"/>
    <cellStyle name="Финансовый 6 2 13 2 2 10" xfId="36985"/>
    <cellStyle name="Финансовый 6 2 13 2 2 2" xfId="36986"/>
    <cellStyle name="Финансовый 6 2 13 2 2 2 2" xfId="36987"/>
    <cellStyle name="Финансовый 6 2 13 2 2 2 2 2" xfId="36988"/>
    <cellStyle name="Финансовый 6 2 13 2 2 2 3" xfId="36989"/>
    <cellStyle name="Финансовый 6 2 13 2 2 2 3 2" xfId="36990"/>
    <cellStyle name="Финансовый 6 2 13 2 2 2 4" xfId="36991"/>
    <cellStyle name="Финансовый 6 2 13 2 2 2 4 2" xfId="36992"/>
    <cellStyle name="Финансовый 6 2 13 2 2 2 5" xfId="36993"/>
    <cellStyle name="Финансовый 6 2 13 2 2 2 5 2" xfId="36994"/>
    <cellStyle name="Финансовый 6 2 13 2 2 2 6" xfId="36995"/>
    <cellStyle name="Финансовый 6 2 13 2 2 3" xfId="36996"/>
    <cellStyle name="Финансовый 6 2 13 2 2 3 2" xfId="36997"/>
    <cellStyle name="Финансовый 6 2 13 2 2 3 2 2" xfId="36998"/>
    <cellStyle name="Финансовый 6 2 13 2 2 3 3" xfId="36999"/>
    <cellStyle name="Финансовый 6 2 13 2 2 3 3 2" xfId="37000"/>
    <cellStyle name="Финансовый 6 2 13 2 2 3 4" xfId="37001"/>
    <cellStyle name="Финансовый 6 2 13 2 2 3 4 2" xfId="37002"/>
    <cellStyle name="Финансовый 6 2 13 2 2 3 5" xfId="37003"/>
    <cellStyle name="Финансовый 6 2 13 2 2 4" xfId="37004"/>
    <cellStyle name="Финансовый 6 2 13 2 2 4 2" xfId="37005"/>
    <cellStyle name="Финансовый 6 2 13 2 2 5" xfId="37006"/>
    <cellStyle name="Финансовый 6 2 13 2 2 5 2" xfId="37007"/>
    <cellStyle name="Финансовый 6 2 13 2 2 6" xfId="37008"/>
    <cellStyle name="Финансовый 6 2 13 2 2 6 2" xfId="37009"/>
    <cellStyle name="Финансовый 6 2 13 2 2 7" xfId="37010"/>
    <cellStyle name="Финансовый 6 2 13 2 2 7 2" xfId="37011"/>
    <cellStyle name="Финансовый 6 2 13 2 2 8" xfId="37012"/>
    <cellStyle name="Финансовый 6 2 13 2 2 8 2" xfId="37013"/>
    <cellStyle name="Финансовый 6 2 13 2 2 9" xfId="37014"/>
    <cellStyle name="Финансовый 6 2 13 2 2 9 2" xfId="37015"/>
    <cellStyle name="Финансовый 6 2 13 2 3" xfId="37016"/>
    <cellStyle name="Финансовый 6 2 13 2 3 2" xfId="37017"/>
    <cellStyle name="Финансовый 6 2 13 2 3 2 2" xfId="37018"/>
    <cellStyle name="Финансовый 6 2 13 2 3 3" xfId="37019"/>
    <cellStyle name="Финансовый 6 2 13 2 3 3 2" xfId="37020"/>
    <cellStyle name="Финансовый 6 2 13 2 3 4" xfId="37021"/>
    <cellStyle name="Финансовый 6 2 13 2 3 4 2" xfId="37022"/>
    <cellStyle name="Финансовый 6 2 13 2 3 5" xfId="37023"/>
    <cellStyle name="Финансовый 6 2 13 2 3 5 2" xfId="37024"/>
    <cellStyle name="Финансовый 6 2 13 2 3 6" xfId="37025"/>
    <cellStyle name="Финансовый 6 2 13 2 4" xfId="37026"/>
    <cellStyle name="Финансовый 6 2 13 2 4 2" xfId="37027"/>
    <cellStyle name="Финансовый 6 2 13 2 4 2 2" xfId="37028"/>
    <cellStyle name="Финансовый 6 2 13 2 4 3" xfId="37029"/>
    <cellStyle name="Финансовый 6 2 13 2 4 3 2" xfId="37030"/>
    <cellStyle name="Финансовый 6 2 13 2 4 4" xfId="37031"/>
    <cellStyle name="Финансовый 6 2 13 2 4 4 2" xfId="37032"/>
    <cellStyle name="Финансовый 6 2 13 2 4 5" xfId="37033"/>
    <cellStyle name="Финансовый 6 2 13 2 5" xfId="37034"/>
    <cellStyle name="Финансовый 6 2 13 2 5 2" xfId="37035"/>
    <cellStyle name="Финансовый 6 2 13 2 6" xfId="37036"/>
    <cellStyle name="Финансовый 6 2 13 2 6 2" xfId="37037"/>
    <cellStyle name="Финансовый 6 2 13 2 7" xfId="37038"/>
    <cellStyle name="Финансовый 6 2 13 2 7 2" xfId="37039"/>
    <cellStyle name="Финансовый 6 2 13 2 8" xfId="37040"/>
    <cellStyle name="Финансовый 6 2 13 2 8 2" xfId="37041"/>
    <cellStyle name="Финансовый 6 2 13 2 9" xfId="37042"/>
    <cellStyle name="Финансовый 6 2 13 2 9 2" xfId="37043"/>
    <cellStyle name="Финансовый 6 2 13 3" xfId="37044"/>
    <cellStyle name="Финансовый 6 2 13 3 10" xfId="37045"/>
    <cellStyle name="Финансовый 6 2 13 3 2" xfId="37046"/>
    <cellStyle name="Финансовый 6 2 13 3 2 2" xfId="37047"/>
    <cellStyle name="Финансовый 6 2 13 3 2 2 2" xfId="37048"/>
    <cellStyle name="Финансовый 6 2 13 3 2 3" xfId="37049"/>
    <cellStyle name="Финансовый 6 2 13 3 2 3 2" xfId="37050"/>
    <cellStyle name="Финансовый 6 2 13 3 2 4" xfId="37051"/>
    <cellStyle name="Финансовый 6 2 13 3 2 4 2" xfId="37052"/>
    <cellStyle name="Финансовый 6 2 13 3 2 5" xfId="37053"/>
    <cellStyle name="Финансовый 6 2 13 3 2 5 2" xfId="37054"/>
    <cellStyle name="Финансовый 6 2 13 3 2 6" xfId="37055"/>
    <cellStyle name="Финансовый 6 2 13 3 3" xfId="37056"/>
    <cellStyle name="Финансовый 6 2 13 3 3 2" xfId="37057"/>
    <cellStyle name="Финансовый 6 2 13 3 3 2 2" xfId="37058"/>
    <cellStyle name="Финансовый 6 2 13 3 3 3" xfId="37059"/>
    <cellStyle name="Финансовый 6 2 13 3 3 3 2" xfId="37060"/>
    <cellStyle name="Финансовый 6 2 13 3 3 4" xfId="37061"/>
    <cellStyle name="Финансовый 6 2 13 3 3 4 2" xfId="37062"/>
    <cellStyle name="Финансовый 6 2 13 3 3 5" xfId="37063"/>
    <cellStyle name="Финансовый 6 2 13 3 4" xfId="37064"/>
    <cellStyle name="Финансовый 6 2 13 3 4 2" xfId="37065"/>
    <cellStyle name="Финансовый 6 2 13 3 5" xfId="37066"/>
    <cellStyle name="Финансовый 6 2 13 3 5 2" xfId="37067"/>
    <cellStyle name="Финансовый 6 2 13 3 6" xfId="37068"/>
    <cellStyle name="Финансовый 6 2 13 3 6 2" xfId="37069"/>
    <cellStyle name="Финансовый 6 2 13 3 7" xfId="37070"/>
    <cellStyle name="Финансовый 6 2 13 3 7 2" xfId="37071"/>
    <cellStyle name="Финансовый 6 2 13 3 8" xfId="37072"/>
    <cellStyle name="Финансовый 6 2 13 3 8 2" xfId="37073"/>
    <cellStyle name="Финансовый 6 2 13 3 9" xfId="37074"/>
    <cellStyle name="Финансовый 6 2 13 3 9 2" xfId="37075"/>
    <cellStyle name="Финансовый 6 2 13 4" xfId="37076"/>
    <cellStyle name="Финансовый 6 2 13 4 2" xfId="37077"/>
    <cellStyle name="Финансовый 6 2 13 4 2 2" xfId="37078"/>
    <cellStyle name="Финансовый 6 2 13 4 3" xfId="37079"/>
    <cellStyle name="Финансовый 6 2 13 4 3 2" xfId="37080"/>
    <cellStyle name="Финансовый 6 2 13 4 4" xfId="37081"/>
    <cellStyle name="Финансовый 6 2 13 4 4 2" xfId="37082"/>
    <cellStyle name="Финансовый 6 2 13 4 5" xfId="37083"/>
    <cellStyle name="Финансовый 6 2 13 4 5 2" xfId="37084"/>
    <cellStyle name="Финансовый 6 2 13 4 6" xfId="37085"/>
    <cellStyle name="Финансовый 6 2 13 5" xfId="37086"/>
    <cellStyle name="Финансовый 6 2 13 5 2" xfId="37087"/>
    <cellStyle name="Финансовый 6 2 13 5 2 2" xfId="37088"/>
    <cellStyle name="Финансовый 6 2 13 5 3" xfId="37089"/>
    <cellStyle name="Финансовый 6 2 13 5 3 2" xfId="37090"/>
    <cellStyle name="Финансовый 6 2 13 5 4" xfId="37091"/>
    <cellStyle name="Финансовый 6 2 13 5 4 2" xfId="37092"/>
    <cellStyle name="Финансовый 6 2 13 5 5" xfId="37093"/>
    <cellStyle name="Финансовый 6 2 13 6" xfId="37094"/>
    <cellStyle name="Финансовый 6 2 13 6 2" xfId="37095"/>
    <cellStyle name="Финансовый 6 2 13 7" xfId="37096"/>
    <cellStyle name="Финансовый 6 2 13 7 2" xfId="37097"/>
    <cellStyle name="Финансовый 6 2 13 8" xfId="37098"/>
    <cellStyle name="Финансовый 6 2 13 8 2" xfId="37099"/>
    <cellStyle name="Финансовый 6 2 13 9" xfId="37100"/>
    <cellStyle name="Финансовый 6 2 13 9 2" xfId="37101"/>
    <cellStyle name="Финансовый 6 2 14" xfId="37102"/>
    <cellStyle name="Финансовый 6 2 14 10" xfId="37103"/>
    <cellStyle name="Финансовый 6 2 14 10 2" xfId="37104"/>
    <cellStyle name="Финансовый 6 2 14 11" xfId="37105"/>
    <cellStyle name="Финансовый 6 2 14 2" xfId="37106"/>
    <cellStyle name="Финансовый 6 2 14 2 10" xfId="37107"/>
    <cellStyle name="Финансовый 6 2 14 2 2" xfId="37108"/>
    <cellStyle name="Финансовый 6 2 14 2 2 2" xfId="37109"/>
    <cellStyle name="Финансовый 6 2 14 2 2 2 2" xfId="37110"/>
    <cellStyle name="Финансовый 6 2 14 2 2 3" xfId="37111"/>
    <cellStyle name="Финансовый 6 2 14 2 2 3 2" xfId="37112"/>
    <cellStyle name="Финансовый 6 2 14 2 2 4" xfId="37113"/>
    <cellStyle name="Финансовый 6 2 14 2 2 4 2" xfId="37114"/>
    <cellStyle name="Финансовый 6 2 14 2 2 5" xfId="37115"/>
    <cellStyle name="Финансовый 6 2 14 2 2 5 2" xfId="37116"/>
    <cellStyle name="Финансовый 6 2 14 2 2 6" xfId="37117"/>
    <cellStyle name="Финансовый 6 2 14 2 3" xfId="37118"/>
    <cellStyle name="Финансовый 6 2 14 2 3 2" xfId="37119"/>
    <cellStyle name="Финансовый 6 2 14 2 3 2 2" xfId="37120"/>
    <cellStyle name="Финансовый 6 2 14 2 3 3" xfId="37121"/>
    <cellStyle name="Финансовый 6 2 14 2 3 3 2" xfId="37122"/>
    <cellStyle name="Финансовый 6 2 14 2 3 4" xfId="37123"/>
    <cellStyle name="Финансовый 6 2 14 2 3 4 2" xfId="37124"/>
    <cellStyle name="Финансовый 6 2 14 2 3 5" xfId="37125"/>
    <cellStyle name="Финансовый 6 2 14 2 4" xfId="37126"/>
    <cellStyle name="Финансовый 6 2 14 2 4 2" xfId="37127"/>
    <cellStyle name="Финансовый 6 2 14 2 5" xfId="37128"/>
    <cellStyle name="Финансовый 6 2 14 2 5 2" xfId="37129"/>
    <cellStyle name="Финансовый 6 2 14 2 6" xfId="37130"/>
    <cellStyle name="Финансовый 6 2 14 2 6 2" xfId="37131"/>
    <cellStyle name="Финансовый 6 2 14 2 7" xfId="37132"/>
    <cellStyle name="Финансовый 6 2 14 2 7 2" xfId="37133"/>
    <cellStyle name="Финансовый 6 2 14 2 8" xfId="37134"/>
    <cellStyle name="Финансовый 6 2 14 2 8 2" xfId="37135"/>
    <cellStyle name="Финансовый 6 2 14 2 9" xfId="37136"/>
    <cellStyle name="Финансовый 6 2 14 2 9 2" xfId="37137"/>
    <cellStyle name="Финансовый 6 2 14 3" xfId="37138"/>
    <cellStyle name="Финансовый 6 2 14 3 2" xfId="37139"/>
    <cellStyle name="Финансовый 6 2 14 3 2 2" xfId="37140"/>
    <cellStyle name="Финансовый 6 2 14 3 3" xfId="37141"/>
    <cellStyle name="Финансовый 6 2 14 3 3 2" xfId="37142"/>
    <cellStyle name="Финансовый 6 2 14 3 4" xfId="37143"/>
    <cellStyle name="Финансовый 6 2 14 3 4 2" xfId="37144"/>
    <cellStyle name="Финансовый 6 2 14 3 5" xfId="37145"/>
    <cellStyle name="Финансовый 6 2 14 3 5 2" xfId="37146"/>
    <cellStyle name="Финансовый 6 2 14 3 6" xfId="37147"/>
    <cellStyle name="Финансовый 6 2 14 4" xfId="37148"/>
    <cellStyle name="Финансовый 6 2 14 4 2" xfId="37149"/>
    <cellStyle name="Финансовый 6 2 14 4 2 2" xfId="37150"/>
    <cellStyle name="Финансовый 6 2 14 4 3" xfId="37151"/>
    <cellStyle name="Финансовый 6 2 14 4 3 2" xfId="37152"/>
    <cellStyle name="Финансовый 6 2 14 4 4" xfId="37153"/>
    <cellStyle name="Финансовый 6 2 14 4 4 2" xfId="37154"/>
    <cellStyle name="Финансовый 6 2 14 4 5" xfId="37155"/>
    <cellStyle name="Финансовый 6 2 14 5" xfId="37156"/>
    <cellStyle name="Финансовый 6 2 14 5 2" xfId="37157"/>
    <cellStyle name="Финансовый 6 2 14 6" xfId="37158"/>
    <cellStyle name="Финансовый 6 2 14 6 2" xfId="37159"/>
    <cellStyle name="Финансовый 6 2 14 7" xfId="37160"/>
    <cellStyle name="Финансовый 6 2 14 7 2" xfId="37161"/>
    <cellStyle name="Финансовый 6 2 14 8" xfId="37162"/>
    <cellStyle name="Финансовый 6 2 14 8 2" xfId="37163"/>
    <cellStyle name="Финансовый 6 2 14 9" xfId="37164"/>
    <cellStyle name="Финансовый 6 2 14 9 2" xfId="37165"/>
    <cellStyle name="Финансовый 6 2 15" xfId="37166"/>
    <cellStyle name="Финансовый 6 2 15 10" xfId="37167"/>
    <cellStyle name="Финансовый 6 2 15 2" xfId="37168"/>
    <cellStyle name="Финансовый 6 2 15 2 2" xfId="37169"/>
    <cellStyle name="Финансовый 6 2 15 2 2 2" xfId="37170"/>
    <cellStyle name="Финансовый 6 2 15 2 3" xfId="37171"/>
    <cellStyle name="Финансовый 6 2 15 2 3 2" xfId="37172"/>
    <cellStyle name="Финансовый 6 2 15 2 4" xfId="37173"/>
    <cellStyle name="Финансовый 6 2 15 2 4 2" xfId="37174"/>
    <cellStyle name="Финансовый 6 2 15 2 5" xfId="37175"/>
    <cellStyle name="Финансовый 6 2 15 2 5 2" xfId="37176"/>
    <cellStyle name="Финансовый 6 2 15 2 6" xfId="37177"/>
    <cellStyle name="Финансовый 6 2 15 3" xfId="37178"/>
    <cellStyle name="Финансовый 6 2 15 3 2" xfId="37179"/>
    <cellStyle name="Финансовый 6 2 15 3 2 2" xfId="37180"/>
    <cellStyle name="Финансовый 6 2 15 3 3" xfId="37181"/>
    <cellStyle name="Финансовый 6 2 15 3 3 2" xfId="37182"/>
    <cellStyle name="Финансовый 6 2 15 3 4" xfId="37183"/>
    <cellStyle name="Финансовый 6 2 15 3 4 2" xfId="37184"/>
    <cellStyle name="Финансовый 6 2 15 3 5" xfId="37185"/>
    <cellStyle name="Финансовый 6 2 15 4" xfId="37186"/>
    <cellStyle name="Финансовый 6 2 15 4 2" xfId="37187"/>
    <cellStyle name="Финансовый 6 2 15 5" xfId="37188"/>
    <cellStyle name="Финансовый 6 2 15 5 2" xfId="37189"/>
    <cellStyle name="Финансовый 6 2 15 6" xfId="37190"/>
    <cellStyle name="Финансовый 6 2 15 6 2" xfId="37191"/>
    <cellStyle name="Финансовый 6 2 15 7" xfId="37192"/>
    <cellStyle name="Финансовый 6 2 15 7 2" xfId="37193"/>
    <cellStyle name="Финансовый 6 2 15 8" xfId="37194"/>
    <cellStyle name="Финансовый 6 2 15 8 2" xfId="37195"/>
    <cellStyle name="Финансовый 6 2 15 9" xfId="37196"/>
    <cellStyle name="Финансовый 6 2 15 9 2" xfId="37197"/>
    <cellStyle name="Финансовый 6 2 16" xfId="37198"/>
    <cellStyle name="Финансовый 6 2 16 2" xfId="37199"/>
    <cellStyle name="Финансовый 6 2 16 2 2" xfId="37200"/>
    <cellStyle name="Финансовый 6 2 16 2 2 2" xfId="37201"/>
    <cellStyle name="Финансовый 6 2 16 2 3" xfId="37202"/>
    <cellStyle name="Финансовый 6 2 16 2 3 2" xfId="37203"/>
    <cellStyle name="Финансовый 6 2 16 2 4" xfId="37204"/>
    <cellStyle name="Финансовый 6 2 16 2 4 2" xfId="37205"/>
    <cellStyle name="Финансовый 6 2 16 2 5" xfId="37206"/>
    <cellStyle name="Финансовый 6 2 16 2 5 2" xfId="37207"/>
    <cellStyle name="Финансовый 6 2 16 2 6" xfId="37208"/>
    <cellStyle name="Финансовый 6 2 16 3" xfId="37209"/>
    <cellStyle name="Финансовый 6 2 16 3 2" xfId="37210"/>
    <cellStyle name="Финансовый 6 2 16 4" xfId="37211"/>
    <cellStyle name="Финансовый 6 2 16 4 2" xfId="37212"/>
    <cellStyle name="Финансовый 6 2 16 5" xfId="37213"/>
    <cellStyle name="Финансовый 6 2 16 5 2" xfId="37214"/>
    <cellStyle name="Финансовый 6 2 16 6" xfId="37215"/>
    <cellStyle name="Финансовый 6 2 16 6 2" xfId="37216"/>
    <cellStyle name="Финансовый 6 2 16 7" xfId="37217"/>
    <cellStyle name="Финансовый 6 2 17" xfId="37218"/>
    <cellStyle name="Финансовый 6 2 17 2" xfId="37219"/>
    <cellStyle name="Финансовый 6 2 17 2 2" xfId="37220"/>
    <cellStyle name="Финансовый 6 2 17 3" xfId="37221"/>
    <cellStyle name="Финансовый 6 2 17 3 2" xfId="37222"/>
    <cellStyle name="Финансовый 6 2 17 4" xfId="37223"/>
    <cellStyle name="Финансовый 6 2 17 4 2" xfId="37224"/>
    <cellStyle name="Финансовый 6 2 17 5" xfId="37225"/>
    <cellStyle name="Финансовый 6 2 17 5 2" xfId="37226"/>
    <cellStyle name="Финансовый 6 2 17 6" xfId="37227"/>
    <cellStyle name="Финансовый 6 2 18" xfId="37228"/>
    <cellStyle name="Финансовый 6 2 18 2" xfId="37229"/>
    <cellStyle name="Финансовый 6 2 18 2 2" xfId="37230"/>
    <cellStyle name="Финансовый 6 2 18 3" xfId="37231"/>
    <cellStyle name="Финансовый 6 2 18 3 2" xfId="37232"/>
    <cellStyle name="Финансовый 6 2 18 4" xfId="37233"/>
    <cellStyle name="Финансовый 6 2 18 4 2" xfId="37234"/>
    <cellStyle name="Финансовый 6 2 18 5" xfId="37235"/>
    <cellStyle name="Финансовый 6 2 19" xfId="37236"/>
    <cellStyle name="Финансовый 6 2 19 2" xfId="37237"/>
    <cellStyle name="Финансовый 6 2 2" xfId="37238"/>
    <cellStyle name="Финансовый 6 2 2 10" xfId="37239"/>
    <cellStyle name="Финансовый 6 2 2 10 10" xfId="37240"/>
    <cellStyle name="Финансовый 6 2 2 10 10 2" xfId="37241"/>
    <cellStyle name="Финансовый 6 2 2 10 11" xfId="37242"/>
    <cellStyle name="Финансовый 6 2 2 10 11 2" xfId="37243"/>
    <cellStyle name="Финансовый 6 2 2 10 12" xfId="37244"/>
    <cellStyle name="Финансовый 6 2 2 10 2" xfId="37245"/>
    <cellStyle name="Финансовый 6 2 2 10 2 10" xfId="37246"/>
    <cellStyle name="Финансовый 6 2 2 10 2 10 2" xfId="37247"/>
    <cellStyle name="Финансовый 6 2 2 10 2 11" xfId="37248"/>
    <cellStyle name="Финансовый 6 2 2 10 2 2" xfId="37249"/>
    <cellStyle name="Финансовый 6 2 2 10 2 2 10" xfId="37250"/>
    <cellStyle name="Финансовый 6 2 2 10 2 2 2" xfId="37251"/>
    <cellStyle name="Финансовый 6 2 2 10 2 2 2 2" xfId="37252"/>
    <cellStyle name="Финансовый 6 2 2 10 2 2 2 2 2" xfId="37253"/>
    <cellStyle name="Финансовый 6 2 2 10 2 2 2 3" xfId="37254"/>
    <cellStyle name="Финансовый 6 2 2 10 2 2 2 3 2" xfId="37255"/>
    <cellStyle name="Финансовый 6 2 2 10 2 2 2 4" xfId="37256"/>
    <cellStyle name="Финансовый 6 2 2 10 2 2 2 4 2" xfId="37257"/>
    <cellStyle name="Финансовый 6 2 2 10 2 2 2 5" xfId="37258"/>
    <cellStyle name="Финансовый 6 2 2 10 2 2 2 5 2" xfId="37259"/>
    <cellStyle name="Финансовый 6 2 2 10 2 2 2 6" xfId="37260"/>
    <cellStyle name="Финансовый 6 2 2 10 2 2 3" xfId="37261"/>
    <cellStyle name="Финансовый 6 2 2 10 2 2 3 2" xfId="37262"/>
    <cellStyle name="Финансовый 6 2 2 10 2 2 3 2 2" xfId="37263"/>
    <cellStyle name="Финансовый 6 2 2 10 2 2 3 3" xfId="37264"/>
    <cellStyle name="Финансовый 6 2 2 10 2 2 3 3 2" xfId="37265"/>
    <cellStyle name="Финансовый 6 2 2 10 2 2 3 4" xfId="37266"/>
    <cellStyle name="Финансовый 6 2 2 10 2 2 3 4 2" xfId="37267"/>
    <cellStyle name="Финансовый 6 2 2 10 2 2 3 5" xfId="37268"/>
    <cellStyle name="Финансовый 6 2 2 10 2 2 4" xfId="37269"/>
    <cellStyle name="Финансовый 6 2 2 10 2 2 4 2" xfId="37270"/>
    <cellStyle name="Финансовый 6 2 2 10 2 2 5" xfId="37271"/>
    <cellStyle name="Финансовый 6 2 2 10 2 2 5 2" xfId="37272"/>
    <cellStyle name="Финансовый 6 2 2 10 2 2 6" xfId="37273"/>
    <cellStyle name="Финансовый 6 2 2 10 2 2 6 2" xfId="37274"/>
    <cellStyle name="Финансовый 6 2 2 10 2 2 7" xfId="37275"/>
    <cellStyle name="Финансовый 6 2 2 10 2 2 7 2" xfId="37276"/>
    <cellStyle name="Финансовый 6 2 2 10 2 2 8" xfId="37277"/>
    <cellStyle name="Финансовый 6 2 2 10 2 2 8 2" xfId="37278"/>
    <cellStyle name="Финансовый 6 2 2 10 2 2 9" xfId="37279"/>
    <cellStyle name="Финансовый 6 2 2 10 2 2 9 2" xfId="37280"/>
    <cellStyle name="Финансовый 6 2 2 10 2 3" xfId="37281"/>
    <cellStyle name="Финансовый 6 2 2 10 2 3 2" xfId="37282"/>
    <cellStyle name="Финансовый 6 2 2 10 2 3 2 2" xfId="37283"/>
    <cellStyle name="Финансовый 6 2 2 10 2 3 3" xfId="37284"/>
    <cellStyle name="Финансовый 6 2 2 10 2 3 3 2" xfId="37285"/>
    <cellStyle name="Финансовый 6 2 2 10 2 3 4" xfId="37286"/>
    <cellStyle name="Финансовый 6 2 2 10 2 3 4 2" xfId="37287"/>
    <cellStyle name="Финансовый 6 2 2 10 2 3 5" xfId="37288"/>
    <cellStyle name="Финансовый 6 2 2 10 2 3 5 2" xfId="37289"/>
    <cellStyle name="Финансовый 6 2 2 10 2 3 6" xfId="37290"/>
    <cellStyle name="Финансовый 6 2 2 10 2 4" xfId="37291"/>
    <cellStyle name="Финансовый 6 2 2 10 2 4 2" xfId="37292"/>
    <cellStyle name="Финансовый 6 2 2 10 2 4 2 2" xfId="37293"/>
    <cellStyle name="Финансовый 6 2 2 10 2 4 3" xfId="37294"/>
    <cellStyle name="Финансовый 6 2 2 10 2 4 3 2" xfId="37295"/>
    <cellStyle name="Финансовый 6 2 2 10 2 4 4" xfId="37296"/>
    <cellStyle name="Финансовый 6 2 2 10 2 4 4 2" xfId="37297"/>
    <cellStyle name="Финансовый 6 2 2 10 2 4 5" xfId="37298"/>
    <cellStyle name="Финансовый 6 2 2 10 2 5" xfId="37299"/>
    <cellStyle name="Финансовый 6 2 2 10 2 5 2" xfId="37300"/>
    <cellStyle name="Финансовый 6 2 2 10 2 6" xfId="37301"/>
    <cellStyle name="Финансовый 6 2 2 10 2 6 2" xfId="37302"/>
    <cellStyle name="Финансовый 6 2 2 10 2 7" xfId="37303"/>
    <cellStyle name="Финансовый 6 2 2 10 2 7 2" xfId="37304"/>
    <cellStyle name="Финансовый 6 2 2 10 2 8" xfId="37305"/>
    <cellStyle name="Финансовый 6 2 2 10 2 8 2" xfId="37306"/>
    <cellStyle name="Финансовый 6 2 2 10 2 9" xfId="37307"/>
    <cellStyle name="Финансовый 6 2 2 10 2 9 2" xfId="37308"/>
    <cellStyle name="Финансовый 6 2 2 10 3" xfId="37309"/>
    <cellStyle name="Финансовый 6 2 2 10 3 10" xfId="37310"/>
    <cellStyle name="Финансовый 6 2 2 10 3 2" xfId="37311"/>
    <cellStyle name="Финансовый 6 2 2 10 3 2 2" xfId="37312"/>
    <cellStyle name="Финансовый 6 2 2 10 3 2 2 2" xfId="37313"/>
    <cellStyle name="Финансовый 6 2 2 10 3 2 3" xfId="37314"/>
    <cellStyle name="Финансовый 6 2 2 10 3 2 3 2" xfId="37315"/>
    <cellStyle name="Финансовый 6 2 2 10 3 2 4" xfId="37316"/>
    <cellStyle name="Финансовый 6 2 2 10 3 2 4 2" xfId="37317"/>
    <cellStyle name="Финансовый 6 2 2 10 3 2 5" xfId="37318"/>
    <cellStyle name="Финансовый 6 2 2 10 3 2 5 2" xfId="37319"/>
    <cellStyle name="Финансовый 6 2 2 10 3 2 6" xfId="37320"/>
    <cellStyle name="Финансовый 6 2 2 10 3 3" xfId="37321"/>
    <cellStyle name="Финансовый 6 2 2 10 3 3 2" xfId="37322"/>
    <cellStyle name="Финансовый 6 2 2 10 3 3 2 2" xfId="37323"/>
    <cellStyle name="Финансовый 6 2 2 10 3 3 3" xfId="37324"/>
    <cellStyle name="Финансовый 6 2 2 10 3 3 3 2" xfId="37325"/>
    <cellStyle name="Финансовый 6 2 2 10 3 3 4" xfId="37326"/>
    <cellStyle name="Финансовый 6 2 2 10 3 3 4 2" xfId="37327"/>
    <cellStyle name="Финансовый 6 2 2 10 3 3 5" xfId="37328"/>
    <cellStyle name="Финансовый 6 2 2 10 3 4" xfId="37329"/>
    <cellStyle name="Финансовый 6 2 2 10 3 4 2" xfId="37330"/>
    <cellStyle name="Финансовый 6 2 2 10 3 5" xfId="37331"/>
    <cellStyle name="Финансовый 6 2 2 10 3 5 2" xfId="37332"/>
    <cellStyle name="Финансовый 6 2 2 10 3 6" xfId="37333"/>
    <cellStyle name="Финансовый 6 2 2 10 3 6 2" xfId="37334"/>
    <cellStyle name="Финансовый 6 2 2 10 3 7" xfId="37335"/>
    <cellStyle name="Финансовый 6 2 2 10 3 7 2" xfId="37336"/>
    <cellStyle name="Финансовый 6 2 2 10 3 8" xfId="37337"/>
    <cellStyle name="Финансовый 6 2 2 10 3 8 2" xfId="37338"/>
    <cellStyle name="Финансовый 6 2 2 10 3 9" xfId="37339"/>
    <cellStyle name="Финансовый 6 2 2 10 3 9 2" xfId="37340"/>
    <cellStyle name="Финансовый 6 2 2 10 4" xfId="37341"/>
    <cellStyle name="Финансовый 6 2 2 10 4 2" xfId="37342"/>
    <cellStyle name="Финансовый 6 2 2 10 4 2 2" xfId="37343"/>
    <cellStyle name="Финансовый 6 2 2 10 4 3" xfId="37344"/>
    <cellStyle name="Финансовый 6 2 2 10 4 3 2" xfId="37345"/>
    <cellStyle name="Финансовый 6 2 2 10 4 4" xfId="37346"/>
    <cellStyle name="Финансовый 6 2 2 10 4 4 2" xfId="37347"/>
    <cellStyle name="Финансовый 6 2 2 10 4 5" xfId="37348"/>
    <cellStyle name="Финансовый 6 2 2 10 4 5 2" xfId="37349"/>
    <cellStyle name="Финансовый 6 2 2 10 4 6" xfId="37350"/>
    <cellStyle name="Финансовый 6 2 2 10 5" xfId="37351"/>
    <cellStyle name="Финансовый 6 2 2 10 5 2" xfId="37352"/>
    <cellStyle name="Финансовый 6 2 2 10 5 2 2" xfId="37353"/>
    <cellStyle name="Финансовый 6 2 2 10 5 3" xfId="37354"/>
    <cellStyle name="Финансовый 6 2 2 10 5 3 2" xfId="37355"/>
    <cellStyle name="Финансовый 6 2 2 10 5 4" xfId="37356"/>
    <cellStyle name="Финансовый 6 2 2 10 5 4 2" xfId="37357"/>
    <cellStyle name="Финансовый 6 2 2 10 5 5" xfId="37358"/>
    <cellStyle name="Финансовый 6 2 2 10 6" xfId="37359"/>
    <cellStyle name="Финансовый 6 2 2 10 6 2" xfId="37360"/>
    <cellStyle name="Финансовый 6 2 2 10 7" xfId="37361"/>
    <cellStyle name="Финансовый 6 2 2 10 7 2" xfId="37362"/>
    <cellStyle name="Финансовый 6 2 2 10 8" xfId="37363"/>
    <cellStyle name="Финансовый 6 2 2 10 8 2" xfId="37364"/>
    <cellStyle name="Финансовый 6 2 2 10 9" xfId="37365"/>
    <cellStyle name="Финансовый 6 2 2 10 9 2" xfId="37366"/>
    <cellStyle name="Финансовый 6 2 2 11" xfId="37367"/>
    <cellStyle name="Финансовый 6 2 2 11 10" xfId="37368"/>
    <cellStyle name="Финансовый 6 2 2 11 10 2" xfId="37369"/>
    <cellStyle name="Финансовый 6 2 2 11 11" xfId="37370"/>
    <cellStyle name="Финансовый 6 2 2 11 11 2" xfId="37371"/>
    <cellStyle name="Финансовый 6 2 2 11 12" xfId="37372"/>
    <cellStyle name="Финансовый 6 2 2 11 2" xfId="37373"/>
    <cellStyle name="Финансовый 6 2 2 11 2 10" xfId="37374"/>
    <cellStyle name="Финансовый 6 2 2 11 2 10 2" xfId="37375"/>
    <cellStyle name="Финансовый 6 2 2 11 2 11" xfId="37376"/>
    <cellStyle name="Финансовый 6 2 2 11 2 2" xfId="37377"/>
    <cellStyle name="Финансовый 6 2 2 11 2 2 10" xfId="37378"/>
    <cellStyle name="Финансовый 6 2 2 11 2 2 2" xfId="37379"/>
    <cellStyle name="Финансовый 6 2 2 11 2 2 2 2" xfId="37380"/>
    <cellStyle name="Финансовый 6 2 2 11 2 2 2 2 2" xfId="37381"/>
    <cellStyle name="Финансовый 6 2 2 11 2 2 2 3" xfId="37382"/>
    <cellStyle name="Финансовый 6 2 2 11 2 2 2 3 2" xfId="37383"/>
    <cellStyle name="Финансовый 6 2 2 11 2 2 2 4" xfId="37384"/>
    <cellStyle name="Финансовый 6 2 2 11 2 2 2 4 2" xfId="37385"/>
    <cellStyle name="Финансовый 6 2 2 11 2 2 2 5" xfId="37386"/>
    <cellStyle name="Финансовый 6 2 2 11 2 2 2 5 2" xfId="37387"/>
    <cellStyle name="Финансовый 6 2 2 11 2 2 2 6" xfId="37388"/>
    <cellStyle name="Финансовый 6 2 2 11 2 2 3" xfId="37389"/>
    <cellStyle name="Финансовый 6 2 2 11 2 2 3 2" xfId="37390"/>
    <cellStyle name="Финансовый 6 2 2 11 2 2 3 2 2" xfId="37391"/>
    <cellStyle name="Финансовый 6 2 2 11 2 2 3 3" xfId="37392"/>
    <cellStyle name="Финансовый 6 2 2 11 2 2 3 3 2" xfId="37393"/>
    <cellStyle name="Финансовый 6 2 2 11 2 2 3 4" xfId="37394"/>
    <cellStyle name="Финансовый 6 2 2 11 2 2 3 4 2" xfId="37395"/>
    <cellStyle name="Финансовый 6 2 2 11 2 2 3 5" xfId="37396"/>
    <cellStyle name="Финансовый 6 2 2 11 2 2 4" xfId="37397"/>
    <cellStyle name="Финансовый 6 2 2 11 2 2 4 2" xfId="37398"/>
    <cellStyle name="Финансовый 6 2 2 11 2 2 5" xfId="37399"/>
    <cellStyle name="Финансовый 6 2 2 11 2 2 5 2" xfId="37400"/>
    <cellStyle name="Финансовый 6 2 2 11 2 2 6" xfId="37401"/>
    <cellStyle name="Финансовый 6 2 2 11 2 2 6 2" xfId="37402"/>
    <cellStyle name="Финансовый 6 2 2 11 2 2 7" xfId="37403"/>
    <cellStyle name="Финансовый 6 2 2 11 2 2 7 2" xfId="37404"/>
    <cellStyle name="Финансовый 6 2 2 11 2 2 8" xfId="37405"/>
    <cellStyle name="Финансовый 6 2 2 11 2 2 8 2" xfId="37406"/>
    <cellStyle name="Финансовый 6 2 2 11 2 2 9" xfId="37407"/>
    <cellStyle name="Финансовый 6 2 2 11 2 2 9 2" xfId="37408"/>
    <cellStyle name="Финансовый 6 2 2 11 2 3" xfId="37409"/>
    <cellStyle name="Финансовый 6 2 2 11 2 3 2" xfId="37410"/>
    <cellStyle name="Финансовый 6 2 2 11 2 3 2 2" xfId="37411"/>
    <cellStyle name="Финансовый 6 2 2 11 2 3 3" xfId="37412"/>
    <cellStyle name="Финансовый 6 2 2 11 2 3 3 2" xfId="37413"/>
    <cellStyle name="Финансовый 6 2 2 11 2 3 4" xfId="37414"/>
    <cellStyle name="Финансовый 6 2 2 11 2 3 4 2" xfId="37415"/>
    <cellStyle name="Финансовый 6 2 2 11 2 3 5" xfId="37416"/>
    <cellStyle name="Финансовый 6 2 2 11 2 3 5 2" xfId="37417"/>
    <cellStyle name="Финансовый 6 2 2 11 2 3 6" xfId="37418"/>
    <cellStyle name="Финансовый 6 2 2 11 2 4" xfId="37419"/>
    <cellStyle name="Финансовый 6 2 2 11 2 4 2" xfId="37420"/>
    <cellStyle name="Финансовый 6 2 2 11 2 4 2 2" xfId="37421"/>
    <cellStyle name="Финансовый 6 2 2 11 2 4 3" xfId="37422"/>
    <cellStyle name="Финансовый 6 2 2 11 2 4 3 2" xfId="37423"/>
    <cellStyle name="Финансовый 6 2 2 11 2 4 4" xfId="37424"/>
    <cellStyle name="Финансовый 6 2 2 11 2 4 4 2" xfId="37425"/>
    <cellStyle name="Финансовый 6 2 2 11 2 4 5" xfId="37426"/>
    <cellStyle name="Финансовый 6 2 2 11 2 5" xfId="37427"/>
    <cellStyle name="Финансовый 6 2 2 11 2 5 2" xfId="37428"/>
    <cellStyle name="Финансовый 6 2 2 11 2 6" xfId="37429"/>
    <cellStyle name="Финансовый 6 2 2 11 2 6 2" xfId="37430"/>
    <cellStyle name="Финансовый 6 2 2 11 2 7" xfId="37431"/>
    <cellStyle name="Финансовый 6 2 2 11 2 7 2" xfId="37432"/>
    <cellStyle name="Финансовый 6 2 2 11 2 8" xfId="37433"/>
    <cellStyle name="Финансовый 6 2 2 11 2 8 2" xfId="37434"/>
    <cellStyle name="Финансовый 6 2 2 11 2 9" xfId="37435"/>
    <cellStyle name="Финансовый 6 2 2 11 2 9 2" xfId="37436"/>
    <cellStyle name="Финансовый 6 2 2 11 3" xfId="37437"/>
    <cellStyle name="Финансовый 6 2 2 11 3 10" xfId="37438"/>
    <cellStyle name="Финансовый 6 2 2 11 3 2" xfId="37439"/>
    <cellStyle name="Финансовый 6 2 2 11 3 2 2" xfId="37440"/>
    <cellStyle name="Финансовый 6 2 2 11 3 2 2 2" xfId="37441"/>
    <cellStyle name="Финансовый 6 2 2 11 3 2 3" xfId="37442"/>
    <cellStyle name="Финансовый 6 2 2 11 3 2 3 2" xfId="37443"/>
    <cellStyle name="Финансовый 6 2 2 11 3 2 4" xfId="37444"/>
    <cellStyle name="Финансовый 6 2 2 11 3 2 4 2" xfId="37445"/>
    <cellStyle name="Финансовый 6 2 2 11 3 2 5" xfId="37446"/>
    <cellStyle name="Финансовый 6 2 2 11 3 2 5 2" xfId="37447"/>
    <cellStyle name="Финансовый 6 2 2 11 3 2 6" xfId="37448"/>
    <cellStyle name="Финансовый 6 2 2 11 3 3" xfId="37449"/>
    <cellStyle name="Финансовый 6 2 2 11 3 3 2" xfId="37450"/>
    <cellStyle name="Финансовый 6 2 2 11 3 3 2 2" xfId="37451"/>
    <cellStyle name="Финансовый 6 2 2 11 3 3 3" xfId="37452"/>
    <cellStyle name="Финансовый 6 2 2 11 3 3 3 2" xfId="37453"/>
    <cellStyle name="Финансовый 6 2 2 11 3 3 4" xfId="37454"/>
    <cellStyle name="Финансовый 6 2 2 11 3 3 4 2" xfId="37455"/>
    <cellStyle name="Финансовый 6 2 2 11 3 3 5" xfId="37456"/>
    <cellStyle name="Финансовый 6 2 2 11 3 4" xfId="37457"/>
    <cellStyle name="Финансовый 6 2 2 11 3 4 2" xfId="37458"/>
    <cellStyle name="Финансовый 6 2 2 11 3 5" xfId="37459"/>
    <cellStyle name="Финансовый 6 2 2 11 3 5 2" xfId="37460"/>
    <cellStyle name="Финансовый 6 2 2 11 3 6" xfId="37461"/>
    <cellStyle name="Финансовый 6 2 2 11 3 6 2" xfId="37462"/>
    <cellStyle name="Финансовый 6 2 2 11 3 7" xfId="37463"/>
    <cellStyle name="Финансовый 6 2 2 11 3 7 2" xfId="37464"/>
    <cellStyle name="Финансовый 6 2 2 11 3 8" xfId="37465"/>
    <cellStyle name="Финансовый 6 2 2 11 3 8 2" xfId="37466"/>
    <cellStyle name="Финансовый 6 2 2 11 3 9" xfId="37467"/>
    <cellStyle name="Финансовый 6 2 2 11 3 9 2" xfId="37468"/>
    <cellStyle name="Финансовый 6 2 2 11 4" xfId="37469"/>
    <cellStyle name="Финансовый 6 2 2 11 4 2" xfId="37470"/>
    <cellStyle name="Финансовый 6 2 2 11 4 2 2" xfId="37471"/>
    <cellStyle name="Финансовый 6 2 2 11 4 3" xfId="37472"/>
    <cellStyle name="Финансовый 6 2 2 11 4 3 2" xfId="37473"/>
    <cellStyle name="Финансовый 6 2 2 11 4 4" xfId="37474"/>
    <cellStyle name="Финансовый 6 2 2 11 4 4 2" xfId="37475"/>
    <cellStyle name="Финансовый 6 2 2 11 4 5" xfId="37476"/>
    <cellStyle name="Финансовый 6 2 2 11 4 5 2" xfId="37477"/>
    <cellStyle name="Финансовый 6 2 2 11 4 6" xfId="37478"/>
    <cellStyle name="Финансовый 6 2 2 11 5" xfId="37479"/>
    <cellStyle name="Финансовый 6 2 2 11 5 2" xfId="37480"/>
    <cellStyle name="Финансовый 6 2 2 11 5 2 2" xfId="37481"/>
    <cellStyle name="Финансовый 6 2 2 11 5 3" xfId="37482"/>
    <cellStyle name="Финансовый 6 2 2 11 5 3 2" xfId="37483"/>
    <cellStyle name="Финансовый 6 2 2 11 5 4" xfId="37484"/>
    <cellStyle name="Финансовый 6 2 2 11 5 4 2" xfId="37485"/>
    <cellStyle name="Финансовый 6 2 2 11 5 5" xfId="37486"/>
    <cellStyle name="Финансовый 6 2 2 11 6" xfId="37487"/>
    <cellStyle name="Финансовый 6 2 2 11 6 2" xfId="37488"/>
    <cellStyle name="Финансовый 6 2 2 11 7" xfId="37489"/>
    <cellStyle name="Финансовый 6 2 2 11 7 2" xfId="37490"/>
    <cellStyle name="Финансовый 6 2 2 11 8" xfId="37491"/>
    <cellStyle name="Финансовый 6 2 2 11 8 2" xfId="37492"/>
    <cellStyle name="Финансовый 6 2 2 11 9" xfId="37493"/>
    <cellStyle name="Финансовый 6 2 2 11 9 2" xfId="37494"/>
    <cellStyle name="Финансовый 6 2 2 12" xfId="37495"/>
    <cellStyle name="Финансовый 6 2 2 12 10" xfId="37496"/>
    <cellStyle name="Финансовый 6 2 2 12 10 2" xfId="37497"/>
    <cellStyle name="Финансовый 6 2 2 12 11" xfId="37498"/>
    <cellStyle name="Финансовый 6 2 2 12 11 2" xfId="37499"/>
    <cellStyle name="Финансовый 6 2 2 12 12" xfId="37500"/>
    <cellStyle name="Финансовый 6 2 2 12 2" xfId="37501"/>
    <cellStyle name="Финансовый 6 2 2 12 2 10" xfId="37502"/>
    <cellStyle name="Финансовый 6 2 2 12 2 10 2" xfId="37503"/>
    <cellStyle name="Финансовый 6 2 2 12 2 11" xfId="37504"/>
    <cellStyle name="Финансовый 6 2 2 12 2 2" xfId="37505"/>
    <cellStyle name="Финансовый 6 2 2 12 2 2 10" xfId="37506"/>
    <cellStyle name="Финансовый 6 2 2 12 2 2 2" xfId="37507"/>
    <cellStyle name="Финансовый 6 2 2 12 2 2 2 2" xfId="37508"/>
    <cellStyle name="Финансовый 6 2 2 12 2 2 2 2 2" xfId="37509"/>
    <cellStyle name="Финансовый 6 2 2 12 2 2 2 3" xfId="37510"/>
    <cellStyle name="Финансовый 6 2 2 12 2 2 2 3 2" xfId="37511"/>
    <cellStyle name="Финансовый 6 2 2 12 2 2 2 4" xfId="37512"/>
    <cellStyle name="Финансовый 6 2 2 12 2 2 2 4 2" xfId="37513"/>
    <cellStyle name="Финансовый 6 2 2 12 2 2 2 5" xfId="37514"/>
    <cellStyle name="Финансовый 6 2 2 12 2 2 2 5 2" xfId="37515"/>
    <cellStyle name="Финансовый 6 2 2 12 2 2 2 6" xfId="37516"/>
    <cellStyle name="Финансовый 6 2 2 12 2 2 3" xfId="37517"/>
    <cellStyle name="Финансовый 6 2 2 12 2 2 3 2" xfId="37518"/>
    <cellStyle name="Финансовый 6 2 2 12 2 2 3 2 2" xfId="37519"/>
    <cellStyle name="Финансовый 6 2 2 12 2 2 3 3" xfId="37520"/>
    <cellStyle name="Финансовый 6 2 2 12 2 2 3 3 2" xfId="37521"/>
    <cellStyle name="Финансовый 6 2 2 12 2 2 3 4" xfId="37522"/>
    <cellStyle name="Финансовый 6 2 2 12 2 2 3 4 2" xfId="37523"/>
    <cellStyle name="Финансовый 6 2 2 12 2 2 3 5" xfId="37524"/>
    <cellStyle name="Финансовый 6 2 2 12 2 2 4" xfId="37525"/>
    <cellStyle name="Финансовый 6 2 2 12 2 2 4 2" xfId="37526"/>
    <cellStyle name="Финансовый 6 2 2 12 2 2 5" xfId="37527"/>
    <cellStyle name="Финансовый 6 2 2 12 2 2 5 2" xfId="37528"/>
    <cellStyle name="Финансовый 6 2 2 12 2 2 6" xfId="37529"/>
    <cellStyle name="Финансовый 6 2 2 12 2 2 6 2" xfId="37530"/>
    <cellStyle name="Финансовый 6 2 2 12 2 2 7" xfId="37531"/>
    <cellStyle name="Финансовый 6 2 2 12 2 2 7 2" xfId="37532"/>
    <cellStyle name="Финансовый 6 2 2 12 2 2 8" xfId="37533"/>
    <cellStyle name="Финансовый 6 2 2 12 2 2 8 2" xfId="37534"/>
    <cellStyle name="Финансовый 6 2 2 12 2 2 9" xfId="37535"/>
    <cellStyle name="Финансовый 6 2 2 12 2 2 9 2" xfId="37536"/>
    <cellStyle name="Финансовый 6 2 2 12 2 3" xfId="37537"/>
    <cellStyle name="Финансовый 6 2 2 12 2 3 2" xfId="37538"/>
    <cellStyle name="Финансовый 6 2 2 12 2 3 2 2" xfId="37539"/>
    <cellStyle name="Финансовый 6 2 2 12 2 3 3" xfId="37540"/>
    <cellStyle name="Финансовый 6 2 2 12 2 3 3 2" xfId="37541"/>
    <cellStyle name="Финансовый 6 2 2 12 2 3 4" xfId="37542"/>
    <cellStyle name="Финансовый 6 2 2 12 2 3 4 2" xfId="37543"/>
    <cellStyle name="Финансовый 6 2 2 12 2 3 5" xfId="37544"/>
    <cellStyle name="Финансовый 6 2 2 12 2 3 5 2" xfId="37545"/>
    <cellStyle name="Финансовый 6 2 2 12 2 3 6" xfId="37546"/>
    <cellStyle name="Финансовый 6 2 2 12 2 4" xfId="37547"/>
    <cellStyle name="Финансовый 6 2 2 12 2 4 2" xfId="37548"/>
    <cellStyle name="Финансовый 6 2 2 12 2 4 2 2" xfId="37549"/>
    <cellStyle name="Финансовый 6 2 2 12 2 4 3" xfId="37550"/>
    <cellStyle name="Финансовый 6 2 2 12 2 4 3 2" xfId="37551"/>
    <cellStyle name="Финансовый 6 2 2 12 2 4 4" xfId="37552"/>
    <cellStyle name="Финансовый 6 2 2 12 2 4 4 2" xfId="37553"/>
    <cellStyle name="Финансовый 6 2 2 12 2 4 5" xfId="37554"/>
    <cellStyle name="Финансовый 6 2 2 12 2 5" xfId="37555"/>
    <cellStyle name="Финансовый 6 2 2 12 2 5 2" xfId="37556"/>
    <cellStyle name="Финансовый 6 2 2 12 2 6" xfId="37557"/>
    <cellStyle name="Финансовый 6 2 2 12 2 6 2" xfId="37558"/>
    <cellStyle name="Финансовый 6 2 2 12 2 7" xfId="37559"/>
    <cellStyle name="Финансовый 6 2 2 12 2 7 2" xfId="37560"/>
    <cellStyle name="Финансовый 6 2 2 12 2 8" xfId="37561"/>
    <cellStyle name="Финансовый 6 2 2 12 2 8 2" xfId="37562"/>
    <cellStyle name="Финансовый 6 2 2 12 2 9" xfId="37563"/>
    <cellStyle name="Финансовый 6 2 2 12 2 9 2" xfId="37564"/>
    <cellStyle name="Финансовый 6 2 2 12 3" xfId="37565"/>
    <cellStyle name="Финансовый 6 2 2 12 3 10" xfId="37566"/>
    <cellStyle name="Финансовый 6 2 2 12 3 2" xfId="37567"/>
    <cellStyle name="Финансовый 6 2 2 12 3 2 2" xfId="37568"/>
    <cellStyle name="Финансовый 6 2 2 12 3 2 2 2" xfId="37569"/>
    <cellStyle name="Финансовый 6 2 2 12 3 2 3" xfId="37570"/>
    <cellStyle name="Финансовый 6 2 2 12 3 2 3 2" xfId="37571"/>
    <cellStyle name="Финансовый 6 2 2 12 3 2 4" xfId="37572"/>
    <cellStyle name="Финансовый 6 2 2 12 3 2 4 2" xfId="37573"/>
    <cellStyle name="Финансовый 6 2 2 12 3 2 5" xfId="37574"/>
    <cellStyle name="Финансовый 6 2 2 12 3 2 5 2" xfId="37575"/>
    <cellStyle name="Финансовый 6 2 2 12 3 2 6" xfId="37576"/>
    <cellStyle name="Финансовый 6 2 2 12 3 3" xfId="37577"/>
    <cellStyle name="Финансовый 6 2 2 12 3 3 2" xfId="37578"/>
    <cellStyle name="Финансовый 6 2 2 12 3 3 2 2" xfId="37579"/>
    <cellStyle name="Финансовый 6 2 2 12 3 3 3" xfId="37580"/>
    <cellStyle name="Финансовый 6 2 2 12 3 3 3 2" xfId="37581"/>
    <cellStyle name="Финансовый 6 2 2 12 3 3 4" xfId="37582"/>
    <cellStyle name="Финансовый 6 2 2 12 3 3 4 2" xfId="37583"/>
    <cellStyle name="Финансовый 6 2 2 12 3 3 5" xfId="37584"/>
    <cellStyle name="Финансовый 6 2 2 12 3 4" xfId="37585"/>
    <cellStyle name="Финансовый 6 2 2 12 3 4 2" xfId="37586"/>
    <cellStyle name="Финансовый 6 2 2 12 3 5" xfId="37587"/>
    <cellStyle name="Финансовый 6 2 2 12 3 5 2" xfId="37588"/>
    <cellStyle name="Финансовый 6 2 2 12 3 6" xfId="37589"/>
    <cellStyle name="Финансовый 6 2 2 12 3 6 2" xfId="37590"/>
    <cellStyle name="Финансовый 6 2 2 12 3 7" xfId="37591"/>
    <cellStyle name="Финансовый 6 2 2 12 3 7 2" xfId="37592"/>
    <cellStyle name="Финансовый 6 2 2 12 3 8" xfId="37593"/>
    <cellStyle name="Финансовый 6 2 2 12 3 8 2" xfId="37594"/>
    <cellStyle name="Финансовый 6 2 2 12 3 9" xfId="37595"/>
    <cellStyle name="Финансовый 6 2 2 12 3 9 2" xfId="37596"/>
    <cellStyle name="Финансовый 6 2 2 12 4" xfId="37597"/>
    <cellStyle name="Финансовый 6 2 2 12 4 2" xfId="37598"/>
    <cellStyle name="Финансовый 6 2 2 12 4 2 2" xfId="37599"/>
    <cellStyle name="Финансовый 6 2 2 12 4 3" xfId="37600"/>
    <cellStyle name="Финансовый 6 2 2 12 4 3 2" xfId="37601"/>
    <cellStyle name="Финансовый 6 2 2 12 4 4" xfId="37602"/>
    <cellStyle name="Финансовый 6 2 2 12 4 4 2" xfId="37603"/>
    <cellStyle name="Финансовый 6 2 2 12 4 5" xfId="37604"/>
    <cellStyle name="Финансовый 6 2 2 12 4 5 2" xfId="37605"/>
    <cellStyle name="Финансовый 6 2 2 12 4 6" xfId="37606"/>
    <cellStyle name="Финансовый 6 2 2 12 5" xfId="37607"/>
    <cellStyle name="Финансовый 6 2 2 12 5 2" xfId="37608"/>
    <cellStyle name="Финансовый 6 2 2 12 5 2 2" xfId="37609"/>
    <cellStyle name="Финансовый 6 2 2 12 5 3" xfId="37610"/>
    <cellStyle name="Финансовый 6 2 2 12 5 3 2" xfId="37611"/>
    <cellStyle name="Финансовый 6 2 2 12 5 4" xfId="37612"/>
    <cellStyle name="Финансовый 6 2 2 12 5 4 2" xfId="37613"/>
    <cellStyle name="Финансовый 6 2 2 12 5 5" xfId="37614"/>
    <cellStyle name="Финансовый 6 2 2 12 6" xfId="37615"/>
    <cellStyle name="Финансовый 6 2 2 12 6 2" xfId="37616"/>
    <cellStyle name="Финансовый 6 2 2 12 7" xfId="37617"/>
    <cellStyle name="Финансовый 6 2 2 12 7 2" xfId="37618"/>
    <cellStyle name="Финансовый 6 2 2 12 8" xfId="37619"/>
    <cellStyle name="Финансовый 6 2 2 12 8 2" xfId="37620"/>
    <cellStyle name="Финансовый 6 2 2 12 9" xfId="37621"/>
    <cellStyle name="Финансовый 6 2 2 12 9 2" xfId="37622"/>
    <cellStyle name="Финансовый 6 2 2 13" xfId="37623"/>
    <cellStyle name="Финансовый 6 2 2 13 10" xfId="37624"/>
    <cellStyle name="Финансовый 6 2 2 13 10 2" xfId="37625"/>
    <cellStyle name="Финансовый 6 2 2 13 11" xfId="37626"/>
    <cellStyle name="Финансовый 6 2 2 13 2" xfId="37627"/>
    <cellStyle name="Финансовый 6 2 2 13 2 10" xfId="37628"/>
    <cellStyle name="Финансовый 6 2 2 13 2 2" xfId="37629"/>
    <cellStyle name="Финансовый 6 2 2 13 2 2 2" xfId="37630"/>
    <cellStyle name="Финансовый 6 2 2 13 2 2 2 2" xfId="37631"/>
    <cellStyle name="Финансовый 6 2 2 13 2 2 3" xfId="37632"/>
    <cellStyle name="Финансовый 6 2 2 13 2 2 3 2" xfId="37633"/>
    <cellStyle name="Финансовый 6 2 2 13 2 2 4" xfId="37634"/>
    <cellStyle name="Финансовый 6 2 2 13 2 2 4 2" xfId="37635"/>
    <cellStyle name="Финансовый 6 2 2 13 2 2 5" xfId="37636"/>
    <cellStyle name="Финансовый 6 2 2 13 2 2 5 2" xfId="37637"/>
    <cellStyle name="Финансовый 6 2 2 13 2 2 6" xfId="37638"/>
    <cellStyle name="Финансовый 6 2 2 13 2 3" xfId="37639"/>
    <cellStyle name="Финансовый 6 2 2 13 2 3 2" xfId="37640"/>
    <cellStyle name="Финансовый 6 2 2 13 2 3 2 2" xfId="37641"/>
    <cellStyle name="Финансовый 6 2 2 13 2 3 3" xfId="37642"/>
    <cellStyle name="Финансовый 6 2 2 13 2 3 3 2" xfId="37643"/>
    <cellStyle name="Финансовый 6 2 2 13 2 3 4" xfId="37644"/>
    <cellStyle name="Финансовый 6 2 2 13 2 3 4 2" xfId="37645"/>
    <cellStyle name="Финансовый 6 2 2 13 2 3 5" xfId="37646"/>
    <cellStyle name="Финансовый 6 2 2 13 2 4" xfId="37647"/>
    <cellStyle name="Финансовый 6 2 2 13 2 4 2" xfId="37648"/>
    <cellStyle name="Финансовый 6 2 2 13 2 5" xfId="37649"/>
    <cellStyle name="Финансовый 6 2 2 13 2 5 2" xfId="37650"/>
    <cellStyle name="Финансовый 6 2 2 13 2 6" xfId="37651"/>
    <cellStyle name="Финансовый 6 2 2 13 2 6 2" xfId="37652"/>
    <cellStyle name="Финансовый 6 2 2 13 2 7" xfId="37653"/>
    <cellStyle name="Финансовый 6 2 2 13 2 7 2" xfId="37654"/>
    <cellStyle name="Финансовый 6 2 2 13 2 8" xfId="37655"/>
    <cellStyle name="Финансовый 6 2 2 13 2 8 2" xfId="37656"/>
    <cellStyle name="Финансовый 6 2 2 13 2 9" xfId="37657"/>
    <cellStyle name="Финансовый 6 2 2 13 2 9 2" xfId="37658"/>
    <cellStyle name="Финансовый 6 2 2 13 3" xfId="37659"/>
    <cellStyle name="Финансовый 6 2 2 13 3 2" xfId="37660"/>
    <cellStyle name="Финансовый 6 2 2 13 3 2 2" xfId="37661"/>
    <cellStyle name="Финансовый 6 2 2 13 3 3" xfId="37662"/>
    <cellStyle name="Финансовый 6 2 2 13 3 3 2" xfId="37663"/>
    <cellStyle name="Финансовый 6 2 2 13 3 4" xfId="37664"/>
    <cellStyle name="Финансовый 6 2 2 13 3 4 2" xfId="37665"/>
    <cellStyle name="Финансовый 6 2 2 13 3 5" xfId="37666"/>
    <cellStyle name="Финансовый 6 2 2 13 3 5 2" xfId="37667"/>
    <cellStyle name="Финансовый 6 2 2 13 3 6" xfId="37668"/>
    <cellStyle name="Финансовый 6 2 2 13 4" xfId="37669"/>
    <cellStyle name="Финансовый 6 2 2 13 4 2" xfId="37670"/>
    <cellStyle name="Финансовый 6 2 2 13 4 2 2" xfId="37671"/>
    <cellStyle name="Финансовый 6 2 2 13 4 3" xfId="37672"/>
    <cellStyle name="Финансовый 6 2 2 13 4 3 2" xfId="37673"/>
    <cellStyle name="Финансовый 6 2 2 13 4 4" xfId="37674"/>
    <cellStyle name="Финансовый 6 2 2 13 4 4 2" xfId="37675"/>
    <cellStyle name="Финансовый 6 2 2 13 4 5" xfId="37676"/>
    <cellStyle name="Финансовый 6 2 2 13 5" xfId="37677"/>
    <cellStyle name="Финансовый 6 2 2 13 5 2" xfId="37678"/>
    <cellStyle name="Финансовый 6 2 2 13 6" xfId="37679"/>
    <cellStyle name="Финансовый 6 2 2 13 6 2" xfId="37680"/>
    <cellStyle name="Финансовый 6 2 2 13 7" xfId="37681"/>
    <cellStyle name="Финансовый 6 2 2 13 7 2" xfId="37682"/>
    <cellStyle name="Финансовый 6 2 2 13 8" xfId="37683"/>
    <cellStyle name="Финансовый 6 2 2 13 8 2" xfId="37684"/>
    <cellStyle name="Финансовый 6 2 2 13 9" xfId="37685"/>
    <cellStyle name="Финансовый 6 2 2 13 9 2" xfId="37686"/>
    <cellStyle name="Финансовый 6 2 2 14" xfId="37687"/>
    <cellStyle name="Финансовый 6 2 2 14 10" xfId="37688"/>
    <cellStyle name="Финансовый 6 2 2 14 2" xfId="37689"/>
    <cellStyle name="Финансовый 6 2 2 14 2 2" xfId="37690"/>
    <cellStyle name="Финансовый 6 2 2 14 2 2 2" xfId="37691"/>
    <cellStyle name="Финансовый 6 2 2 14 2 3" xfId="37692"/>
    <cellStyle name="Финансовый 6 2 2 14 2 3 2" xfId="37693"/>
    <cellStyle name="Финансовый 6 2 2 14 2 4" xfId="37694"/>
    <cellStyle name="Финансовый 6 2 2 14 2 4 2" xfId="37695"/>
    <cellStyle name="Финансовый 6 2 2 14 2 5" xfId="37696"/>
    <cellStyle name="Финансовый 6 2 2 14 2 5 2" xfId="37697"/>
    <cellStyle name="Финансовый 6 2 2 14 2 6" xfId="37698"/>
    <cellStyle name="Финансовый 6 2 2 14 3" xfId="37699"/>
    <cellStyle name="Финансовый 6 2 2 14 3 2" xfId="37700"/>
    <cellStyle name="Финансовый 6 2 2 14 3 2 2" xfId="37701"/>
    <cellStyle name="Финансовый 6 2 2 14 3 3" xfId="37702"/>
    <cellStyle name="Финансовый 6 2 2 14 3 3 2" xfId="37703"/>
    <cellStyle name="Финансовый 6 2 2 14 3 4" xfId="37704"/>
    <cellStyle name="Финансовый 6 2 2 14 3 4 2" xfId="37705"/>
    <cellStyle name="Финансовый 6 2 2 14 3 5" xfId="37706"/>
    <cellStyle name="Финансовый 6 2 2 14 4" xfId="37707"/>
    <cellStyle name="Финансовый 6 2 2 14 4 2" xfId="37708"/>
    <cellStyle name="Финансовый 6 2 2 14 5" xfId="37709"/>
    <cellStyle name="Финансовый 6 2 2 14 5 2" xfId="37710"/>
    <cellStyle name="Финансовый 6 2 2 14 6" xfId="37711"/>
    <cellStyle name="Финансовый 6 2 2 14 6 2" xfId="37712"/>
    <cellStyle name="Финансовый 6 2 2 14 7" xfId="37713"/>
    <cellStyle name="Финансовый 6 2 2 14 7 2" xfId="37714"/>
    <cellStyle name="Финансовый 6 2 2 14 8" xfId="37715"/>
    <cellStyle name="Финансовый 6 2 2 14 8 2" xfId="37716"/>
    <cellStyle name="Финансовый 6 2 2 14 9" xfId="37717"/>
    <cellStyle name="Финансовый 6 2 2 14 9 2" xfId="37718"/>
    <cellStyle name="Финансовый 6 2 2 15" xfId="37719"/>
    <cellStyle name="Финансовый 6 2 2 15 2" xfId="37720"/>
    <cellStyle name="Финансовый 6 2 2 15 2 2" xfId="37721"/>
    <cellStyle name="Финансовый 6 2 2 15 2 2 2" xfId="37722"/>
    <cellStyle name="Финансовый 6 2 2 15 2 3" xfId="37723"/>
    <cellStyle name="Финансовый 6 2 2 15 2 3 2" xfId="37724"/>
    <cellStyle name="Финансовый 6 2 2 15 2 4" xfId="37725"/>
    <cellStyle name="Финансовый 6 2 2 15 2 4 2" xfId="37726"/>
    <cellStyle name="Финансовый 6 2 2 15 2 5" xfId="37727"/>
    <cellStyle name="Финансовый 6 2 2 15 2 5 2" xfId="37728"/>
    <cellStyle name="Финансовый 6 2 2 15 2 6" xfId="37729"/>
    <cellStyle name="Финансовый 6 2 2 15 3" xfId="37730"/>
    <cellStyle name="Финансовый 6 2 2 15 3 2" xfId="37731"/>
    <cellStyle name="Финансовый 6 2 2 15 4" xfId="37732"/>
    <cellStyle name="Финансовый 6 2 2 15 4 2" xfId="37733"/>
    <cellStyle name="Финансовый 6 2 2 15 5" xfId="37734"/>
    <cellStyle name="Финансовый 6 2 2 15 5 2" xfId="37735"/>
    <cellStyle name="Финансовый 6 2 2 15 6" xfId="37736"/>
    <cellStyle name="Финансовый 6 2 2 15 6 2" xfId="37737"/>
    <cellStyle name="Финансовый 6 2 2 15 7" xfId="37738"/>
    <cellStyle name="Финансовый 6 2 2 16" xfId="37739"/>
    <cellStyle name="Финансовый 6 2 2 16 2" xfId="37740"/>
    <cellStyle name="Финансовый 6 2 2 16 2 2" xfId="37741"/>
    <cellStyle name="Финансовый 6 2 2 16 3" xfId="37742"/>
    <cellStyle name="Финансовый 6 2 2 16 3 2" xfId="37743"/>
    <cellStyle name="Финансовый 6 2 2 16 4" xfId="37744"/>
    <cellStyle name="Финансовый 6 2 2 16 4 2" xfId="37745"/>
    <cellStyle name="Финансовый 6 2 2 16 5" xfId="37746"/>
    <cellStyle name="Финансовый 6 2 2 16 5 2" xfId="37747"/>
    <cellStyle name="Финансовый 6 2 2 16 6" xfId="37748"/>
    <cellStyle name="Финансовый 6 2 2 17" xfId="37749"/>
    <cellStyle name="Финансовый 6 2 2 17 2" xfId="37750"/>
    <cellStyle name="Финансовый 6 2 2 17 2 2" xfId="37751"/>
    <cellStyle name="Финансовый 6 2 2 17 3" xfId="37752"/>
    <cellStyle name="Финансовый 6 2 2 17 3 2" xfId="37753"/>
    <cellStyle name="Финансовый 6 2 2 17 4" xfId="37754"/>
    <cellStyle name="Финансовый 6 2 2 17 4 2" xfId="37755"/>
    <cellStyle name="Финансовый 6 2 2 17 5" xfId="37756"/>
    <cellStyle name="Финансовый 6 2 2 18" xfId="37757"/>
    <cellStyle name="Финансовый 6 2 2 18 2" xfId="37758"/>
    <cellStyle name="Финансовый 6 2 2 19" xfId="37759"/>
    <cellStyle name="Финансовый 6 2 2 19 2" xfId="37760"/>
    <cellStyle name="Финансовый 6 2 2 2" xfId="37761"/>
    <cellStyle name="Финансовый 6 2 2 2 10" xfId="37762"/>
    <cellStyle name="Финансовый 6 2 2 2 10 2" xfId="37763"/>
    <cellStyle name="Финансовый 6 2 2 2 11" xfId="37764"/>
    <cellStyle name="Финансовый 6 2 2 2 11 2" xfId="37765"/>
    <cellStyle name="Финансовый 6 2 2 2 12" xfId="37766"/>
    <cellStyle name="Финансовый 6 2 2 2 12 2" xfId="37767"/>
    <cellStyle name="Финансовый 6 2 2 2 13" xfId="37768"/>
    <cellStyle name="Финансовый 6 2 2 2 13 2" xfId="37769"/>
    <cellStyle name="Финансовый 6 2 2 2 14" xfId="37770"/>
    <cellStyle name="Финансовый 6 2 2 2 15" xfId="37771"/>
    <cellStyle name="Финансовый 6 2 2 2 16" xfId="37772"/>
    <cellStyle name="Финансовый 6 2 2 2 2" xfId="37773"/>
    <cellStyle name="Финансовый 6 2 2 2 2 10" xfId="37774"/>
    <cellStyle name="Финансовый 6 2 2 2 2 10 2" xfId="37775"/>
    <cellStyle name="Финансовый 6 2 2 2 2 11" xfId="37776"/>
    <cellStyle name="Финансовый 6 2 2 2 2 11 2" xfId="37777"/>
    <cellStyle name="Финансовый 6 2 2 2 2 12" xfId="37778"/>
    <cellStyle name="Финансовый 6 2 2 2 2 12 2" xfId="37779"/>
    <cellStyle name="Финансовый 6 2 2 2 2 13" xfId="37780"/>
    <cellStyle name="Финансовый 6 2 2 2 2 14" xfId="37781"/>
    <cellStyle name="Финансовый 6 2 2 2 2 15" xfId="37782"/>
    <cellStyle name="Финансовый 6 2 2 2 2 2" xfId="37783"/>
    <cellStyle name="Финансовый 6 2 2 2 2 2 10" xfId="37784"/>
    <cellStyle name="Финансовый 6 2 2 2 2 2 10 2" xfId="37785"/>
    <cellStyle name="Финансовый 6 2 2 2 2 2 11" xfId="37786"/>
    <cellStyle name="Финансовый 6 2 2 2 2 2 12" xfId="37787"/>
    <cellStyle name="Финансовый 6 2 2 2 2 2 13" xfId="37788"/>
    <cellStyle name="Финансовый 6 2 2 2 2 2 2" xfId="37789"/>
    <cellStyle name="Финансовый 6 2 2 2 2 2 2 10" xfId="37790"/>
    <cellStyle name="Финансовый 6 2 2 2 2 2 2 11" xfId="37791"/>
    <cellStyle name="Финансовый 6 2 2 2 2 2 2 2" xfId="37792"/>
    <cellStyle name="Финансовый 6 2 2 2 2 2 2 2 2" xfId="37793"/>
    <cellStyle name="Финансовый 6 2 2 2 2 2 2 2 2 2" xfId="37794"/>
    <cellStyle name="Финансовый 6 2 2 2 2 2 2 2 3" xfId="37795"/>
    <cellStyle name="Финансовый 6 2 2 2 2 2 2 2 3 2" xfId="37796"/>
    <cellStyle name="Финансовый 6 2 2 2 2 2 2 2 4" xfId="37797"/>
    <cellStyle name="Финансовый 6 2 2 2 2 2 2 2 4 2" xfId="37798"/>
    <cellStyle name="Финансовый 6 2 2 2 2 2 2 2 5" xfId="37799"/>
    <cellStyle name="Финансовый 6 2 2 2 2 2 2 2 5 2" xfId="37800"/>
    <cellStyle name="Финансовый 6 2 2 2 2 2 2 2 6" xfId="37801"/>
    <cellStyle name="Финансовый 6 2 2 2 2 2 2 3" xfId="37802"/>
    <cellStyle name="Финансовый 6 2 2 2 2 2 2 3 2" xfId="37803"/>
    <cellStyle name="Финансовый 6 2 2 2 2 2 2 3 2 2" xfId="37804"/>
    <cellStyle name="Финансовый 6 2 2 2 2 2 2 3 3" xfId="37805"/>
    <cellStyle name="Финансовый 6 2 2 2 2 2 2 3 3 2" xfId="37806"/>
    <cellStyle name="Финансовый 6 2 2 2 2 2 2 3 4" xfId="37807"/>
    <cellStyle name="Финансовый 6 2 2 2 2 2 2 3 4 2" xfId="37808"/>
    <cellStyle name="Финансовый 6 2 2 2 2 2 2 3 5" xfId="37809"/>
    <cellStyle name="Финансовый 6 2 2 2 2 2 2 4" xfId="37810"/>
    <cellStyle name="Финансовый 6 2 2 2 2 2 2 4 2" xfId="37811"/>
    <cellStyle name="Финансовый 6 2 2 2 2 2 2 5" xfId="37812"/>
    <cellStyle name="Финансовый 6 2 2 2 2 2 2 5 2" xfId="37813"/>
    <cellStyle name="Финансовый 6 2 2 2 2 2 2 6" xfId="37814"/>
    <cellStyle name="Финансовый 6 2 2 2 2 2 2 6 2" xfId="37815"/>
    <cellStyle name="Финансовый 6 2 2 2 2 2 2 7" xfId="37816"/>
    <cellStyle name="Финансовый 6 2 2 2 2 2 2 7 2" xfId="37817"/>
    <cellStyle name="Финансовый 6 2 2 2 2 2 2 8" xfId="37818"/>
    <cellStyle name="Финансовый 6 2 2 2 2 2 2 8 2" xfId="37819"/>
    <cellStyle name="Финансовый 6 2 2 2 2 2 2 9" xfId="37820"/>
    <cellStyle name="Финансовый 6 2 2 2 2 2 2 9 2" xfId="37821"/>
    <cellStyle name="Финансовый 6 2 2 2 2 2 3" xfId="37822"/>
    <cellStyle name="Финансовый 6 2 2 2 2 2 3 2" xfId="37823"/>
    <cellStyle name="Финансовый 6 2 2 2 2 2 3 2 2" xfId="37824"/>
    <cellStyle name="Финансовый 6 2 2 2 2 2 3 3" xfId="37825"/>
    <cellStyle name="Финансовый 6 2 2 2 2 2 3 3 2" xfId="37826"/>
    <cellStyle name="Финансовый 6 2 2 2 2 2 3 4" xfId="37827"/>
    <cellStyle name="Финансовый 6 2 2 2 2 2 3 4 2" xfId="37828"/>
    <cellStyle name="Финансовый 6 2 2 2 2 2 3 5" xfId="37829"/>
    <cellStyle name="Финансовый 6 2 2 2 2 2 3 5 2" xfId="37830"/>
    <cellStyle name="Финансовый 6 2 2 2 2 2 3 6" xfId="37831"/>
    <cellStyle name="Финансовый 6 2 2 2 2 2 4" xfId="37832"/>
    <cellStyle name="Финансовый 6 2 2 2 2 2 4 2" xfId="37833"/>
    <cellStyle name="Финансовый 6 2 2 2 2 2 4 2 2" xfId="37834"/>
    <cellStyle name="Финансовый 6 2 2 2 2 2 4 3" xfId="37835"/>
    <cellStyle name="Финансовый 6 2 2 2 2 2 4 3 2" xfId="37836"/>
    <cellStyle name="Финансовый 6 2 2 2 2 2 4 4" xfId="37837"/>
    <cellStyle name="Финансовый 6 2 2 2 2 2 4 4 2" xfId="37838"/>
    <cellStyle name="Финансовый 6 2 2 2 2 2 4 5" xfId="37839"/>
    <cellStyle name="Финансовый 6 2 2 2 2 2 5" xfId="37840"/>
    <cellStyle name="Финансовый 6 2 2 2 2 2 5 2" xfId="37841"/>
    <cellStyle name="Финансовый 6 2 2 2 2 2 6" xfId="37842"/>
    <cellStyle name="Финансовый 6 2 2 2 2 2 6 2" xfId="37843"/>
    <cellStyle name="Финансовый 6 2 2 2 2 2 7" xfId="37844"/>
    <cellStyle name="Финансовый 6 2 2 2 2 2 7 2" xfId="37845"/>
    <cellStyle name="Финансовый 6 2 2 2 2 2 8" xfId="37846"/>
    <cellStyle name="Финансовый 6 2 2 2 2 2 8 2" xfId="37847"/>
    <cellStyle name="Финансовый 6 2 2 2 2 2 9" xfId="37848"/>
    <cellStyle name="Финансовый 6 2 2 2 2 2 9 2" xfId="37849"/>
    <cellStyle name="Финансовый 6 2 2 2 2 3" xfId="37850"/>
    <cellStyle name="Финансовый 6 2 2 2 2 3 10" xfId="37851"/>
    <cellStyle name="Финансовый 6 2 2 2 2 3 11" xfId="37852"/>
    <cellStyle name="Финансовый 6 2 2 2 2 3 2" xfId="37853"/>
    <cellStyle name="Финансовый 6 2 2 2 2 3 2 2" xfId="37854"/>
    <cellStyle name="Финансовый 6 2 2 2 2 3 2 2 2" xfId="37855"/>
    <cellStyle name="Финансовый 6 2 2 2 2 3 2 3" xfId="37856"/>
    <cellStyle name="Финансовый 6 2 2 2 2 3 2 3 2" xfId="37857"/>
    <cellStyle name="Финансовый 6 2 2 2 2 3 2 4" xfId="37858"/>
    <cellStyle name="Финансовый 6 2 2 2 2 3 2 4 2" xfId="37859"/>
    <cellStyle name="Финансовый 6 2 2 2 2 3 2 5" xfId="37860"/>
    <cellStyle name="Финансовый 6 2 2 2 2 3 2 5 2" xfId="37861"/>
    <cellStyle name="Финансовый 6 2 2 2 2 3 2 6" xfId="37862"/>
    <cellStyle name="Финансовый 6 2 2 2 2 3 2 7" xfId="37863"/>
    <cellStyle name="Финансовый 6 2 2 2 2 3 3" xfId="37864"/>
    <cellStyle name="Финансовый 6 2 2 2 2 3 3 2" xfId="37865"/>
    <cellStyle name="Финансовый 6 2 2 2 2 3 3 2 2" xfId="37866"/>
    <cellStyle name="Финансовый 6 2 2 2 2 3 3 3" xfId="37867"/>
    <cellStyle name="Финансовый 6 2 2 2 2 3 3 3 2" xfId="37868"/>
    <cellStyle name="Финансовый 6 2 2 2 2 3 3 4" xfId="37869"/>
    <cellStyle name="Финансовый 6 2 2 2 2 3 3 4 2" xfId="37870"/>
    <cellStyle name="Финансовый 6 2 2 2 2 3 3 5" xfId="37871"/>
    <cellStyle name="Финансовый 6 2 2 2 2 3 4" xfId="37872"/>
    <cellStyle name="Финансовый 6 2 2 2 2 3 4 2" xfId="37873"/>
    <cellStyle name="Финансовый 6 2 2 2 2 3 5" xfId="37874"/>
    <cellStyle name="Финансовый 6 2 2 2 2 3 5 2" xfId="37875"/>
    <cellStyle name="Финансовый 6 2 2 2 2 3 6" xfId="37876"/>
    <cellStyle name="Финансовый 6 2 2 2 2 3 6 2" xfId="37877"/>
    <cellStyle name="Финансовый 6 2 2 2 2 3 7" xfId="37878"/>
    <cellStyle name="Финансовый 6 2 2 2 2 3 7 2" xfId="37879"/>
    <cellStyle name="Финансовый 6 2 2 2 2 3 8" xfId="37880"/>
    <cellStyle name="Финансовый 6 2 2 2 2 3 8 2" xfId="37881"/>
    <cellStyle name="Финансовый 6 2 2 2 2 3 9" xfId="37882"/>
    <cellStyle name="Финансовый 6 2 2 2 2 3 9 2" xfId="37883"/>
    <cellStyle name="Финансовый 6 2 2 2 2 4" xfId="37884"/>
    <cellStyle name="Финансовый 6 2 2 2 2 4 2" xfId="37885"/>
    <cellStyle name="Финансовый 6 2 2 2 2 4 2 2" xfId="37886"/>
    <cellStyle name="Финансовый 6 2 2 2 2 4 2 2 2" xfId="37887"/>
    <cellStyle name="Финансовый 6 2 2 2 2 4 2 3" xfId="37888"/>
    <cellStyle name="Финансовый 6 2 2 2 2 4 2 3 2" xfId="37889"/>
    <cellStyle name="Финансовый 6 2 2 2 2 4 2 4" xfId="37890"/>
    <cellStyle name="Финансовый 6 2 2 2 2 4 2 4 2" xfId="37891"/>
    <cellStyle name="Финансовый 6 2 2 2 2 4 2 5" xfId="37892"/>
    <cellStyle name="Финансовый 6 2 2 2 2 4 2 5 2" xfId="37893"/>
    <cellStyle name="Финансовый 6 2 2 2 2 4 2 6" xfId="37894"/>
    <cellStyle name="Финансовый 6 2 2 2 2 4 3" xfId="37895"/>
    <cellStyle name="Финансовый 6 2 2 2 2 4 3 2" xfId="37896"/>
    <cellStyle name="Финансовый 6 2 2 2 2 4 4" xfId="37897"/>
    <cellStyle name="Финансовый 6 2 2 2 2 4 4 2" xfId="37898"/>
    <cellStyle name="Финансовый 6 2 2 2 2 4 5" xfId="37899"/>
    <cellStyle name="Финансовый 6 2 2 2 2 4 5 2" xfId="37900"/>
    <cellStyle name="Финансовый 6 2 2 2 2 4 6" xfId="37901"/>
    <cellStyle name="Финансовый 6 2 2 2 2 4 6 2" xfId="37902"/>
    <cellStyle name="Финансовый 6 2 2 2 2 4 7" xfId="37903"/>
    <cellStyle name="Финансовый 6 2 2 2 2 4 8" xfId="37904"/>
    <cellStyle name="Финансовый 6 2 2 2 2 5" xfId="37905"/>
    <cellStyle name="Финансовый 6 2 2 2 2 5 2" xfId="37906"/>
    <cellStyle name="Финансовый 6 2 2 2 2 5 2 2" xfId="37907"/>
    <cellStyle name="Финансовый 6 2 2 2 2 5 3" xfId="37908"/>
    <cellStyle name="Финансовый 6 2 2 2 2 5 3 2" xfId="37909"/>
    <cellStyle name="Финансовый 6 2 2 2 2 5 4" xfId="37910"/>
    <cellStyle name="Финансовый 6 2 2 2 2 5 4 2" xfId="37911"/>
    <cellStyle name="Финансовый 6 2 2 2 2 5 5" xfId="37912"/>
    <cellStyle name="Финансовый 6 2 2 2 2 5 5 2" xfId="37913"/>
    <cellStyle name="Финансовый 6 2 2 2 2 5 6" xfId="37914"/>
    <cellStyle name="Финансовый 6 2 2 2 2 6" xfId="37915"/>
    <cellStyle name="Финансовый 6 2 2 2 2 6 2" xfId="37916"/>
    <cellStyle name="Финансовый 6 2 2 2 2 6 2 2" xfId="37917"/>
    <cellStyle name="Финансовый 6 2 2 2 2 6 3" xfId="37918"/>
    <cellStyle name="Финансовый 6 2 2 2 2 6 3 2" xfId="37919"/>
    <cellStyle name="Финансовый 6 2 2 2 2 6 4" xfId="37920"/>
    <cellStyle name="Финансовый 6 2 2 2 2 6 4 2" xfId="37921"/>
    <cellStyle name="Финансовый 6 2 2 2 2 6 5" xfId="37922"/>
    <cellStyle name="Финансовый 6 2 2 2 2 7" xfId="37923"/>
    <cellStyle name="Финансовый 6 2 2 2 2 7 2" xfId="37924"/>
    <cellStyle name="Финансовый 6 2 2 2 2 8" xfId="37925"/>
    <cellStyle name="Финансовый 6 2 2 2 2 8 2" xfId="37926"/>
    <cellStyle name="Финансовый 6 2 2 2 2 9" xfId="37927"/>
    <cellStyle name="Финансовый 6 2 2 2 2 9 2" xfId="37928"/>
    <cellStyle name="Финансовый 6 2 2 2 3" xfId="37929"/>
    <cellStyle name="Финансовый 6 2 2 2 3 10" xfId="37930"/>
    <cellStyle name="Финансовый 6 2 2 2 3 10 2" xfId="37931"/>
    <cellStyle name="Финансовый 6 2 2 2 3 11" xfId="37932"/>
    <cellStyle name="Финансовый 6 2 2 2 3 12" xfId="37933"/>
    <cellStyle name="Финансовый 6 2 2 2 3 13" xfId="37934"/>
    <cellStyle name="Финансовый 6 2 2 2 3 2" xfId="37935"/>
    <cellStyle name="Финансовый 6 2 2 2 3 2 10" xfId="37936"/>
    <cellStyle name="Финансовый 6 2 2 2 3 2 11" xfId="37937"/>
    <cellStyle name="Финансовый 6 2 2 2 3 2 2" xfId="37938"/>
    <cellStyle name="Финансовый 6 2 2 2 3 2 2 2" xfId="37939"/>
    <cellStyle name="Финансовый 6 2 2 2 3 2 2 2 2" xfId="37940"/>
    <cellStyle name="Финансовый 6 2 2 2 3 2 2 3" xfId="37941"/>
    <cellStyle name="Финансовый 6 2 2 2 3 2 2 3 2" xfId="37942"/>
    <cellStyle name="Финансовый 6 2 2 2 3 2 2 4" xfId="37943"/>
    <cellStyle name="Финансовый 6 2 2 2 3 2 2 4 2" xfId="37944"/>
    <cellStyle name="Финансовый 6 2 2 2 3 2 2 5" xfId="37945"/>
    <cellStyle name="Финансовый 6 2 2 2 3 2 2 5 2" xfId="37946"/>
    <cellStyle name="Финансовый 6 2 2 2 3 2 2 6" xfId="37947"/>
    <cellStyle name="Финансовый 6 2 2 2 3 2 3" xfId="37948"/>
    <cellStyle name="Финансовый 6 2 2 2 3 2 3 2" xfId="37949"/>
    <cellStyle name="Финансовый 6 2 2 2 3 2 3 2 2" xfId="37950"/>
    <cellStyle name="Финансовый 6 2 2 2 3 2 3 3" xfId="37951"/>
    <cellStyle name="Финансовый 6 2 2 2 3 2 3 3 2" xfId="37952"/>
    <cellStyle name="Финансовый 6 2 2 2 3 2 3 4" xfId="37953"/>
    <cellStyle name="Финансовый 6 2 2 2 3 2 3 4 2" xfId="37954"/>
    <cellStyle name="Финансовый 6 2 2 2 3 2 3 5" xfId="37955"/>
    <cellStyle name="Финансовый 6 2 2 2 3 2 4" xfId="37956"/>
    <cellStyle name="Финансовый 6 2 2 2 3 2 4 2" xfId="37957"/>
    <cellStyle name="Финансовый 6 2 2 2 3 2 5" xfId="37958"/>
    <cellStyle name="Финансовый 6 2 2 2 3 2 5 2" xfId="37959"/>
    <cellStyle name="Финансовый 6 2 2 2 3 2 6" xfId="37960"/>
    <cellStyle name="Финансовый 6 2 2 2 3 2 6 2" xfId="37961"/>
    <cellStyle name="Финансовый 6 2 2 2 3 2 7" xfId="37962"/>
    <cellStyle name="Финансовый 6 2 2 2 3 2 7 2" xfId="37963"/>
    <cellStyle name="Финансовый 6 2 2 2 3 2 8" xfId="37964"/>
    <cellStyle name="Финансовый 6 2 2 2 3 2 8 2" xfId="37965"/>
    <cellStyle name="Финансовый 6 2 2 2 3 2 9" xfId="37966"/>
    <cellStyle name="Финансовый 6 2 2 2 3 2 9 2" xfId="37967"/>
    <cellStyle name="Финансовый 6 2 2 2 3 3" xfId="37968"/>
    <cellStyle name="Финансовый 6 2 2 2 3 3 2" xfId="37969"/>
    <cellStyle name="Финансовый 6 2 2 2 3 3 2 2" xfId="37970"/>
    <cellStyle name="Финансовый 6 2 2 2 3 3 3" xfId="37971"/>
    <cellStyle name="Финансовый 6 2 2 2 3 3 3 2" xfId="37972"/>
    <cellStyle name="Финансовый 6 2 2 2 3 3 4" xfId="37973"/>
    <cellStyle name="Финансовый 6 2 2 2 3 3 4 2" xfId="37974"/>
    <cellStyle name="Финансовый 6 2 2 2 3 3 5" xfId="37975"/>
    <cellStyle name="Финансовый 6 2 2 2 3 3 5 2" xfId="37976"/>
    <cellStyle name="Финансовый 6 2 2 2 3 3 6" xfId="37977"/>
    <cellStyle name="Финансовый 6 2 2 2 3 4" xfId="37978"/>
    <cellStyle name="Финансовый 6 2 2 2 3 4 2" xfId="37979"/>
    <cellStyle name="Финансовый 6 2 2 2 3 4 2 2" xfId="37980"/>
    <cellStyle name="Финансовый 6 2 2 2 3 4 3" xfId="37981"/>
    <cellStyle name="Финансовый 6 2 2 2 3 4 3 2" xfId="37982"/>
    <cellStyle name="Финансовый 6 2 2 2 3 4 4" xfId="37983"/>
    <cellStyle name="Финансовый 6 2 2 2 3 4 4 2" xfId="37984"/>
    <cellStyle name="Финансовый 6 2 2 2 3 4 5" xfId="37985"/>
    <cellStyle name="Финансовый 6 2 2 2 3 5" xfId="37986"/>
    <cellStyle name="Финансовый 6 2 2 2 3 5 2" xfId="37987"/>
    <cellStyle name="Финансовый 6 2 2 2 3 6" xfId="37988"/>
    <cellStyle name="Финансовый 6 2 2 2 3 6 2" xfId="37989"/>
    <cellStyle name="Финансовый 6 2 2 2 3 7" xfId="37990"/>
    <cellStyle name="Финансовый 6 2 2 2 3 7 2" xfId="37991"/>
    <cellStyle name="Финансовый 6 2 2 2 3 8" xfId="37992"/>
    <cellStyle name="Финансовый 6 2 2 2 3 8 2" xfId="37993"/>
    <cellStyle name="Финансовый 6 2 2 2 3 9" xfId="37994"/>
    <cellStyle name="Финансовый 6 2 2 2 3 9 2" xfId="37995"/>
    <cellStyle name="Финансовый 6 2 2 2 4" xfId="37996"/>
    <cellStyle name="Финансовый 6 2 2 2 4 10" xfId="37997"/>
    <cellStyle name="Финансовый 6 2 2 2 4 11" xfId="37998"/>
    <cellStyle name="Финансовый 6 2 2 2 4 2" xfId="37999"/>
    <cellStyle name="Финансовый 6 2 2 2 4 2 2" xfId="38000"/>
    <cellStyle name="Финансовый 6 2 2 2 4 2 2 2" xfId="38001"/>
    <cellStyle name="Финансовый 6 2 2 2 4 2 3" xfId="38002"/>
    <cellStyle name="Финансовый 6 2 2 2 4 2 3 2" xfId="38003"/>
    <cellStyle name="Финансовый 6 2 2 2 4 2 4" xfId="38004"/>
    <cellStyle name="Финансовый 6 2 2 2 4 2 4 2" xfId="38005"/>
    <cellStyle name="Финансовый 6 2 2 2 4 2 5" xfId="38006"/>
    <cellStyle name="Финансовый 6 2 2 2 4 2 5 2" xfId="38007"/>
    <cellStyle name="Финансовый 6 2 2 2 4 2 6" xfId="38008"/>
    <cellStyle name="Финансовый 6 2 2 2 4 2 7" xfId="38009"/>
    <cellStyle name="Финансовый 6 2 2 2 4 3" xfId="38010"/>
    <cellStyle name="Финансовый 6 2 2 2 4 3 2" xfId="38011"/>
    <cellStyle name="Финансовый 6 2 2 2 4 3 2 2" xfId="38012"/>
    <cellStyle name="Финансовый 6 2 2 2 4 3 3" xfId="38013"/>
    <cellStyle name="Финансовый 6 2 2 2 4 3 3 2" xfId="38014"/>
    <cellStyle name="Финансовый 6 2 2 2 4 3 4" xfId="38015"/>
    <cellStyle name="Финансовый 6 2 2 2 4 3 4 2" xfId="38016"/>
    <cellStyle name="Финансовый 6 2 2 2 4 3 5" xfId="38017"/>
    <cellStyle name="Финансовый 6 2 2 2 4 4" xfId="38018"/>
    <cellStyle name="Финансовый 6 2 2 2 4 4 2" xfId="38019"/>
    <cellStyle name="Финансовый 6 2 2 2 4 5" xfId="38020"/>
    <cellStyle name="Финансовый 6 2 2 2 4 5 2" xfId="38021"/>
    <cellStyle name="Финансовый 6 2 2 2 4 6" xfId="38022"/>
    <cellStyle name="Финансовый 6 2 2 2 4 6 2" xfId="38023"/>
    <cellStyle name="Финансовый 6 2 2 2 4 7" xfId="38024"/>
    <cellStyle name="Финансовый 6 2 2 2 4 7 2" xfId="38025"/>
    <cellStyle name="Финансовый 6 2 2 2 4 8" xfId="38026"/>
    <cellStyle name="Финансовый 6 2 2 2 4 8 2" xfId="38027"/>
    <cellStyle name="Финансовый 6 2 2 2 4 9" xfId="38028"/>
    <cellStyle name="Финансовый 6 2 2 2 4 9 2" xfId="38029"/>
    <cellStyle name="Финансовый 6 2 2 2 5" xfId="38030"/>
    <cellStyle name="Финансовый 6 2 2 2 5 2" xfId="38031"/>
    <cellStyle name="Финансовый 6 2 2 2 5 2 2" xfId="38032"/>
    <cellStyle name="Финансовый 6 2 2 2 5 2 2 2" xfId="38033"/>
    <cellStyle name="Финансовый 6 2 2 2 5 2 3" xfId="38034"/>
    <cellStyle name="Финансовый 6 2 2 2 5 2 3 2" xfId="38035"/>
    <cellStyle name="Финансовый 6 2 2 2 5 2 4" xfId="38036"/>
    <cellStyle name="Финансовый 6 2 2 2 5 2 4 2" xfId="38037"/>
    <cellStyle name="Финансовый 6 2 2 2 5 2 5" xfId="38038"/>
    <cellStyle name="Финансовый 6 2 2 2 5 2 5 2" xfId="38039"/>
    <cellStyle name="Финансовый 6 2 2 2 5 2 6" xfId="38040"/>
    <cellStyle name="Финансовый 6 2 2 2 5 3" xfId="38041"/>
    <cellStyle name="Финансовый 6 2 2 2 5 3 2" xfId="38042"/>
    <cellStyle name="Финансовый 6 2 2 2 5 4" xfId="38043"/>
    <cellStyle name="Финансовый 6 2 2 2 5 4 2" xfId="38044"/>
    <cellStyle name="Финансовый 6 2 2 2 5 5" xfId="38045"/>
    <cellStyle name="Финансовый 6 2 2 2 5 5 2" xfId="38046"/>
    <cellStyle name="Финансовый 6 2 2 2 5 6" xfId="38047"/>
    <cellStyle name="Финансовый 6 2 2 2 5 6 2" xfId="38048"/>
    <cellStyle name="Финансовый 6 2 2 2 5 7" xfId="38049"/>
    <cellStyle name="Финансовый 6 2 2 2 5 8" xfId="38050"/>
    <cellStyle name="Финансовый 6 2 2 2 6" xfId="38051"/>
    <cellStyle name="Финансовый 6 2 2 2 6 2" xfId="38052"/>
    <cellStyle name="Финансовый 6 2 2 2 6 2 2" xfId="38053"/>
    <cellStyle name="Финансовый 6 2 2 2 6 3" xfId="38054"/>
    <cellStyle name="Финансовый 6 2 2 2 6 3 2" xfId="38055"/>
    <cellStyle name="Финансовый 6 2 2 2 6 4" xfId="38056"/>
    <cellStyle name="Финансовый 6 2 2 2 6 4 2" xfId="38057"/>
    <cellStyle name="Финансовый 6 2 2 2 6 5" xfId="38058"/>
    <cellStyle name="Финансовый 6 2 2 2 6 5 2" xfId="38059"/>
    <cellStyle name="Финансовый 6 2 2 2 6 6" xfId="38060"/>
    <cellStyle name="Финансовый 6 2 2 2 7" xfId="38061"/>
    <cellStyle name="Финансовый 6 2 2 2 7 2" xfId="38062"/>
    <cellStyle name="Финансовый 6 2 2 2 7 2 2" xfId="38063"/>
    <cellStyle name="Финансовый 6 2 2 2 7 3" xfId="38064"/>
    <cellStyle name="Финансовый 6 2 2 2 7 3 2" xfId="38065"/>
    <cellStyle name="Финансовый 6 2 2 2 7 4" xfId="38066"/>
    <cellStyle name="Финансовый 6 2 2 2 7 4 2" xfId="38067"/>
    <cellStyle name="Финансовый 6 2 2 2 7 5" xfId="38068"/>
    <cellStyle name="Финансовый 6 2 2 2 8" xfId="38069"/>
    <cellStyle name="Финансовый 6 2 2 2 8 2" xfId="38070"/>
    <cellStyle name="Финансовый 6 2 2 2 9" xfId="38071"/>
    <cellStyle name="Финансовый 6 2 2 2 9 2" xfId="38072"/>
    <cellStyle name="Финансовый 6 2 2 20" xfId="38073"/>
    <cellStyle name="Финансовый 6 2 2 20 2" xfId="38074"/>
    <cellStyle name="Финансовый 6 2 2 21" xfId="38075"/>
    <cellStyle name="Финансовый 6 2 2 21 2" xfId="38076"/>
    <cellStyle name="Финансовый 6 2 2 22" xfId="38077"/>
    <cellStyle name="Финансовый 6 2 2 22 2" xfId="38078"/>
    <cellStyle name="Финансовый 6 2 2 23" xfId="38079"/>
    <cellStyle name="Финансовый 6 2 2 23 2" xfId="38080"/>
    <cellStyle name="Финансовый 6 2 2 24" xfId="38081"/>
    <cellStyle name="Финансовый 6 2 2 25" xfId="38082"/>
    <cellStyle name="Финансовый 6 2 2 26" xfId="38083"/>
    <cellStyle name="Финансовый 6 2 2 3" xfId="38084"/>
    <cellStyle name="Финансовый 6 2 2 3 10" xfId="38085"/>
    <cellStyle name="Финансовый 6 2 2 3 10 2" xfId="38086"/>
    <cellStyle name="Финансовый 6 2 2 3 11" xfId="38087"/>
    <cellStyle name="Финансовый 6 2 2 3 11 2" xfId="38088"/>
    <cellStyle name="Финансовый 6 2 2 3 12" xfId="38089"/>
    <cellStyle name="Финансовый 6 2 2 3 12 2" xfId="38090"/>
    <cellStyle name="Финансовый 6 2 2 3 13" xfId="38091"/>
    <cellStyle name="Финансовый 6 2 2 3 14" xfId="38092"/>
    <cellStyle name="Финансовый 6 2 2 3 15" xfId="38093"/>
    <cellStyle name="Финансовый 6 2 2 3 2" xfId="38094"/>
    <cellStyle name="Финансовый 6 2 2 3 2 10" xfId="38095"/>
    <cellStyle name="Финансовый 6 2 2 3 2 10 2" xfId="38096"/>
    <cellStyle name="Финансовый 6 2 2 3 2 11" xfId="38097"/>
    <cellStyle name="Финансовый 6 2 2 3 2 12" xfId="38098"/>
    <cellStyle name="Финансовый 6 2 2 3 2 13" xfId="38099"/>
    <cellStyle name="Финансовый 6 2 2 3 2 2" xfId="38100"/>
    <cellStyle name="Финансовый 6 2 2 3 2 2 10" xfId="38101"/>
    <cellStyle name="Финансовый 6 2 2 3 2 2 11" xfId="38102"/>
    <cellStyle name="Финансовый 6 2 2 3 2 2 2" xfId="38103"/>
    <cellStyle name="Финансовый 6 2 2 3 2 2 2 2" xfId="38104"/>
    <cellStyle name="Финансовый 6 2 2 3 2 2 2 2 2" xfId="38105"/>
    <cellStyle name="Финансовый 6 2 2 3 2 2 2 3" xfId="38106"/>
    <cellStyle name="Финансовый 6 2 2 3 2 2 2 3 2" xfId="38107"/>
    <cellStyle name="Финансовый 6 2 2 3 2 2 2 4" xfId="38108"/>
    <cellStyle name="Финансовый 6 2 2 3 2 2 2 4 2" xfId="38109"/>
    <cellStyle name="Финансовый 6 2 2 3 2 2 2 5" xfId="38110"/>
    <cellStyle name="Финансовый 6 2 2 3 2 2 2 5 2" xfId="38111"/>
    <cellStyle name="Финансовый 6 2 2 3 2 2 2 6" xfId="38112"/>
    <cellStyle name="Финансовый 6 2 2 3 2 2 3" xfId="38113"/>
    <cellStyle name="Финансовый 6 2 2 3 2 2 3 2" xfId="38114"/>
    <cellStyle name="Финансовый 6 2 2 3 2 2 3 2 2" xfId="38115"/>
    <cellStyle name="Финансовый 6 2 2 3 2 2 3 3" xfId="38116"/>
    <cellStyle name="Финансовый 6 2 2 3 2 2 3 3 2" xfId="38117"/>
    <cellStyle name="Финансовый 6 2 2 3 2 2 3 4" xfId="38118"/>
    <cellStyle name="Финансовый 6 2 2 3 2 2 3 4 2" xfId="38119"/>
    <cellStyle name="Финансовый 6 2 2 3 2 2 3 5" xfId="38120"/>
    <cellStyle name="Финансовый 6 2 2 3 2 2 4" xfId="38121"/>
    <cellStyle name="Финансовый 6 2 2 3 2 2 4 2" xfId="38122"/>
    <cellStyle name="Финансовый 6 2 2 3 2 2 5" xfId="38123"/>
    <cellStyle name="Финансовый 6 2 2 3 2 2 5 2" xfId="38124"/>
    <cellStyle name="Финансовый 6 2 2 3 2 2 6" xfId="38125"/>
    <cellStyle name="Финансовый 6 2 2 3 2 2 6 2" xfId="38126"/>
    <cellStyle name="Финансовый 6 2 2 3 2 2 7" xfId="38127"/>
    <cellStyle name="Финансовый 6 2 2 3 2 2 7 2" xfId="38128"/>
    <cellStyle name="Финансовый 6 2 2 3 2 2 8" xfId="38129"/>
    <cellStyle name="Финансовый 6 2 2 3 2 2 8 2" xfId="38130"/>
    <cellStyle name="Финансовый 6 2 2 3 2 2 9" xfId="38131"/>
    <cellStyle name="Финансовый 6 2 2 3 2 2 9 2" xfId="38132"/>
    <cellStyle name="Финансовый 6 2 2 3 2 3" xfId="38133"/>
    <cellStyle name="Финансовый 6 2 2 3 2 3 2" xfId="38134"/>
    <cellStyle name="Финансовый 6 2 2 3 2 3 2 2" xfId="38135"/>
    <cellStyle name="Финансовый 6 2 2 3 2 3 3" xfId="38136"/>
    <cellStyle name="Финансовый 6 2 2 3 2 3 3 2" xfId="38137"/>
    <cellStyle name="Финансовый 6 2 2 3 2 3 4" xfId="38138"/>
    <cellStyle name="Финансовый 6 2 2 3 2 3 4 2" xfId="38139"/>
    <cellStyle name="Финансовый 6 2 2 3 2 3 5" xfId="38140"/>
    <cellStyle name="Финансовый 6 2 2 3 2 3 5 2" xfId="38141"/>
    <cellStyle name="Финансовый 6 2 2 3 2 3 6" xfId="38142"/>
    <cellStyle name="Финансовый 6 2 2 3 2 4" xfId="38143"/>
    <cellStyle name="Финансовый 6 2 2 3 2 4 2" xfId="38144"/>
    <cellStyle name="Финансовый 6 2 2 3 2 4 2 2" xfId="38145"/>
    <cellStyle name="Финансовый 6 2 2 3 2 4 3" xfId="38146"/>
    <cellStyle name="Финансовый 6 2 2 3 2 4 3 2" xfId="38147"/>
    <cellStyle name="Финансовый 6 2 2 3 2 4 4" xfId="38148"/>
    <cellStyle name="Финансовый 6 2 2 3 2 4 4 2" xfId="38149"/>
    <cellStyle name="Финансовый 6 2 2 3 2 4 5" xfId="38150"/>
    <cellStyle name="Финансовый 6 2 2 3 2 5" xfId="38151"/>
    <cellStyle name="Финансовый 6 2 2 3 2 5 2" xfId="38152"/>
    <cellStyle name="Финансовый 6 2 2 3 2 6" xfId="38153"/>
    <cellStyle name="Финансовый 6 2 2 3 2 6 2" xfId="38154"/>
    <cellStyle name="Финансовый 6 2 2 3 2 7" xfId="38155"/>
    <cellStyle name="Финансовый 6 2 2 3 2 7 2" xfId="38156"/>
    <cellStyle name="Финансовый 6 2 2 3 2 8" xfId="38157"/>
    <cellStyle name="Финансовый 6 2 2 3 2 8 2" xfId="38158"/>
    <cellStyle name="Финансовый 6 2 2 3 2 9" xfId="38159"/>
    <cellStyle name="Финансовый 6 2 2 3 2 9 2" xfId="38160"/>
    <cellStyle name="Финансовый 6 2 2 3 3" xfId="38161"/>
    <cellStyle name="Финансовый 6 2 2 3 3 10" xfId="38162"/>
    <cellStyle name="Финансовый 6 2 2 3 3 11" xfId="38163"/>
    <cellStyle name="Финансовый 6 2 2 3 3 2" xfId="38164"/>
    <cellStyle name="Финансовый 6 2 2 3 3 2 2" xfId="38165"/>
    <cellStyle name="Финансовый 6 2 2 3 3 2 2 2" xfId="38166"/>
    <cellStyle name="Финансовый 6 2 2 3 3 2 3" xfId="38167"/>
    <cellStyle name="Финансовый 6 2 2 3 3 2 3 2" xfId="38168"/>
    <cellStyle name="Финансовый 6 2 2 3 3 2 4" xfId="38169"/>
    <cellStyle name="Финансовый 6 2 2 3 3 2 4 2" xfId="38170"/>
    <cellStyle name="Финансовый 6 2 2 3 3 2 5" xfId="38171"/>
    <cellStyle name="Финансовый 6 2 2 3 3 2 5 2" xfId="38172"/>
    <cellStyle name="Финансовый 6 2 2 3 3 2 6" xfId="38173"/>
    <cellStyle name="Финансовый 6 2 2 3 3 2 7" xfId="38174"/>
    <cellStyle name="Финансовый 6 2 2 3 3 3" xfId="38175"/>
    <cellStyle name="Финансовый 6 2 2 3 3 3 2" xfId="38176"/>
    <cellStyle name="Финансовый 6 2 2 3 3 3 2 2" xfId="38177"/>
    <cellStyle name="Финансовый 6 2 2 3 3 3 3" xfId="38178"/>
    <cellStyle name="Финансовый 6 2 2 3 3 3 3 2" xfId="38179"/>
    <cellStyle name="Финансовый 6 2 2 3 3 3 4" xfId="38180"/>
    <cellStyle name="Финансовый 6 2 2 3 3 3 4 2" xfId="38181"/>
    <cellStyle name="Финансовый 6 2 2 3 3 3 5" xfId="38182"/>
    <cellStyle name="Финансовый 6 2 2 3 3 4" xfId="38183"/>
    <cellStyle name="Финансовый 6 2 2 3 3 4 2" xfId="38184"/>
    <cellStyle name="Финансовый 6 2 2 3 3 5" xfId="38185"/>
    <cellStyle name="Финансовый 6 2 2 3 3 5 2" xfId="38186"/>
    <cellStyle name="Финансовый 6 2 2 3 3 6" xfId="38187"/>
    <cellStyle name="Финансовый 6 2 2 3 3 6 2" xfId="38188"/>
    <cellStyle name="Финансовый 6 2 2 3 3 7" xfId="38189"/>
    <cellStyle name="Финансовый 6 2 2 3 3 7 2" xfId="38190"/>
    <cellStyle name="Финансовый 6 2 2 3 3 8" xfId="38191"/>
    <cellStyle name="Финансовый 6 2 2 3 3 8 2" xfId="38192"/>
    <cellStyle name="Финансовый 6 2 2 3 3 9" xfId="38193"/>
    <cellStyle name="Финансовый 6 2 2 3 3 9 2" xfId="38194"/>
    <cellStyle name="Финансовый 6 2 2 3 4" xfId="38195"/>
    <cellStyle name="Финансовый 6 2 2 3 4 2" xfId="38196"/>
    <cellStyle name="Финансовый 6 2 2 3 4 2 2" xfId="38197"/>
    <cellStyle name="Финансовый 6 2 2 3 4 2 2 2" xfId="38198"/>
    <cellStyle name="Финансовый 6 2 2 3 4 2 3" xfId="38199"/>
    <cellStyle name="Финансовый 6 2 2 3 4 2 3 2" xfId="38200"/>
    <cellStyle name="Финансовый 6 2 2 3 4 2 4" xfId="38201"/>
    <cellStyle name="Финансовый 6 2 2 3 4 2 4 2" xfId="38202"/>
    <cellStyle name="Финансовый 6 2 2 3 4 2 5" xfId="38203"/>
    <cellStyle name="Финансовый 6 2 2 3 4 2 5 2" xfId="38204"/>
    <cellStyle name="Финансовый 6 2 2 3 4 2 6" xfId="38205"/>
    <cellStyle name="Финансовый 6 2 2 3 4 3" xfId="38206"/>
    <cellStyle name="Финансовый 6 2 2 3 4 3 2" xfId="38207"/>
    <cellStyle name="Финансовый 6 2 2 3 4 4" xfId="38208"/>
    <cellStyle name="Финансовый 6 2 2 3 4 4 2" xfId="38209"/>
    <cellStyle name="Финансовый 6 2 2 3 4 5" xfId="38210"/>
    <cellStyle name="Финансовый 6 2 2 3 4 5 2" xfId="38211"/>
    <cellStyle name="Финансовый 6 2 2 3 4 6" xfId="38212"/>
    <cellStyle name="Финансовый 6 2 2 3 4 6 2" xfId="38213"/>
    <cellStyle name="Финансовый 6 2 2 3 4 7" xfId="38214"/>
    <cellStyle name="Финансовый 6 2 2 3 4 8" xfId="38215"/>
    <cellStyle name="Финансовый 6 2 2 3 5" xfId="38216"/>
    <cellStyle name="Финансовый 6 2 2 3 5 2" xfId="38217"/>
    <cellStyle name="Финансовый 6 2 2 3 5 2 2" xfId="38218"/>
    <cellStyle name="Финансовый 6 2 2 3 5 3" xfId="38219"/>
    <cellStyle name="Финансовый 6 2 2 3 5 3 2" xfId="38220"/>
    <cellStyle name="Финансовый 6 2 2 3 5 4" xfId="38221"/>
    <cellStyle name="Финансовый 6 2 2 3 5 4 2" xfId="38222"/>
    <cellStyle name="Финансовый 6 2 2 3 5 5" xfId="38223"/>
    <cellStyle name="Финансовый 6 2 2 3 5 5 2" xfId="38224"/>
    <cellStyle name="Финансовый 6 2 2 3 5 6" xfId="38225"/>
    <cellStyle name="Финансовый 6 2 2 3 6" xfId="38226"/>
    <cellStyle name="Финансовый 6 2 2 3 6 2" xfId="38227"/>
    <cellStyle name="Финансовый 6 2 2 3 6 2 2" xfId="38228"/>
    <cellStyle name="Финансовый 6 2 2 3 6 3" xfId="38229"/>
    <cellStyle name="Финансовый 6 2 2 3 6 3 2" xfId="38230"/>
    <cellStyle name="Финансовый 6 2 2 3 6 4" xfId="38231"/>
    <cellStyle name="Финансовый 6 2 2 3 6 4 2" xfId="38232"/>
    <cellStyle name="Финансовый 6 2 2 3 6 5" xfId="38233"/>
    <cellStyle name="Финансовый 6 2 2 3 7" xfId="38234"/>
    <cellStyle name="Финансовый 6 2 2 3 7 2" xfId="38235"/>
    <cellStyle name="Финансовый 6 2 2 3 8" xfId="38236"/>
    <cellStyle name="Финансовый 6 2 2 3 8 2" xfId="38237"/>
    <cellStyle name="Финансовый 6 2 2 3 9" xfId="38238"/>
    <cellStyle name="Финансовый 6 2 2 3 9 2" xfId="38239"/>
    <cellStyle name="Финансовый 6 2 2 4" xfId="38240"/>
    <cellStyle name="Финансовый 6 2 2 4 10" xfId="38241"/>
    <cellStyle name="Финансовый 6 2 2 4 10 2" xfId="38242"/>
    <cellStyle name="Финансовый 6 2 2 4 11" xfId="38243"/>
    <cellStyle name="Финансовый 6 2 2 4 11 2" xfId="38244"/>
    <cellStyle name="Финансовый 6 2 2 4 12" xfId="38245"/>
    <cellStyle name="Финансовый 6 2 2 4 12 2" xfId="38246"/>
    <cellStyle name="Финансовый 6 2 2 4 13" xfId="38247"/>
    <cellStyle name="Финансовый 6 2 2 4 14" xfId="38248"/>
    <cellStyle name="Финансовый 6 2 2 4 15" xfId="38249"/>
    <cellStyle name="Финансовый 6 2 2 4 2" xfId="38250"/>
    <cellStyle name="Финансовый 6 2 2 4 2 10" xfId="38251"/>
    <cellStyle name="Финансовый 6 2 2 4 2 10 2" xfId="38252"/>
    <cellStyle name="Финансовый 6 2 2 4 2 11" xfId="38253"/>
    <cellStyle name="Финансовый 6 2 2 4 2 12" xfId="38254"/>
    <cellStyle name="Финансовый 6 2 2 4 2 2" xfId="38255"/>
    <cellStyle name="Финансовый 6 2 2 4 2 2 10" xfId="38256"/>
    <cellStyle name="Финансовый 6 2 2 4 2 2 2" xfId="38257"/>
    <cellStyle name="Финансовый 6 2 2 4 2 2 2 2" xfId="38258"/>
    <cellStyle name="Финансовый 6 2 2 4 2 2 2 2 2" xfId="38259"/>
    <cellStyle name="Финансовый 6 2 2 4 2 2 2 3" xfId="38260"/>
    <cellStyle name="Финансовый 6 2 2 4 2 2 2 3 2" xfId="38261"/>
    <cellStyle name="Финансовый 6 2 2 4 2 2 2 4" xfId="38262"/>
    <cellStyle name="Финансовый 6 2 2 4 2 2 2 4 2" xfId="38263"/>
    <cellStyle name="Финансовый 6 2 2 4 2 2 2 5" xfId="38264"/>
    <cellStyle name="Финансовый 6 2 2 4 2 2 2 5 2" xfId="38265"/>
    <cellStyle name="Финансовый 6 2 2 4 2 2 2 6" xfId="38266"/>
    <cellStyle name="Финансовый 6 2 2 4 2 2 3" xfId="38267"/>
    <cellStyle name="Финансовый 6 2 2 4 2 2 3 2" xfId="38268"/>
    <cellStyle name="Финансовый 6 2 2 4 2 2 3 2 2" xfId="38269"/>
    <cellStyle name="Финансовый 6 2 2 4 2 2 3 3" xfId="38270"/>
    <cellStyle name="Финансовый 6 2 2 4 2 2 3 3 2" xfId="38271"/>
    <cellStyle name="Финансовый 6 2 2 4 2 2 3 4" xfId="38272"/>
    <cellStyle name="Финансовый 6 2 2 4 2 2 3 4 2" xfId="38273"/>
    <cellStyle name="Финансовый 6 2 2 4 2 2 3 5" xfId="38274"/>
    <cellStyle name="Финансовый 6 2 2 4 2 2 4" xfId="38275"/>
    <cellStyle name="Финансовый 6 2 2 4 2 2 4 2" xfId="38276"/>
    <cellStyle name="Финансовый 6 2 2 4 2 2 5" xfId="38277"/>
    <cellStyle name="Финансовый 6 2 2 4 2 2 5 2" xfId="38278"/>
    <cellStyle name="Финансовый 6 2 2 4 2 2 6" xfId="38279"/>
    <cellStyle name="Финансовый 6 2 2 4 2 2 6 2" xfId="38280"/>
    <cellStyle name="Финансовый 6 2 2 4 2 2 7" xfId="38281"/>
    <cellStyle name="Финансовый 6 2 2 4 2 2 7 2" xfId="38282"/>
    <cellStyle name="Финансовый 6 2 2 4 2 2 8" xfId="38283"/>
    <cellStyle name="Финансовый 6 2 2 4 2 2 8 2" xfId="38284"/>
    <cellStyle name="Финансовый 6 2 2 4 2 2 9" xfId="38285"/>
    <cellStyle name="Финансовый 6 2 2 4 2 2 9 2" xfId="38286"/>
    <cellStyle name="Финансовый 6 2 2 4 2 3" xfId="38287"/>
    <cellStyle name="Финансовый 6 2 2 4 2 3 2" xfId="38288"/>
    <cellStyle name="Финансовый 6 2 2 4 2 3 2 2" xfId="38289"/>
    <cellStyle name="Финансовый 6 2 2 4 2 3 3" xfId="38290"/>
    <cellStyle name="Финансовый 6 2 2 4 2 3 3 2" xfId="38291"/>
    <cellStyle name="Финансовый 6 2 2 4 2 3 4" xfId="38292"/>
    <cellStyle name="Финансовый 6 2 2 4 2 3 4 2" xfId="38293"/>
    <cellStyle name="Финансовый 6 2 2 4 2 3 5" xfId="38294"/>
    <cellStyle name="Финансовый 6 2 2 4 2 3 5 2" xfId="38295"/>
    <cellStyle name="Финансовый 6 2 2 4 2 3 6" xfId="38296"/>
    <cellStyle name="Финансовый 6 2 2 4 2 4" xfId="38297"/>
    <cellStyle name="Финансовый 6 2 2 4 2 4 2" xfId="38298"/>
    <cellStyle name="Финансовый 6 2 2 4 2 4 2 2" xfId="38299"/>
    <cellStyle name="Финансовый 6 2 2 4 2 4 3" xfId="38300"/>
    <cellStyle name="Финансовый 6 2 2 4 2 4 3 2" xfId="38301"/>
    <cellStyle name="Финансовый 6 2 2 4 2 4 4" xfId="38302"/>
    <cellStyle name="Финансовый 6 2 2 4 2 4 4 2" xfId="38303"/>
    <cellStyle name="Финансовый 6 2 2 4 2 4 5" xfId="38304"/>
    <cellStyle name="Финансовый 6 2 2 4 2 5" xfId="38305"/>
    <cellStyle name="Финансовый 6 2 2 4 2 5 2" xfId="38306"/>
    <cellStyle name="Финансовый 6 2 2 4 2 6" xfId="38307"/>
    <cellStyle name="Финансовый 6 2 2 4 2 6 2" xfId="38308"/>
    <cellStyle name="Финансовый 6 2 2 4 2 7" xfId="38309"/>
    <cellStyle name="Финансовый 6 2 2 4 2 7 2" xfId="38310"/>
    <cellStyle name="Финансовый 6 2 2 4 2 8" xfId="38311"/>
    <cellStyle name="Финансовый 6 2 2 4 2 8 2" xfId="38312"/>
    <cellStyle name="Финансовый 6 2 2 4 2 9" xfId="38313"/>
    <cellStyle name="Финансовый 6 2 2 4 2 9 2" xfId="38314"/>
    <cellStyle name="Финансовый 6 2 2 4 3" xfId="38315"/>
    <cellStyle name="Финансовый 6 2 2 4 3 10" xfId="38316"/>
    <cellStyle name="Финансовый 6 2 2 4 3 2" xfId="38317"/>
    <cellStyle name="Финансовый 6 2 2 4 3 2 2" xfId="38318"/>
    <cellStyle name="Финансовый 6 2 2 4 3 2 2 2" xfId="38319"/>
    <cellStyle name="Финансовый 6 2 2 4 3 2 3" xfId="38320"/>
    <cellStyle name="Финансовый 6 2 2 4 3 2 3 2" xfId="38321"/>
    <cellStyle name="Финансовый 6 2 2 4 3 2 4" xfId="38322"/>
    <cellStyle name="Финансовый 6 2 2 4 3 2 4 2" xfId="38323"/>
    <cellStyle name="Финансовый 6 2 2 4 3 2 5" xfId="38324"/>
    <cellStyle name="Финансовый 6 2 2 4 3 2 5 2" xfId="38325"/>
    <cellStyle name="Финансовый 6 2 2 4 3 2 6" xfId="38326"/>
    <cellStyle name="Финансовый 6 2 2 4 3 3" xfId="38327"/>
    <cellStyle name="Финансовый 6 2 2 4 3 3 2" xfId="38328"/>
    <cellStyle name="Финансовый 6 2 2 4 3 3 2 2" xfId="38329"/>
    <cellStyle name="Финансовый 6 2 2 4 3 3 3" xfId="38330"/>
    <cellStyle name="Финансовый 6 2 2 4 3 3 3 2" xfId="38331"/>
    <cellStyle name="Финансовый 6 2 2 4 3 3 4" xfId="38332"/>
    <cellStyle name="Финансовый 6 2 2 4 3 3 4 2" xfId="38333"/>
    <cellStyle name="Финансовый 6 2 2 4 3 3 5" xfId="38334"/>
    <cellStyle name="Финансовый 6 2 2 4 3 4" xfId="38335"/>
    <cellStyle name="Финансовый 6 2 2 4 3 4 2" xfId="38336"/>
    <cellStyle name="Финансовый 6 2 2 4 3 5" xfId="38337"/>
    <cellStyle name="Финансовый 6 2 2 4 3 5 2" xfId="38338"/>
    <cellStyle name="Финансовый 6 2 2 4 3 6" xfId="38339"/>
    <cellStyle name="Финансовый 6 2 2 4 3 6 2" xfId="38340"/>
    <cellStyle name="Финансовый 6 2 2 4 3 7" xfId="38341"/>
    <cellStyle name="Финансовый 6 2 2 4 3 7 2" xfId="38342"/>
    <cellStyle name="Финансовый 6 2 2 4 3 8" xfId="38343"/>
    <cellStyle name="Финансовый 6 2 2 4 3 8 2" xfId="38344"/>
    <cellStyle name="Финансовый 6 2 2 4 3 9" xfId="38345"/>
    <cellStyle name="Финансовый 6 2 2 4 3 9 2" xfId="38346"/>
    <cellStyle name="Финансовый 6 2 2 4 4" xfId="38347"/>
    <cellStyle name="Финансовый 6 2 2 4 4 2" xfId="38348"/>
    <cellStyle name="Финансовый 6 2 2 4 4 2 2" xfId="38349"/>
    <cellStyle name="Финансовый 6 2 2 4 4 2 2 2" xfId="38350"/>
    <cellStyle name="Финансовый 6 2 2 4 4 2 3" xfId="38351"/>
    <cellStyle name="Финансовый 6 2 2 4 4 2 3 2" xfId="38352"/>
    <cellStyle name="Финансовый 6 2 2 4 4 2 4" xfId="38353"/>
    <cellStyle name="Финансовый 6 2 2 4 4 2 4 2" xfId="38354"/>
    <cellStyle name="Финансовый 6 2 2 4 4 2 5" xfId="38355"/>
    <cellStyle name="Финансовый 6 2 2 4 4 2 5 2" xfId="38356"/>
    <cellStyle name="Финансовый 6 2 2 4 4 2 6" xfId="38357"/>
    <cellStyle name="Финансовый 6 2 2 4 4 3" xfId="38358"/>
    <cellStyle name="Финансовый 6 2 2 4 4 3 2" xfId="38359"/>
    <cellStyle name="Финансовый 6 2 2 4 4 4" xfId="38360"/>
    <cellStyle name="Финансовый 6 2 2 4 4 4 2" xfId="38361"/>
    <cellStyle name="Финансовый 6 2 2 4 4 5" xfId="38362"/>
    <cellStyle name="Финансовый 6 2 2 4 4 5 2" xfId="38363"/>
    <cellStyle name="Финансовый 6 2 2 4 4 6" xfId="38364"/>
    <cellStyle name="Финансовый 6 2 2 4 4 6 2" xfId="38365"/>
    <cellStyle name="Финансовый 6 2 2 4 4 7" xfId="38366"/>
    <cellStyle name="Финансовый 6 2 2 4 5" xfId="38367"/>
    <cellStyle name="Финансовый 6 2 2 4 5 2" xfId="38368"/>
    <cellStyle name="Финансовый 6 2 2 4 5 2 2" xfId="38369"/>
    <cellStyle name="Финансовый 6 2 2 4 5 3" xfId="38370"/>
    <cellStyle name="Финансовый 6 2 2 4 5 3 2" xfId="38371"/>
    <cellStyle name="Финансовый 6 2 2 4 5 4" xfId="38372"/>
    <cellStyle name="Финансовый 6 2 2 4 5 4 2" xfId="38373"/>
    <cellStyle name="Финансовый 6 2 2 4 5 5" xfId="38374"/>
    <cellStyle name="Финансовый 6 2 2 4 5 5 2" xfId="38375"/>
    <cellStyle name="Финансовый 6 2 2 4 5 6" xfId="38376"/>
    <cellStyle name="Финансовый 6 2 2 4 6" xfId="38377"/>
    <cellStyle name="Финансовый 6 2 2 4 6 2" xfId="38378"/>
    <cellStyle name="Финансовый 6 2 2 4 6 2 2" xfId="38379"/>
    <cellStyle name="Финансовый 6 2 2 4 6 3" xfId="38380"/>
    <cellStyle name="Финансовый 6 2 2 4 6 3 2" xfId="38381"/>
    <cellStyle name="Финансовый 6 2 2 4 6 4" xfId="38382"/>
    <cellStyle name="Финансовый 6 2 2 4 6 4 2" xfId="38383"/>
    <cellStyle name="Финансовый 6 2 2 4 6 5" xfId="38384"/>
    <cellStyle name="Финансовый 6 2 2 4 7" xfId="38385"/>
    <cellStyle name="Финансовый 6 2 2 4 7 2" xfId="38386"/>
    <cellStyle name="Финансовый 6 2 2 4 8" xfId="38387"/>
    <cellStyle name="Финансовый 6 2 2 4 8 2" xfId="38388"/>
    <cellStyle name="Финансовый 6 2 2 4 9" xfId="38389"/>
    <cellStyle name="Финансовый 6 2 2 4 9 2" xfId="38390"/>
    <cellStyle name="Финансовый 6 2 2 5" xfId="38391"/>
    <cellStyle name="Финансовый 6 2 2 5 10" xfId="38392"/>
    <cellStyle name="Финансовый 6 2 2 5 10 2" xfId="38393"/>
    <cellStyle name="Финансовый 6 2 2 5 11" xfId="38394"/>
    <cellStyle name="Финансовый 6 2 2 5 11 2" xfId="38395"/>
    <cellStyle name="Финансовый 6 2 2 5 12" xfId="38396"/>
    <cellStyle name="Финансовый 6 2 2 5 13" xfId="38397"/>
    <cellStyle name="Финансовый 6 2 2 5 2" xfId="38398"/>
    <cellStyle name="Финансовый 6 2 2 5 2 10" xfId="38399"/>
    <cellStyle name="Финансовый 6 2 2 5 2 10 2" xfId="38400"/>
    <cellStyle name="Финансовый 6 2 2 5 2 11" xfId="38401"/>
    <cellStyle name="Финансовый 6 2 2 5 2 12" xfId="38402"/>
    <cellStyle name="Финансовый 6 2 2 5 2 2" xfId="38403"/>
    <cellStyle name="Финансовый 6 2 2 5 2 2 10" xfId="38404"/>
    <cellStyle name="Финансовый 6 2 2 5 2 2 2" xfId="38405"/>
    <cellStyle name="Финансовый 6 2 2 5 2 2 2 2" xfId="38406"/>
    <cellStyle name="Финансовый 6 2 2 5 2 2 2 2 2" xfId="38407"/>
    <cellStyle name="Финансовый 6 2 2 5 2 2 2 3" xfId="38408"/>
    <cellStyle name="Финансовый 6 2 2 5 2 2 2 3 2" xfId="38409"/>
    <cellStyle name="Финансовый 6 2 2 5 2 2 2 4" xfId="38410"/>
    <cellStyle name="Финансовый 6 2 2 5 2 2 2 4 2" xfId="38411"/>
    <cellStyle name="Финансовый 6 2 2 5 2 2 2 5" xfId="38412"/>
    <cellStyle name="Финансовый 6 2 2 5 2 2 2 5 2" xfId="38413"/>
    <cellStyle name="Финансовый 6 2 2 5 2 2 2 6" xfId="38414"/>
    <cellStyle name="Финансовый 6 2 2 5 2 2 3" xfId="38415"/>
    <cellStyle name="Финансовый 6 2 2 5 2 2 3 2" xfId="38416"/>
    <cellStyle name="Финансовый 6 2 2 5 2 2 3 2 2" xfId="38417"/>
    <cellStyle name="Финансовый 6 2 2 5 2 2 3 3" xfId="38418"/>
    <cellStyle name="Финансовый 6 2 2 5 2 2 3 3 2" xfId="38419"/>
    <cellStyle name="Финансовый 6 2 2 5 2 2 3 4" xfId="38420"/>
    <cellStyle name="Финансовый 6 2 2 5 2 2 3 4 2" xfId="38421"/>
    <cellStyle name="Финансовый 6 2 2 5 2 2 3 5" xfId="38422"/>
    <cellStyle name="Финансовый 6 2 2 5 2 2 4" xfId="38423"/>
    <cellStyle name="Финансовый 6 2 2 5 2 2 4 2" xfId="38424"/>
    <cellStyle name="Финансовый 6 2 2 5 2 2 5" xfId="38425"/>
    <cellStyle name="Финансовый 6 2 2 5 2 2 5 2" xfId="38426"/>
    <cellStyle name="Финансовый 6 2 2 5 2 2 6" xfId="38427"/>
    <cellStyle name="Финансовый 6 2 2 5 2 2 6 2" xfId="38428"/>
    <cellStyle name="Финансовый 6 2 2 5 2 2 7" xfId="38429"/>
    <cellStyle name="Финансовый 6 2 2 5 2 2 7 2" xfId="38430"/>
    <cellStyle name="Финансовый 6 2 2 5 2 2 8" xfId="38431"/>
    <cellStyle name="Финансовый 6 2 2 5 2 2 8 2" xfId="38432"/>
    <cellStyle name="Финансовый 6 2 2 5 2 2 9" xfId="38433"/>
    <cellStyle name="Финансовый 6 2 2 5 2 2 9 2" xfId="38434"/>
    <cellStyle name="Финансовый 6 2 2 5 2 3" xfId="38435"/>
    <cellStyle name="Финансовый 6 2 2 5 2 3 2" xfId="38436"/>
    <cellStyle name="Финансовый 6 2 2 5 2 3 2 2" xfId="38437"/>
    <cellStyle name="Финансовый 6 2 2 5 2 3 3" xfId="38438"/>
    <cellStyle name="Финансовый 6 2 2 5 2 3 3 2" xfId="38439"/>
    <cellStyle name="Финансовый 6 2 2 5 2 3 4" xfId="38440"/>
    <cellStyle name="Финансовый 6 2 2 5 2 3 4 2" xfId="38441"/>
    <cellStyle name="Финансовый 6 2 2 5 2 3 5" xfId="38442"/>
    <cellStyle name="Финансовый 6 2 2 5 2 3 5 2" xfId="38443"/>
    <cellStyle name="Финансовый 6 2 2 5 2 3 6" xfId="38444"/>
    <cellStyle name="Финансовый 6 2 2 5 2 4" xfId="38445"/>
    <cellStyle name="Финансовый 6 2 2 5 2 4 2" xfId="38446"/>
    <cellStyle name="Финансовый 6 2 2 5 2 4 2 2" xfId="38447"/>
    <cellStyle name="Финансовый 6 2 2 5 2 4 3" xfId="38448"/>
    <cellStyle name="Финансовый 6 2 2 5 2 4 3 2" xfId="38449"/>
    <cellStyle name="Финансовый 6 2 2 5 2 4 4" xfId="38450"/>
    <cellStyle name="Финансовый 6 2 2 5 2 4 4 2" xfId="38451"/>
    <cellStyle name="Финансовый 6 2 2 5 2 4 5" xfId="38452"/>
    <cellStyle name="Финансовый 6 2 2 5 2 5" xfId="38453"/>
    <cellStyle name="Финансовый 6 2 2 5 2 5 2" xfId="38454"/>
    <cellStyle name="Финансовый 6 2 2 5 2 6" xfId="38455"/>
    <cellStyle name="Финансовый 6 2 2 5 2 6 2" xfId="38456"/>
    <cellStyle name="Финансовый 6 2 2 5 2 7" xfId="38457"/>
    <cellStyle name="Финансовый 6 2 2 5 2 7 2" xfId="38458"/>
    <cellStyle name="Финансовый 6 2 2 5 2 8" xfId="38459"/>
    <cellStyle name="Финансовый 6 2 2 5 2 8 2" xfId="38460"/>
    <cellStyle name="Финансовый 6 2 2 5 2 9" xfId="38461"/>
    <cellStyle name="Финансовый 6 2 2 5 2 9 2" xfId="38462"/>
    <cellStyle name="Финансовый 6 2 2 5 3" xfId="38463"/>
    <cellStyle name="Финансовый 6 2 2 5 3 10" xfId="38464"/>
    <cellStyle name="Финансовый 6 2 2 5 3 2" xfId="38465"/>
    <cellStyle name="Финансовый 6 2 2 5 3 2 2" xfId="38466"/>
    <cellStyle name="Финансовый 6 2 2 5 3 2 2 2" xfId="38467"/>
    <cellStyle name="Финансовый 6 2 2 5 3 2 3" xfId="38468"/>
    <cellStyle name="Финансовый 6 2 2 5 3 2 3 2" xfId="38469"/>
    <cellStyle name="Финансовый 6 2 2 5 3 2 4" xfId="38470"/>
    <cellStyle name="Финансовый 6 2 2 5 3 2 4 2" xfId="38471"/>
    <cellStyle name="Финансовый 6 2 2 5 3 2 5" xfId="38472"/>
    <cellStyle name="Финансовый 6 2 2 5 3 2 5 2" xfId="38473"/>
    <cellStyle name="Финансовый 6 2 2 5 3 2 6" xfId="38474"/>
    <cellStyle name="Финансовый 6 2 2 5 3 3" xfId="38475"/>
    <cellStyle name="Финансовый 6 2 2 5 3 3 2" xfId="38476"/>
    <cellStyle name="Финансовый 6 2 2 5 3 3 2 2" xfId="38477"/>
    <cellStyle name="Финансовый 6 2 2 5 3 3 3" xfId="38478"/>
    <cellStyle name="Финансовый 6 2 2 5 3 3 3 2" xfId="38479"/>
    <cellStyle name="Финансовый 6 2 2 5 3 3 4" xfId="38480"/>
    <cellStyle name="Финансовый 6 2 2 5 3 3 4 2" xfId="38481"/>
    <cellStyle name="Финансовый 6 2 2 5 3 3 5" xfId="38482"/>
    <cellStyle name="Финансовый 6 2 2 5 3 4" xfId="38483"/>
    <cellStyle name="Финансовый 6 2 2 5 3 4 2" xfId="38484"/>
    <cellStyle name="Финансовый 6 2 2 5 3 5" xfId="38485"/>
    <cellStyle name="Финансовый 6 2 2 5 3 5 2" xfId="38486"/>
    <cellStyle name="Финансовый 6 2 2 5 3 6" xfId="38487"/>
    <cellStyle name="Финансовый 6 2 2 5 3 6 2" xfId="38488"/>
    <cellStyle name="Финансовый 6 2 2 5 3 7" xfId="38489"/>
    <cellStyle name="Финансовый 6 2 2 5 3 7 2" xfId="38490"/>
    <cellStyle name="Финансовый 6 2 2 5 3 8" xfId="38491"/>
    <cellStyle name="Финансовый 6 2 2 5 3 8 2" xfId="38492"/>
    <cellStyle name="Финансовый 6 2 2 5 3 9" xfId="38493"/>
    <cellStyle name="Финансовый 6 2 2 5 3 9 2" xfId="38494"/>
    <cellStyle name="Финансовый 6 2 2 5 4" xfId="38495"/>
    <cellStyle name="Финансовый 6 2 2 5 4 2" xfId="38496"/>
    <cellStyle name="Финансовый 6 2 2 5 4 2 2" xfId="38497"/>
    <cellStyle name="Финансовый 6 2 2 5 4 3" xfId="38498"/>
    <cellStyle name="Финансовый 6 2 2 5 4 3 2" xfId="38499"/>
    <cellStyle name="Финансовый 6 2 2 5 4 4" xfId="38500"/>
    <cellStyle name="Финансовый 6 2 2 5 4 4 2" xfId="38501"/>
    <cellStyle name="Финансовый 6 2 2 5 4 5" xfId="38502"/>
    <cellStyle name="Финансовый 6 2 2 5 4 5 2" xfId="38503"/>
    <cellStyle name="Финансовый 6 2 2 5 4 6" xfId="38504"/>
    <cellStyle name="Финансовый 6 2 2 5 5" xfId="38505"/>
    <cellStyle name="Финансовый 6 2 2 5 5 2" xfId="38506"/>
    <cellStyle name="Финансовый 6 2 2 5 5 2 2" xfId="38507"/>
    <cellStyle name="Финансовый 6 2 2 5 5 3" xfId="38508"/>
    <cellStyle name="Финансовый 6 2 2 5 5 3 2" xfId="38509"/>
    <cellStyle name="Финансовый 6 2 2 5 5 4" xfId="38510"/>
    <cellStyle name="Финансовый 6 2 2 5 5 4 2" xfId="38511"/>
    <cellStyle name="Финансовый 6 2 2 5 5 5" xfId="38512"/>
    <cellStyle name="Финансовый 6 2 2 5 6" xfId="38513"/>
    <cellStyle name="Финансовый 6 2 2 5 6 2" xfId="38514"/>
    <cellStyle name="Финансовый 6 2 2 5 7" xfId="38515"/>
    <cellStyle name="Финансовый 6 2 2 5 7 2" xfId="38516"/>
    <cellStyle name="Финансовый 6 2 2 5 8" xfId="38517"/>
    <cellStyle name="Финансовый 6 2 2 5 8 2" xfId="38518"/>
    <cellStyle name="Финансовый 6 2 2 5 9" xfId="38519"/>
    <cellStyle name="Финансовый 6 2 2 5 9 2" xfId="38520"/>
    <cellStyle name="Финансовый 6 2 2 6" xfId="38521"/>
    <cellStyle name="Финансовый 6 2 2 6 10" xfId="38522"/>
    <cellStyle name="Финансовый 6 2 2 6 10 2" xfId="38523"/>
    <cellStyle name="Финансовый 6 2 2 6 11" xfId="38524"/>
    <cellStyle name="Финансовый 6 2 2 6 11 2" xfId="38525"/>
    <cellStyle name="Финансовый 6 2 2 6 12" xfId="38526"/>
    <cellStyle name="Финансовый 6 2 2 6 13" xfId="38527"/>
    <cellStyle name="Финансовый 6 2 2 6 2" xfId="38528"/>
    <cellStyle name="Финансовый 6 2 2 6 2 10" xfId="38529"/>
    <cellStyle name="Финансовый 6 2 2 6 2 10 2" xfId="38530"/>
    <cellStyle name="Финансовый 6 2 2 6 2 11" xfId="38531"/>
    <cellStyle name="Финансовый 6 2 2 6 2 2" xfId="38532"/>
    <cellStyle name="Финансовый 6 2 2 6 2 2 10" xfId="38533"/>
    <cellStyle name="Финансовый 6 2 2 6 2 2 2" xfId="38534"/>
    <cellStyle name="Финансовый 6 2 2 6 2 2 2 2" xfId="38535"/>
    <cellStyle name="Финансовый 6 2 2 6 2 2 2 2 2" xfId="38536"/>
    <cellStyle name="Финансовый 6 2 2 6 2 2 2 3" xfId="38537"/>
    <cellStyle name="Финансовый 6 2 2 6 2 2 2 3 2" xfId="38538"/>
    <cellStyle name="Финансовый 6 2 2 6 2 2 2 4" xfId="38539"/>
    <cellStyle name="Финансовый 6 2 2 6 2 2 2 4 2" xfId="38540"/>
    <cellStyle name="Финансовый 6 2 2 6 2 2 2 5" xfId="38541"/>
    <cellStyle name="Финансовый 6 2 2 6 2 2 2 5 2" xfId="38542"/>
    <cellStyle name="Финансовый 6 2 2 6 2 2 2 6" xfId="38543"/>
    <cellStyle name="Финансовый 6 2 2 6 2 2 3" xfId="38544"/>
    <cellStyle name="Финансовый 6 2 2 6 2 2 3 2" xfId="38545"/>
    <cellStyle name="Финансовый 6 2 2 6 2 2 3 2 2" xfId="38546"/>
    <cellStyle name="Финансовый 6 2 2 6 2 2 3 3" xfId="38547"/>
    <cellStyle name="Финансовый 6 2 2 6 2 2 3 3 2" xfId="38548"/>
    <cellStyle name="Финансовый 6 2 2 6 2 2 3 4" xfId="38549"/>
    <cellStyle name="Финансовый 6 2 2 6 2 2 3 4 2" xfId="38550"/>
    <cellStyle name="Финансовый 6 2 2 6 2 2 3 5" xfId="38551"/>
    <cellStyle name="Финансовый 6 2 2 6 2 2 4" xfId="38552"/>
    <cellStyle name="Финансовый 6 2 2 6 2 2 4 2" xfId="38553"/>
    <cellStyle name="Финансовый 6 2 2 6 2 2 5" xfId="38554"/>
    <cellStyle name="Финансовый 6 2 2 6 2 2 5 2" xfId="38555"/>
    <cellStyle name="Финансовый 6 2 2 6 2 2 6" xfId="38556"/>
    <cellStyle name="Финансовый 6 2 2 6 2 2 6 2" xfId="38557"/>
    <cellStyle name="Финансовый 6 2 2 6 2 2 7" xfId="38558"/>
    <cellStyle name="Финансовый 6 2 2 6 2 2 7 2" xfId="38559"/>
    <cellStyle name="Финансовый 6 2 2 6 2 2 8" xfId="38560"/>
    <cellStyle name="Финансовый 6 2 2 6 2 2 8 2" xfId="38561"/>
    <cellStyle name="Финансовый 6 2 2 6 2 2 9" xfId="38562"/>
    <cellStyle name="Финансовый 6 2 2 6 2 2 9 2" xfId="38563"/>
    <cellStyle name="Финансовый 6 2 2 6 2 3" xfId="38564"/>
    <cellStyle name="Финансовый 6 2 2 6 2 3 2" xfId="38565"/>
    <cellStyle name="Финансовый 6 2 2 6 2 3 2 2" xfId="38566"/>
    <cellStyle name="Финансовый 6 2 2 6 2 3 3" xfId="38567"/>
    <cellStyle name="Финансовый 6 2 2 6 2 3 3 2" xfId="38568"/>
    <cellStyle name="Финансовый 6 2 2 6 2 3 4" xfId="38569"/>
    <cellStyle name="Финансовый 6 2 2 6 2 3 4 2" xfId="38570"/>
    <cellStyle name="Финансовый 6 2 2 6 2 3 5" xfId="38571"/>
    <cellStyle name="Финансовый 6 2 2 6 2 3 5 2" xfId="38572"/>
    <cellStyle name="Финансовый 6 2 2 6 2 3 6" xfId="38573"/>
    <cellStyle name="Финансовый 6 2 2 6 2 4" xfId="38574"/>
    <cellStyle name="Финансовый 6 2 2 6 2 4 2" xfId="38575"/>
    <cellStyle name="Финансовый 6 2 2 6 2 4 2 2" xfId="38576"/>
    <cellStyle name="Финансовый 6 2 2 6 2 4 3" xfId="38577"/>
    <cellStyle name="Финансовый 6 2 2 6 2 4 3 2" xfId="38578"/>
    <cellStyle name="Финансовый 6 2 2 6 2 4 4" xfId="38579"/>
    <cellStyle name="Финансовый 6 2 2 6 2 4 4 2" xfId="38580"/>
    <cellStyle name="Финансовый 6 2 2 6 2 4 5" xfId="38581"/>
    <cellStyle name="Финансовый 6 2 2 6 2 5" xfId="38582"/>
    <cellStyle name="Финансовый 6 2 2 6 2 5 2" xfId="38583"/>
    <cellStyle name="Финансовый 6 2 2 6 2 6" xfId="38584"/>
    <cellStyle name="Финансовый 6 2 2 6 2 6 2" xfId="38585"/>
    <cellStyle name="Финансовый 6 2 2 6 2 7" xfId="38586"/>
    <cellStyle name="Финансовый 6 2 2 6 2 7 2" xfId="38587"/>
    <cellStyle name="Финансовый 6 2 2 6 2 8" xfId="38588"/>
    <cellStyle name="Финансовый 6 2 2 6 2 8 2" xfId="38589"/>
    <cellStyle name="Финансовый 6 2 2 6 2 9" xfId="38590"/>
    <cellStyle name="Финансовый 6 2 2 6 2 9 2" xfId="38591"/>
    <cellStyle name="Финансовый 6 2 2 6 3" xfId="38592"/>
    <cellStyle name="Финансовый 6 2 2 6 3 10" xfId="38593"/>
    <cellStyle name="Финансовый 6 2 2 6 3 2" xfId="38594"/>
    <cellStyle name="Финансовый 6 2 2 6 3 2 2" xfId="38595"/>
    <cellStyle name="Финансовый 6 2 2 6 3 2 2 2" xfId="38596"/>
    <cellStyle name="Финансовый 6 2 2 6 3 2 3" xfId="38597"/>
    <cellStyle name="Финансовый 6 2 2 6 3 2 3 2" xfId="38598"/>
    <cellStyle name="Финансовый 6 2 2 6 3 2 4" xfId="38599"/>
    <cellStyle name="Финансовый 6 2 2 6 3 2 4 2" xfId="38600"/>
    <cellStyle name="Финансовый 6 2 2 6 3 2 5" xfId="38601"/>
    <cellStyle name="Финансовый 6 2 2 6 3 2 5 2" xfId="38602"/>
    <cellStyle name="Финансовый 6 2 2 6 3 2 6" xfId="38603"/>
    <cellStyle name="Финансовый 6 2 2 6 3 3" xfId="38604"/>
    <cellStyle name="Финансовый 6 2 2 6 3 3 2" xfId="38605"/>
    <cellStyle name="Финансовый 6 2 2 6 3 3 2 2" xfId="38606"/>
    <cellStyle name="Финансовый 6 2 2 6 3 3 3" xfId="38607"/>
    <cellStyle name="Финансовый 6 2 2 6 3 3 3 2" xfId="38608"/>
    <cellStyle name="Финансовый 6 2 2 6 3 3 4" xfId="38609"/>
    <cellStyle name="Финансовый 6 2 2 6 3 3 4 2" xfId="38610"/>
    <cellStyle name="Финансовый 6 2 2 6 3 3 5" xfId="38611"/>
    <cellStyle name="Финансовый 6 2 2 6 3 4" xfId="38612"/>
    <cellStyle name="Финансовый 6 2 2 6 3 4 2" xfId="38613"/>
    <cellStyle name="Финансовый 6 2 2 6 3 5" xfId="38614"/>
    <cellStyle name="Финансовый 6 2 2 6 3 5 2" xfId="38615"/>
    <cellStyle name="Финансовый 6 2 2 6 3 6" xfId="38616"/>
    <cellStyle name="Финансовый 6 2 2 6 3 6 2" xfId="38617"/>
    <cellStyle name="Финансовый 6 2 2 6 3 7" xfId="38618"/>
    <cellStyle name="Финансовый 6 2 2 6 3 7 2" xfId="38619"/>
    <cellStyle name="Финансовый 6 2 2 6 3 8" xfId="38620"/>
    <cellStyle name="Финансовый 6 2 2 6 3 8 2" xfId="38621"/>
    <cellStyle name="Финансовый 6 2 2 6 3 9" xfId="38622"/>
    <cellStyle name="Финансовый 6 2 2 6 3 9 2" xfId="38623"/>
    <cellStyle name="Финансовый 6 2 2 6 4" xfId="38624"/>
    <cellStyle name="Финансовый 6 2 2 6 4 2" xfId="38625"/>
    <cellStyle name="Финансовый 6 2 2 6 4 2 2" xfId="38626"/>
    <cellStyle name="Финансовый 6 2 2 6 4 3" xfId="38627"/>
    <cellStyle name="Финансовый 6 2 2 6 4 3 2" xfId="38628"/>
    <cellStyle name="Финансовый 6 2 2 6 4 4" xfId="38629"/>
    <cellStyle name="Финансовый 6 2 2 6 4 4 2" xfId="38630"/>
    <cellStyle name="Финансовый 6 2 2 6 4 5" xfId="38631"/>
    <cellStyle name="Финансовый 6 2 2 6 4 5 2" xfId="38632"/>
    <cellStyle name="Финансовый 6 2 2 6 4 6" xfId="38633"/>
    <cellStyle name="Финансовый 6 2 2 6 5" xfId="38634"/>
    <cellStyle name="Финансовый 6 2 2 6 5 2" xfId="38635"/>
    <cellStyle name="Финансовый 6 2 2 6 5 2 2" xfId="38636"/>
    <cellStyle name="Финансовый 6 2 2 6 5 3" xfId="38637"/>
    <cellStyle name="Финансовый 6 2 2 6 5 3 2" xfId="38638"/>
    <cellStyle name="Финансовый 6 2 2 6 5 4" xfId="38639"/>
    <cellStyle name="Финансовый 6 2 2 6 5 4 2" xfId="38640"/>
    <cellStyle name="Финансовый 6 2 2 6 5 5" xfId="38641"/>
    <cellStyle name="Финансовый 6 2 2 6 6" xfId="38642"/>
    <cellStyle name="Финансовый 6 2 2 6 6 2" xfId="38643"/>
    <cellStyle name="Финансовый 6 2 2 6 7" xfId="38644"/>
    <cellStyle name="Финансовый 6 2 2 6 7 2" xfId="38645"/>
    <cellStyle name="Финансовый 6 2 2 6 8" xfId="38646"/>
    <cellStyle name="Финансовый 6 2 2 6 8 2" xfId="38647"/>
    <cellStyle name="Финансовый 6 2 2 6 9" xfId="38648"/>
    <cellStyle name="Финансовый 6 2 2 6 9 2" xfId="38649"/>
    <cellStyle name="Финансовый 6 2 2 7" xfId="38650"/>
    <cellStyle name="Финансовый 6 2 2 7 10" xfId="38651"/>
    <cellStyle name="Финансовый 6 2 2 7 10 2" xfId="38652"/>
    <cellStyle name="Финансовый 6 2 2 7 11" xfId="38653"/>
    <cellStyle name="Финансовый 6 2 2 7 11 2" xfId="38654"/>
    <cellStyle name="Финансовый 6 2 2 7 12" xfId="38655"/>
    <cellStyle name="Финансовый 6 2 2 7 2" xfId="38656"/>
    <cellStyle name="Финансовый 6 2 2 7 2 10" xfId="38657"/>
    <cellStyle name="Финансовый 6 2 2 7 2 10 2" xfId="38658"/>
    <cellStyle name="Финансовый 6 2 2 7 2 11" xfId="38659"/>
    <cellStyle name="Финансовый 6 2 2 7 2 2" xfId="38660"/>
    <cellStyle name="Финансовый 6 2 2 7 2 2 10" xfId="38661"/>
    <cellStyle name="Финансовый 6 2 2 7 2 2 2" xfId="38662"/>
    <cellStyle name="Финансовый 6 2 2 7 2 2 2 2" xfId="38663"/>
    <cellStyle name="Финансовый 6 2 2 7 2 2 2 2 2" xfId="38664"/>
    <cellStyle name="Финансовый 6 2 2 7 2 2 2 3" xfId="38665"/>
    <cellStyle name="Финансовый 6 2 2 7 2 2 2 3 2" xfId="38666"/>
    <cellStyle name="Финансовый 6 2 2 7 2 2 2 4" xfId="38667"/>
    <cellStyle name="Финансовый 6 2 2 7 2 2 2 4 2" xfId="38668"/>
    <cellStyle name="Финансовый 6 2 2 7 2 2 2 5" xfId="38669"/>
    <cellStyle name="Финансовый 6 2 2 7 2 2 2 5 2" xfId="38670"/>
    <cellStyle name="Финансовый 6 2 2 7 2 2 2 6" xfId="38671"/>
    <cellStyle name="Финансовый 6 2 2 7 2 2 3" xfId="38672"/>
    <cellStyle name="Финансовый 6 2 2 7 2 2 3 2" xfId="38673"/>
    <cellStyle name="Финансовый 6 2 2 7 2 2 3 2 2" xfId="38674"/>
    <cellStyle name="Финансовый 6 2 2 7 2 2 3 3" xfId="38675"/>
    <cellStyle name="Финансовый 6 2 2 7 2 2 3 3 2" xfId="38676"/>
    <cellStyle name="Финансовый 6 2 2 7 2 2 3 4" xfId="38677"/>
    <cellStyle name="Финансовый 6 2 2 7 2 2 3 4 2" xfId="38678"/>
    <cellStyle name="Финансовый 6 2 2 7 2 2 3 5" xfId="38679"/>
    <cellStyle name="Финансовый 6 2 2 7 2 2 4" xfId="38680"/>
    <cellStyle name="Финансовый 6 2 2 7 2 2 4 2" xfId="38681"/>
    <cellStyle name="Финансовый 6 2 2 7 2 2 5" xfId="38682"/>
    <cellStyle name="Финансовый 6 2 2 7 2 2 5 2" xfId="38683"/>
    <cellStyle name="Финансовый 6 2 2 7 2 2 6" xfId="38684"/>
    <cellStyle name="Финансовый 6 2 2 7 2 2 6 2" xfId="38685"/>
    <cellStyle name="Финансовый 6 2 2 7 2 2 7" xfId="38686"/>
    <cellStyle name="Финансовый 6 2 2 7 2 2 7 2" xfId="38687"/>
    <cellStyle name="Финансовый 6 2 2 7 2 2 8" xfId="38688"/>
    <cellStyle name="Финансовый 6 2 2 7 2 2 8 2" xfId="38689"/>
    <cellStyle name="Финансовый 6 2 2 7 2 2 9" xfId="38690"/>
    <cellStyle name="Финансовый 6 2 2 7 2 2 9 2" xfId="38691"/>
    <cellStyle name="Финансовый 6 2 2 7 2 3" xfId="38692"/>
    <cellStyle name="Финансовый 6 2 2 7 2 3 2" xfId="38693"/>
    <cellStyle name="Финансовый 6 2 2 7 2 3 2 2" xfId="38694"/>
    <cellStyle name="Финансовый 6 2 2 7 2 3 3" xfId="38695"/>
    <cellStyle name="Финансовый 6 2 2 7 2 3 3 2" xfId="38696"/>
    <cellStyle name="Финансовый 6 2 2 7 2 3 4" xfId="38697"/>
    <cellStyle name="Финансовый 6 2 2 7 2 3 4 2" xfId="38698"/>
    <cellStyle name="Финансовый 6 2 2 7 2 3 5" xfId="38699"/>
    <cellStyle name="Финансовый 6 2 2 7 2 3 5 2" xfId="38700"/>
    <cellStyle name="Финансовый 6 2 2 7 2 3 6" xfId="38701"/>
    <cellStyle name="Финансовый 6 2 2 7 2 4" xfId="38702"/>
    <cellStyle name="Финансовый 6 2 2 7 2 4 2" xfId="38703"/>
    <cellStyle name="Финансовый 6 2 2 7 2 4 2 2" xfId="38704"/>
    <cellStyle name="Финансовый 6 2 2 7 2 4 3" xfId="38705"/>
    <cellStyle name="Финансовый 6 2 2 7 2 4 3 2" xfId="38706"/>
    <cellStyle name="Финансовый 6 2 2 7 2 4 4" xfId="38707"/>
    <cellStyle name="Финансовый 6 2 2 7 2 4 4 2" xfId="38708"/>
    <cellStyle name="Финансовый 6 2 2 7 2 4 5" xfId="38709"/>
    <cellStyle name="Финансовый 6 2 2 7 2 5" xfId="38710"/>
    <cellStyle name="Финансовый 6 2 2 7 2 5 2" xfId="38711"/>
    <cellStyle name="Финансовый 6 2 2 7 2 6" xfId="38712"/>
    <cellStyle name="Финансовый 6 2 2 7 2 6 2" xfId="38713"/>
    <cellStyle name="Финансовый 6 2 2 7 2 7" xfId="38714"/>
    <cellStyle name="Финансовый 6 2 2 7 2 7 2" xfId="38715"/>
    <cellStyle name="Финансовый 6 2 2 7 2 8" xfId="38716"/>
    <cellStyle name="Финансовый 6 2 2 7 2 8 2" xfId="38717"/>
    <cellStyle name="Финансовый 6 2 2 7 2 9" xfId="38718"/>
    <cellStyle name="Финансовый 6 2 2 7 2 9 2" xfId="38719"/>
    <cellStyle name="Финансовый 6 2 2 7 3" xfId="38720"/>
    <cellStyle name="Финансовый 6 2 2 7 3 10" xfId="38721"/>
    <cellStyle name="Финансовый 6 2 2 7 3 2" xfId="38722"/>
    <cellStyle name="Финансовый 6 2 2 7 3 2 2" xfId="38723"/>
    <cellStyle name="Финансовый 6 2 2 7 3 2 2 2" xfId="38724"/>
    <cellStyle name="Финансовый 6 2 2 7 3 2 3" xfId="38725"/>
    <cellStyle name="Финансовый 6 2 2 7 3 2 3 2" xfId="38726"/>
    <cellStyle name="Финансовый 6 2 2 7 3 2 4" xfId="38727"/>
    <cellStyle name="Финансовый 6 2 2 7 3 2 4 2" xfId="38728"/>
    <cellStyle name="Финансовый 6 2 2 7 3 2 5" xfId="38729"/>
    <cellStyle name="Финансовый 6 2 2 7 3 2 5 2" xfId="38730"/>
    <cellStyle name="Финансовый 6 2 2 7 3 2 6" xfId="38731"/>
    <cellStyle name="Финансовый 6 2 2 7 3 3" xfId="38732"/>
    <cellStyle name="Финансовый 6 2 2 7 3 3 2" xfId="38733"/>
    <cellStyle name="Финансовый 6 2 2 7 3 3 2 2" xfId="38734"/>
    <cellStyle name="Финансовый 6 2 2 7 3 3 3" xfId="38735"/>
    <cellStyle name="Финансовый 6 2 2 7 3 3 3 2" xfId="38736"/>
    <cellStyle name="Финансовый 6 2 2 7 3 3 4" xfId="38737"/>
    <cellStyle name="Финансовый 6 2 2 7 3 3 4 2" xfId="38738"/>
    <cellStyle name="Финансовый 6 2 2 7 3 3 5" xfId="38739"/>
    <cellStyle name="Финансовый 6 2 2 7 3 4" xfId="38740"/>
    <cellStyle name="Финансовый 6 2 2 7 3 4 2" xfId="38741"/>
    <cellStyle name="Финансовый 6 2 2 7 3 5" xfId="38742"/>
    <cellStyle name="Финансовый 6 2 2 7 3 5 2" xfId="38743"/>
    <cellStyle name="Финансовый 6 2 2 7 3 6" xfId="38744"/>
    <cellStyle name="Финансовый 6 2 2 7 3 6 2" xfId="38745"/>
    <cellStyle name="Финансовый 6 2 2 7 3 7" xfId="38746"/>
    <cellStyle name="Финансовый 6 2 2 7 3 7 2" xfId="38747"/>
    <cellStyle name="Финансовый 6 2 2 7 3 8" xfId="38748"/>
    <cellStyle name="Финансовый 6 2 2 7 3 8 2" xfId="38749"/>
    <cellStyle name="Финансовый 6 2 2 7 3 9" xfId="38750"/>
    <cellStyle name="Финансовый 6 2 2 7 3 9 2" xfId="38751"/>
    <cellStyle name="Финансовый 6 2 2 7 4" xfId="38752"/>
    <cellStyle name="Финансовый 6 2 2 7 4 2" xfId="38753"/>
    <cellStyle name="Финансовый 6 2 2 7 4 2 2" xfId="38754"/>
    <cellStyle name="Финансовый 6 2 2 7 4 3" xfId="38755"/>
    <cellStyle name="Финансовый 6 2 2 7 4 3 2" xfId="38756"/>
    <cellStyle name="Финансовый 6 2 2 7 4 4" xfId="38757"/>
    <cellStyle name="Финансовый 6 2 2 7 4 4 2" xfId="38758"/>
    <cellStyle name="Финансовый 6 2 2 7 4 5" xfId="38759"/>
    <cellStyle name="Финансовый 6 2 2 7 4 5 2" xfId="38760"/>
    <cellStyle name="Финансовый 6 2 2 7 4 6" xfId="38761"/>
    <cellStyle name="Финансовый 6 2 2 7 5" xfId="38762"/>
    <cellStyle name="Финансовый 6 2 2 7 5 2" xfId="38763"/>
    <cellStyle name="Финансовый 6 2 2 7 5 2 2" xfId="38764"/>
    <cellStyle name="Финансовый 6 2 2 7 5 3" xfId="38765"/>
    <cellStyle name="Финансовый 6 2 2 7 5 3 2" xfId="38766"/>
    <cellStyle name="Финансовый 6 2 2 7 5 4" xfId="38767"/>
    <cellStyle name="Финансовый 6 2 2 7 5 4 2" xfId="38768"/>
    <cellStyle name="Финансовый 6 2 2 7 5 5" xfId="38769"/>
    <cellStyle name="Финансовый 6 2 2 7 6" xfId="38770"/>
    <cellStyle name="Финансовый 6 2 2 7 6 2" xfId="38771"/>
    <cellStyle name="Финансовый 6 2 2 7 7" xfId="38772"/>
    <cellStyle name="Финансовый 6 2 2 7 7 2" xfId="38773"/>
    <cellStyle name="Финансовый 6 2 2 7 8" xfId="38774"/>
    <cellStyle name="Финансовый 6 2 2 7 8 2" xfId="38775"/>
    <cellStyle name="Финансовый 6 2 2 7 9" xfId="38776"/>
    <cellStyle name="Финансовый 6 2 2 7 9 2" xfId="38777"/>
    <cellStyle name="Финансовый 6 2 2 8" xfId="38778"/>
    <cellStyle name="Финансовый 6 2 2 8 10" xfId="38779"/>
    <cellStyle name="Финансовый 6 2 2 8 10 2" xfId="38780"/>
    <cellStyle name="Финансовый 6 2 2 8 11" xfId="38781"/>
    <cellStyle name="Финансовый 6 2 2 8 11 2" xfId="38782"/>
    <cellStyle name="Финансовый 6 2 2 8 12" xfId="38783"/>
    <cellStyle name="Финансовый 6 2 2 8 2" xfId="38784"/>
    <cellStyle name="Финансовый 6 2 2 8 2 10" xfId="38785"/>
    <cellStyle name="Финансовый 6 2 2 8 2 10 2" xfId="38786"/>
    <cellStyle name="Финансовый 6 2 2 8 2 11" xfId="38787"/>
    <cellStyle name="Финансовый 6 2 2 8 2 2" xfId="38788"/>
    <cellStyle name="Финансовый 6 2 2 8 2 2 10" xfId="38789"/>
    <cellStyle name="Финансовый 6 2 2 8 2 2 2" xfId="38790"/>
    <cellStyle name="Финансовый 6 2 2 8 2 2 2 2" xfId="38791"/>
    <cellStyle name="Финансовый 6 2 2 8 2 2 2 2 2" xfId="38792"/>
    <cellStyle name="Финансовый 6 2 2 8 2 2 2 3" xfId="38793"/>
    <cellStyle name="Финансовый 6 2 2 8 2 2 2 3 2" xfId="38794"/>
    <cellStyle name="Финансовый 6 2 2 8 2 2 2 4" xfId="38795"/>
    <cellStyle name="Финансовый 6 2 2 8 2 2 2 4 2" xfId="38796"/>
    <cellStyle name="Финансовый 6 2 2 8 2 2 2 5" xfId="38797"/>
    <cellStyle name="Финансовый 6 2 2 8 2 2 2 5 2" xfId="38798"/>
    <cellStyle name="Финансовый 6 2 2 8 2 2 2 6" xfId="38799"/>
    <cellStyle name="Финансовый 6 2 2 8 2 2 3" xfId="38800"/>
    <cellStyle name="Финансовый 6 2 2 8 2 2 3 2" xfId="38801"/>
    <cellStyle name="Финансовый 6 2 2 8 2 2 3 2 2" xfId="38802"/>
    <cellStyle name="Финансовый 6 2 2 8 2 2 3 3" xfId="38803"/>
    <cellStyle name="Финансовый 6 2 2 8 2 2 3 3 2" xfId="38804"/>
    <cellStyle name="Финансовый 6 2 2 8 2 2 3 4" xfId="38805"/>
    <cellStyle name="Финансовый 6 2 2 8 2 2 3 4 2" xfId="38806"/>
    <cellStyle name="Финансовый 6 2 2 8 2 2 3 5" xfId="38807"/>
    <cellStyle name="Финансовый 6 2 2 8 2 2 4" xfId="38808"/>
    <cellStyle name="Финансовый 6 2 2 8 2 2 4 2" xfId="38809"/>
    <cellStyle name="Финансовый 6 2 2 8 2 2 5" xfId="38810"/>
    <cellStyle name="Финансовый 6 2 2 8 2 2 5 2" xfId="38811"/>
    <cellStyle name="Финансовый 6 2 2 8 2 2 6" xfId="38812"/>
    <cellStyle name="Финансовый 6 2 2 8 2 2 6 2" xfId="38813"/>
    <cellStyle name="Финансовый 6 2 2 8 2 2 7" xfId="38814"/>
    <cellStyle name="Финансовый 6 2 2 8 2 2 7 2" xfId="38815"/>
    <cellStyle name="Финансовый 6 2 2 8 2 2 8" xfId="38816"/>
    <cellStyle name="Финансовый 6 2 2 8 2 2 8 2" xfId="38817"/>
    <cellStyle name="Финансовый 6 2 2 8 2 2 9" xfId="38818"/>
    <cellStyle name="Финансовый 6 2 2 8 2 2 9 2" xfId="38819"/>
    <cellStyle name="Финансовый 6 2 2 8 2 3" xfId="38820"/>
    <cellStyle name="Финансовый 6 2 2 8 2 3 2" xfId="38821"/>
    <cellStyle name="Финансовый 6 2 2 8 2 3 2 2" xfId="38822"/>
    <cellStyle name="Финансовый 6 2 2 8 2 3 3" xfId="38823"/>
    <cellStyle name="Финансовый 6 2 2 8 2 3 3 2" xfId="38824"/>
    <cellStyle name="Финансовый 6 2 2 8 2 3 4" xfId="38825"/>
    <cellStyle name="Финансовый 6 2 2 8 2 3 4 2" xfId="38826"/>
    <cellStyle name="Финансовый 6 2 2 8 2 3 5" xfId="38827"/>
    <cellStyle name="Финансовый 6 2 2 8 2 3 5 2" xfId="38828"/>
    <cellStyle name="Финансовый 6 2 2 8 2 3 6" xfId="38829"/>
    <cellStyle name="Финансовый 6 2 2 8 2 4" xfId="38830"/>
    <cellStyle name="Финансовый 6 2 2 8 2 4 2" xfId="38831"/>
    <cellStyle name="Финансовый 6 2 2 8 2 4 2 2" xfId="38832"/>
    <cellStyle name="Финансовый 6 2 2 8 2 4 3" xfId="38833"/>
    <cellStyle name="Финансовый 6 2 2 8 2 4 3 2" xfId="38834"/>
    <cellStyle name="Финансовый 6 2 2 8 2 4 4" xfId="38835"/>
    <cellStyle name="Финансовый 6 2 2 8 2 4 4 2" xfId="38836"/>
    <cellStyle name="Финансовый 6 2 2 8 2 4 5" xfId="38837"/>
    <cellStyle name="Финансовый 6 2 2 8 2 5" xfId="38838"/>
    <cellStyle name="Финансовый 6 2 2 8 2 5 2" xfId="38839"/>
    <cellStyle name="Финансовый 6 2 2 8 2 6" xfId="38840"/>
    <cellStyle name="Финансовый 6 2 2 8 2 6 2" xfId="38841"/>
    <cellStyle name="Финансовый 6 2 2 8 2 7" xfId="38842"/>
    <cellStyle name="Финансовый 6 2 2 8 2 7 2" xfId="38843"/>
    <cellStyle name="Финансовый 6 2 2 8 2 8" xfId="38844"/>
    <cellStyle name="Финансовый 6 2 2 8 2 8 2" xfId="38845"/>
    <cellStyle name="Финансовый 6 2 2 8 2 9" xfId="38846"/>
    <cellStyle name="Финансовый 6 2 2 8 2 9 2" xfId="38847"/>
    <cellStyle name="Финансовый 6 2 2 8 3" xfId="38848"/>
    <cellStyle name="Финансовый 6 2 2 8 3 10" xfId="38849"/>
    <cellStyle name="Финансовый 6 2 2 8 3 2" xfId="38850"/>
    <cellStyle name="Финансовый 6 2 2 8 3 2 2" xfId="38851"/>
    <cellStyle name="Финансовый 6 2 2 8 3 2 2 2" xfId="38852"/>
    <cellStyle name="Финансовый 6 2 2 8 3 2 3" xfId="38853"/>
    <cellStyle name="Финансовый 6 2 2 8 3 2 3 2" xfId="38854"/>
    <cellStyle name="Финансовый 6 2 2 8 3 2 4" xfId="38855"/>
    <cellStyle name="Финансовый 6 2 2 8 3 2 4 2" xfId="38856"/>
    <cellStyle name="Финансовый 6 2 2 8 3 2 5" xfId="38857"/>
    <cellStyle name="Финансовый 6 2 2 8 3 2 5 2" xfId="38858"/>
    <cellStyle name="Финансовый 6 2 2 8 3 2 6" xfId="38859"/>
    <cellStyle name="Финансовый 6 2 2 8 3 3" xfId="38860"/>
    <cellStyle name="Финансовый 6 2 2 8 3 3 2" xfId="38861"/>
    <cellStyle name="Финансовый 6 2 2 8 3 3 2 2" xfId="38862"/>
    <cellStyle name="Финансовый 6 2 2 8 3 3 3" xfId="38863"/>
    <cellStyle name="Финансовый 6 2 2 8 3 3 3 2" xfId="38864"/>
    <cellStyle name="Финансовый 6 2 2 8 3 3 4" xfId="38865"/>
    <cellStyle name="Финансовый 6 2 2 8 3 3 4 2" xfId="38866"/>
    <cellStyle name="Финансовый 6 2 2 8 3 3 5" xfId="38867"/>
    <cellStyle name="Финансовый 6 2 2 8 3 4" xfId="38868"/>
    <cellStyle name="Финансовый 6 2 2 8 3 4 2" xfId="38869"/>
    <cellStyle name="Финансовый 6 2 2 8 3 5" xfId="38870"/>
    <cellStyle name="Финансовый 6 2 2 8 3 5 2" xfId="38871"/>
    <cellStyle name="Финансовый 6 2 2 8 3 6" xfId="38872"/>
    <cellStyle name="Финансовый 6 2 2 8 3 6 2" xfId="38873"/>
    <cellStyle name="Финансовый 6 2 2 8 3 7" xfId="38874"/>
    <cellStyle name="Финансовый 6 2 2 8 3 7 2" xfId="38875"/>
    <cellStyle name="Финансовый 6 2 2 8 3 8" xfId="38876"/>
    <cellStyle name="Финансовый 6 2 2 8 3 8 2" xfId="38877"/>
    <cellStyle name="Финансовый 6 2 2 8 3 9" xfId="38878"/>
    <cellStyle name="Финансовый 6 2 2 8 3 9 2" xfId="38879"/>
    <cellStyle name="Финансовый 6 2 2 8 4" xfId="38880"/>
    <cellStyle name="Финансовый 6 2 2 8 4 2" xfId="38881"/>
    <cellStyle name="Финансовый 6 2 2 8 4 2 2" xfId="38882"/>
    <cellStyle name="Финансовый 6 2 2 8 4 3" xfId="38883"/>
    <cellStyle name="Финансовый 6 2 2 8 4 3 2" xfId="38884"/>
    <cellStyle name="Финансовый 6 2 2 8 4 4" xfId="38885"/>
    <cellStyle name="Финансовый 6 2 2 8 4 4 2" xfId="38886"/>
    <cellStyle name="Финансовый 6 2 2 8 4 5" xfId="38887"/>
    <cellStyle name="Финансовый 6 2 2 8 4 5 2" xfId="38888"/>
    <cellStyle name="Финансовый 6 2 2 8 4 6" xfId="38889"/>
    <cellStyle name="Финансовый 6 2 2 8 5" xfId="38890"/>
    <cellStyle name="Финансовый 6 2 2 8 5 2" xfId="38891"/>
    <cellStyle name="Финансовый 6 2 2 8 5 2 2" xfId="38892"/>
    <cellStyle name="Финансовый 6 2 2 8 5 3" xfId="38893"/>
    <cellStyle name="Финансовый 6 2 2 8 5 3 2" xfId="38894"/>
    <cellStyle name="Финансовый 6 2 2 8 5 4" xfId="38895"/>
    <cellStyle name="Финансовый 6 2 2 8 5 4 2" xfId="38896"/>
    <cellStyle name="Финансовый 6 2 2 8 5 5" xfId="38897"/>
    <cellStyle name="Финансовый 6 2 2 8 6" xfId="38898"/>
    <cellStyle name="Финансовый 6 2 2 8 6 2" xfId="38899"/>
    <cellStyle name="Финансовый 6 2 2 8 7" xfId="38900"/>
    <cellStyle name="Финансовый 6 2 2 8 7 2" xfId="38901"/>
    <cellStyle name="Финансовый 6 2 2 8 8" xfId="38902"/>
    <cellStyle name="Финансовый 6 2 2 8 8 2" xfId="38903"/>
    <cellStyle name="Финансовый 6 2 2 8 9" xfId="38904"/>
    <cellStyle name="Финансовый 6 2 2 8 9 2" xfId="38905"/>
    <cellStyle name="Финансовый 6 2 2 9" xfId="38906"/>
    <cellStyle name="Финансовый 6 2 2 9 10" xfId="38907"/>
    <cellStyle name="Финансовый 6 2 2 9 10 2" xfId="38908"/>
    <cellStyle name="Финансовый 6 2 2 9 11" xfId="38909"/>
    <cellStyle name="Финансовый 6 2 2 9 11 2" xfId="38910"/>
    <cellStyle name="Финансовый 6 2 2 9 12" xfId="38911"/>
    <cellStyle name="Финансовый 6 2 2 9 2" xfId="38912"/>
    <cellStyle name="Финансовый 6 2 2 9 2 10" xfId="38913"/>
    <cellStyle name="Финансовый 6 2 2 9 2 10 2" xfId="38914"/>
    <cellStyle name="Финансовый 6 2 2 9 2 11" xfId="38915"/>
    <cellStyle name="Финансовый 6 2 2 9 2 2" xfId="38916"/>
    <cellStyle name="Финансовый 6 2 2 9 2 2 10" xfId="38917"/>
    <cellStyle name="Финансовый 6 2 2 9 2 2 2" xfId="38918"/>
    <cellStyle name="Финансовый 6 2 2 9 2 2 2 2" xfId="38919"/>
    <cellStyle name="Финансовый 6 2 2 9 2 2 2 2 2" xfId="38920"/>
    <cellStyle name="Финансовый 6 2 2 9 2 2 2 3" xfId="38921"/>
    <cellStyle name="Финансовый 6 2 2 9 2 2 2 3 2" xfId="38922"/>
    <cellStyle name="Финансовый 6 2 2 9 2 2 2 4" xfId="38923"/>
    <cellStyle name="Финансовый 6 2 2 9 2 2 2 4 2" xfId="38924"/>
    <cellStyle name="Финансовый 6 2 2 9 2 2 2 5" xfId="38925"/>
    <cellStyle name="Финансовый 6 2 2 9 2 2 2 5 2" xfId="38926"/>
    <cellStyle name="Финансовый 6 2 2 9 2 2 2 6" xfId="38927"/>
    <cellStyle name="Финансовый 6 2 2 9 2 2 3" xfId="38928"/>
    <cellStyle name="Финансовый 6 2 2 9 2 2 3 2" xfId="38929"/>
    <cellStyle name="Финансовый 6 2 2 9 2 2 3 2 2" xfId="38930"/>
    <cellStyle name="Финансовый 6 2 2 9 2 2 3 3" xfId="38931"/>
    <cellStyle name="Финансовый 6 2 2 9 2 2 3 3 2" xfId="38932"/>
    <cellStyle name="Финансовый 6 2 2 9 2 2 3 4" xfId="38933"/>
    <cellStyle name="Финансовый 6 2 2 9 2 2 3 4 2" xfId="38934"/>
    <cellStyle name="Финансовый 6 2 2 9 2 2 3 5" xfId="38935"/>
    <cellStyle name="Финансовый 6 2 2 9 2 2 4" xfId="38936"/>
    <cellStyle name="Финансовый 6 2 2 9 2 2 4 2" xfId="38937"/>
    <cellStyle name="Финансовый 6 2 2 9 2 2 5" xfId="38938"/>
    <cellStyle name="Финансовый 6 2 2 9 2 2 5 2" xfId="38939"/>
    <cellStyle name="Финансовый 6 2 2 9 2 2 6" xfId="38940"/>
    <cellStyle name="Финансовый 6 2 2 9 2 2 6 2" xfId="38941"/>
    <cellStyle name="Финансовый 6 2 2 9 2 2 7" xfId="38942"/>
    <cellStyle name="Финансовый 6 2 2 9 2 2 7 2" xfId="38943"/>
    <cellStyle name="Финансовый 6 2 2 9 2 2 8" xfId="38944"/>
    <cellStyle name="Финансовый 6 2 2 9 2 2 8 2" xfId="38945"/>
    <cellStyle name="Финансовый 6 2 2 9 2 2 9" xfId="38946"/>
    <cellStyle name="Финансовый 6 2 2 9 2 2 9 2" xfId="38947"/>
    <cellStyle name="Финансовый 6 2 2 9 2 3" xfId="38948"/>
    <cellStyle name="Финансовый 6 2 2 9 2 3 2" xfId="38949"/>
    <cellStyle name="Финансовый 6 2 2 9 2 3 2 2" xfId="38950"/>
    <cellStyle name="Финансовый 6 2 2 9 2 3 3" xfId="38951"/>
    <cellStyle name="Финансовый 6 2 2 9 2 3 3 2" xfId="38952"/>
    <cellStyle name="Финансовый 6 2 2 9 2 3 4" xfId="38953"/>
    <cellStyle name="Финансовый 6 2 2 9 2 3 4 2" xfId="38954"/>
    <cellStyle name="Финансовый 6 2 2 9 2 3 5" xfId="38955"/>
    <cellStyle name="Финансовый 6 2 2 9 2 3 5 2" xfId="38956"/>
    <cellStyle name="Финансовый 6 2 2 9 2 3 6" xfId="38957"/>
    <cellStyle name="Финансовый 6 2 2 9 2 4" xfId="38958"/>
    <cellStyle name="Финансовый 6 2 2 9 2 4 2" xfId="38959"/>
    <cellStyle name="Финансовый 6 2 2 9 2 4 2 2" xfId="38960"/>
    <cellStyle name="Финансовый 6 2 2 9 2 4 3" xfId="38961"/>
    <cellStyle name="Финансовый 6 2 2 9 2 4 3 2" xfId="38962"/>
    <cellStyle name="Финансовый 6 2 2 9 2 4 4" xfId="38963"/>
    <cellStyle name="Финансовый 6 2 2 9 2 4 4 2" xfId="38964"/>
    <cellStyle name="Финансовый 6 2 2 9 2 4 5" xfId="38965"/>
    <cellStyle name="Финансовый 6 2 2 9 2 5" xfId="38966"/>
    <cellStyle name="Финансовый 6 2 2 9 2 5 2" xfId="38967"/>
    <cellStyle name="Финансовый 6 2 2 9 2 6" xfId="38968"/>
    <cellStyle name="Финансовый 6 2 2 9 2 6 2" xfId="38969"/>
    <cellStyle name="Финансовый 6 2 2 9 2 7" xfId="38970"/>
    <cellStyle name="Финансовый 6 2 2 9 2 7 2" xfId="38971"/>
    <cellStyle name="Финансовый 6 2 2 9 2 8" xfId="38972"/>
    <cellStyle name="Финансовый 6 2 2 9 2 8 2" xfId="38973"/>
    <cellStyle name="Финансовый 6 2 2 9 2 9" xfId="38974"/>
    <cellStyle name="Финансовый 6 2 2 9 2 9 2" xfId="38975"/>
    <cellStyle name="Финансовый 6 2 2 9 3" xfId="38976"/>
    <cellStyle name="Финансовый 6 2 2 9 3 10" xfId="38977"/>
    <cellStyle name="Финансовый 6 2 2 9 3 2" xfId="38978"/>
    <cellStyle name="Финансовый 6 2 2 9 3 2 2" xfId="38979"/>
    <cellStyle name="Финансовый 6 2 2 9 3 2 2 2" xfId="38980"/>
    <cellStyle name="Финансовый 6 2 2 9 3 2 3" xfId="38981"/>
    <cellStyle name="Финансовый 6 2 2 9 3 2 3 2" xfId="38982"/>
    <cellStyle name="Финансовый 6 2 2 9 3 2 4" xfId="38983"/>
    <cellStyle name="Финансовый 6 2 2 9 3 2 4 2" xfId="38984"/>
    <cellStyle name="Финансовый 6 2 2 9 3 2 5" xfId="38985"/>
    <cellStyle name="Финансовый 6 2 2 9 3 2 5 2" xfId="38986"/>
    <cellStyle name="Финансовый 6 2 2 9 3 2 6" xfId="38987"/>
    <cellStyle name="Финансовый 6 2 2 9 3 3" xfId="38988"/>
    <cellStyle name="Финансовый 6 2 2 9 3 3 2" xfId="38989"/>
    <cellStyle name="Финансовый 6 2 2 9 3 3 2 2" xfId="38990"/>
    <cellStyle name="Финансовый 6 2 2 9 3 3 3" xfId="38991"/>
    <cellStyle name="Финансовый 6 2 2 9 3 3 3 2" xfId="38992"/>
    <cellStyle name="Финансовый 6 2 2 9 3 3 4" xfId="38993"/>
    <cellStyle name="Финансовый 6 2 2 9 3 3 4 2" xfId="38994"/>
    <cellStyle name="Финансовый 6 2 2 9 3 3 5" xfId="38995"/>
    <cellStyle name="Финансовый 6 2 2 9 3 4" xfId="38996"/>
    <cellStyle name="Финансовый 6 2 2 9 3 4 2" xfId="38997"/>
    <cellStyle name="Финансовый 6 2 2 9 3 5" xfId="38998"/>
    <cellStyle name="Финансовый 6 2 2 9 3 5 2" xfId="38999"/>
    <cellStyle name="Финансовый 6 2 2 9 3 6" xfId="39000"/>
    <cellStyle name="Финансовый 6 2 2 9 3 6 2" xfId="39001"/>
    <cellStyle name="Финансовый 6 2 2 9 3 7" xfId="39002"/>
    <cellStyle name="Финансовый 6 2 2 9 3 7 2" xfId="39003"/>
    <cellStyle name="Финансовый 6 2 2 9 3 8" xfId="39004"/>
    <cellStyle name="Финансовый 6 2 2 9 3 8 2" xfId="39005"/>
    <cellStyle name="Финансовый 6 2 2 9 3 9" xfId="39006"/>
    <cellStyle name="Финансовый 6 2 2 9 3 9 2" xfId="39007"/>
    <cellStyle name="Финансовый 6 2 2 9 4" xfId="39008"/>
    <cellStyle name="Финансовый 6 2 2 9 4 2" xfId="39009"/>
    <cellStyle name="Финансовый 6 2 2 9 4 2 2" xfId="39010"/>
    <cellStyle name="Финансовый 6 2 2 9 4 3" xfId="39011"/>
    <cellStyle name="Финансовый 6 2 2 9 4 3 2" xfId="39012"/>
    <cellStyle name="Финансовый 6 2 2 9 4 4" xfId="39013"/>
    <cellStyle name="Финансовый 6 2 2 9 4 4 2" xfId="39014"/>
    <cellStyle name="Финансовый 6 2 2 9 4 5" xfId="39015"/>
    <cellStyle name="Финансовый 6 2 2 9 4 5 2" xfId="39016"/>
    <cellStyle name="Финансовый 6 2 2 9 4 6" xfId="39017"/>
    <cellStyle name="Финансовый 6 2 2 9 5" xfId="39018"/>
    <cellStyle name="Финансовый 6 2 2 9 5 2" xfId="39019"/>
    <cellStyle name="Финансовый 6 2 2 9 5 2 2" xfId="39020"/>
    <cellStyle name="Финансовый 6 2 2 9 5 3" xfId="39021"/>
    <cellStyle name="Финансовый 6 2 2 9 5 3 2" xfId="39022"/>
    <cellStyle name="Финансовый 6 2 2 9 5 4" xfId="39023"/>
    <cellStyle name="Финансовый 6 2 2 9 5 4 2" xfId="39024"/>
    <cellStyle name="Финансовый 6 2 2 9 5 5" xfId="39025"/>
    <cellStyle name="Финансовый 6 2 2 9 6" xfId="39026"/>
    <cellStyle name="Финансовый 6 2 2 9 6 2" xfId="39027"/>
    <cellStyle name="Финансовый 6 2 2 9 7" xfId="39028"/>
    <cellStyle name="Финансовый 6 2 2 9 7 2" xfId="39029"/>
    <cellStyle name="Финансовый 6 2 2 9 8" xfId="39030"/>
    <cellStyle name="Финансовый 6 2 2 9 8 2" xfId="39031"/>
    <cellStyle name="Финансовый 6 2 2 9 9" xfId="39032"/>
    <cellStyle name="Финансовый 6 2 2 9 9 2" xfId="39033"/>
    <cellStyle name="Финансовый 6 2 20" xfId="39034"/>
    <cellStyle name="Финансовый 6 2 20 2" xfId="39035"/>
    <cellStyle name="Финансовый 6 2 21" xfId="39036"/>
    <cellStyle name="Финансовый 6 2 21 2" xfId="39037"/>
    <cellStyle name="Финансовый 6 2 22" xfId="39038"/>
    <cellStyle name="Финансовый 6 2 22 2" xfId="39039"/>
    <cellStyle name="Финансовый 6 2 23" xfId="39040"/>
    <cellStyle name="Финансовый 6 2 23 2" xfId="39041"/>
    <cellStyle name="Финансовый 6 2 24" xfId="39042"/>
    <cellStyle name="Финансовый 6 2 24 2" xfId="39043"/>
    <cellStyle name="Финансовый 6 2 25" xfId="39044"/>
    <cellStyle name="Финансовый 6 2 26" xfId="39045"/>
    <cellStyle name="Финансовый 6 2 27" xfId="39046"/>
    <cellStyle name="Финансовый 6 2 3" xfId="39047"/>
    <cellStyle name="Финансовый 6 2 3 10" xfId="39048"/>
    <cellStyle name="Финансовый 6 2 3 10 2" xfId="39049"/>
    <cellStyle name="Финансовый 6 2 3 11" xfId="39050"/>
    <cellStyle name="Финансовый 6 2 3 11 2" xfId="39051"/>
    <cellStyle name="Финансовый 6 2 3 12" xfId="39052"/>
    <cellStyle name="Финансовый 6 2 3 12 2" xfId="39053"/>
    <cellStyle name="Финансовый 6 2 3 13" xfId="39054"/>
    <cellStyle name="Финансовый 6 2 3 13 2" xfId="39055"/>
    <cellStyle name="Финансовый 6 2 3 14" xfId="39056"/>
    <cellStyle name="Финансовый 6 2 3 15" xfId="39057"/>
    <cellStyle name="Финансовый 6 2 3 16" xfId="39058"/>
    <cellStyle name="Финансовый 6 2 3 2" xfId="39059"/>
    <cellStyle name="Финансовый 6 2 3 2 10" xfId="39060"/>
    <cellStyle name="Финансовый 6 2 3 2 10 2" xfId="39061"/>
    <cellStyle name="Финансовый 6 2 3 2 11" xfId="39062"/>
    <cellStyle name="Финансовый 6 2 3 2 11 2" xfId="39063"/>
    <cellStyle name="Финансовый 6 2 3 2 12" xfId="39064"/>
    <cellStyle name="Финансовый 6 2 3 2 12 2" xfId="39065"/>
    <cellStyle name="Финансовый 6 2 3 2 13" xfId="39066"/>
    <cellStyle name="Финансовый 6 2 3 2 14" xfId="39067"/>
    <cellStyle name="Финансовый 6 2 3 2 15" xfId="39068"/>
    <cellStyle name="Финансовый 6 2 3 2 2" xfId="39069"/>
    <cellStyle name="Финансовый 6 2 3 2 2 10" xfId="39070"/>
    <cellStyle name="Финансовый 6 2 3 2 2 10 2" xfId="39071"/>
    <cellStyle name="Финансовый 6 2 3 2 2 11" xfId="39072"/>
    <cellStyle name="Финансовый 6 2 3 2 2 12" xfId="39073"/>
    <cellStyle name="Финансовый 6 2 3 2 2 13" xfId="39074"/>
    <cellStyle name="Финансовый 6 2 3 2 2 2" xfId="39075"/>
    <cellStyle name="Финансовый 6 2 3 2 2 2 10" xfId="39076"/>
    <cellStyle name="Финансовый 6 2 3 2 2 2 11" xfId="39077"/>
    <cellStyle name="Финансовый 6 2 3 2 2 2 2" xfId="39078"/>
    <cellStyle name="Финансовый 6 2 3 2 2 2 2 2" xfId="39079"/>
    <cellStyle name="Финансовый 6 2 3 2 2 2 2 2 2" xfId="39080"/>
    <cellStyle name="Финансовый 6 2 3 2 2 2 2 3" xfId="39081"/>
    <cellStyle name="Финансовый 6 2 3 2 2 2 2 3 2" xfId="39082"/>
    <cellStyle name="Финансовый 6 2 3 2 2 2 2 4" xfId="39083"/>
    <cellStyle name="Финансовый 6 2 3 2 2 2 2 4 2" xfId="39084"/>
    <cellStyle name="Финансовый 6 2 3 2 2 2 2 5" xfId="39085"/>
    <cellStyle name="Финансовый 6 2 3 2 2 2 2 5 2" xfId="39086"/>
    <cellStyle name="Финансовый 6 2 3 2 2 2 2 6" xfId="39087"/>
    <cellStyle name="Финансовый 6 2 3 2 2 2 3" xfId="39088"/>
    <cellStyle name="Финансовый 6 2 3 2 2 2 3 2" xfId="39089"/>
    <cellStyle name="Финансовый 6 2 3 2 2 2 3 2 2" xfId="39090"/>
    <cellStyle name="Финансовый 6 2 3 2 2 2 3 3" xfId="39091"/>
    <cellStyle name="Финансовый 6 2 3 2 2 2 3 3 2" xfId="39092"/>
    <cellStyle name="Финансовый 6 2 3 2 2 2 3 4" xfId="39093"/>
    <cellStyle name="Финансовый 6 2 3 2 2 2 3 4 2" xfId="39094"/>
    <cellStyle name="Финансовый 6 2 3 2 2 2 3 5" xfId="39095"/>
    <cellStyle name="Финансовый 6 2 3 2 2 2 4" xfId="39096"/>
    <cellStyle name="Финансовый 6 2 3 2 2 2 4 2" xfId="39097"/>
    <cellStyle name="Финансовый 6 2 3 2 2 2 5" xfId="39098"/>
    <cellStyle name="Финансовый 6 2 3 2 2 2 5 2" xfId="39099"/>
    <cellStyle name="Финансовый 6 2 3 2 2 2 6" xfId="39100"/>
    <cellStyle name="Финансовый 6 2 3 2 2 2 6 2" xfId="39101"/>
    <cellStyle name="Финансовый 6 2 3 2 2 2 7" xfId="39102"/>
    <cellStyle name="Финансовый 6 2 3 2 2 2 7 2" xfId="39103"/>
    <cellStyle name="Финансовый 6 2 3 2 2 2 8" xfId="39104"/>
    <cellStyle name="Финансовый 6 2 3 2 2 2 8 2" xfId="39105"/>
    <cellStyle name="Финансовый 6 2 3 2 2 2 9" xfId="39106"/>
    <cellStyle name="Финансовый 6 2 3 2 2 2 9 2" xfId="39107"/>
    <cellStyle name="Финансовый 6 2 3 2 2 3" xfId="39108"/>
    <cellStyle name="Финансовый 6 2 3 2 2 3 2" xfId="39109"/>
    <cellStyle name="Финансовый 6 2 3 2 2 3 2 2" xfId="39110"/>
    <cellStyle name="Финансовый 6 2 3 2 2 3 3" xfId="39111"/>
    <cellStyle name="Финансовый 6 2 3 2 2 3 3 2" xfId="39112"/>
    <cellStyle name="Финансовый 6 2 3 2 2 3 4" xfId="39113"/>
    <cellStyle name="Финансовый 6 2 3 2 2 3 4 2" xfId="39114"/>
    <cellStyle name="Финансовый 6 2 3 2 2 3 5" xfId="39115"/>
    <cellStyle name="Финансовый 6 2 3 2 2 3 5 2" xfId="39116"/>
    <cellStyle name="Финансовый 6 2 3 2 2 3 6" xfId="39117"/>
    <cellStyle name="Финансовый 6 2 3 2 2 4" xfId="39118"/>
    <cellStyle name="Финансовый 6 2 3 2 2 4 2" xfId="39119"/>
    <cellStyle name="Финансовый 6 2 3 2 2 4 2 2" xfId="39120"/>
    <cellStyle name="Финансовый 6 2 3 2 2 4 3" xfId="39121"/>
    <cellStyle name="Финансовый 6 2 3 2 2 4 3 2" xfId="39122"/>
    <cellStyle name="Финансовый 6 2 3 2 2 4 4" xfId="39123"/>
    <cellStyle name="Финансовый 6 2 3 2 2 4 4 2" xfId="39124"/>
    <cellStyle name="Финансовый 6 2 3 2 2 4 5" xfId="39125"/>
    <cellStyle name="Финансовый 6 2 3 2 2 5" xfId="39126"/>
    <cellStyle name="Финансовый 6 2 3 2 2 5 2" xfId="39127"/>
    <cellStyle name="Финансовый 6 2 3 2 2 6" xfId="39128"/>
    <cellStyle name="Финансовый 6 2 3 2 2 6 2" xfId="39129"/>
    <cellStyle name="Финансовый 6 2 3 2 2 7" xfId="39130"/>
    <cellStyle name="Финансовый 6 2 3 2 2 7 2" xfId="39131"/>
    <cellStyle name="Финансовый 6 2 3 2 2 8" xfId="39132"/>
    <cellStyle name="Финансовый 6 2 3 2 2 8 2" xfId="39133"/>
    <cellStyle name="Финансовый 6 2 3 2 2 9" xfId="39134"/>
    <cellStyle name="Финансовый 6 2 3 2 2 9 2" xfId="39135"/>
    <cellStyle name="Финансовый 6 2 3 2 3" xfId="39136"/>
    <cellStyle name="Финансовый 6 2 3 2 3 10" xfId="39137"/>
    <cellStyle name="Финансовый 6 2 3 2 3 11" xfId="39138"/>
    <cellStyle name="Финансовый 6 2 3 2 3 2" xfId="39139"/>
    <cellStyle name="Финансовый 6 2 3 2 3 2 2" xfId="39140"/>
    <cellStyle name="Финансовый 6 2 3 2 3 2 2 2" xfId="39141"/>
    <cellStyle name="Финансовый 6 2 3 2 3 2 3" xfId="39142"/>
    <cellStyle name="Финансовый 6 2 3 2 3 2 3 2" xfId="39143"/>
    <cellStyle name="Финансовый 6 2 3 2 3 2 4" xfId="39144"/>
    <cellStyle name="Финансовый 6 2 3 2 3 2 4 2" xfId="39145"/>
    <cellStyle name="Финансовый 6 2 3 2 3 2 5" xfId="39146"/>
    <cellStyle name="Финансовый 6 2 3 2 3 2 5 2" xfId="39147"/>
    <cellStyle name="Финансовый 6 2 3 2 3 2 6" xfId="39148"/>
    <cellStyle name="Финансовый 6 2 3 2 3 2 7" xfId="39149"/>
    <cellStyle name="Финансовый 6 2 3 2 3 3" xfId="39150"/>
    <cellStyle name="Финансовый 6 2 3 2 3 3 2" xfId="39151"/>
    <cellStyle name="Финансовый 6 2 3 2 3 3 2 2" xfId="39152"/>
    <cellStyle name="Финансовый 6 2 3 2 3 3 3" xfId="39153"/>
    <cellStyle name="Финансовый 6 2 3 2 3 3 3 2" xfId="39154"/>
    <cellStyle name="Финансовый 6 2 3 2 3 3 4" xfId="39155"/>
    <cellStyle name="Финансовый 6 2 3 2 3 3 4 2" xfId="39156"/>
    <cellStyle name="Финансовый 6 2 3 2 3 3 5" xfId="39157"/>
    <cellStyle name="Финансовый 6 2 3 2 3 4" xfId="39158"/>
    <cellStyle name="Финансовый 6 2 3 2 3 4 2" xfId="39159"/>
    <cellStyle name="Финансовый 6 2 3 2 3 5" xfId="39160"/>
    <cellStyle name="Финансовый 6 2 3 2 3 5 2" xfId="39161"/>
    <cellStyle name="Финансовый 6 2 3 2 3 6" xfId="39162"/>
    <cellStyle name="Финансовый 6 2 3 2 3 6 2" xfId="39163"/>
    <cellStyle name="Финансовый 6 2 3 2 3 7" xfId="39164"/>
    <cellStyle name="Финансовый 6 2 3 2 3 7 2" xfId="39165"/>
    <cellStyle name="Финансовый 6 2 3 2 3 8" xfId="39166"/>
    <cellStyle name="Финансовый 6 2 3 2 3 8 2" xfId="39167"/>
    <cellStyle name="Финансовый 6 2 3 2 3 9" xfId="39168"/>
    <cellStyle name="Финансовый 6 2 3 2 3 9 2" xfId="39169"/>
    <cellStyle name="Финансовый 6 2 3 2 4" xfId="39170"/>
    <cellStyle name="Финансовый 6 2 3 2 4 2" xfId="39171"/>
    <cellStyle name="Финансовый 6 2 3 2 4 2 2" xfId="39172"/>
    <cellStyle name="Финансовый 6 2 3 2 4 2 2 2" xfId="39173"/>
    <cellStyle name="Финансовый 6 2 3 2 4 2 3" xfId="39174"/>
    <cellStyle name="Финансовый 6 2 3 2 4 2 3 2" xfId="39175"/>
    <cellStyle name="Финансовый 6 2 3 2 4 2 4" xfId="39176"/>
    <cellStyle name="Финансовый 6 2 3 2 4 2 4 2" xfId="39177"/>
    <cellStyle name="Финансовый 6 2 3 2 4 2 5" xfId="39178"/>
    <cellStyle name="Финансовый 6 2 3 2 4 2 5 2" xfId="39179"/>
    <cellStyle name="Финансовый 6 2 3 2 4 2 6" xfId="39180"/>
    <cellStyle name="Финансовый 6 2 3 2 4 3" xfId="39181"/>
    <cellStyle name="Финансовый 6 2 3 2 4 3 2" xfId="39182"/>
    <cellStyle name="Финансовый 6 2 3 2 4 4" xfId="39183"/>
    <cellStyle name="Финансовый 6 2 3 2 4 4 2" xfId="39184"/>
    <cellStyle name="Финансовый 6 2 3 2 4 5" xfId="39185"/>
    <cellStyle name="Финансовый 6 2 3 2 4 5 2" xfId="39186"/>
    <cellStyle name="Финансовый 6 2 3 2 4 6" xfId="39187"/>
    <cellStyle name="Финансовый 6 2 3 2 4 6 2" xfId="39188"/>
    <cellStyle name="Финансовый 6 2 3 2 4 7" xfId="39189"/>
    <cellStyle name="Финансовый 6 2 3 2 4 8" xfId="39190"/>
    <cellStyle name="Финансовый 6 2 3 2 5" xfId="39191"/>
    <cellStyle name="Финансовый 6 2 3 2 5 2" xfId="39192"/>
    <cellStyle name="Финансовый 6 2 3 2 5 2 2" xfId="39193"/>
    <cellStyle name="Финансовый 6 2 3 2 5 3" xfId="39194"/>
    <cellStyle name="Финансовый 6 2 3 2 5 3 2" xfId="39195"/>
    <cellStyle name="Финансовый 6 2 3 2 5 4" xfId="39196"/>
    <cellStyle name="Финансовый 6 2 3 2 5 4 2" xfId="39197"/>
    <cellStyle name="Финансовый 6 2 3 2 5 5" xfId="39198"/>
    <cellStyle name="Финансовый 6 2 3 2 5 5 2" xfId="39199"/>
    <cellStyle name="Финансовый 6 2 3 2 5 6" xfId="39200"/>
    <cellStyle name="Финансовый 6 2 3 2 6" xfId="39201"/>
    <cellStyle name="Финансовый 6 2 3 2 6 2" xfId="39202"/>
    <cellStyle name="Финансовый 6 2 3 2 6 2 2" xfId="39203"/>
    <cellStyle name="Финансовый 6 2 3 2 6 3" xfId="39204"/>
    <cellStyle name="Финансовый 6 2 3 2 6 3 2" xfId="39205"/>
    <cellStyle name="Финансовый 6 2 3 2 6 4" xfId="39206"/>
    <cellStyle name="Финансовый 6 2 3 2 6 4 2" xfId="39207"/>
    <cellStyle name="Финансовый 6 2 3 2 6 5" xfId="39208"/>
    <cellStyle name="Финансовый 6 2 3 2 7" xfId="39209"/>
    <cellStyle name="Финансовый 6 2 3 2 7 2" xfId="39210"/>
    <cellStyle name="Финансовый 6 2 3 2 8" xfId="39211"/>
    <cellStyle name="Финансовый 6 2 3 2 8 2" xfId="39212"/>
    <cellStyle name="Финансовый 6 2 3 2 9" xfId="39213"/>
    <cellStyle name="Финансовый 6 2 3 2 9 2" xfId="39214"/>
    <cellStyle name="Финансовый 6 2 3 3" xfId="39215"/>
    <cellStyle name="Финансовый 6 2 3 3 10" xfId="39216"/>
    <cellStyle name="Финансовый 6 2 3 3 10 2" xfId="39217"/>
    <cellStyle name="Финансовый 6 2 3 3 11" xfId="39218"/>
    <cellStyle name="Финансовый 6 2 3 3 11 2" xfId="39219"/>
    <cellStyle name="Финансовый 6 2 3 3 12" xfId="39220"/>
    <cellStyle name="Финансовый 6 2 3 3 13" xfId="39221"/>
    <cellStyle name="Финансовый 6 2 3 3 14" xfId="39222"/>
    <cellStyle name="Финансовый 6 2 3 3 2" xfId="39223"/>
    <cellStyle name="Финансовый 6 2 3 3 2 10" xfId="39224"/>
    <cellStyle name="Финансовый 6 2 3 3 2 11" xfId="39225"/>
    <cellStyle name="Финансовый 6 2 3 3 2 2" xfId="39226"/>
    <cellStyle name="Финансовый 6 2 3 3 2 2 2" xfId="39227"/>
    <cellStyle name="Финансовый 6 2 3 3 2 2 2 2" xfId="39228"/>
    <cellStyle name="Финансовый 6 2 3 3 2 2 3" xfId="39229"/>
    <cellStyle name="Финансовый 6 2 3 3 2 2 3 2" xfId="39230"/>
    <cellStyle name="Финансовый 6 2 3 3 2 2 4" xfId="39231"/>
    <cellStyle name="Финансовый 6 2 3 3 2 2 4 2" xfId="39232"/>
    <cellStyle name="Финансовый 6 2 3 3 2 2 5" xfId="39233"/>
    <cellStyle name="Финансовый 6 2 3 3 2 2 5 2" xfId="39234"/>
    <cellStyle name="Финансовый 6 2 3 3 2 2 6" xfId="39235"/>
    <cellStyle name="Финансовый 6 2 3 3 2 3" xfId="39236"/>
    <cellStyle name="Финансовый 6 2 3 3 2 3 2" xfId="39237"/>
    <cellStyle name="Финансовый 6 2 3 3 2 3 2 2" xfId="39238"/>
    <cellStyle name="Финансовый 6 2 3 3 2 3 3" xfId="39239"/>
    <cellStyle name="Финансовый 6 2 3 3 2 3 3 2" xfId="39240"/>
    <cellStyle name="Финансовый 6 2 3 3 2 3 4" xfId="39241"/>
    <cellStyle name="Финансовый 6 2 3 3 2 3 4 2" xfId="39242"/>
    <cellStyle name="Финансовый 6 2 3 3 2 3 5" xfId="39243"/>
    <cellStyle name="Финансовый 6 2 3 3 2 4" xfId="39244"/>
    <cellStyle name="Финансовый 6 2 3 3 2 4 2" xfId="39245"/>
    <cellStyle name="Финансовый 6 2 3 3 2 5" xfId="39246"/>
    <cellStyle name="Финансовый 6 2 3 3 2 5 2" xfId="39247"/>
    <cellStyle name="Финансовый 6 2 3 3 2 6" xfId="39248"/>
    <cellStyle name="Финансовый 6 2 3 3 2 6 2" xfId="39249"/>
    <cellStyle name="Финансовый 6 2 3 3 2 7" xfId="39250"/>
    <cellStyle name="Финансовый 6 2 3 3 2 7 2" xfId="39251"/>
    <cellStyle name="Финансовый 6 2 3 3 2 8" xfId="39252"/>
    <cellStyle name="Финансовый 6 2 3 3 2 8 2" xfId="39253"/>
    <cellStyle name="Финансовый 6 2 3 3 2 9" xfId="39254"/>
    <cellStyle name="Финансовый 6 2 3 3 2 9 2" xfId="39255"/>
    <cellStyle name="Финансовый 6 2 3 3 3" xfId="39256"/>
    <cellStyle name="Финансовый 6 2 3 3 3 2" xfId="39257"/>
    <cellStyle name="Финансовый 6 2 3 3 3 2 2" xfId="39258"/>
    <cellStyle name="Финансовый 6 2 3 3 3 2 2 2" xfId="39259"/>
    <cellStyle name="Финансовый 6 2 3 3 3 2 3" xfId="39260"/>
    <cellStyle name="Финансовый 6 2 3 3 3 2 3 2" xfId="39261"/>
    <cellStyle name="Финансовый 6 2 3 3 3 2 4" xfId="39262"/>
    <cellStyle name="Финансовый 6 2 3 3 3 2 4 2" xfId="39263"/>
    <cellStyle name="Финансовый 6 2 3 3 3 2 5" xfId="39264"/>
    <cellStyle name="Финансовый 6 2 3 3 3 2 5 2" xfId="39265"/>
    <cellStyle name="Финансовый 6 2 3 3 3 2 6" xfId="39266"/>
    <cellStyle name="Финансовый 6 2 3 3 3 3" xfId="39267"/>
    <cellStyle name="Финансовый 6 2 3 3 3 3 2" xfId="39268"/>
    <cellStyle name="Финансовый 6 2 3 3 3 4" xfId="39269"/>
    <cellStyle name="Финансовый 6 2 3 3 3 4 2" xfId="39270"/>
    <cellStyle name="Финансовый 6 2 3 3 3 5" xfId="39271"/>
    <cellStyle name="Финансовый 6 2 3 3 3 5 2" xfId="39272"/>
    <cellStyle name="Финансовый 6 2 3 3 3 6" xfId="39273"/>
    <cellStyle name="Финансовый 6 2 3 3 3 6 2" xfId="39274"/>
    <cellStyle name="Финансовый 6 2 3 3 3 7" xfId="39275"/>
    <cellStyle name="Финансовый 6 2 3 3 4" xfId="39276"/>
    <cellStyle name="Финансовый 6 2 3 3 4 2" xfId="39277"/>
    <cellStyle name="Финансовый 6 2 3 3 4 2 2" xfId="39278"/>
    <cellStyle name="Финансовый 6 2 3 3 4 3" xfId="39279"/>
    <cellStyle name="Финансовый 6 2 3 3 4 3 2" xfId="39280"/>
    <cellStyle name="Финансовый 6 2 3 3 4 4" xfId="39281"/>
    <cellStyle name="Финансовый 6 2 3 3 4 4 2" xfId="39282"/>
    <cellStyle name="Финансовый 6 2 3 3 4 5" xfId="39283"/>
    <cellStyle name="Финансовый 6 2 3 3 4 5 2" xfId="39284"/>
    <cellStyle name="Финансовый 6 2 3 3 4 6" xfId="39285"/>
    <cellStyle name="Финансовый 6 2 3 3 5" xfId="39286"/>
    <cellStyle name="Финансовый 6 2 3 3 5 2" xfId="39287"/>
    <cellStyle name="Финансовый 6 2 3 3 5 2 2" xfId="39288"/>
    <cellStyle name="Финансовый 6 2 3 3 5 3" xfId="39289"/>
    <cellStyle name="Финансовый 6 2 3 3 5 3 2" xfId="39290"/>
    <cellStyle name="Финансовый 6 2 3 3 5 4" xfId="39291"/>
    <cellStyle name="Финансовый 6 2 3 3 5 4 2" xfId="39292"/>
    <cellStyle name="Финансовый 6 2 3 3 5 5" xfId="39293"/>
    <cellStyle name="Финансовый 6 2 3 3 6" xfId="39294"/>
    <cellStyle name="Финансовый 6 2 3 3 6 2" xfId="39295"/>
    <cellStyle name="Финансовый 6 2 3 3 7" xfId="39296"/>
    <cellStyle name="Финансовый 6 2 3 3 7 2" xfId="39297"/>
    <cellStyle name="Финансовый 6 2 3 3 8" xfId="39298"/>
    <cellStyle name="Финансовый 6 2 3 3 8 2" xfId="39299"/>
    <cellStyle name="Финансовый 6 2 3 3 9" xfId="39300"/>
    <cellStyle name="Финансовый 6 2 3 3 9 2" xfId="39301"/>
    <cellStyle name="Финансовый 6 2 3 4" xfId="39302"/>
    <cellStyle name="Финансовый 6 2 3 4 10" xfId="39303"/>
    <cellStyle name="Финансовый 6 2 3 4 11" xfId="39304"/>
    <cellStyle name="Финансовый 6 2 3 4 2" xfId="39305"/>
    <cellStyle name="Финансовый 6 2 3 4 2 2" xfId="39306"/>
    <cellStyle name="Финансовый 6 2 3 4 2 2 2" xfId="39307"/>
    <cellStyle name="Финансовый 6 2 3 4 2 3" xfId="39308"/>
    <cellStyle name="Финансовый 6 2 3 4 2 3 2" xfId="39309"/>
    <cellStyle name="Финансовый 6 2 3 4 2 4" xfId="39310"/>
    <cellStyle name="Финансовый 6 2 3 4 2 4 2" xfId="39311"/>
    <cellStyle name="Финансовый 6 2 3 4 2 5" xfId="39312"/>
    <cellStyle name="Финансовый 6 2 3 4 2 5 2" xfId="39313"/>
    <cellStyle name="Финансовый 6 2 3 4 2 6" xfId="39314"/>
    <cellStyle name="Финансовый 6 2 3 4 2 7" xfId="39315"/>
    <cellStyle name="Финансовый 6 2 3 4 3" xfId="39316"/>
    <cellStyle name="Финансовый 6 2 3 4 3 2" xfId="39317"/>
    <cellStyle name="Финансовый 6 2 3 4 3 2 2" xfId="39318"/>
    <cellStyle name="Финансовый 6 2 3 4 3 3" xfId="39319"/>
    <cellStyle name="Финансовый 6 2 3 4 3 3 2" xfId="39320"/>
    <cellStyle name="Финансовый 6 2 3 4 3 4" xfId="39321"/>
    <cellStyle name="Финансовый 6 2 3 4 3 4 2" xfId="39322"/>
    <cellStyle name="Финансовый 6 2 3 4 3 5" xfId="39323"/>
    <cellStyle name="Финансовый 6 2 3 4 4" xfId="39324"/>
    <cellStyle name="Финансовый 6 2 3 4 4 2" xfId="39325"/>
    <cellStyle name="Финансовый 6 2 3 4 5" xfId="39326"/>
    <cellStyle name="Финансовый 6 2 3 4 5 2" xfId="39327"/>
    <cellStyle name="Финансовый 6 2 3 4 6" xfId="39328"/>
    <cellStyle name="Финансовый 6 2 3 4 6 2" xfId="39329"/>
    <cellStyle name="Финансовый 6 2 3 4 7" xfId="39330"/>
    <cellStyle name="Финансовый 6 2 3 4 7 2" xfId="39331"/>
    <cellStyle name="Финансовый 6 2 3 4 8" xfId="39332"/>
    <cellStyle name="Финансовый 6 2 3 4 8 2" xfId="39333"/>
    <cellStyle name="Финансовый 6 2 3 4 9" xfId="39334"/>
    <cellStyle name="Финансовый 6 2 3 4 9 2" xfId="39335"/>
    <cellStyle name="Финансовый 6 2 3 5" xfId="39336"/>
    <cellStyle name="Финансовый 6 2 3 5 2" xfId="39337"/>
    <cellStyle name="Финансовый 6 2 3 5 2 2" xfId="39338"/>
    <cellStyle name="Финансовый 6 2 3 5 2 2 2" xfId="39339"/>
    <cellStyle name="Финансовый 6 2 3 5 2 3" xfId="39340"/>
    <cellStyle name="Финансовый 6 2 3 5 2 3 2" xfId="39341"/>
    <cellStyle name="Финансовый 6 2 3 5 2 4" xfId="39342"/>
    <cellStyle name="Финансовый 6 2 3 5 2 4 2" xfId="39343"/>
    <cellStyle name="Финансовый 6 2 3 5 2 5" xfId="39344"/>
    <cellStyle name="Финансовый 6 2 3 5 2 5 2" xfId="39345"/>
    <cellStyle name="Финансовый 6 2 3 5 2 6" xfId="39346"/>
    <cellStyle name="Финансовый 6 2 3 5 3" xfId="39347"/>
    <cellStyle name="Финансовый 6 2 3 5 3 2" xfId="39348"/>
    <cellStyle name="Финансовый 6 2 3 5 4" xfId="39349"/>
    <cellStyle name="Финансовый 6 2 3 5 4 2" xfId="39350"/>
    <cellStyle name="Финансовый 6 2 3 5 5" xfId="39351"/>
    <cellStyle name="Финансовый 6 2 3 5 5 2" xfId="39352"/>
    <cellStyle name="Финансовый 6 2 3 5 6" xfId="39353"/>
    <cellStyle name="Финансовый 6 2 3 5 6 2" xfId="39354"/>
    <cellStyle name="Финансовый 6 2 3 5 7" xfId="39355"/>
    <cellStyle name="Финансовый 6 2 3 5 8" xfId="39356"/>
    <cellStyle name="Финансовый 6 2 3 6" xfId="39357"/>
    <cellStyle name="Финансовый 6 2 3 6 2" xfId="39358"/>
    <cellStyle name="Финансовый 6 2 3 6 2 2" xfId="39359"/>
    <cellStyle name="Финансовый 6 2 3 6 3" xfId="39360"/>
    <cellStyle name="Финансовый 6 2 3 6 3 2" xfId="39361"/>
    <cellStyle name="Финансовый 6 2 3 6 4" xfId="39362"/>
    <cellStyle name="Финансовый 6 2 3 6 4 2" xfId="39363"/>
    <cellStyle name="Финансовый 6 2 3 6 5" xfId="39364"/>
    <cellStyle name="Финансовый 6 2 3 6 5 2" xfId="39365"/>
    <cellStyle name="Финансовый 6 2 3 6 6" xfId="39366"/>
    <cellStyle name="Финансовый 6 2 3 7" xfId="39367"/>
    <cellStyle name="Финансовый 6 2 3 7 2" xfId="39368"/>
    <cellStyle name="Финансовый 6 2 3 7 2 2" xfId="39369"/>
    <cellStyle name="Финансовый 6 2 3 7 3" xfId="39370"/>
    <cellStyle name="Финансовый 6 2 3 7 3 2" xfId="39371"/>
    <cellStyle name="Финансовый 6 2 3 7 4" xfId="39372"/>
    <cellStyle name="Финансовый 6 2 3 7 4 2" xfId="39373"/>
    <cellStyle name="Финансовый 6 2 3 7 5" xfId="39374"/>
    <cellStyle name="Финансовый 6 2 3 8" xfId="39375"/>
    <cellStyle name="Финансовый 6 2 3 8 2" xfId="39376"/>
    <cellStyle name="Финансовый 6 2 3 9" xfId="39377"/>
    <cellStyle name="Финансовый 6 2 3 9 2" xfId="39378"/>
    <cellStyle name="Финансовый 6 2 4" xfId="39379"/>
    <cellStyle name="Финансовый 6 2 4 10" xfId="39380"/>
    <cellStyle name="Финансовый 6 2 4 10 2" xfId="39381"/>
    <cellStyle name="Финансовый 6 2 4 11" xfId="39382"/>
    <cellStyle name="Финансовый 6 2 4 11 2" xfId="39383"/>
    <cellStyle name="Финансовый 6 2 4 12" xfId="39384"/>
    <cellStyle name="Финансовый 6 2 4 12 2" xfId="39385"/>
    <cellStyle name="Финансовый 6 2 4 13" xfId="39386"/>
    <cellStyle name="Финансовый 6 2 4 14" xfId="39387"/>
    <cellStyle name="Финансовый 6 2 4 15" xfId="39388"/>
    <cellStyle name="Финансовый 6 2 4 2" xfId="39389"/>
    <cellStyle name="Финансовый 6 2 4 2 10" xfId="39390"/>
    <cellStyle name="Финансовый 6 2 4 2 10 2" xfId="39391"/>
    <cellStyle name="Финансовый 6 2 4 2 11" xfId="39392"/>
    <cellStyle name="Финансовый 6 2 4 2 12" xfId="39393"/>
    <cellStyle name="Финансовый 6 2 4 2 13" xfId="39394"/>
    <cellStyle name="Финансовый 6 2 4 2 2" xfId="39395"/>
    <cellStyle name="Финансовый 6 2 4 2 2 10" xfId="39396"/>
    <cellStyle name="Финансовый 6 2 4 2 2 11" xfId="39397"/>
    <cellStyle name="Финансовый 6 2 4 2 2 2" xfId="39398"/>
    <cellStyle name="Финансовый 6 2 4 2 2 2 2" xfId="39399"/>
    <cellStyle name="Финансовый 6 2 4 2 2 2 2 2" xfId="39400"/>
    <cellStyle name="Финансовый 6 2 4 2 2 2 3" xfId="39401"/>
    <cellStyle name="Финансовый 6 2 4 2 2 2 3 2" xfId="39402"/>
    <cellStyle name="Финансовый 6 2 4 2 2 2 4" xfId="39403"/>
    <cellStyle name="Финансовый 6 2 4 2 2 2 4 2" xfId="39404"/>
    <cellStyle name="Финансовый 6 2 4 2 2 2 5" xfId="39405"/>
    <cellStyle name="Финансовый 6 2 4 2 2 2 5 2" xfId="39406"/>
    <cellStyle name="Финансовый 6 2 4 2 2 2 6" xfId="39407"/>
    <cellStyle name="Финансовый 6 2 4 2 2 3" xfId="39408"/>
    <cellStyle name="Финансовый 6 2 4 2 2 3 2" xfId="39409"/>
    <cellStyle name="Финансовый 6 2 4 2 2 3 2 2" xfId="39410"/>
    <cellStyle name="Финансовый 6 2 4 2 2 3 3" xfId="39411"/>
    <cellStyle name="Финансовый 6 2 4 2 2 3 3 2" xfId="39412"/>
    <cellStyle name="Финансовый 6 2 4 2 2 3 4" xfId="39413"/>
    <cellStyle name="Финансовый 6 2 4 2 2 3 4 2" xfId="39414"/>
    <cellStyle name="Финансовый 6 2 4 2 2 3 5" xfId="39415"/>
    <cellStyle name="Финансовый 6 2 4 2 2 4" xfId="39416"/>
    <cellStyle name="Финансовый 6 2 4 2 2 4 2" xfId="39417"/>
    <cellStyle name="Финансовый 6 2 4 2 2 5" xfId="39418"/>
    <cellStyle name="Финансовый 6 2 4 2 2 5 2" xfId="39419"/>
    <cellStyle name="Финансовый 6 2 4 2 2 6" xfId="39420"/>
    <cellStyle name="Финансовый 6 2 4 2 2 6 2" xfId="39421"/>
    <cellStyle name="Финансовый 6 2 4 2 2 7" xfId="39422"/>
    <cellStyle name="Финансовый 6 2 4 2 2 7 2" xfId="39423"/>
    <cellStyle name="Финансовый 6 2 4 2 2 8" xfId="39424"/>
    <cellStyle name="Финансовый 6 2 4 2 2 8 2" xfId="39425"/>
    <cellStyle name="Финансовый 6 2 4 2 2 9" xfId="39426"/>
    <cellStyle name="Финансовый 6 2 4 2 2 9 2" xfId="39427"/>
    <cellStyle name="Финансовый 6 2 4 2 3" xfId="39428"/>
    <cellStyle name="Финансовый 6 2 4 2 3 2" xfId="39429"/>
    <cellStyle name="Финансовый 6 2 4 2 3 2 2" xfId="39430"/>
    <cellStyle name="Финансовый 6 2 4 2 3 3" xfId="39431"/>
    <cellStyle name="Финансовый 6 2 4 2 3 3 2" xfId="39432"/>
    <cellStyle name="Финансовый 6 2 4 2 3 4" xfId="39433"/>
    <cellStyle name="Финансовый 6 2 4 2 3 4 2" xfId="39434"/>
    <cellStyle name="Финансовый 6 2 4 2 3 5" xfId="39435"/>
    <cellStyle name="Финансовый 6 2 4 2 3 5 2" xfId="39436"/>
    <cellStyle name="Финансовый 6 2 4 2 3 6" xfId="39437"/>
    <cellStyle name="Финансовый 6 2 4 2 4" xfId="39438"/>
    <cellStyle name="Финансовый 6 2 4 2 4 2" xfId="39439"/>
    <cellStyle name="Финансовый 6 2 4 2 4 2 2" xfId="39440"/>
    <cellStyle name="Финансовый 6 2 4 2 4 3" xfId="39441"/>
    <cellStyle name="Финансовый 6 2 4 2 4 3 2" xfId="39442"/>
    <cellStyle name="Финансовый 6 2 4 2 4 4" xfId="39443"/>
    <cellStyle name="Финансовый 6 2 4 2 4 4 2" xfId="39444"/>
    <cellStyle name="Финансовый 6 2 4 2 4 5" xfId="39445"/>
    <cellStyle name="Финансовый 6 2 4 2 5" xfId="39446"/>
    <cellStyle name="Финансовый 6 2 4 2 5 2" xfId="39447"/>
    <cellStyle name="Финансовый 6 2 4 2 6" xfId="39448"/>
    <cellStyle name="Финансовый 6 2 4 2 6 2" xfId="39449"/>
    <cellStyle name="Финансовый 6 2 4 2 7" xfId="39450"/>
    <cellStyle name="Финансовый 6 2 4 2 7 2" xfId="39451"/>
    <cellStyle name="Финансовый 6 2 4 2 8" xfId="39452"/>
    <cellStyle name="Финансовый 6 2 4 2 8 2" xfId="39453"/>
    <cellStyle name="Финансовый 6 2 4 2 9" xfId="39454"/>
    <cellStyle name="Финансовый 6 2 4 2 9 2" xfId="39455"/>
    <cellStyle name="Финансовый 6 2 4 3" xfId="39456"/>
    <cellStyle name="Финансовый 6 2 4 3 10" xfId="39457"/>
    <cellStyle name="Финансовый 6 2 4 3 11" xfId="39458"/>
    <cellStyle name="Финансовый 6 2 4 3 2" xfId="39459"/>
    <cellStyle name="Финансовый 6 2 4 3 2 2" xfId="39460"/>
    <cellStyle name="Финансовый 6 2 4 3 2 2 2" xfId="39461"/>
    <cellStyle name="Финансовый 6 2 4 3 2 3" xfId="39462"/>
    <cellStyle name="Финансовый 6 2 4 3 2 3 2" xfId="39463"/>
    <cellStyle name="Финансовый 6 2 4 3 2 4" xfId="39464"/>
    <cellStyle name="Финансовый 6 2 4 3 2 4 2" xfId="39465"/>
    <cellStyle name="Финансовый 6 2 4 3 2 5" xfId="39466"/>
    <cellStyle name="Финансовый 6 2 4 3 2 5 2" xfId="39467"/>
    <cellStyle name="Финансовый 6 2 4 3 2 6" xfId="39468"/>
    <cellStyle name="Финансовый 6 2 4 3 2 7" xfId="39469"/>
    <cellStyle name="Финансовый 6 2 4 3 3" xfId="39470"/>
    <cellStyle name="Финансовый 6 2 4 3 3 2" xfId="39471"/>
    <cellStyle name="Финансовый 6 2 4 3 3 2 2" xfId="39472"/>
    <cellStyle name="Финансовый 6 2 4 3 3 3" xfId="39473"/>
    <cellStyle name="Финансовый 6 2 4 3 3 3 2" xfId="39474"/>
    <cellStyle name="Финансовый 6 2 4 3 3 4" xfId="39475"/>
    <cellStyle name="Финансовый 6 2 4 3 3 4 2" xfId="39476"/>
    <cellStyle name="Финансовый 6 2 4 3 3 5" xfId="39477"/>
    <cellStyle name="Финансовый 6 2 4 3 4" xfId="39478"/>
    <cellStyle name="Финансовый 6 2 4 3 4 2" xfId="39479"/>
    <cellStyle name="Финансовый 6 2 4 3 5" xfId="39480"/>
    <cellStyle name="Финансовый 6 2 4 3 5 2" xfId="39481"/>
    <cellStyle name="Финансовый 6 2 4 3 6" xfId="39482"/>
    <cellStyle name="Финансовый 6 2 4 3 6 2" xfId="39483"/>
    <cellStyle name="Финансовый 6 2 4 3 7" xfId="39484"/>
    <cellStyle name="Финансовый 6 2 4 3 7 2" xfId="39485"/>
    <cellStyle name="Финансовый 6 2 4 3 8" xfId="39486"/>
    <cellStyle name="Финансовый 6 2 4 3 8 2" xfId="39487"/>
    <cellStyle name="Финансовый 6 2 4 3 9" xfId="39488"/>
    <cellStyle name="Финансовый 6 2 4 3 9 2" xfId="39489"/>
    <cellStyle name="Финансовый 6 2 4 4" xfId="39490"/>
    <cellStyle name="Финансовый 6 2 4 4 2" xfId="39491"/>
    <cellStyle name="Финансовый 6 2 4 4 2 2" xfId="39492"/>
    <cellStyle name="Финансовый 6 2 4 4 2 2 2" xfId="39493"/>
    <cellStyle name="Финансовый 6 2 4 4 2 3" xfId="39494"/>
    <cellStyle name="Финансовый 6 2 4 4 2 3 2" xfId="39495"/>
    <cellStyle name="Финансовый 6 2 4 4 2 4" xfId="39496"/>
    <cellStyle name="Финансовый 6 2 4 4 2 4 2" xfId="39497"/>
    <cellStyle name="Финансовый 6 2 4 4 2 5" xfId="39498"/>
    <cellStyle name="Финансовый 6 2 4 4 2 5 2" xfId="39499"/>
    <cellStyle name="Финансовый 6 2 4 4 2 6" xfId="39500"/>
    <cellStyle name="Финансовый 6 2 4 4 3" xfId="39501"/>
    <cellStyle name="Финансовый 6 2 4 4 3 2" xfId="39502"/>
    <cellStyle name="Финансовый 6 2 4 4 4" xfId="39503"/>
    <cellStyle name="Финансовый 6 2 4 4 4 2" xfId="39504"/>
    <cellStyle name="Финансовый 6 2 4 4 5" xfId="39505"/>
    <cellStyle name="Финансовый 6 2 4 4 5 2" xfId="39506"/>
    <cellStyle name="Финансовый 6 2 4 4 6" xfId="39507"/>
    <cellStyle name="Финансовый 6 2 4 4 6 2" xfId="39508"/>
    <cellStyle name="Финансовый 6 2 4 4 7" xfId="39509"/>
    <cellStyle name="Финансовый 6 2 4 4 8" xfId="39510"/>
    <cellStyle name="Финансовый 6 2 4 5" xfId="39511"/>
    <cellStyle name="Финансовый 6 2 4 5 2" xfId="39512"/>
    <cellStyle name="Финансовый 6 2 4 5 2 2" xfId="39513"/>
    <cellStyle name="Финансовый 6 2 4 5 3" xfId="39514"/>
    <cellStyle name="Финансовый 6 2 4 5 3 2" xfId="39515"/>
    <cellStyle name="Финансовый 6 2 4 5 4" xfId="39516"/>
    <cellStyle name="Финансовый 6 2 4 5 4 2" xfId="39517"/>
    <cellStyle name="Финансовый 6 2 4 5 5" xfId="39518"/>
    <cellStyle name="Финансовый 6 2 4 5 5 2" xfId="39519"/>
    <cellStyle name="Финансовый 6 2 4 5 6" xfId="39520"/>
    <cellStyle name="Финансовый 6 2 4 6" xfId="39521"/>
    <cellStyle name="Финансовый 6 2 4 6 2" xfId="39522"/>
    <cellStyle name="Финансовый 6 2 4 6 2 2" xfId="39523"/>
    <cellStyle name="Финансовый 6 2 4 6 3" xfId="39524"/>
    <cellStyle name="Финансовый 6 2 4 6 3 2" xfId="39525"/>
    <cellStyle name="Финансовый 6 2 4 6 4" xfId="39526"/>
    <cellStyle name="Финансовый 6 2 4 6 4 2" xfId="39527"/>
    <cellStyle name="Финансовый 6 2 4 6 5" xfId="39528"/>
    <cellStyle name="Финансовый 6 2 4 7" xfId="39529"/>
    <cellStyle name="Финансовый 6 2 4 7 2" xfId="39530"/>
    <cellStyle name="Финансовый 6 2 4 8" xfId="39531"/>
    <cellStyle name="Финансовый 6 2 4 8 2" xfId="39532"/>
    <cellStyle name="Финансовый 6 2 4 9" xfId="39533"/>
    <cellStyle name="Финансовый 6 2 4 9 2" xfId="39534"/>
    <cellStyle name="Финансовый 6 2 5" xfId="39535"/>
    <cellStyle name="Финансовый 6 2 5 10" xfId="39536"/>
    <cellStyle name="Финансовый 6 2 5 10 2" xfId="39537"/>
    <cellStyle name="Финансовый 6 2 5 11" xfId="39538"/>
    <cellStyle name="Финансовый 6 2 5 11 2" xfId="39539"/>
    <cellStyle name="Финансовый 6 2 5 12" xfId="39540"/>
    <cellStyle name="Финансовый 6 2 5 12 2" xfId="39541"/>
    <cellStyle name="Финансовый 6 2 5 13" xfId="39542"/>
    <cellStyle name="Финансовый 6 2 5 14" xfId="39543"/>
    <cellStyle name="Финансовый 6 2 5 15" xfId="39544"/>
    <cellStyle name="Финансовый 6 2 5 2" xfId="39545"/>
    <cellStyle name="Финансовый 6 2 5 2 10" xfId="39546"/>
    <cellStyle name="Финансовый 6 2 5 2 10 2" xfId="39547"/>
    <cellStyle name="Финансовый 6 2 5 2 11" xfId="39548"/>
    <cellStyle name="Финансовый 6 2 5 2 12" xfId="39549"/>
    <cellStyle name="Финансовый 6 2 5 2 2" xfId="39550"/>
    <cellStyle name="Финансовый 6 2 5 2 2 10" xfId="39551"/>
    <cellStyle name="Финансовый 6 2 5 2 2 2" xfId="39552"/>
    <cellStyle name="Финансовый 6 2 5 2 2 2 2" xfId="39553"/>
    <cellStyle name="Финансовый 6 2 5 2 2 2 2 2" xfId="39554"/>
    <cellStyle name="Финансовый 6 2 5 2 2 2 3" xfId="39555"/>
    <cellStyle name="Финансовый 6 2 5 2 2 2 3 2" xfId="39556"/>
    <cellStyle name="Финансовый 6 2 5 2 2 2 4" xfId="39557"/>
    <cellStyle name="Финансовый 6 2 5 2 2 2 4 2" xfId="39558"/>
    <cellStyle name="Финансовый 6 2 5 2 2 2 5" xfId="39559"/>
    <cellStyle name="Финансовый 6 2 5 2 2 2 5 2" xfId="39560"/>
    <cellStyle name="Финансовый 6 2 5 2 2 2 6" xfId="39561"/>
    <cellStyle name="Финансовый 6 2 5 2 2 3" xfId="39562"/>
    <cellStyle name="Финансовый 6 2 5 2 2 3 2" xfId="39563"/>
    <cellStyle name="Финансовый 6 2 5 2 2 3 2 2" xfId="39564"/>
    <cellStyle name="Финансовый 6 2 5 2 2 3 3" xfId="39565"/>
    <cellStyle name="Финансовый 6 2 5 2 2 3 3 2" xfId="39566"/>
    <cellStyle name="Финансовый 6 2 5 2 2 3 4" xfId="39567"/>
    <cellStyle name="Финансовый 6 2 5 2 2 3 4 2" xfId="39568"/>
    <cellStyle name="Финансовый 6 2 5 2 2 3 5" xfId="39569"/>
    <cellStyle name="Финансовый 6 2 5 2 2 4" xfId="39570"/>
    <cellStyle name="Финансовый 6 2 5 2 2 4 2" xfId="39571"/>
    <cellStyle name="Финансовый 6 2 5 2 2 5" xfId="39572"/>
    <cellStyle name="Финансовый 6 2 5 2 2 5 2" xfId="39573"/>
    <cellStyle name="Финансовый 6 2 5 2 2 6" xfId="39574"/>
    <cellStyle name="Финансовый 6 2 5 2 2 6 2" xfId="39575"/>
    <cellStyle name="Финансовый 6 2 5 2 2 7" xfId="39576"/>
    <cellStyle name="Финансовый 6 2 5 2 2 7 2" xfId="39577"/>
    <cellStyle name="Финансовый 6 2 5 2 2 8" xfId="39578"/>
    <cellStyle name="Финансовый 6 2 5 2 2 8 2" xfId="39579"/>
    <cellStyle name="Финансовый 6 2 5 2 2 9" xfId="39580"/>
    <cellStyle name="Финансовый 6 2 5 2 2 9 2" xfId="39581"/>
    <cellStyle name="Финансовый 6 2 5 2 3" xfId="39582"/>
    <cellStyle name="Финансовый 6 2 5 2 3 2" xfId="39583"/>
    <cellStyle name="Финансовый 6 2 5 2 3 2 2" xfId="39584"/>
    <cellStyle name="Финансовый 6 2 5 2 3 3" xfId="39585"/>
    <cellStyle name="Финансовый 6 2 5 2 3 3 2" xfId="39586"/>
    <cellStyle name="Финансовый 6 2 5 2 3 4" xfId="39587"/>
    <cellStyle name="Финансовый 6 2 5 2 3 4 2" xfId="39588"/>
    <cellStyle name="Финансовый 6 2 5 2 3 5" xfId="39589"/>
    <cellStyle name="Финансовый 6 2 5 2 3 5 2" xfId="39590"/>
    <cellStyle name="Финансовый 6 2 5 2 3 6" xfId="39591"/>
    <cellStyle name="Финансовый 6 2 5 2 4" xfId="39592"/>
    <cellStyle name="Финансовый 6 2 5 2 4 2" xfId="39593"/>
    <cellStyle name="Финансовый 6 2 5 2 4 2 2" xfId="39594"/>
    <cellStyle name="Финансовый 6 2 5 2 4 3" xfId="39595"/>
    <cellStyle name="Финансовый 6 2 5 2 4 3 2" xfId="39596"/>
    <cellStyle name="Финансовый 6 2 5 2 4 4" xfId="39597"/>
    <cellStyle name="Финансовый 6 2 5 2 4 4 2" xfId="39598"/>
    <cellStyle name="Финансовый 6 2 5 2 4 5" xfId="39599"/>
    <cellStyle name="Финансовый 6 2 5 2 5" xfId="39600"/>
    <cellStyle name="Финансовый 6 2 5 2 5 2" xfId="39601"/>
    <cellStyle name="Финансовый 6 2 5 2 6" xfId="39602"/>
    <cellStyle name="Финансовый 6 2 5 2 6 2" xfId="39603"/>
    <cellStyle name="Финансовый 6 2 5 2 7" xfId="39604"/>
    <cellStyle name="Финансовый 6 2 5 2 7 2" xfId="39605"/>
    <cellStyle name="Финансовый 6 2 5 2 8" xfId="39606"/>
    <cellStyle name="Финансовый 6 2 5 2 8 2" xfId="39607"/>
    <cellStyle name="Финансовый 6 2 5 2 9" xfId="39608"/>
    <cellStyle name="Финансовый 6 2 5 2 9 2" xfId="39609"/>
    <cellStyle name="Финансовый 6 2 5 3" xfId="39610"/>
    <cellStyle name="Финансовый 6 2 5 3 10" xfId="39611"/>
    <cellStyle name="Финансовый 6 2 5 3 2" xfId="39612"/>
    <cellStyle name="Финансовый 6 2 5 3 2 2" xfId="39613"/>
    <cellStyle name="Финансовый 6 2 5 3 2 2 2" xfId="39614"/>
    <cellStyle name="Финансовый 6 2 5 3 2 3" xfId="39615"/>
    <cellStyle name="Финансовый 6 2 5 3 2 3 2" xfId="39616"/>
    <cellStyle name="Финансовый 6 2 5 3 2 4" xfId="39617"/>
    <cellStyle name="Финансовый 6 2 5 3 2 4 2" xfId="39618"/>
    <cellStyle name="Финансовый 6 2 5 3 2 5" xfId="39619"/>
    <cellStyle name="Финансовый 6 2 5 3 2 5 2" xfId="39620"/>
    <cellStyle name="Финансовый 6 2 5 3 2 6" xfId="39621"/>
    <cellStyle name="Финансовый 6 2 5 3 3" xfId="39622"/>
    <cellStyle name="Финансовый 6 2 5 3 3 2" xfId="39623"/>
    <cellStyle name="Финансовый 6 2 5 3 3 2 2" xfId="39624"/>
    <cellStyle name="Финансовый 6 2 5 3 3 3" xfId="39625"/>
    <cellStyle name="Финансовый 6 2 5 3 3 3 2" xfId="39626"/>
    <cellStyle name="Финансовый 6 2 5 3 3 4" xfId="39627"/>
    <cellStyle name="Финансовый 6 2 5 3 3 4 2" xfId="39628"/>
    <cellStyle name="Финансовый 6 2 5 3 3 5" xfId="39629"/>
    <cellStyle name="Финансовый 6 2 5 3 4" xfId="39630"/>
    <cellStyle name="Финансовый 6 2 5 3 4 2" xfId="39631"/>
    <cellStyle name="Финансовый 6 2 5 3 5" xfId="39632"/>
    <cellStyle name="Финансовый 6 2 5 3 5 2" xfId="39633"/>
    <cellStyle name="Финансовый 6 2 5 3 6" xfId="39634"/>
    <cellStyle name="Финансовый 6 2 5 3 6 2" xfId="39635"/>
    <cellStyle name="Финансовый 6 2 5 3 7" xfId="39636"/>
    <cellStyle name="Финансовый 6 2 5 3 7 2" xfId="39637"/>
    <cellStyle name="Финансовый 6 2 5 3 8" xfId="39638"/>
    <cellStyle name="Финансовый 6 2 5 3 8 2" xfId="39639"/>
    <cellStyle name="Финансовый 6 2 5 3 9" xfId="39640"/>
    <cellStyle name="Финансовый 6 2 5 3 9 2" xfId="39641"/>
    <cellStyle name="Финансовый 6 2 5 4" xfId="39642"/>
    <cellStyle name="Финансовый 6 2 5 4 2" xfId="39643"/>
    <cellStyle name="Финансовый 6 2 5 4 2 2" xfId="39644"/>
    <cellStyle name="Финансовый 6 2 5 4 2 2 2" xfId="39645"/>
    <cellStyle name="Финансовый 6 2 5 4 2 3" xfId="39646"/>
    <cellStyle name="Финансовый 6 2 5 4 2 3 2" xfId="39647"/>
    <cellStyle name="Финансовый 6 2 5 4 2 4" xfId="39648"/>
    <cellStyle name="Финансовый 6 2 5 4 2 4 2" xfId="39649"/>
    <cellStyle name="Финансовый 6 2 5 4 2 5" xfId="39650"/>
    <cellStyle name="Финансовый 6 2 5 4 2 5 2" xfId="39651"/>
    <cellStyle name="Финансовый 6 2 5 4 2 6" xfId="39652"/>
    <cellStyle name="Финансовый 6 2 5 4 3" xfId="39653"/>
    <cellStyle name="Финансовый 6 2 5 4 3 2" xfId="39654"/>
    <cellStyle name="Финансовый 6 2 5 4 4" xfId="39655"/>
    <cellStyle name="Финансовый 6 2 5 4 4 2" xfId="39656"/>
    <cellStyle name="Финансовый 6 2 5 4 5" xfId="39657"/>
    <cellStyle name="Финансовый 6 2 5 4 5 2" xfId="39658"/>
    <cellStyle name="Финансовый 6 2 5 4 6" xfId="39659"/>
    <cellStyle name="Финансовый 6 2 5 4 6 2" xfId="39660"/>
    <cellStyle name="Финансовый 6 2 5 4 7" xfId="39661"/>
    <cellStyle name="Финансовый 6 2 5 5" xfId="39662"/>
    <cellStyle name="Финансовый 6 2 5 5 2" xfId="39663"/>
    <cellStyle name="Финансовый 6 2 5 5 2 2" xfId="39664"/>
    <cellStyle name="Финансовый 6 2 5 5 3" xfId="39665"/>
    <cellStyle name="Финансовый 6 2 5 5 3 2" xfId="39666"/>
    <cellStyle name="Финансовый 6 2 5 5 4" xfId="39667"/>
    <cellStyle name="Финансовый 6 2 5 5 4 2" xfId="39668"/>
    <cellStyle name="Финансовый 6 2 5 5 5" xfId="39669"/>
    <cellStyle name="Финансовый 6 2 5 5 5 2" xfId="39670"/>
    <cellStyle name="Финансовый 6 2 5 5 6" xfId="39671"/>
    <cellStyle name="Финансовый 6 2 5 6" xfId="39672"/>
    <cellStyle name="Финансовый 6 2 5 6 2" xfId="39673"/>
    <cellStyle name="Финансовый 6 2 5 6 2 2" xfId="39674"/>
    <cellStyle name="Финансовый 6 2 5 6 3" xfId="39675"/>
    <cellStyle name="Финансовый 6 2 5 6 3 2" xfId="39676"/>
    <cellStyle name="Финансовый 6 2 5 6 4" xfId="39677"/>
    <cellStyle name="Финансовый 6 2 5 6 4 2" xfId="39678"/>
    <cellStyle name="Финансовый 6 2 5 6 5" xfId="39679"/>
    <cellStyle name="Финансовый 6 2 5 7" xfId="39680"/>
    <cellStyle name="Финансовый 6 2 5 7 2" xfId="39681"/>
    <cellStyle name="Финансовый 6 2 5 8" xfId="39682"/>
    <cellStyle name="Финансовый 6 2 5 8 2" xfId="39683"/>
    <cellStyle name="Финансовый 6 2 5 9" xfId="39684"/>
    <cellStyle name="Финансовый 6 2 5 9 2" xfId="39685"/>
    <cellStyle name="Финансовый 6 2 6" xfId="39686"/>
    <cellStyle name="Финансовый 6 2 6 10" xfId="39687"/>
    <cellStyle name="Финансовый 6 2 6 10 2" xfId="39688"/>
    <cellStyle name="Финансовый 6 2 6 11" xfId="39689"/>
    <cellStyle name="Финансовый 6 2 6 11 2" xfId="39690"/>
    <cellStyle name="Финансовый 6 2 6 12" xfId="39691"/>
    <cellStyle name="Финансовый 6 2 6 12 2" xfId="39692"/>
    <cellStyle name="Финансовый 6 2 6 13" xfId="39693"/>
    <cellStyle name="Финансовый 6 2 6 14" xfId="39694"/>
    <cellStyle name="Финансовый 6 2 6 2" xfId="39695"/>
    <cellStyle name="Финансовый 6 2 6 2 10" xfId="39696"/>
    <cellStyle name="Финансовый 6 2 6 2 10 2" xfId="39697"/>
    <cellStyle name="Финансовый 6 2 6 2 11" xfId="39698"/>
    <cellStyle name="Финансовый 6 2 6 2 12" xfId="39699"/>
    <cellStyle name="Финансовый 6 2 6 2 2" xfId="39700"/>
    <cellStyle name="Финансовый 6 2 6 2 2 10" xfId="39701"/>
    <cellStyle name="Финансовый 6 2 6 2 2 2" xfId="39702"/>
    <cellStyle name="Финансовый 6 2 6 2 2 2 2" xfId="39703"/>
    <cellStyle name="Финансовый 6 2 6 2 2 2 2 2" xfId="39704"/>
    <cellStyle name="Финансовый 6 2 6 2 2 2 3" xfId="39705"/>
    <cellStyle name="Финансовый 6 2 6 2 2 2 3 2" xfId="39706"/>
    <cellStyle name="Финансовый 6 2 6 2 2 2 4" xfId="39707"/>
    <cellStyle name="Финансовый 6 2 6 2 2 2 4 2" xfId="39708"/>
    <cellStyle name="Финансовый 6 2 6 2 2 2 5" xfId="39709"/>
    <cellStyle name="Финансовый 6 2 6 2 2 2 5 2" xfId="39710"/>
    <cellStyle name="Финансовый 6 2 6 2 2 2 6" xfId="39711"/>
    <cellStyle name="Финансовый 6 2 6 2 2 3" xfId="39712"/>
    <cellStyle name="Финансовый 6 2 6 2 2 3 2" xfId="39713"/>
    <cellStyle name="Финансовый 6 2 6 2 2 3 2 2" xfId="39714"/>
    <cellStyle name="Финансовый 6 2 6 2 2 3 3" xfId="39715"/>
    <cellStyle name="Финансовый 6 2 6 2 2 3 3 2" xfId="39716"/>
    <cellStyle name="Финансовый 6 2 6 2 2 3 4" xfId="39717"/>
    <cellStyle name="Финансовый 6 2 6 2 2 3 4 2" xfId="39718"/>
    <cellStyle name="Финансовый 6 2 6 2 2 3 5" xfId="39719"/>
    <cellStyle name="Финансовый 6 2 6 2 2 4" xfId="39720"/>
    <cellStyle name="Финансовый 6 2 6 2 2 4 2" xfId="39721"/>
    <cellStyle name="Финансовый 6 2 6 2 2 5" xfId="39722"/>
    <cellStyle name="Финансовый 6 2 6 2 2 5 2" xfId="39723"/>
    <cellStyle name="Финансовый 6 2 6 2 2 6" xfId="39724"/>
    <cellStyle name="Финансовый 6 2 6 2 2 6 2" xfId="39725"/>
    <cellStyle name="Финансовый 6 2 6 2 2 7" xfId="39726"/>
    <cellStyle name="Финансовый 6 2 6 2 2 7 2" xfId="39727"/>
    <cellStyle name="Финансовый 6 2 6 2 2 8" xfId="39728"/>
    <cellStyle name="Финансовый 6 2 6 2 2 8 2" xfId="39729"/>
    <cellStyle name="Финансовый 6 2 6 2 2 9" xfId="39730"/>
    <cellStyle name="Финансовый 6 2 6 2 2 9 2" xfId="39731"/>
    <cellStyle name="Финансовый 6 2 6 2 3" xfId="39732"/>
    <cellStyle name="Финансовый 6 2 6 2 3 2" xfId="39733"/>
    <cellStyle name="Финансовый 6 2 6 2 3 2 2" xfId="39734"/>
    <cellStyle name="Финансовый 6 2 6 2 3 3" xfId="39735"/>
    <cellStyle name="Финансовый 6 2 6 2 3 3 2" xfId="39736"/>
    <cellStyle name="Финансовый 6 2 6 2 3 4" xfId="39737"/>
    <cellStyle name="Финансовый 6 2 6 2 3 4 2" xfId="39738"/>
    <cellStyle name="Финансовый 6 2 6 2 3 5" xfId="39739"/>
    <cellStyle name="Финансовый 6 2 6 2 3 5 2" xfId="39740"/>
    <cellStyle name="Финансовый 6 2 6 2 3 6" xfId="39741"/>
    <cellStyle name="Финансовый 6 2 6 2 4" xfId="39742"/>
    <cellStyle name="Финансовый 6 2 6 2 4 2" xfId="39743"/>
    <cellStyle name="Финансовый 6 2 6 2 4 2 2" xfId="39744"/>
    <cellStyle name="Финансовый 6 2 6 2 4 3" xfId="39745"/>
    <cellStyle name="Финансовый 6 2 6 2 4 3 2" xfId="39746"/>
    <cellStyle name="Финансовый 6 2 6 2 4 4" xfId="39747"/>
    <cellStyle name="Финансовый 6 2 6 2 4 4 2" xfId="39748"/>
    <cellStyle name="Финансовый 6 2 6 2 4 5" xfId="39749"/>
    <cellStyle name="Финансовый 6 2 6 2 5" xfId="39750"/>
    <cellStyle name="Финансовый 6 2 6 2 5 2" xfId="39751"/>
    <cellStyle name="Финансовый 6 2 6 2 6" xfId="39752"/>
    <cellStyle name="Финансовый 6 2 6 2 6 2" xfId="39753"/>
    <cellStyle name="Финансовый 6 2 6 2 7" xfId="39754"/>
    <cellStyle name="Финансовый 6 2 6 2 7 2" xfId="39755"/>
    <cellStyle name="Финансовый 6 2 6 2 8" xfId="39756"/>
    <cellStyle name="Финансовый 6 2 6 2 8 2" xfId="39757"/>
    <cellStyle name="Финансовый 6 2 6 2 9" xfId="39758"/>
    <cellStyle name="Финансовый 6 2 6 2 9 2" xfId="39759"/>
    <cellStyle name="Финансовый 6 2 6 3" xfId="39760"/>
    <cellStyle name="Финансовый 6 2 6 3 10" xfId="39761"/>
    <cellStyle name="Финансовый 6 2 6 3 2" xfId="39762"/>
    <cellStyle name="Финансовый 6 2 6 3 2 2" xfId="39763"/>
    <cellStyle name="Финансовый 6 2 6 3 2 2 2" xfId="39764"/>
    <cellStyle name="Финансовый 6 2 6 3 2 3" xfId="39765"/>
    <cellStyle name="Финансовый 6 2 6 3 2 3 2" xfId="39766"/>
    <cellStyle name="Финансовый 6 2 6 3 2 4" xfId="39767"/>
    <cellStyle name="Финансовый 6 2 6 3 2 4 2" xfId="39768"/>
    <cellStyle name="Финансовый 6 2 6 3 2 5" xfId="39769"/>
    <cellStyle name="Финансовый 6 2 6 3 2 5 2" xfId="39770"/>
    <cellStyle name="Финансовый 6 2 6 3 2 6" xfId="39771"/>
    <cellStyle name="Финансовый 6 2 6 3 3" xfId="39772"/>
    <cellStyle name="Финансовый 6 2 6 3 3 2" xfId="39773"/>
    <cellStyle name="Финансовый 6 2 6 3 3 2 2" xfId="39774"/>
    <cellStyle name="Финансовый 6 2 6 3 3 3" xfId="39775"/>
    <cellStyle name="Финансовый 6 2 6 3 3 3 2" xfId="39776"/>
    <cellStyle name="Финансовый 6 2 6 3 3 4" xfId="39777"/>
    <cellStyle name="Финансовый 6 2 6 3 3 4 2" xfId="39778"/>
    <cellStyle name="Финансовый 6 2 6 3 3 5" xfId="39779"/>
    <cellStyle name="Финансовый 6 2 6 3 4" xfId="39780"/>
    <cellStyle name="Финансовый 6 2 6 3 4 2" xfId="39781"/>
    <cellStyle name="Финансовый 6 2 6 3 5" xfId="39782"/>
    <cellStyle name="Финансовый 6 2 6 3 5 2" xfId="39783"/>
    <cellStyle name="Финансовый 6 2 6 3 6" xfId="39784"/>
    <cellStyle name="Финансовый 6 2 6 3 6 2" xfId="39785"/>
    <cellStyle name="Финансовый 6 2 6 3 7" xfId="39786"/>
    <cellStyle name="Финансовый 6 2 6 3 7 2" xfId="39787"/>
    <cellStyle name="Финансовый 6 2 6 3 8" xfId="39788"/>
    <cellStyle name="Финансовый 6 2 6 3 8 2" xfId="39789"/>
    <cellStyle name="Финансовый 6 2 6 3 9" xfId="39790"/>
    <cellStyle name="Финансовый 6 2 6 3 9 2" xfId="39791"/>
    <cellStyle name="Финансовый 6 2 6 4" xfId="39792"/>
    <cellStyle name="Финансовый 6 2 6 4 2" xfId="39793"/>
    <cellStyle name="Финансовый 6 2 6 4 2 2" xfId="39794"/>
    <cellStyle name="Финансовый 6 2 6 4 2 2 2" xfId="39795"/>
    <cellStyle name="Финансовый 6 2 6 4 2 3" xfId="39796"/>
    <cellStyle name="Финансовый 6 2 6 4 2 3 2" xfId="39797"/>
    <cellStyle name="Финансовый 6 2 6 4 2 4" xfId="39798"/>
    <cellStyle name="Финансовый 6 2 6 4 2 4 2" xfId="39799"/>
    <cellStyle name="Финансовый 6 2 6 4 2 5" xfId="39800"/>
    <cellStyle name="Финансовый 6 2 6 4 2 5 2" xfId="39801"/>
    <cellStyle name="Финансовый 6 2 6 4 2 6" xfId="39802"/>
    <cellStyle name="Финансовый 6 2 6 4 3" xfId="39803"/>
    <cellStyle name="Финансовый 6 2 6 4 3 2" xfId="39804"/>
    <cellStyle name="Финансовый 6 2 6 4 4" xfId="39805"/>
    <cellStyle name="Финансовый 6 2 6 4 4 2" xfId="39806"/>
    <cellStyle name="Финансовый 6 2 6 4 5" xfId="39807"/>
    <cellStyle name="Финансовый 6 2 6 4 5 2" xfId="39808"/>
    <cellStyle name="Финансовый 6 2 6 4 6" xfId="39809"/>
    <cellStyle name="Финансовый 6 2 6 4 6 2" xfId="39810"/>
    <cellStyle name="Финансовый 6 2 6 4 7" xfId="39811"/>
    <cellStyle name="Финансовый 6 2 6 5" xfId="39812"/>
    <cellStyle name="Финансовый 6 2 6 5 2" xfId="39813"/>
    <cellStyle name="Финансовый 6 2 6 5 2 2" xfId="39814"/>
    <cellStyle name="Финансовый 6 2 6 5 3" xfId="39815"/>
    <cellStyle name="Финансовый 6 2 6 5 3 2" xfId="39816"/>
    <cellStyle name="Финансовый 6 2 6 5 4" xfId="39817"/>
    <cellStyle name="Финансовый 6 2 6 5 4 2" xfId="39818"/>
    <cellStyle name="Финансовый 6 2 6 5 5" xfId="39819"/>
    <cellStyle name="Финансовый 6 2 6 5 5 2" xfId="39820"/>
    <cellStyle name="Финансовый 6 2 6 5 6" xfId="39821"/>
    <cellStyle name="Финансовый 6 2 6 6" xfId="39822"/>
    <cellStyle name="Финансовый 6 2 6 6 2" xfId="39823"/>
    <cellStyle name="Финансовый 6 2 6 6 2 2" xfId="39824"/>
    <cellStyle name="Финансовый 6 2 6 6 3" xfId="39825"/>
    <cellStyle name="Финансовый 6 2 6 6 3 2" xfId="39826"/>
    <cellStyle name="Финансовый 6 2 6 6 4" xfId="39827"/>
    <cellStyle name="Финансовый 6 2 6 6 4 2" xfId="39828"/>
    <cellStyle name="Финансовый 6 2 6 6 5" xfId="39829"/>
    <cellStyle name="Финансовый 6 2 6 7" xfId="39830"/>
    <cellStyle name="Финансовый 6 2 6 7 2" xfId="39831"/>
    <cellStyle name="Финансовый 6 2 6 8" xfId="39832"/>
    <cellStyle name="Финансовый 6 2 6 8 2" xfId="39833"/>
    <cellStyle name="Финансовый 6 2 6 9" xfId="39834"/>
    <cellStyle name="Финансовый 6 2 6 9 2" xfId="39835"/>
    <cellStyle name="Финансовый 6 2 7" xfId="39836"/>
    <cellStyle name="Финансовый 6 2 7 10" xfId="39837"/>
    <cellStyle name="Финансовый 6 2 7 10 2" xfId="39838"/>
    <cellStyle name="Финансовый 6 2 7 11" xfId="39839"/>
    <cellStyle name="Финансовый 6 2 7 11 2" xfId="39840"/>
    <cellStyle name="Финансовый 6 2 7 12" xfId="39841"/>
    <cellStyle name="Финансовый 6 2 7 13" xfId="39842"/>
    <cellStyle name="Финансовый 6 2 7 2" xfId="39843"/>
    <cellStyle name="Финансовый 6 2 7 2 10" xfId="39844"/>
    <cellStyle name="Финансовый 6 2 7 2 10 2" xfId="39845"/>
    <cellStyle name="Финансовый 6 2 7 2 11" xfId="39846"/>
    <cellStyle name="Финансовый 6 2 7 2 2" xfId="39847"/>
    <cellStyle name="Финансовый 6 2 7 2 2 10" xfId="39848"/>
    <cellStyle name="Финансовый 6 2 7 2 2 2" xfId="39849"/>
    <cellStyle name="Финансовый 6 2 7 2 2 2 2" xfId="39850"/>
    <cellStyle name="Финансовый 6 2 7 2 2 2 2 2" xfId="39851"/>
    <cellStyle name="Финансовый 6 2 7 2 2 2 3" xfId="39852"/>
    <cellStyle name="Финансовый 6 2 7 2 2 2 3 2" xfId="39853"/>
    <cellStyle name="Финансовый 6 2 7 2 2 2 4" xfId="39854"/>
    <cellStyle name="Финансовый 6 2 7 2 2 2 4 2" xfId="39855"/>
    <cellStyle name="Финансовый 6 2 7 2 2 2 5" xfId="39856"/>
    <cellStyle name="Финансовый 6 2 7 2 2 2 5 2" xfId="39857"/>
    <cellStyle name="Финансовый 6 2 7 2 2 2 6" xfId="39858"/>
    <cellStyle name="Финансовый 6 2 7 2 2 3" xfId="39859"/>
    <cellStyle name="Финансовый 6 2 7 2 2 3 2" xfId="39860"/>
    <cellStyle name="Финансовый 6 2 7 2 2 3 2 2" xfId="39861"/>
    <cellStyle name="Финансовый 6 2 7 2 2 3 3" xfId="39862"/>
    <cellStyle name="Финансовый 6 2 7 2 2 3 3 2" xfId="39863"/>
    <cellStyle name="Финансовый 6 2 7 2 2 3 4" xfId="39864"/>
    <cellStyle name="Финансовый 6 2 7 2 2 3 4 2" xfId="39865"/>
    <cellStyle name="Финансовый 6 2 7 2 2 3 5" xfId="39866"/>
    <cellStyle name="Финансовый 6 2 7 2 2 4" xfId="39867"/>
    <cellStyle name="Финансовый 6 2 7 2 2 4 2" xfId="39868"/>
    <cellStyle name="Финансовый 6 2 7 2 2 5" xfId="39869"/>
    <cellStyle name="Финансовый 6 2 7 2 2 5 2" xfId="39870"/>
    <cellStyle name="Финансовый 6 2 7 2 2 6" xfId="39871"/>
    <cellStyle name="Финансовый 6 2 7 2 2 6 2" xfId="39872"/>
    <cellStyle name="Финансовый 6 2 7 2 2 7" xfId="39873"/>
    <cellStyle name="Финансовый 6 2 7 2 2 7 2" xfId="39874"/>
    <cellStyle name="Финансовый 6 2 7 2 2 8" xfId="39875"/>
    <cellStyle name="Финансовый 6 2 7 2 2 8 2" xfId="39876"/>
    <cellStyle name="Финансовый 6 2 7 2 2 9" xfId="39877"/>
    <cellStyle name="Финансовый 6 2 7 2 2 9 2" xfId="39878"/>
    <cellStyle name="Финансовый 6 2 7 2 3" xfId="39879"/>
    <cellStyle name="Финансовый 6 2 7 2 3 2" xfId="39880"/>
    <cellStyle name="Финансовый 6 2 7 2 3 2 2" xfId="39881"/>
    <cellStyle name="Финансовый 6 2 7 2 3 3" xfId="39882"/>
    <cellStyle name="Финансовый 6 2 7 2 3 3 2" xfId="39883"/>
    <cellStyle name="Финансовый 6 2 7 2 3 4" xfId="39884"/>
    <cellStyle name="Финансовый 6 2 7 2 3 4 2" xfId="39885"/>
    <cellStyle name="Финансовый 6 2 7 2 3 5" xfId="39886"/>
    <cellStyle name="Финансовый 6 2 7 2 3 5 2" xfId="39887"/>
    <cellStyle name="Финансовый 6 2 7 2 3 6" xfId="39888"/>
    <cellStyle name="Финансовый 6 2 7 2 4" xfId="39889"/>
    <cellStyle name="Финансовый 6 2 7 2 4 2" xfId="39890"/>
    <cellStyle name="Финансовый 6 2 7 2 4 2 2" xfId="39891"/>
    <cellStyle name="Финансовый 6 2 7 2 4 3" xfId="39892"/>
    <cellStyle name="Финансовый 6 2 7 2 4 3 2" xfId="39893"/>
    <cellStyle name="Финансовый 6 2 7 2 4 4" xfId="39894"/>
    <cellStyle name="Финансовый 6 2 7 2 4 4 2" xfId="39895"/>
    <cellStyle name="Финансовый 6 2 7 2 4 5" xfId="39896"/>
    <cellStyle name="Финансовый 6 2 7 2 5" xfId="39897"/>
    <cellStyle name="Финансовый 6 2 7 2 5 2" xfId="39898"/>
    <cellStyle name="Финансовый 6 2 7 2 6" xfId="39899"/>
    <cellStyle name="Финансовый 6 2 7 2 6 2" xfId="39900"/>
    <cellStyle name="Финансовый 6 2 7 2 7" xfId="39901"/>
    <cellStyle name="Финансовый 6 2 7 2 7 2" xfId="39902"/>
    <cellStyle name="Финансовый 6 2 7 2 8" xfId="39903"/>
    <cellStyle name="Финансовый 6 2 7 2 8 2" xfId="39904"/>
    <cellStyle name="Финансовый 6 2 7 2 9" xfId="39905"/>
    <cellStyle name="Финансовый 6 2 7 2 9 2" xfId="39906"/>
    <cellStyle name="Финансовый 6 2 7 3" xfId="39907"/>
    <cellStyle name="Финансовый 6 2 7 3 10" xfId="39908"/>
    <cellStyle name="Финансовый 6 2 7 3 2" xfId="39909"/>
    <cellStyle name="Финансовый 6 2 7 3 2 2" xfId="39910"/>
    <cellStyle name="Финансовый 6 2 7 3 2 2 2" xfId="39911"/>
    <cellStyle name="Финансовый 6 2 7 3 2 3" xfId="39912"/>
    <cellStyle name="Финансовый 6 2 7 3 2 3 2" xfId="39913"/>
    <cellStyle name="Финансовый 6 2 7 3 2 4" xfId="39914"/>
    <cellStyle name="Финансовый 6 2 7 3 2 4 2" xfId="39915"/>
    <cellStyle name="Финансовый 6 2 7 3 2 5" xfId="39916"/>
    <cellStyle name="Финансовый 6 2 7 3 2 5 2" xfId="39917"/>
    <cellStyle name="Финансовый 6 2 7 3 2 6" xfId="39918"/>
    <cellStyle name="Финансовый 6 2 7 3 3" xfId="39919"/>
    <cellStyle name="Финансовый 6 2 7 3 3 2" xfId="39920"/>
    <cellStyle name="Финансовый 6 2 7 3 3 2 2" xfId="39921"/>
    <cellStyle name="Финансовый 6 2 7 3 3 3" xfId="39922"/>
    <cellStyle name="Финансовый 6 2 7 3 3 3 2" xfId="39923"/>
    <cellStyle name="Финансовый 6 2 7 3 3 4" xfId="39924"/>
    <cellStyle name="Финансовый 6 2 7 3 3 4 2" xfId="39925"/>
    <cellStyle name="Финансовый 6 2 7 3 3 5" xfId="39926"/>
    <cellStyle name="Финансовый 6 2 7 3 4" xfId="39927"/>
    <cellStyle name="Финансовый 6 2 7 3 4 2" xfId="39928"/>
    <cellStyle name="Финансовый 6 2 7 3 5" xfId="39929"/>
    <cellStyle name="Финансовый 6 2 7 3 5 2" xfId="39930"/>
    <cellStyle name="Финансовый 6 2 7 3 6" xfId="39931"/>
    <cellStyle name="Финансовый 6 2 7 3 6 2" xfId="39932"/>
    <cellStyle name="Финансовый 6 2 7 3 7" xfId="39933"/>
    <cellStyle name="Финансовый 6 2 7 3 7 2" xfId="39934"/>
    <cellStyle name="Финансовый 6 2 7 3 8" xfId="39935"/>
    <cellStyle name="Финансовый 6 2 7 3 8 2" xfId="39936"/>
    <cellStyle name="Финансовый 6 2 7 3 9" xfId="39937"/>
    <cellStyle name="Финансовый 6 2 7 3 9 2" xfId="39938"/>
    <cellStyle name="Финансовый 6 2 7 4" xfId="39939"/>
    <cellStyle name="Финансовый 6 2 7 4 2" xfId="39940"/>
    <cellStyle name="Финансовый 6 2 7 4 2 2" xfId="39941"/>
    <cellStyle name="Финансовый 6 2 7 4 3" xfId="39942"/>
    <cellStyle name="Финансовый 6 2 7 4 3 2" xfId="39943"/>
    <cellStyle name="Финансовый 6 2 7 4 4" xfId="39944"/>
    <cellStyle name="Финансовый 6 2 7 4 4 2" xfId="39945"/>
    <cellStyle name="Финансовый 6 2 7 4 5" xfId="39946"/>
    <cellStyle name="Финансовый 6 2 7 4 5 2" xfId="39947"/>
    <cellStyle name="Финансовый 6 2 7 4 6" xfId="39948"/>
    <cellStyle name="Финансовый 6 2 7 5" xfId="39949"/>
    <cellStyle name="Финансовый 6 2 7 5 2" xfId="39950"/>
    <cellStyle name="Финансовый 6 2 7 5 2 2" xfId="39951"/>
    <cellStyle name="Финансовый 6 2 7 5 3" xfId="39952"/>
    <cellStyle name="Финансовый 6 2 7 5 3 2" xfId="39953"/>
    <cellStyle name="Финансовый 6 2 7 5 4" xfId="39954"/>
    <cellStyle name="Финансовый 6 2 7 5 4 2" xfId="39955"/>
    <cellStyle name="Финансовый 6 2 7 5 5" xfId="39956"/>
    <cellStyle name="Финансовый 6 2 7 6" xfId="39957"/>
    <cellStyle name="Финансовый 6 2 7 6 2" xfId="39958"/>
    <cellStyle name="Финансовый 6 2 7 7" xfId="39959"/>
    <cellStyle name="Финансовый 6 2 7 7 2" xfId="39960"/>
    <cellStyle name="Финансовый 6 2 7 8" xfId="39961"/>
    <cellStyle name="Финансовый 6 2 7 8 2" xfId="39962"/>
    <cellStyle name="Финансовый 6 2 7 9" xfId="39963"/>
    <cellStyle name="Финансовый 6 2 7 9 2" xfId="39964"/>
    <cellStyle name="Финансовый 6 2 8" xfId="39965"/>
    <cellStyle name="Финансовый 6 2 8 10" xfId="39966"/>
    <cellStyle name="Финансовый 6 2 8 10 2" xfId="39967"/>
    <cellStyle name="Финансовый 6 2 8 11" xfId="39968"/>
    <cellStyle name="Финансовый 6 2 8 11 2" xfId="39969"/>
    <cellStyle name="Финансовый 6 2 8 12" xfId="39970"/>
    <cellStyle name="Финансовый 6 2 8 2" xfId="39971"/>
    <cellStyle name="Финансовый 6 2 8 2 10" xfId="39972"/>
    <cellStyle name="Финансовый 6 2 8 2 10 2" xfId="39973"/>
    <cellStyle name="Финансовый 6 2 8 2 11" xfId="39974"/>
    <cellStyle name="Финансовый 6 2 8 2 2" xfId="39975"/>
    <cellStyle name="Финансовый 6 2 8 2 2 10" xfId="39976"/>
    <cellStyle name="Финансовый 6 2 8 2 2 2" xfId="39977"/>
    <cellStyle name="Финансовый 6 2 8 2 2 2 2" xfId="39978"/>
    <cellStyle name="Финансовый 6 2 8 2 2 2 2 2" xfId="39979"/>
    <cellStyle name="Финансовый 6 2 8 2 2 2 3" xfId="39980"/>
    <cellStyle name="Финансовый 6 2 8 2 2 2 3 2" xfId="39981"/>
    <cellStyle name="Финансовый 6 2 8 2 2 2 4" xfId="39982"/>
    <cellStyle name="Финансовый 6 2 8 2 2 2 4 2" xfId="39983"/>
    <cellStyle name="Финансовый 6 2 8 2 2 2 5" xfId="39984"/>
    <cellStyle name="Финансовый 6 2 8 2 2 2 5 2" xfId="39985"/>
    <cellStyle name="Финансовый 6 2 8 2 2 2 6" xfId="39986"/>
    <cellStyle name="Финансовый 6 2 8 2 2 3" xfId="39987"/>
    <cellStyle name="Финансовый 6 2 8 2 2 3 2" xfId="39988"/>
    <cellStyle name="Финансовый 6 2 8 2 2 3 2 2" xfId="39989"/>
    <cellStyle name="Финансовый 6 2 8 2 2 3 3" xfId="39990"/>
    <cellStyle name="Финансовый 6 2 8 2 2 3 3 2" xfId="39991"/>
    <cellStyle name="Финансовый 6 2 8 2 2 3 4" xfId="39992"/>
    <cellStyle name="Финансовый 6 2 8 2 2 3 4 2" xfId="39993"/>
    <cellStyle name="Финансовый 6 2 8 2 2 3 5" xfId="39994"/>
    <cellStyle name="Финансовый 6 2 8 2 2 4" xfId="39995"/>
    <cellStyle name="Финансовый 6 2 8 2 2 4 2" xfId="39996"/>
    <cellStyle name="Финансовый 6 2 8 2 2 5" xfId="39997"/>
    <cellStyle name="Финансовый 6 2 8 2 2 5 2" xfId="39998"/>
    <cellStyle name="Финансовый 6 2 8 2 2 6" xfId="39999"/>
    <cellStyle name="Финансовый 6 2 8 2 2 6 2" xfId="40000"/>
    <cellStyle name="Финансовый 6 2 8 2 2 7" xfId="40001"/>
    <cellStyle name="Финансовый 6 2 8 2 2 7 2" xfId="40002"/>
    <cellStyle name="Финансовый 6 2 8 2 2 8" xfId="40003"/>
    <cellStyle name="Финансовый 6 2 8 2 2 8 2" xfId="40004"/>
    <cellStyle name="Финансовый 6 2 8 2 2 9" xfId="40005"/>
    <cellStyle name="Финансовый 6 2 8 2 2 9 2" xfId="40006"/>
    <cellStyle name="Финансовый 6 2 8 2 3" xfId="40007"/>
    <cellStyle name="Финансовый 6 2 8 2 3 2" xfId="40008"/>
    <cellStyle name="Финансовый 6 2 8 2 3 2 2" xfId="40009"/>
    <cellStyle name="Финансовый 6 2 8 2 3 3" xfId="40010"/>
    <cellStyle name="Финансовый 6 2 8 2 3 3 2" xfId="40011"/>
    <cellStyle name="Финансовый 6 2 8 2 3 4" xfId="40012"/>
    <cellStyle name="Финансовый 6 2 8 2 3 4 2" xfId="40013"/>
    <cellStyle name="Финансовый 6 2 8 2 3 5" xfId="40014"/>
    <cellStyle name="Финансовый 6 2 8 2 3 5 2" xfId="40015"/>
    <cellStyle name="Финансовый 6 2 8 2 3 6" xfId="40016"/>
    <cellStyle name="Финансовый 6 2 8 2 4" xfId="40017"/>
    <cellStyle name="Финансовый 6 2 8 2 4 2" xfId="40018"/>
    <cellStyle name="Финансовый 6 2 8 2 4 2 2" xfId="40019"/>
    <cellStyle name="Финансовый 6 2 8 2 4 3" xfId="40020"/>
    <cellStyle name="Финансовый 6 2 8 2 4 3 2" xfId="40021"/>
    <cellStyle name="Финансовый 6 2 8 2 4 4" xfId="40022"/>
    <cellStyle name="Финансовый 6 2 8 2 4 4 2" xfId="40023"/>
    <cellStyle name="Финансовый 6 2 8 2 4 5" xfId="40024"/>
    <cellStyle name="Финансовый 6 2 8 2 5" xfId="40025"/>
    <cellStyle name="Финансовый 6 2 8 2 5 2" xfId="40026"/>
    <cellStyle name="Финансовый 6 2 8 2 6" xfId="40027"/>
    <cellStyle name="Финансовый 6 2 8 2 6 2" xfId="40028"/>
    <cellStyle name="Финансовый 6 2 8 2 7" xfId="40029"/>
    <cellStyle name="Финансовый 6 2 8 2 7 2" xfId="40030"/>
    <cellStyle name="Финансовый 6 2 8 2 8" xfId="40031"/>
    <cellStyle name="Финансовый 6 2 8 2 8 2" xfId="40032"/>
    <cellStyle name="Финансовый 6 2 8 2 9" xfId="40033"/>
    <cellStyle name="Финансовый 6 2 8 2 9 2" xfId="40034"/>
    <cellStyle name="Финансовый 6 2 8 3" xfId="40035"/>
    <cellStyle name="Финансовый 6 2 8 3 10" xfId="40036"/>
    <cellStyle name="Финансовый 6 2 8 3 2" xfId="40037"/>
    <cellStyle name="Финансовый 6 2 8 3 2 2" xfId="40038"/>
    <cellStyle name="Финансовый 6 2 8 3 2 2 2" xfId="40039"/>
    <cellStyle name="Финансовый 6 2 8 3 2 3" xfId="40040"/>
    <cellStyle name="Финансовый 6 2 8 3 2 3 2" xfId="40041"/>
    <cellStyle name="Финансовый 6 2 8 3 2 4" xfId="40042"/>
    <cellStyle name="Финансовый 6 2 8 3 2 4 2" xfId="40043"/>
    <cellStyle name="Финансовый 6 2 8 3 2 5" xfId="40044"/>
    <cellStyle name="Финансовый 6 2 8 3 2 5 2" xfId="40045"/>
    <cellStyle name="Финансовый 6 2 8 3 2 6" xfId="40046"/>
    <cellStyle name="Финансовый 6 2 8 3 3" xfId="40047"/>
    <cellStyle name="Финансовый 6 2 8 3 3 2" xfId="40048"/>
    <cellStyle name="Финансовый 6 2 8 3 3 2 2" xfId="40049"/>
    <cellStyle name="Финансовый 6 2 8 3 3 3" xfId="40050"/>
    <cellStyle name="Финансовый 6 2 8 3 3 3 2" xfId="40051"/>
    <cellStyle name="Финансовый 6 2 8 3 3 4" xfId="40052"/>
    <cellStyle name="Финансовый 6 2 8 3 3 4 2" xfId="40053"/>
    <cellStyle name="Финансовый 6 2 8 3 3 5" xfId="40054"/>
    <cellStyle name="Финансовый 6 2 8 3 4" xfId="40055"/>
    <cellStyle name="Финансовый 6 2 8 3 4 2" xfId="40056"/>
    <cellStyle name="Финансовый 6 2 8 3 5" xfId="40057"/>
    <cellStyle name="Финансовый 6 2 8 3 5 2" xfId="40058"/>
    <cellStyle name="Финансовый 6 2 8 3 6" xfId="40059"/>
    <cellStyle name="Финансовый 6 2 8 3 6 2" xfId="40060"/>
    <cellStyle name="Финансовый 6 2 8 3 7" xfId="40061"/>
    <cellStyle name="Финансовый 6 2 8 3 7 2" xfId="40062"/>
    <cellStyle name="Финансовый 6 2 8 3 8" xfId="40063"/>
    <cellStyle name="Финансовый 6 2 8 3 8 2" xfId="40064"/>
    <cellStyle name="Финансовый 6 2 8 3 9" xfId="40065"/>
    <cellStyle name="Финансовый 6 2 8 3 9 2" xfId="40066"/>
    <cellStyle name="Финансовый 6 2 8 4" xfId="40067"/>
    <cellStyle name="Финансовый 6 2 8 4 2" xfId="40068"/>
    <cellStyle name="Финансовый 6 2 8 4 2 2" xfId="40069"/>
    <cellStyle name="Финансовый 6 2 8 4 3" xfId="40070"/>
    <cellStyle name="Финансовый 6 2 8 4 3 2" xfId="40071"/>
    <cellStyle name="Финансовый 6 2 8 4 4" xfId="40072"/>
    <cellStyle name="Финансовый 6 2 8 4 4 2" xfId="40073"/>
    <cellStyle name="Финансовый 6 2 8 4 5" xfId="40074"/>
    <cellStyle name="Финансовый 6 2 8 4 5 2" xfId="40075"/>
    <cellStyle name="Финансовый 6 2 8 4 6" xfId="40076"/>
    <cellStyle name="Финансовый 6 2 8 5" xfId="40077"/>
    <cellStyle name="Финансовый 6 2 8 5 2" xfId="40078"/>
    <cellStyle name="Финансовый 6 2 8 5 2 2" xfId="40079"/>
    <cellStyle name="Финансовый 6 2 8 5 3" xfId="40080"/>
    <cellStyle name="Финансовый 6 2 8 5 3 2" xfId="40081"/>
    <cellStyle name="Финансовый 6 2 8 5 4" xfId="40082"/>
    <cellStyle name="Финансовый 6 2 8 5 4 2" xfId="40083"/>
    <cellStyle name="Финансовый 6 2 8 5 5" xfId="40084"/>
    <cellStyle name="Финансовый 6 2 8 6" xfId="40085"/>
    <cellStyle name="Финансовый 6 2 8 6 2" xfId="40086"/>
    <cellStyle name="Финансовый 6 2 8 7" xfId="40087"/>
    <cellStyle name="Финансовый 6 2 8 7 2" xfId="40088"/>
    <cellStyle name="Финансовый 6 2 8 8" xfId="40089"/>
    <cellStyle name="Финансовый 6 2 8 8 2" xfId="40090"/>
    <cellStyle name="Финансовый 6 2 8 9" xfId="40091"/>
    <cellStyle name="Финансовый 6 2 8 9 2" xfId="40092"/>
    <cellStyle name="Финансовый 6 2 9" xfId="40093"/>
    <cellStyle name="Финансовый 6 2 9 10" xfId="40094"/>
    <cellStyle name="Финансовый 6 2 9 10 2" xfId="40095"/>
    <cellStyle name="Финансовый 6 2 9 11" xfId="40096"/>
    <cellStyle name="Финансовый 6 2 9 11 2" xfId="40097"/>
    <cellStyle name="Финансовый 6 2 9 12" xfId="40098"/>
    <cellStyle name="Финансовый 6 2 9 2" xfId="40099"/>
    <cellStyle name="Финансовый 6 2 9 2 10" xfId="40100"/>
    <cellStyle name="Финансовый 6 2 9 2 10 2" xfId="40101"/>
    <cellStyle name="Финансовый 6 2 9 2 11" xfId="40102"/>
    <cellStyle name="Финансовый 6 2 9 2 2" xfId="40103"/>
    <cellStyle name="Финансовый 6 2 9 2 2 10" xfId="40104"/>
    <cellStyle name="Финансовый 6 2 9 2 2 2" xfId="40105"/>
    <cellStyle name="Финансовый 6 2 9 2 2 2 2" xfId="40106"/>
    <cellStyle name="Финансовый 6 2 9 2 2 2 2 2" xfId="40107"/>
    <cellStyle name="Финансовый 6 2 9 2 2 2 3" xfId="40108"/>
    <cellStyle name="Финансовый 6 2 9 2 2 2 3 2" xfId="40109"/>
    <cellStyle name="Финансовый 6 2 9 2 2 2 4" xfId="40110"/>
    <cellStyle name="Финансовый 6 2 9 2 2 2 4 2" xfId="40111"/>
    <cellStyle name="Финансовый 6 2 9 2 2 2 5" xfId="40112"/>
    <cellStyle name="Финансовый 6 2 9 2 2 2 5 2" xfId="40113"/>
    <cellStyle name="Финансовый 6 2 9 2 2 2 6" xfId="40114"/>
    <cellStyle name="Финансовый 6 2 9 2 2 3" xfId="40115"/>
    <cellStyle name="Финансовый 6 2 9 2 2 3 2" xfId="40116"/>
    <cellStyle name="Финансовый 6 2 9 2 2 3 2 2" xfId="40117"/>
    <cellStyle name="Финансовый 6 2 9 2 2 3 3" xfId="40118"/>
    <cellStyle name="Финансовый 6 2 9 2 2 3 3 2" xfId="40119"/>
    <cellStyle name="Финансовый 6 2 9 2 2 3 4" xfId="40120"/>
    <cellStyle name="Финансовый 6 2 9 2 2 3 4 2" xfId="40121"/>
    <cellStyle name="Финансовый 6 2 9 2 2 3 5" xfId="40122"/>
    <cellStyle name="Финансовый 6 2 9 2 2 4" xfId="40123"/>
    <cellStyle name="Финансовый 6 2 9 2 2 4 2" xfId="40124"/>
    <cellStyle name="Финансовый 6 2 9 2 2 5" xfId="40125"/>
    <cellStyle name="Финансовый 6 2 9 2 2 5 2" xfId="40126"/>
    <cellStyle name="Финансовый 6 2 9 2 2 6" xfId="40127"/>
    <cellStyle name="Финансовый 6 2 9 2 2 6 2" xfId="40128"/>
    <cellStyle name="Финансовый 6 2 9 2 2 7" xfId="40129"/>
    <cellStyle name="Финансовый 6 2 9 2 2 7 2" xfId="40130"/>
    <cellStyle name="Финансовый 6 2 9 2 2 8" xfId="40131"/>
    <cellStyle name="Финансовый 6 2 9 2 2 8 2" xfId="40132"/>
    <cellStyle name="Финансовый 6 2 9 2 2 9" xfId="40133"/>
    <cellStyle name="Финансовый 6 2 9 2 2 9 2" xfId="40134"/>
    <cellStyle name="Финансовый 6 2 9 2 3" xfId="40135"/>
    <cellStyle name="Финансовый 6 2 9 2 3 2" xfId="40136"/>
    <cellStyle name="Финансовый 6 2 9 2 3 2 2" xfId="40137"/>
    <cellStyle name="Финансовый 6 2 9 2 3 3" xfId="40138"/>
    <cellStyle name="Финансовый 6 2 9 2 3 3 2" xfId="40139"/>
    <cellStyle name="Финансовый 6 2 9 2 3 4" xfId="40140"/>
    <cellStyle name="Финансовый 6 2 9 2 3 4 2" xfId="40141"/>
    <cellStyle name="Финансовый 6 2 9 2 3 5" xfId="40142"/>
    <cellStyle name="Финансовый 6 2 9 2 3 5 2" xfId="40143"/>
    <cellStyle name="Финансовый 6 2 9 2 3 6" xfId="40144"/>
    <cellStyle name="Финансовый 6 2 9 2 4" xfId="40145"/>
    <cellStyle name="Финансовый 6 2 9 2 4 2" xfId="40146"/>
    <cellStyle name="Финансовый 6 2 9 2 4 2 2" xfId="40147"/>
    <cellStyle name="Финансовый 6 2 9 2 4 3" xfId="40148"/>
    <cellStyle name="Финансовый 6 2 9 2 4 3 2" xfId="40149"/>
    <cellStyle name="Финансовый 6 2 9 2 4 4" xfId="40150"/>
    <cellStyle name="Финансовый 6 2 9 2 4 4 2" xfId="40151"/>
    <cellStyle name="Финансовый 6 2 9 2 4 5" xfId="40152"/>
    <cellStyle name="Финансовый 6 2 9 2 5" xfId="40153"/>
    <cellStyle name="Финансовый 6 2 9 2 5 2" xfId="40154"/>
    <cellStyle name="Финансовый 6 2 9 2 6" xfId="40155"/>
    <cellStyle name="Финансовый 6 2 9 2 6 2" xfId="40156"/>
    <cellStyle name="Финансовый 6 2 9 2 7" xfId="40157"/>
    <cellStyle name="Финансовый 6 2 9 2 7 2" xfId="40158"/>
    <cellStyle name="Финансовый 6 2 9 2 8" xfId="40159"/>
    <cellStyle name="Финансовый 6 2 9 2 8 2" xfId="40160"/>
    <cellStyle name="Финансовый 6 2 9 2 9" xfId="40161"/>
    <cellStyle name="Финансовый 6 2 9 2 9 2" xfId="40162"/>
    <cellStyle name="Финансовый 6 2 9 3" xfId="40163"/>
    <cellStyle name="Финансовый 6 2 9 3 10" xfId="40164"/>
    <cellStyle name="Финансовый 6 2 9 3 2" xfId="40165"/>
    <cellStyle name="Финансовый 6 2 9 3 2 2" xfId="40166"/>
    <cellStyle name="Финансовый 6 2 9 3 2 2 2" xfId="40167"/>
    <cellStyle name="Финансовый 6 2 9 3 2 3" xfId="40168"/>
    <cellStyle name="Финансовый 6 2 9 3 2 3 2" xfId="40169"/>
    <cellStyle name="Финансовый 6 2 9 3 2 4" xfId="40170"/>
    <cellStyle name="Финансовый 6 2 9 3 2 4 2" xfId="40171"/>
    <cellStyle name="Финансовый 6 2 9 3 2 5" xfId="40172"/>
    <cellStyle name="Финансовый 6 2 9 3 2 5 2" xfId="40173"/>
    <cellStyle name="Финансовый 6 2 9 3 2 6" xfId="40174"/>
    <cellStyle name="Финансовый 6 2 9 3 3" xfId="40175"/>
    <cellStyle name="Финансовый 6 2 9 3 3 2" xfId="40176"/>
    <cellStyle name="Финансовый 6 2 9 3 3 2 2" xfId="40177"/>
    <cellStyle name="Финансовый 6 2 9 3 3 3" xfId="40178"/>
    <cellStyle name="Финансовый 6 2 9 3 3 3 2" xfId="40179"/>
    <cellStyle name="Финансовый 6 2 9 3 3 4" xfId="40180"/>
    <cellStyle name="Финансовый 6 2 9 3 3 4 2" xfId="40181"/>
    <cellStyle name="Финансовый 6 2 9 3 3 5" xfId="40182"/>
    <cellStyle name="Финансовый 6 2 9 3 4" xfId="40183"/>
    <cellStyle name="Финансовый 6 2 9 3 4 2" xfId="40184"/>
    <cellStyle name="Финансовый 6 2 9 3 5" xfId="40185"/>
    <cellStyle name="Финансовый 6 2 9 3 5 2" xfId="40186"/>
    <cellStyle name="Финансовый 6 2 9 3 6" xfId="40187"/>
    <cellStyle name="Финансовый 6 2 9 3 6 2" xfId="40188"/>
    <cellStyle name="Финансовый 6 2 9 3 7" xfId="40189"/>
    <cellStyle name="Финансовый 6 2 9 3 7 2" xfId="40190"/>
    <cellStyle name="Финансовый 6 2 9 3 8" xfId="40191"/>
    <cellStyle name="Финансовый 6 2 9 3 8 2" xfId="40192"/>
    <cellStyle name="Финансовый 6 2 9 3 9" xfId="40193"/>
    <cellStyle name="Финансовый 6 2 9 3 9 2" xfId="40194"/>
    <cellStyle name="Финансовый 6 2 9 4" xfId="40195"/>
    <cellStyle name="Финансовый 6 2 9 4 2" xfId="40196"/>
    <cellStyle name="Финансовый 6 2 9 4 2 2" xfId="40197"/>
    <cellStyle name="Финансовый 6 2 9 4 3" xfId="40198"/>
    <cellStyle name="Финансовый 6 2 9 4 3 2" xfId="40199"/>
    <cellStyle name="Финансовый 6 2 9 4 4" xfId="40200"/>
    <cellStyle name="Финансовый 6 2 9 4 4 2" xfId="40201"/>
    <cellStyle name="Финансовый 6 2 9 4 5" xfId="40202"/>
    <cellStyle name="Финансовый 6 2 9 4 5 2" xfId="40203"/>
    <cellStyle name="Финансовый 6 2 9 4 6" xfId="40204"/>
    <cellStyle name="Финансовый 6 2 9 5" xfId="40205"/>
    <cellStyle name="Финансовый 6 2 9 5 2" xfId="40206"/>
    <cellStyle name="Финансовый 6 2 9 5 2 2" xfId="40207"/>
    <cellStyle name="Финансовый 6 2 9 5 3" xfId="40208"/>
    <cellStyle name="Финансовый 6 2 9 5 3 2" xfId="40209"/>
    <cellStyle name="Финансовый 6 2 9 5 4" xfId="40210"/>
    <cellStyle name="Финансовый 6 2 9 5 4 2" xfId="40211"/>
    <cellStyle name="Финансовый 6 2 9 5 5" xfId="40212"/>
    <cellStyle name="Финансовый 6 2 9 6" xfId="40213"/>
    <cellStyle name="Финансовый 6 2 9 6 2" xfId="40214"/>
    <cellStyle name="Финансовый 6 2 9 7" xfId="40215"/>
    <cellStyle name="Финансовый 6 2 9 7 2" xfId="40216"/>
    <cellStyle name="Финансовый 6 2 9 8" xfId="40217"/>
    <cellStyle name="Финансовый 6 2 9 8 2" xfId="40218"/>
    <cellStyle name="Финансовый 6 2 9 9" xfId="40219"/>
    <cellStyle name="Финансовый 6 2 9 9 2" xfId="40220"/>
    <cellStyle name="Финансовый 6 20" xfId="40221"/>
    <cellStyle name="Финансовый 6 20 2" xfId="40222"/>
    <cellStyle name="Финансовый 6 21" xfId="40223"/>
    <cellStyle name="Финансовый 6 21 2" xfId="40224"/>
    <cellStyle name="Финансовый 6 22" xfId="40225"/>
    <cellStyle name="Финансовый 6 22 2" xfId="40226"/>
    <cellStyle name="Финансовый 6 23" xfId="40227"/>
    <cellStyle name="Финансовый 6 23 2" xfId="40228"/>
    <cellStyle name="Финансовый 6 24" xfId="40229"/>
    <cellStyle name="Финансовый 6 24 2" xfId="40230"/>
    <cellStyle name="Финансовый 6 25" xfId="40231"/>
    <cellStyle name="Финансовый 6 25 2" xfId="40232"/>
    <cellStyle name="Финансовый 6 26" xfId="40233"/>
    <cellStyle name="Финансовый 6 27" xfId="40234"/>
    <cellStyle name="Финансовый 6 28" xfId="40235"/>
    <cellStyle name="Финансовый 6 3" xfId="40236"/>
    <cellStyle name="Финансовый 6 3 10" xfId="40237"/>
    <cellStyle name="Финансовый 6 3 10 10" xfId="40238"/>
    <cellStyle name="Финансовый 6 3 10 10 2" xfId="40239"/>
    <cellStyle name="Финансовый 6 3 10 11" xfId="40240"/>
    <cellStyle name="Финансовый 6 3 10 11 2" xfId="40241"/>
    <cellStyle name="Финансовый 6 3 10 12" xfId="40242"/>
    <cellStyle name="Финансовый 6 3 10 2" xfId="40243"/>
    <cellStyle name="Финансовый 6 3 10 2 10" xfId="40244"/>
    <cellStyle name="Финансовый 6 3 10 2 10 2" xfId="40245"/>
    <cellStyle name="Финансовый 6 3 10 2 11" xfId="40246"/>
    <cellStyle name="Финансовый 6 3 10 2 2" xfId="40247"/>
    <cellStyle name="Финансовый 6 3 10 2 2 10" xfId="40248"/>
    <cellStyle name="Финансовый 6 3 10 2 2 2" xfId="40249"/>
    <cellStyle name="Финансовый 6 3 10 2 2 2 2" xfId="40250"/>
    <cellStyle name="Финансовый 6 3 10 2 2 2 2 2" xfId="40251"/>
    <cellStyle name="Финансовый 6 3 10 2 2 2 3" xfId="40252"/>
    <cellStyle name="Финансовый 6 3 10 2 2 2 3 2" xfId="40253"/>
    <cellStyle name="Финансовый 6 3 10 2 2 2 4" xfId="40254"/>
    <cellStyle name="Финансовый 6 3 10 2 2 2 4 2" xfId="40255"/>
    <cellStyle name="Финансовый 6 3 10 2 2 2 5" xfId="40256"/>
    <cellStyle name="Финансовый 6 3 10 2 2 2 5 2" xfId="40257"/>
    <cellStyle name="Финансовый 6 3 10 2 2 2 6" xfId="40258"/>
    <cellStyle name="Финансовый 6 3 10 2 2 3" xfId="40259"/>
    <cellStyle name="Финансовый 6 3 10 2 2 3 2" xfId="40260"/>
    <cellStyle name="Финансовый 6 3 10 2 2 3 2 2" xfId="40261"/>
    <cellStyle name="Финансовый 6 3 10 2 2 3 3" xfId="40262"/>
    <cellStyle name="Финансовый 6 3 10 2 2 3 3 2" xfId="40263"/>
    <cellStyle name="Финансовый 6 3 10 2 2 3 4" xfId="40264"/>
    <cellStyle name="Финансовый 6 3 10 2 2 3 4 2" xfId="40265"/>
    <cellStyle name="Финансовый 6 3 10 2 2 3 5" xfId="40266"/>
    <cellStyle name="Финансовый 6 3 10 2 2 4" xfId="40267"/>
    <cellStyle name="Финансовый 6 3 10 2 2 4 2" xfId="40268"/>
    <cellStyle name="Финансовый 6 3 10 2 2 5" xfId="40269"/>
    <cellStyle name="Финансовый 6 3 10 2 2 5 2" xfId="40270"/>
    <cellStyle name="Финансовый 6 3 10 2 2 6" xfId="40271"/>
    <cellStyle name="Финансовый 6 3 10 2 2 6 2" xfId="40272"/>
    <cellStyle name="Финансовый 6 3 10 2 2 7" xfId="40273"/>
    <cellStyle name="Финансовый 6 3 10 2 2 7 2" xfId="40274"/>
    <cellStyle name="Финансовый 6 3 10 2 2 8" xfId="40275"/>
    <cellStyle name="Финансовый 6 3 10 2 2 8 2" xfId="40276"/>
    <cellStyle name="Финансовый 6 3 10 2 2 9" xfId="40277"/>
    <cellStyle name="Финансовый 6 3 10 2 2 9 2" xfId="40278"/>
    <cellStyle name="Финансовый 6 3 10 2 3" xfId="40279"/>
    <cellStyle name="Финансовый 6 3 10 2 3 2" xfId="40280"/>
    <cellStyle name="Финансовый 6 3 10 2 3 2 2" xfId="40281"/>
    <cellStyle name="Финансовый 6 3 10 2 3 3" xfId="40282"/>
    <cellStyle name="Финансовый 6 3 10 2 3 3 2" xfId="40283"/>
    <cellStyle name="Финансовый 6 3 10 2 3 4" xfId="40284"/>
    <cellStyle name="Финансовый 6 3 10 2 3 4 2" xfId="40285"/>
    <cellStyle name="Финансовый 6 3 10 2 3 5" xfId="40286"/>
    <cellStyle name="Финансовый 6 3 10 2 3 5 2" xfId="40287"/>
    <cellStyle name="Финансовый 6 3 10 2 3 6" xfId="40288"/>
    <cellStyle name="Финансовый 6 3 10 2 4" xfId="40289"/>
    <cellStyle name="Финансовый 6 3 10 2 4 2" xfId="40290"/>
    <cellStyle name="Финансовый 6 3 10 2 4 2 2" xfId="40291"/>
    <cellStyle name="Финансовый 6 3 10 2 4 3" xfId="40292"/>
    <cellStyle name="Финансовый 6 3 10 2 4 3 2" xfId="40293"/>
    <cellStyle name="Финансовый 6 3 10 2 4 4" xfId="40294"/>
    <cellStyle name="Финансовый 6 3 10 2 4 4 2" xfId="40295"/>
    <cellStyle name="Финансовый 6 3 10 2 4 5" xfId="40296"/>
    <cellStyle name="Финансовый 6 3 10 2 5" xfId="40297"/>
    <cellStyle name="Финансовый 6 3 10 2 5 2" xfId="40298"/>
    <cellStyle name="Финансовый 6 3 10 2 6" xfId="40299"/>
    <cellStyle name="Финансовый 6 3 10 2 6 2" xfId="40300"/>
    <cellStyle name="Финансовый 6 3 10 2 7" xfId="40301"/>
    <cellStyle name="Финансовый 6 3 10 2 7 2" xfId="40302"/>
    <cellStyle name="Финансовый 6 3 10 2 8" xfId="40303"/>
    <cellStyle name="Финансовый 6 3 10 2 8 2" xfId="40304"/>
    <cellStyle name="Финансовый 6 3 10 2 9" xfId="40305"/>
    <cellStyle name="Финансовый 6 3 10 2 9 2" xfId="40306"/>
    <cellStyle name="Финансовый 6 3 10 3" xfId="40307"/>
    <cellStyle name="Финансовый 6 3 10 3 10" xfId="40308"/>
    <cellStyle name="Финансовый 6 3 10 3 2" xfId="40309"/>
    <cellStyle name="Финансовый 6 3 10 3 2 2" xfId="40310"/>
    <cellStyle name="Финансовый 6 3 10 3 2 2 2" xfId="40311"/>
    <cellStyle name="Финансовый 6 3 10 3 2 3" xfId="40312"/>
    <cellStyle name="Финансовый 6 3 10 3 2 3 2" xfId="40313"/>
    <cellStyle name="Финансовый 6 3 10 3 2 4" xfId="40314"/>
    <cellStyle name="Финансовый 6 3 10 3 2 4 2" xfId="40315"/>
    <cellStyle name="Финансовый 6 3 10 3 2 5" xfId="40316"/>
    <cellStyle name="Финансовый 6 3 10 3 2 5 2" xfId="40317"/>
    <cellStyle name="Финансовый 6 3 10 3 2 6" xfId="40318"/>
    <cellStyle name="Финансовый 6 3 10 3 3" xfId="40319"/>
    <cellStyle name="Финансовый 6 3 10 3 3 2" xfId="40320"/>
    <cellStyle name="Финансовый 6 3 10 3 3 2 2" xfId="40321"/>
    <cellStyle name="Финансовый 6 3 10 3 3 3" xfId="40322"/>
    <cellStyle name="Финансовый 6 3 10 3 3 3 2" xfId="40323"/>
    <cellStyle name="Финансовый 6 3 10 3 3 4" xfId="40324"/>
    <cellStyle name="Финансовый 6 3 10 3 3 4 2" xfId="40325"/>
    <cellStyle name="Финансовый 6 3 10 3 3 5" xfId="40326"/>
    <cellStyle name="Финансовый 6 3 10 3 4" xfId="40327"/>
    <cellStyle name="Финансовый 6 3 10 3 4 2" xfId="40328"/>
    <cellStyle name="Финансовый 6 3 10 3 5" xfId="40329"/>
    <cellStyle name="Финансовый 6 3 10 3 5 2" xfId="40330"/>
    <cellStyle name="Финансовый 6 3 10 3 6" xfId="40331"/>
    <cellStyle name="Финансовый 6 3 10 3 6 2" xfId="40332"/>
    <cellStyle name="Финансовый 6 3 10 3 7" xfId="40333"/>
    <cellStyle name="Финансовый 6 3 10 3 7 2" xfId="40334"/>
    <cellStyle name="Финансовый 6 3 10 3 8" xfId="40335"/>
    <cellStyle name="Финансовый 6 3 10 3 8 2" xfId="40336"/>
    <cellStyle name="Финансовый 6 3 10 3 9" xfId="40337"/>
    <cellStyle name="Финансовый 6 3 10 3 9 2" xfId="40338"/>
    <cellStyle name="Финансовый 6 3 10 4" xfId="40339"/>
    <cellStyle name="Финансовый 6 3 10 4 2" xfId="40340"/>
    <cellStyle name="Финансовый 6 3 10 4 2 2" xfId="40341"/>
    <cellStyle name="Финансовый 6 3 10 4 3" xfId="40342"/>
    <cellStyle name="Финансовый 6 3 10 4 3 2" xfId="40343"/>
    <cellStyle name="Финансовый 6 3 10 4 4" xfId="40344"/>
    <cellStyle name="Финансовый 6 3 10 4 4 2" xfId="40345"/>
    <cellStyle name="Финансовый 6 3 10 4 5" xfId="40346"/>
    <cellStyle name="Финансовый 6 3 10 4 5 2" xfId="40347"/>
    <cellStyle name="Финансовый 6 3 10 4 6" xfId="40348"/>
    <cellStyle name="Финансовый 6 3 10 5" xfId="40349"/>
    <cellStyle name="Финансовый 6 3 10 5 2" xfId="40350"/>
    <cellStyle name="Финансовый 6 3 10 5 2 2" xfId="40351"/>
    <cellStyle name="Финансовый 6 3 10 5 3" xfId="40352"/>
    <cellStyle name="Финансовый 6 3 10 5 3 2" xfId="40353"/>
    <cellStyle name="Финансовый 6 3 10 5 4" xfId="40354"/>
    <cellStyle name="Финансовый 6 3 10 5 4 2" xfId="40355"/>
    <cellStyle name="Финансовый 6 3 10 5 5" xfId="40356"/>
    <cellStyle name="Финансовый 6 3 10 6" xfId="40357"/>
    <cellStyle name="Финансовый 6 3 10 6 2" xfId="40358"/>
    <cellStyle name="Финансовый 6 3 10 7" xfId="40359"/>
    <cellStyle name="Финансовый 6 3 10 7 2" xfId="40360"/>
    <cellStyle name="Финансовый 6 3 10 8" xfId="40361"/>
    <cellStyle name="Финансовый 6 3 10 8 2" xfId="40362"/>
    <cellStyle name="Финансовый 6 3 10 9" xfId="40363"/>
    <cellStyle name="Финансовый 6 3 10 9 2" xfId="40364"/>
    <cellStyle name="Финансовый 6 3 11" xfId="40365"/>
    <cellStyle name="Финансовый 6 3 11 10" xfId="40366"/>
    <cellStyle name="Финансовый 6 3 11 10 2" xfId="40367"/>
    <cellStyle name="Финансовый 6 3 11 11" xfId="40368"/>
    <cellStyle name="Финансовый 6 3 11 11 2" xfId="40369"/>
    <cellStyle name="Финансовый 6 3 11 12" xfId="40370"/>
    <cellStyle name="Финансовый 6 3 11 2" xfId="40371"/>
    <cellStyle name="Финансовый 6 3 11 2 10" xfId="40372"/>
    <cellStyle name="Финансовый 6 3 11 2 10 2" xfId="40373"/>
    <cellStyle name="Финансовый 6 3 11 2 11" xfId="40374"/>
    <cellStyle name="Финансовый 6 3 11 2 2" xfId="40375"/>
    <cellStyle name="Финансовый 6 3 11 2 2 10" xfId="40376"/>
    <cellStyle name="Финансовый 6 3 11 2 2 2" xfId="40377"/>
    <cellStyle name="Финансовый 6 3 11 2 2 2 2" xfId="40378"/>
    <cellStyle name="Финансовый 6 3 11 2 2 2 2 2" xfId="40379"/>
    <cellStyle name="Финансовый 6 3 11 2 2 2 3" xfId="40380"/>
    <cellStyle name="Финансовый 6 3 11 2 2 2 3 2" xfId="40381"/>
    <cellStyle name="Финансовый 6 3 11 2 2 2 4" xfId="40382"/>
    <cellStyle name="Финансовый 6 3 11 2 2 2 4 2" xfId="40383"/>
    <cellStyle name="Финансовый 6 3 11 2 2 2 5" xfId="40384"/>
    <cellStyle name="Финансовый 6 3 11 2 2 2 5 2" xfId="40385"/>
    <cellStyle name="Финансовый 6 3 11 2 2 2 6" xfId="40386"/>
    <cellStyle name="Финансовый 6 3 11 2 2 3" xfId="40387"/>
    <cellStyle name="Финансовый 6 3 11 2 2 3 2" xfId="40388"/>
    <cellStyle name="Финансовый 6 3 11 2 2 3 2 2" xfId="40389"/>
    <cellStyle name="Финансовый 6 3 11 2 2 3 3" xfId="40390"/>
    <cellStyle name="Финансовый 6 3 11 2 2 3 3 2" xfId="40391"/>
    <cellStyle name="Финансовый 6 3 11 2 2 3 4" xfId="40392"/>
    <cellStyle name="Финансовый 6 3 11 2 2 3 4 2" xfId="40393"/>
    <cellStyle name="Финансовый 6 3 11 2 2 3 5" xfId="40394"/>
    <cellStyle name="Финансовый 6 3 11 2 2 4" xfId="40395"/>
    <cellStyle name="Финансовый 6 3 11 2 2 4 2" xfId="40396"/>
    <cellStyle name="Финансовый 6 3 11 2 2 5" xfId="40397"/>
    <cellStyle name="Финансовый 6 3 11 2 2 5 2" xfId="40398"/>
    <cellStyle name="Финансовый 6 3 11 2 2 6" xfId="40399"/>
    <cellStyle name="Финансовый 6 3 11 2 2 6 2" xfId="40400"/>
    <cellStyle name="Финансовый 6 3 11 2 2 7" xfId="40401"/>
    <cellStyle name="Финансовый 6 3 11 2 2 7 2" xfId="40402"/>
    <cellStyle name="Финансовый 6 3 11 2 2 8" xfId="40403"/>
    <cellStyle name="Финансовый 6 3 11 2 2 8 2" xfId="40404"/>
    <cellStyle name="Финансовый 6 3 11 2 2 9" xfId="40405"/>
    <cellStyle name="Финансовый 6 3 11 2 2 9 2" xfId="40406"/>
    <cellStyle name="Финансовый 6 3 11 2 3" xfId="40407"/>
    <cellStyle name="Финансовый 6 3 11 2 3 2" xfId="40408"/>
    <cellStyle name="Финансовый 6 3 11 2 3 2 2" xfId="40409"/>
    <cellStyle name="Финансовый 6 3 11 2 3 3" xfId="40410"/>
    <cellStyle name="Финансовый 6 3 11 2 3 3 2" xfId="40411"/>
    <cellStyle name="Финансовый 6 3 11 2 3 4" xfId="40412"/>
    <cellStyle name="Финансовый 6 3 11 2 3 4 2" xfId="40413"/>
    <cellStyle name="Финансовый 6 3 11 2 3 5" xfId="40414"/>
    <cellStyle name="Финансовый 6 3 11 2 3 5 2" xfId="40415"/>
    <cellStyle name="Финансовый 6 3 11 2 3 6" xfId="40416"/>
    <cellStyle name="Финансовый 6 3 11 2 4" xfId="40417"/>
    <cellStyle name="Финансовый 6 3 11 2 4 2" xfId="40418"/>
    <cellStyle name="Финансовый 6 3 11 2 4 2 2" xfId="40419"/>
    <cellStyle name="Финансовый 6 3 11 2 4 3" xfId="40420"/>
    <cellStyle name="Финансовый 6 3 11 2 4 3 2" xfId="40421"/>
    <cellStyle name="Финансовый 6 3 11 2 4 4" xfId="40422"/>
    <cellStyle name="Финансовый 6 3 11 2 4 4 2" xfId="40423"/>
    <cellStyle name="Финансовый 6 3 11 2 4 5" xfId="40424"/>
    <cellStyle name="Финансовый 6 3 11 2 5" xfId="40425"/>
    <cellStyle name="Финансовый 6 3 11 2 5 2" xfId="40426"/>
    <cellStyle name="Финансовый 6 3 11 2 6" xfId="40427"/>
    <cellStyle name="Финансовый 6 3 11 2 6 2" xfId="40428"/>
    <cellStyle name="Финансовый 6 3 11 2 7" xfId="40429"/>
    <cellStyle name="Финансовый 6 3 11 2 7 2" xfId="40430"/>
    <cellStyle name="Финансовый 6 3 11 2 8" xfId="40431"/>
    <cellStyle name="Финансовый 6 3 11 2 8 2" xfId="40432"/>
    <cellStyle name="Финансовый 6 3 11 2 9" xfId="40433"/>
    <cellStyle name="Финансовый 6 3 11 2 9 2" xfId="40434"/>
    <cellStyle name="Финансовый 6 3 11 3" xfId="40435"/>
    <cellStyle name="Финансовый 6 3 11 3 10" xfId="40436"/>
    <cellStyle name="Финансовый 6 3 11 3 2" xfId="40437"/>
    <cellStyle name="Финансовый 6 3 11 3 2 2" xfId="40438"/>
    <cellStyle name="Финансовый 6 3 11 3 2 2 2" xfId="40439"/>
    <cellStyle name="Финансовый 6 3 11 3 2 3" xfId="40440"/>
    <cellStyle name="Финансовый 6 3 11 3 2 3 2" xfId="40441"/>
    <cellStyle name="Финансовый 6 3 11 3 2 4" xfId="40442"/>
    <cellStyle name="Финансовый 6 3 11 3 2 4 2" xfId="40443"/>
    <cellStyle name="Финансовый 6 3 11 3 2 5" xfId="40444"/>
    <cellStyle name="Финансовый 6 3 11 3 2 5 2" xfId="40445"/>
    <cellStyle name="Финансовый 6 3 11 3 2 6" xfId="40446"/>
    <cellStyle name="Финансовый 6 3 11 3 3" xfId="40447"/>
    <cellStyle name="Финансовый 6 3 11 3 3 2" xfId="40448"/>
    <cellStyle name="Финансовый 6 3 11 3 3 2 2" xfId="40449"/>
    <cellStyle name="Финансовый 6 3 11 3 3 3" xfId="40450"/>
    <cellStyle name="Финансовый 6 3 11 3 3 3 2" xfId="40451"/>
    <cellStyle name="Финансовый 6 3 11 3 3 4" xfId="40452"/>
    <cellStyle name="Финансовый 6 3 11 3 3 4 2" xfId="40453"/>
    <cellStyle name="Финансовый 6 3 11 3 3 5" xfId="40454"/>
    <cellStyle name="Финансовый 6 3 11 3 4" xfId="40455"/>
    <cellStyle name="Финансовый 6 3 11 3 4 2" xfId="40456"/>
    <cellStyle name="Финансовый 6 3 11 3 5" xfId="40457"/>
    <cellStyle name="Финансовый 6 3 11 3 5 2" xfId="40458"/>
    <cellStyle name="Финансовый 6 3 11 3 6" xfId="40459"/>
    <cellStyle name="Финансовый 6 3 11 3 6 2" xfId="40460"/>
    <cellStyle name="Финансовый 6 3 11 3 7" xfId="40461"/>
    <cellStyle name="Финансовый 6 3 11 3 7 2" xfId="40462"/>
    <cellStyle name="Финансовый 6 3 11 3 8" xfId="40463"/>
    <cellStyle name="Финансовый 6 3 11 3 8 2" xfId="40464"/>
    <cellStyle name="Финансовый 6 3 11 3 9" xfId="40465"/>
    <cellStyle name="Финансовый 6 3 11 3 9 2" xfId="40466"/>
    <cellStyle name="Финансовый 6 3 11 4" xfId="40467"/>
    <cellStyle name="Финансовый 6 3 11 4 2" xfId="40468"/>
    <cellStyle name="Финансовый 6 3 11 4 2 2" xfId="40469"/>
    <cellStyle name="Финансовый 6 3 11 4 3" xfId="40470"/>
    <cellStyle name="Финансовый 6 3 11 4 3 2" xfId="40471"/>
    <cellStyle name="Финансовый 6 3 11 4 4" xfId="40472"/>
    <cellStyle name="Финансовый 6 3 11 4 4 2" xfId="40473"/>
    <cellStyle name="Финансовый 6 3 11 4 5" xfId="40474"/>
    <cellStyle name="Финансовый 6 3 11 4 5 2" xfId="40475"/>
    <cellStyle name="Финансовый 6 3 11 4 6" xfId="40476"/>
    <cellStyle name="Финансовый 6 3 11 5" xfId="40477"/>
    <cellStyle name="Финансовый 6 3 11 5 2" xfId="40478"/>
    <cellStyle name="Финансовый 6 3 11 5 2 2" xfId="40479"/>
    <cellStyle name="Финансовый 6 3 11 5 3" xfId="40480"/>
    <cellStyle name="Финансовый 6 3 11 5 3 2" xfId="40481"/>
    <cellStyle name="Финансовый 6 3 11 5 4" xfId="40482"/>
    <cellStyle name="Финансовый 6 3 11 5 4 2" xfId="40483"/>
    <cellStyle name="Финансовый 6 3 11 5 5" xfId="40484"/>
    <cellStyle name="Финансовый 6 3 11 6" xfId="40485"/>
    <cellStyle name="Финансовый 6 3 11 6 2" xfId="40486"/>
    <cellStyle name="Финансовый 6 3 11 7" xfId="40487"/>
    <cellStyle name="Финансовый 6 3 11 7 2" xfId="40488"/>
    <cellStyle name="Финансовый 6 3 11 8" xfId="40489"/>
    <cellStyle name="Финансовый 6 3 11 8 2" xfId="40490"/>
    <cellStyle name="Финансовый 6 3 11 9" xfId="40491"/>
    <cellStyle name="Финансовый 6 3 11 9 2" xfId="40492"/>
    <cellStyle name="Финансовый 6 3 12" xfId="40493"/>
    <cellStyle name="Финансовый 6 3 12 10" xfId="40494"/>
    <cellStyle name="Финансовый 6 3 12 10 2" xfId="40495"/>
    <cellStyle name="Финансовый 6 3 12 11" xfId="40496"/>
    <cellStyle name="Финансовый 6 3 12 11 2" xfId="40497"/>
    <cellStyle name="Финансовый 6 3 12 12" xfId="40498"/>
    <cellStyle name="Финансовый 6 3 12 2" xfId="40499"/>
    <cellStyle name="Финансовый 6 3 12 2 10" xfId="40500"/>
    <cellStyle name="Финансовый 6 3 12 2 10 2" xfId="40501"/>
    <cellStyle name="Финансовый 6 3 12 2 11" xfId="40502"/>
    <cellStyle name="Финансовый 6 3 12 2 2" xfId="40503"/>
    <cellStyle name="Финансовый 6 3 12 2 2 10" xfId="40504"/>
    <cellStyle name="Финансовый 6 3 12 2 2 2" xfId="40505"/>
    <cellStyle name="Финансовый 6 3 12 2 2 2 2" xfId="40506"/>
    <cellStyle name="Финансовый 6 3 12 2 2 2 2 2" xfId="40507"/>
    <cellStyle name="Финансовый 6 3 12 2 2 2 3" xfId="40508"/>
    <cellStyle name="Финансовый 6 3 12 2 2 2 3 2" xfId="40509"/>
    <cellStyle name="Финансовый 6 3 12 2 2 2 4" xfId="40510"/>
    <cellStyle name="Финансовый 6 3 12 2 2 2 4 2" xfId="40511"/>
    <cellStyle name="Финансовый 6 3 12 2 2 2 5" xfId="40512"/>
    <cellStyle name="Финансовый 6 3 12 2 2 2 5 2" xfId="40513"/>
    <cellStyle name="Финансовый 6 3 12 2 2 2 6" xfId="40514"/>
    <cellStyle name="Финансовый 6 3 12 2 2 3" xfId="40515"/>
    <cellStyle name="Финансовый 6 3 12 2 2 3 2" xfId="40516"/>
    <cellStyle name="Финансовый 6 3 12 2 2 3 2 2" xfId="40517"/>
    <cellStyle name="Финансовый 6 3 12 2 2 3 3" xfId="40518"/>
    <cellStyle name="Финансовый 6 3 12 2 2 3 3 2" xfId="40519"/>
    <cellStyle name="Финансовый 6 3 12 2 2 3 4" xfId="40520"/>
    <cellStyle name="Финансовый 6 3 12 2 2 3 4 2" xfId="40521"/>
    <cellStyle name="Финансовый 6 3 12 2 2 3 5" xfId="40522"/>
    <cellStyle name="Финансовый 6 3 12 2 2 4" xfId="40523"/>
    <cellStyle name="Финансовый 6 3 12 2 2 4 2" xfId="40524"/>
    <cellStyle name="Финансовый 6 3 12 2 2 5" xfId="40525"/>
    <cellStyle name="Финансовый 6 3 12 2 2 5 2" xfId="40526"/>
    <cellStyle name="Финансовый 6 3 12 2 2 6" xfId="40527"/>
    <cellStyle name="Финансовый 6 3 12 2 2 6 2" xfId="40528"/>
    <cellStyle name="Финансовый 6 3 12 2 2 7" xfId="40529"/>
    <cellStyle name="Финансовый 6 3 12 2 2 7 2" xfId="40530"/>
    <cellStyle name="Финансовый 6 3 12 2 2 8" xfId="40531"/>
    <cellStyle name="Финансовый 6 3 12 2 2 8 2" xfId="40532"/>
    <cellStyle name="Финансовый 6 3 12 2 2 9" xfId="40533"/>
    <cellStyle name="Финансовый 6 3 12 2 2 9 2" xfId="40534"/>
    <cellStyle name="Финансовый 6 3 12 2 3" xfId="40535"/>
    <cellStyle name="Финансовый 6 3 12 2 3 2" xfId="40536"/>
    <cellStyle name="Финансовый 6 3 12 2 3 2 2" xfId="40537"/>
    <cellStyle name="Финансовый 6 3 12 2 3 3" xfId="40538"/>
    <cellStyle name="Финансовый 6 3 12 2 3 3 2" xfId="40539"/>
    <cellStyle name="Финансовый 6 3 12 2 3 4" xfId="40540"/>
    <cellStyle name="Финансовый 6 3 12 2 3 4 2" xfId="40541"/>
    <cellStyle name="Финансовый 6 3 12 2 3 5" xfId="40542"/>
    <cellStyle name="Финансовый 6 3 12 2 3 5 2" xfId="40543"/>
    <cellStyle name="Финансовый 6 3 12 2 3 6" xfId="40544"/>
    <cellStyle name="Финансовый 6 3 12 2 4" xfId="40545"/>
    <cellStyle name="Финансовый 6 3 12 2 4 2" xfId="40546"/>
    <cellStyle name="Финансовый 6 3 12 2 4 2 2" xfId="40547"/>
    <cellStyle name="Финансовый 6 3 12 2 4 3" xfId="40548"/>
    <cellStyle name="Финансовый 6 3 12 2 4 3 2" xfId="40549"/>
    <cellStyle name="Финансовый 6 3 12 2 4 4" xfId="40550"/>
    <cellStyle name="Финансовый 6 3 12 2 4 4 2" xfId="40551"/>
    <cellStyle name="Финансовый 6 3 12 2 4 5" xfId="40552"/>
    <cellStyle name="Финансовый 6 3 12 2 5" xfId="40553"/>
    <cellStyle name="Финансовый 6 3 12 2 5 2" xfId="40554"/>
    <cellStyle name="Финансовый 6 3 12 2 6" xfId="40555"/>
    <cellStyle name="Финансовый 6 3 12 2 6 2" xfId="40556"/>
    <cellStyle name="Финансовый 6 3 12 2 7" xfId="40557"/>
    <cellStyle name="Финансовый 6 3 12 2 7 2" xfId="40558"/>
    <cellStyle name="Финансовый 6 3 12 2 8" xfId="40559"/>
    <cellStyle name="Финансовый 6 3 12 2 8 2" xfId="40560"/>
    <cellStyle name="Финансовый 6 3 12 2 9" xfId="40561"/>
    <cellStyle name="Финансовый 6 3 12 2 9 2" xfId="40562"/>
    <cellStyle name="Финансовый 6 3 12 3" xfId="40563"/>
    <cellStyle name="Финансовый 6 3 12 3 10" xfId="40564"/>
    <cellStyle name="Финансовый 6 3 12 3 2" xfId="40565"/>
    <cellStyle name="Финансовый 6 3 12 3 2 2" xfId="40566"/>
    <cellStyle name="Финансовый 6 3 12 3 2 2 2" xfId="40567"/>
    <cellStyle name="Финансовый 6 3 12 3 2 3" xfId="40568"/>
    <cellStyle name="Финансовый 6 3 12 3 2 3 2" xfId="40569"/>
    <cellStyle name="Финансовый 6 3 12 3 2 4" xfId="40570"/>
    <cellStyle name="Финансовый 6 3 12 3 2 4 2" xfId="40571"/>
    <cellStyle name="Финансовый 6 3 12 3 2 5" xfId="40572"/>
    <cellStyle name="Финансовый 6 3 12 3 2 5 2" xfId="40573"/>
    <cellStyle name="Финансовый 6 3 12 3 2 6" xfId="40574"/>
    <cellStyle name="Финансовый 6 3 12 3 3" xfId="40575"/>
    <cellStyle name="Финансовый 6 3 12 3 3 2" xfId="40576"/>
    <cellStyle name="Финансовый 6 3 12 3 3 2 2" xfId="40577"/>
    <cellStyle name="Финансовый 6 3 12 3 3 3" xfId="40578"/>
    <cellStyle name="Финансовый 6 3 12 3 3 3 2" xfId="40579"/>
    <cellStyle name="Финансовый 6 3 12 3 3 4" xfId="40580"/>
    <cellStyle name="Финансовый 6 3 12 3 3 4 2" xfId="40581"/>
    <cellStyle name="Финансовый 6 3 12 3 3 5" xfId="40582"/>
    <cellStyle name="Финансовый 6 3 12 3 4" xfId="40583"/>
    <cellStyle name="Финансовый 6 3 12 3 4 2" xfId="40584"/>
    <cellStyle name="Финансовый 6 3 12 3 5" xfId="40585"/>
    <cellStyle name="Финансовый 6 3 12 3 5 2" xfId="40586"/>
    <cellStyle name="Финансовый 6 3 12 3 6" xfId="40587"/>
    <cellStyle name="Финансовый 6 3 12 3 6 2" xfId="40588"/>
    <cellStyle name="Финансовый 6 3 12 3 7" xfId="40589"/>
    <cellStyle name="Финансовый 6 3 12 3 7 2" xfId="40590"/>
    <cellStyle name="Финансовый 6 3 12 3 8" xfId="40591"/>
    <cellStyle name="Финансовый 6 3 12 3 8 2" xfId="40592"/>
    <cellStyle name="Финансовый 6 3 12 3 9" xfId="40593"/>
    <cellStyle name="Финансовый 6 3 12 3 9 2" xfId="40594"/>
    <cellStyle name="Финансовый 6 3 12 4" xfId="40595"/>
    <cellStyle name="Финансовый 6 3 12 4 2" xfId="40596"/>
    <cellStyle name="Финансовый 6 3 12 4 2 2" xfId="40597"/>
    <cellStyle name="Финансовый 6 3 12 4 3" xfId="40598"/>
    <cellStyle name="Финансовый 6 3 12 4 3 2" xfId="40599"/>
    <cellStyle name="Финансовый 6 3 12 4 4" xfId="40600"/>
    <cellStyle name="Финансовый 6 3 12 4 4 2" xfId="40601"/>
    <cellStyle name="Финансовый 6 3 12 4 5" xfId="40602"/>
    <cellStyle name="Финансовый 6 3 12 4 5 2" xfId="40603"/>
    <cellStyle name="Финансовый 6 3 12 4 6" xfId="40604"/>
    <cellStyle name="Финансовый 6 3 12 5" xfId="40605"/>
    <cellStyle name="Финансовый 6 3 12 5 2" xfId="40606"/>
    <cellStyle name="Финансовый 6 3 12 5 2 2" xfId="40607"/>
    <cellStyle name="Финансовый 6 3 12 5 3" xfId="40608"/>
    <cellStyle name="Финансовый 6 3 12 5 3 2" xfId="40609"/>
    <cellStyle name="Финансовый 6 3 12 5 4" xfId="40610"/>
    <cellStyle name="Финансовый 6 3 12 5 4 2" xfId="40611"/>
    <cellStyle name="Финансовый 6 3 12 5 5" xfId="40612"/>
    <cellStyle name="Финансовый 6 3 12 6" xfId="40613"/>
    <cellStyle name="Финансовый 6 3 12 6 2" xfId="40614"/>
    <cellStyle name="Финансовый 6 3 12 7" xfId="40615"/>
    <cellStyle name="Финансовый 6 3 12 7 2" xfId="40616"/>
    <cellStyle name="Финансовый 6 3 12 8" xfId="40617"/>
    <cellStyle name="Финансовый 6 3 12 8 2" xfId="40618"/>
    <cellStyle name="Финансовый 6 3 12 9" xfId="40619"/>
    <cellStyle name="Финансовый 6 3 12 9 2" xfId="40620"/>
    <cellStyle name="Финансовый 6 3 13" xfId="40621"/>
    <cellStyle name="Финансовый 6 3 13 10" xfId="40622"/>
    <cellStyle name="Финансовый 6 3 13 10 2" xfId="40623"/>
    <cellStyle name="Финансовый 6 3 13 11" xfId="40624"/>
    <cellStyle name="Финансовый 6 3 13 2" xfId="40625"/>
    <cellStyle name="Финансовый 6 3 13 2 10" xfId="40626"/>
    <cellStyle name="Финансовый 6 3 13 2 2" xfId="40627"/>
    <cellStyle name="Финансовый 6 3 13 2 2 2" xfId="40628"/>
    <cellStyle name="Финансовый 6 3 13 2 2 2 2" xfId="40629"/>
    <cellStyle name="Финансовый 6 3 13 2 2 3" xfId="40630"/>
    <cellStyle name="Финансовый 6 3 13 2 2 3 2" xfId="40631"/>
    <cellStyle name="Финансовый 6 3 13 2 2 4" xfId="40632"/>
    <cellStyle name="Финансовый 6 3 13 2 2 4 2" xfId="40633"/>
    <cellStyle name="Финансовый 6 3 13 2 2 5" xfId="40634"/>
    <cellStyle name="Финансовый 6 3 13 2 2 5 2" xfId="40635"/>
    <cellStyle name="Финансовый 6 3 13 2 2 6" xfId="40636"/>
    <cellStyle name="Финансовый 6 3 13 2 3" xfId="40637"/>
    <cellStyle name="Финансовый 6 3 13 2 3 2" xfId="40638"/>
    <cellStyle name="Финансовый 6 3 13 2 3 2 2" xfId="40639"/>
    <cellStyle name="Финансовый 6 3 13 2 3 3" xfId="40640"/>
    <cellStyle name="Финансовый 6 3 13 2 3 3 2" xfId="40641"/>
    <cellStyle name="Финансовый 6 3 13 2 3 4" xfId="40642"/>
    <cellStyle name="Финансовый 6 3 13 2 3 4 2" xfId="40643"/>
    <cellStyle name="Финансовый 6 3 13 2 3 5" xfId="40644"/>
    <cellStyle name="Финансовый 6 3 13 2 4" xfId="40645"/>
    <cellStyle name="Финансовый 6 3 13 2 4 2" xfId="40646"/>
    <cellStyle name="Финансовый 6 3 13 2 5" xfId="40647"/>
    <cellStyle name="Финансовый 6 3 13 2 5 2" xfId="40648"/>
    <cellStyle name="Финансовый 6 3 13 2 6" xfId="40649"/>
    <cellStyle name="Финансовый 6 3 13 2 6 2" xfId="40650"/>
    <cellStyle name="Финансовый 6 3 13 2 7" xfId="40651"/>
    <cellStyle name="Финансовый 6 3 13 2 7 2" xfId="40652"/>
    <cellStyle name="Финансовый 6 3 13 2 8" xfId="40653"/>
    <cellStyle name="Финансовый 6 3 13 2 8 2" xfId="40654"/>
    <cellStyle name="Финансовый 6 3 13 2 9" xfId="40655"/>
    <cellStyle name="Финансовый 6 3 13 2 9 2" xfId="40656"/>
    <cellStyle name="Финансовый 6 3 13 3" xfId="40657"/>
    <cellStyle name="Финансовый 6 3 13 3 2" xfId="40658"/>
    <cellStyle name="Финансовый 6 3 13 3 2 2" xfId="40659"/>
    <cellStyle name="Финансовый 6 3 13 3 3" xfId="40660"/>
    <cellStyle name="Финансовый 6 3 13 3 3 2" xfId="40661"/>
    <cellStyle name="Финансовый 6 3 13 3 4" xfId="40662"/>
    <cellStyle name="Финансовый 6 3 13 3 4 2" xfId="40663"/>
    <cellStyle name="Финансовый 6 3 13 3 5" xfId="40664"/>
    <cellStyle name="Финансовый 6 3 13 3 5 2" xfId="40665"/>
    <cellStyle name="Финансовый 6 3 13 3 6" xfId="40666"/>
    <cellStyle name="Финансовый 6 3 13 4" xfId="40667"/>
    <cellStyle name="Финансовый 6 3 13 4 2" xfId="40668"/>
    <cellStyle name="Финансовый 6 3 13 4 2 2" xfId="40669"/>
    <cellStyle name="Финансовый 6 3 13 4 3" xfId="40670"/>
    <cellStyle name="Финансовый 6 3 13 4 3 2" xfId="40671"/>
    <cellStyle name="Финансовый 6 3 13 4 4" xfId="40672"/>
    <cellStyle name="Финансовый 6 3 13 4 4 2" xfId="40673"/>
    <cellStyle name="Финансовый 6 3 13 4 5" xfId="40674"/>
    <cellStyle name="Финансовый 6 3 13 5" xfId="40675"/>
    <cellStyle name="Финансовый 6 3 13 5 2" xfId="40676"/>
    <cellStyle name="Финансовый 6 3 13 6" xfId="40677"/>
    <cellStyle name="Финансовый 6 3 13 6 2" xfId="40678"/>
    <cellStyle name="Финансовый 6 3 13 7" xfId="40679"/>
    <cellStyle name="Финансовый 6 3 13 7 2" xfId="40680"/>
    <cellStyle name="Финансовый 6 3 13 8" xfId="40681"/>
    <cellStyle name="Финансовый 6 3 13 8 2" xfId="40682"/>
    <cellStyle name="Финансовый 6 3 13 9" xfId="40683"/>
    <cellStyle name="Финансовый 6 3 13 9 2" xfId="40684"/>
    <cellStyle name="Финансовый 6 3 14" xfId="40685"/>
    <cellStyle name="Финансовый 6 3 14 10" xfId="40686"/>
    <cellStyle name="Финансовый 6 3 14 2" xfId="40687"/>
    <cellStyle name="Финансовый 6 3 14 2 2" xfId="40688"/>
    <cellStyle name="Финансовый 6 3 14 2 2 2" xfId="40689"/>
    <cellStyle name="Финансовый 6 3 14 2 3" xfId="40690"/>
    <cellStyle name="Финансовый 6 3 14 2 3 2" xfId="40691"/>
    <cellStyle name="Финансовый 6 3 14 2 4" xfId="40692"/>
    <cellStyle name="Финансовый 6 3 14 2 4 2" xfId="40693"/>
    <cellStyle name="Финансовый 6 3 14 2 5" xfId="40694"/>
    <cellStyle name="Финансовый 6 3 14 2 5 2" xfId="40695"/>
    <cellStyle name="Финансовый 6 3 14 2 6" xfId="40696"/>
    <cellStyle name="Финансовый 6 3 14 3" xfId="40697"/>
    <cellStyle name="Финансовый 6 3 14 3 2" xfId="40698"/>
    <cellStyle name="Финансовый 6 3 14 3 2 2" xfId="40699"/>
    <cellStyle name="Финансовый 6 3 14 3 3" xfId="40700"/>
    <cellStyle name="Финансовый 6 3 14 3 3 2" xfId="40701"/>
    <cellStyle name="Финансовый 6 3 14 3 4" xfId="40702"/>
    <cellStyle name="Финансовый 6 3 14 3 4 2" xfId="40703"/>
    <cellStyle name="Финансовый 6 3 14 3 5" xfId="40704"/>
    <cellStyle name="Финансовый 6 3 14 4" xfId="40705"/>
    <cellStyle name="Финансовый 6 3 14 4 2" xfId="40706"/>
    <cellStyle name="Финансовый 6 3 14 5" xfId="40707"/>
    <cellStyle name="Финансовый 6 3 14 5 2" xfId="40708"/>
    <cellStyle name="Финансовый 6 3 14 6" xfId="40709"/>
    <cellStyle name="Финансовый 6 3 14 6 2" xfId="40710"/>
    <cellStyle name="Финансовый 6 3 14 7" xfId="40711"/>
    <cellStyle name="Финансовый 6 3 14 7 2" xfId="40712"/>
    <cellStyle name="Финансовый 6 3 14 8" xfId="40713"/>
    <cellStyle name="Финансовый 6 3 14 8 2" xfId="40714"/>
    <cellStyle name="Финансовый 6 3 14 9" xfId="40715"/>
    <cellStyle name="Финансовый 6 3 14 9 2" xfId="40716"/>
    <cellStyle name="Финансовый 6 3 15" xfId="40717"/>
    <cellStyle name="Финансовый 6 3 15 2" xfId="40718"/>
    <cellStyle name="Финансовый 6 3 15 2 2" xfId="40719"/>
    <cellStyle name="Финансовый 6 3 15 2 2 2" xfId="40720"/>
    <cellStyle name="Финансовый 6 3 15 2 3" xfId="40721"/>
    <cellStyle name="Финансовый 6 3 15 2 3 2" xfId="40722"/>
    <cellStyle name="Финансовый 6 3 15 2 4" xfId="40723"/>
    <cellStyle name="Финансовый 6 3 15 2 4 2" xfId="40724"/>
    <cellStyle name="Финансовый 6 3 15 2 5" xfId="40725"/>
    <cellStyle name="Финансовый 6 3 15 2 5 2" xfId="40726"/>
    <cellStyle name="Финансовый 6 3 15 2 6" xfId="40727"/>
    <cellStyle name="Финансовый 6 3 15 3" xfId="40728"/>
    <cellStyle name="Финансовый 6 3 15 3 2" xfId="40729"/>
    <cellStyle name="Финансовый 6 3 15 4" xfId="40730"/>
    <cellStyle name="Финансовый 6 3 15 4 2" xfId="40731"/>
    <cellStyle name="Финансовый 6 3 15 5" xfId="40732"/>
    <cellStyle name="Финансовый 6 3 15 5 2" xfId="40733"/>
    <cellStyle name="Финансовый 6 3 15 6" xfId="40734"/>
    <cellStyle name="Финансовый 6 3 15 6 2" xfId="40735"/>
    <cellStyle name="Финансовый 6 3 15 7" xfId="40736"/>
    <cellStyle name="Финансовый 6 3 16" xfId="40737"/>
    <cellStyle name="Финансовый 6 3 16 2" xfId="40738"/>
    <cellStyle name="Финансовый 6 3 16 2 2" xfId="40739"/>
    <cellStyle name="Финансовый 6 3 16 3" xfId="40740"/>
    <cellStyle name="Финансовый 6 3 16 3 2" xfId="40741"/>
    <cellStyle name="Финансовый 6 3 16 4" xfId="40742"/>
    <cellStyle name="Финансовый 6 3 16 4 2" xfId="40743"/>
    <cellStyle name="Финансовый 6 3 16 5" xfId="40744"/>
    <cellStyle name="Финансовый 6 3 16 5 2" xfId="40745"/>
    <cellStyle name="Финансовый 6 3 16 6" xfId="40746"/>
    <cellStyle name="Финансовый 6 3 17" xfId="40747"/>
    <cellStyle name="Финансовый 6 3 17 2" xfId="40748"/>
    <cellStyle name="Финансовый 6 3 17 2 2" xfId="40749"/>
    <cellStyle name="Финансовый 6 3 17 3" xfId="40750"/>
    <cellStyle name="Финансовый 6 3 17 3 2" xfId="40751"/>
    <cellStyle name="Финансовый 6 3 17 4" xfId="40752"/>
    <cellStyle name="Финансовый 6 3 17 4 2" xfId="40753"/>
    <cellStyle name="Финансовый 6 3 17 5" xfId="40754"/>
    <cellStyle name="Финансовый 6 3 18" xfId="40755"/>
    <cellStyle name="Финансовый 6 3 18 2" xfId="40756"/>
    <cellStyle name="Финансовый 6 3 19" xfId="40757"/>
    <cellStyle name="Финансовый 6 3 19 2" xfId="40758"/>
    <cellStyle name="Финансовый 6 3 2" xfId="40759"/>
    <cellStyle name="Финансовый 6 3 2 10" xfId="40760"/>
    <cellStyle name="Финансовый 6 3 2 10 2" xfId="40761"/>
    <cellStyle name="Финансовый 6 3 2 11" xfId="40762"/>
    <cellStyle name="Финансовый 6 3 2 11 2" xfId="40763"/>
    <cellStyle name="Финансовый 6 3 2 12" xfId="40764"/>
    <cellStyle name="Финансовый 6 3 2 12 2" xfId="40765"/>
    <cellStyle name="Финансовый 6 3 2 13" xfId="40766"/>
    <cellStyle name="Финансовый 6 3 2 13 2" xfId="40767"/>
    <cellStyle name="Финансовый 6 3 2 14" xfId="40768"/>
    <cellStyle name="Финансовый 6 3 2 15" xfId="40769"/>
    <cellStyle name="Финансовый 6 3 2 16" xfId="40770"/>
    <cellStyle name="Финансовый 6 3 2 2" xfId="40771"/>
    <cellStyle name="Финансовый 6 3 2 2 10" xfId="40772"/>
    <cellStyle name="Финансовый 6 3 2 2 10 2" xfId="40773"/>
    <cellStyle name="Финансовый 6 3 2 2 11" xfId="40774"/>
    <cellStyle name="Финансовый 6 3 2 2 11 2" xfId="40775"/>
    <cellStyle name="Финансовый 6 3 2 2 12" xfId="40776"/>
    <cellStyle name="Финансовый 6 3 2 2 12 2" xfId="40777"/>
    <cellStyle name="Финансовый 6 3 2 2 13" xfId="40778"/>
    <cellStyle name="Финансовый 6 3 2 2 14" xfId="40779"/>
    <cellStyle name="Финансовый 6 3 2 2 15" xfId="40780"/>
    <cellStyle name="Финансовый 6 3 2 2 2" xfId="40781"/>
    <cellStyle name="Финансовый 6 3 2 2 2 10" xfId="40782"/>
    <cellStyle name="Финансовый 6 3 2 2 2 10 2" xfId="40783"/>
    <cellStyle name="Финансовый 6 3 2 2 2 11" xfId="40784"/>
    <cellStyle name="Финансовый 6 3 2 2 2 12" xfId="40785"/>
    <cellStyle name="Финансовый 6 3 2 2 2 13" xfId="40786"/>
    <cellStyle name="Финансовый 6 3 2 2 2 2" xfId="40787"/>
    <cellStyle name="Финансовый 6 3 2 2 2 2 10" xfId="40788"/>
    <cellStyle name="Финансовый 6 3 2 2 2 2 11" xfId="40789"/>
    <cellStyle name="Финансовый 6 3 2 2 2 2 2" xfId="40790"/>
    <cellStyle name="Финансовый 6 3 2 2 2 2 2 2" xfId="40791"/>
    <cellStyle name="Финансовый 6 3 2 2 2 2 2 2 2" xfId="40792"/>
    <cellStyle name="Финансовый 6 3 2 2 2 2 2 3" xfId="40793"/>
    <cellStyle name="Финансовый 6 3 2 2 2 2 2 3 2" xfId="40794"/>
    <cellStyle name="Финансовый 6 3 2 2 2 2 2 4" xfId="40795"/>
    <cellStyle name="Финансовый 6 3 2 2 2 2 2 4 2" xfId="40796"/>
    <cellStyle name="Финансовый 6 3 2 2 2 2 2 5" xfId="40797"/>
    <cellStyle name="Финансовый 6 3 2 2 2 2 2 5 2" xfId="40798"/>
    <cellStyle name="Финансовый 6 3 2 2 2 2 2 6" xfId="40799"/>
    <cellStyle name="Финансовый 6 3 2 2 2 2 3" xfId="40800"/>
    <cellStyle name="Финансовый 6 3 2 2 2 2 3 2" xfId="40801"/>
    <cellStyle name="Финансовый 6 3 2 2 2 2 3 2 2" xfId="40802"/>
    <cellStyle name="Финансовый 6 3 2 2 2 2 3 3" xfId="40803"/>
    <cellStyle name="Финансовый 6 3 2 2 2 2 3 3 2" xfId="40804"/>
    <cellStyle name="Финансовый 6 3 2 2 2 2 3 4" xfId="40805"/>
    <cellStyle name="Финансовый 6 3 2 2 2 2 3 4 2" xfId="40806"/>
    <cellStyle name="Финансовый 6 3 2 2 2 2 3 5" xfId="40807"/>
    <cellStyle name="Финансовый 6 3 2 2 2 2 4" xfId="40808"/>
    <cellStyle name="Финансовый 6 3 2 2 2 2 4 2" xfId="40809"/>
    <cellStyle name="Финансовый 6 3 2 2 2 2 5" xfId="40810"/>
    <cellStyle name="Финансовый 6 3 2 2 2 2 5 2" xfId="40811"/>
    <cellStyle name="Финансовый 6 3 2 2 2 2 6" xfId="40812"/>
    <cellStyle name="Финансовый 6 3 2 2 2 2 6 2" xfId="40813"/>
    <cellStyle name="Финансовый 6 3 2 2 2 2 7" xfId="40814"/>
    <cellStyle name="Финансовый 6 3 2 2 2 2 7 2" xfId="40815"/>
    <cellStyle name="Финансовый 6 3 2 2 2 2 8" xfId="40816"/>
    <cellStyle name="Финансовый 6 3 2 2 2 2 8 2" xfId="40817"/>
    <cellStyle name="Финансовый 6 3 2 2 2 2 9" xfId="40818"/>
    <cellStyle name="Финансовый 6 3 2 2 2 2 9 2" xfId="40819"/>
    <cellStyle name="Финансовый 6 3 2 2 2 3" xfId="40820"/>
    <cellStyle name="Финансовый 6 3 2 2 2 3 2" xfId="40821"/>
    <cellStyle name="Финансовый 6 3 2 2 2 3 2 2" xfId="40822"/>
    <cellStyle name="Финансовый 6 3 2 2 2 3 3" xfId="40823"/>
    <cellStyle name="Финансовый 6 3 2 2 2 3 3 2" xfId="40824"/>
    <cellStyle name="Финансовый 6 3 2 2 2 3 4" xfId="40825"/>
    <cellStyle name="Финансовый 6 3 2 2 2 3 4 2" xfId="40826"/>
    <cellStyle name="Финансовый 6 3 2 2 2 3 5" xfId="40827"/>
    <cellStyle name="Финансовый 6 3 2 2 2 3 5 2" xfId="40828"/>
    <cellStyle name="Финансовый 6 3 2 2 2 3 6" xfId="40829"/>
    <cellStyle name="Финансовый 6 3 2 2 2 4" xfId="40830"/>
    <cellStyle name="Финансовый 6 3 2 2 2 4 2" xfId="40831"/>
    <cellStyle name="Финансовый 6 3 2 2 2 4 2 2" xfId="40832"/>
    <cellStyle name="Финансовый 6 3 2 2 2 4 3" xfId="40833"/>
    <cellStyle name="Финансовый 6 3 2 2 2 4 3 2" xfId="40834"/>
    <cellStyle name="Финансовый 6 3 2 2 2 4 4" xfId="40835"/>
    <cellStyle name="Финансовый 6 3 2 2 2 4 4 2" xfId="40836"/>
    <cellStyle name="Финансовый 6 3 2 2 2 4 5" xfId="40837"/>
    <cellStyle name="Финансовый 6 3 2 2 2 5" xfId="40838"/>
    <cellStyle name="Финансовый 6 3 2 2 2 5 2" xfId="40839"/>
    <cellStyle name="Финансовый 6 3 2 2 2 6" xfId="40840"/>
    <cellStyle name="Финансовый 6 3 2 2 2 6 2" xfId="40841"/>
    <cellStyle name="Финансовый 6 3 2 2 2 7" xfId="40842"/>
    <cellStyle name="Финансовый 6 3 2 2 2 7 2" xfId="40843"/>
    <cellStyle name="Финансовый 6 3 2 2 2 8" xfId="40844"/>
    <cellStyle name="Финансовый 6 3 2 2 2 8 2" xfId="40845"/>
    <cellStyle name="Финансовый 6 3 2 2 2 9" xfId="40846"/>
    <cellStyle name="Финансовый 6 3 2 2 2 9 2" xfId="40847"/>
    <cellStyle name="Финансовый 6 3 2 2 3" xfId="40848"/>
    <cellStyle name="Финансовый 6 3 2 2 3 10" xfId="40849"/>
    <cellStyle name="Финансовый 6 3 2 2 3 11" xfId="40850"/>
    <cellStyle name="Финансовый 6 3 2 2 3 2" xfId="40851"/>
    <cellStyle name="Финансовый 6 3 2 2 3 2 2" xfId="40852"/>
    <cellStyle name="Финансовый 6 3 2 2 3 2 2 2" xfId="40853"/>
    <cellStyle name="Финансовый 6 3 2 2 3 2 3" xfId="40854"/>
    <cellStyle name="Финансовый 6 3 2 2 3 2 3 2" xfId="40855"/>
    <cellStyle name="Финансовый 6 3 2 2 3 2 4" xfId="40856"/>
    <cellStyle name="Финансовый 6 3 2 2 3 2 4 2" xfId="40857"/>
    <cellStyle name="Финансовый 6 3 2 2 3 2 5" xfId="40858"/>
    <cellStyle name="Финансовый 6 3 2 2 3 2 5 2" xfId="40859"/>
    <cellStyle name="Финансовый 6 3 2 2 3 2 6" xfId="40860"/>
    <cellStyle name="Финансовый 6 3 2 2 3 2 7" xfId="40861"/>
    <cellStyle name="Финансовый 6 3 2 2 3 3" xfId="40862"/>
    <cellStyle name="Финансовый 6 3 2 2 3 3 2" xfId="40863"/>
    <cellStyle name="Финансовый 6 3 2 2 3 3 2 2" xfId="40864"/>
    <cellStyle name="Финансовый 6 3 2 2 3 3 3" xfId="40865"/>
    <cellStyle name="Финансовый 6 3 2 2 3 3 3 2" xfId="40866"/>
    <cellStyle name="Финансовый 6 3 2 2 3 3 4" xfId="40867"/>
    <cellStyle name="Финансовый 6 3 2 2 3 3 4 2" xfId="40868"/>
    <cellStyle name="Финансовый 6 3 2 2 3 3 5" xfId="40869"/>
    <cellStyle name="Финансовый 6 3 2 2 3 4" xfId="40870"/>
    <cellStyle name="Финансовый 6 3 2 2 3 4 2" xfId="40871"/>
    <cellStyle name="Финансовый 6 3 2 2 3 5" xfId="40872"/>
    <cellStyle name="Финансовый 6 3 2 2 3 5 2" xfId="40873"/>
    <cellStyle name="Финансовый 6 3 2 2 3 6" xfId="40874"/>
    <cellStyle name="Финансовый 6 3 2 2 3 6 2" xfId="40875"/>
    <cellStyle name="Финансовый 6 3 2 2 3 7" xfId="40876"/>
    <cellStyle name="Финансовый 6 3 2 2 3 7 2" xfId="40877"/>
    <cellStyle name="Финансовый 6 3 2 2 3 8" xfId="40878"/>
    <cellStyle name="Финансовый 6 3 2 2 3 8 2" xfId="40879"/>
    <cellStyle name="Финансовый 6 3 2 2 3 9" xfId="40880"/>
    <cellStyle name="Финансовый 6 3 2 2 3 9 2" xfId="40881"/>
    <cellStyle name="Финансовый 6 3 2 2 4" xfId="40882"/>
    <cellStyle name="Финансовый 6 3 2 2 4 2" xfId="40883"/>
    <cellStyle name="Финансовый 6 3 2 2 4 2 2" xfId="40884"/>
    <cellStyle name="Финансовый 6 3 2 2 4 2 2 2" xfId="40885"/>
    <cellStyle name="Финансовый 6 3 2 2 4 2 3" xfId="40886"/>
    <cellStyle name="Финансовый 6 3 2 2 4 2 3 2" xfId="40887"/>
    <cellStyle name="Финансовый 6 3 2 2 4 2 4" xfId="40888"/>
    <cellStyle name="Финансовый 6 3 2 2 4 2 4 2" xfId="40889"/>
    <cellStyle name="Финансовый 6 3 2 2 4 2 5" xfId="40890"/>
    <cellStyle name="Финансовый 6 3 2 2 4 2 5 2" xfId="40891"/>
    <cellStyle name="Финансовый 6 3 2 2 4 2 6" xfId="40892"/>
    <cellStyle name="Финансовый 6 3 2 2 4 3" xfId="40893"/>
    <cellStyle name="Финансовый 6 3 2 2 4 3 2" xfId="40894"/>
    <cellStyle name="Финансовый 6 3 2 2 4 4" xfId="40895"/>
    <cellStyle name="Финансовый 6 3 2 2 4 4 2" xfId="40896"/>
    <cellStyle name="Финансовый 6 3 2 2 4 5" xfId="40897"/>
    <cellStyle name="Финансовый 6 3 2 2 4 5 2" xfId="40898"/>
    <cellStyle name="Финансовый 6 3 2 2 4 6" xfId="40899"/>
    <cellStyle name="Финансовый 6 3 2 2 4 6 2" xfId="40900"/>
    <cellStyle name="Финансовый 6 3 2 2 4 7" xfId="40901"/>
    <cellStyle name="Финансовый 6 3 2 2 4 8" xfId="40902"/>
    <cellStyle name="Финансовый 6 3 2 2 5" xfId="40903"/>
    <cellStyle name="Финансовый 6 3 2 2 5 2" xfId="40904"/>
    <cellStyle name="Финансовый 6 3 2 2 5 2 2" xfId="40905"/>
    <cellStyle name="Финансовый 6 3 2 2 5 3" xfId="40906"/>
    <cellStyle name="Финансовый 6 3 2 2 5 3 2" xfId="40907"/>
    <cellStyle name="Финансовый 6 3 2 2 5 4" xfId="40908"/>
    <cellStyle name="Финансовый 6 3 2 2 5 4 2" xfId="40909"/>
    <cellStyle name="Финансовый 6 3 2 2 5 5" xfId="40910"/>
    <cellStyle name="Финансовый 6 3 2 2 5 5 2" xfId="40911"/>
    <cellStyle name="Финансовый 6 3 2 2 5 6" xfId="40912"/>
    <cellStyle name="Финансовый 6 3 2 2 6" xfId="40913"/>
    <cellStyle name="Финансовый 6 3 2 2 6 2" xfId="40914"/>
    <cellStyle name="Финансовый 6 3 2 2 6 2 2" xfId="40915"/>
    <cellStyle name="Финансовый 6 3 2 2 6 3" xfId="40916"/>
    <cellStyle name="Финансовый 6 3 2 2 6 3 2" xfId="40917"/>
    <cellStyle name="Финансовый 6 3 2 2 6 4" xfId="40918"/>
    <cellStyle name="Финансовый 6 3 2 2 6 4 2" xfId="40919"/>
    <cellStyle name="Финансовый 6 3 2 2 6 5" xfId="40920"/>
    <cellStyle name="Финансовый 6 3 2 2 7" xfId="40921"/>
    <cellStyle name="Финансовый 6 3 2 2 7 2" xfId="40922"/>
    <cellStyle name="Финансовый 6 3 2 2 8" xfId="40923"/>
    <cellStyle name="Финансовый 6 3 2 2 8 2" xfId="40924"/>
    <cellStyle name="Финансовый 6 3 2 2 9" xfId="40925"/>
    <cellStyle name="Финансовый 6 3 2 2 9 2" xfId="40926"/>
    <cellStyle name="Финансовый 6 3 2 3" xfId="40927"/>
    <cellStyle name="Финансовый 6 3 2 3 10" xfId="40928"/>
    <cellStyle name="Финансовый 6 3 2 3 10 2" xfId="40929"/>
    <cellStyle name="Финансовый 6 3 2 3 11" xfId="40930"/>
    <cellStyle name="Финансовый 6 3 2 3 12" xfId="40931"/>
    <cellStyle name="Финансовый 6 3 2 3 13" xfId="40932"/>
    <cellStyle name="Финансовый 6 3 2 3 2" xfId="40933"/>
    <cellStyle name="Финансовый 6 3 2 3 2 10" xfId="40934"/>
    <cellStyle name="Финансовый 6 3 2 3 2 11" xfId="40935"/>
    <cellStyle name="Финансовый 6 3 2 3 2 2" xfId="40936"/>
    <cellStyle name="Финансовый 6 3 2 3 2 2 2" xfId="40937"/>
    <cellStyle name="Финансовый 6 3 2 3 2 2 2 2" xfId="40938"/>
    <cellStyle name="Финансовый 6 3 2 3 2 2 3" xfId="40939"/>
    <cellStyle name="Финансовый 6 3 2 3 2 2 3 2" xfId="40940"/>
    <cellStyle name="Финансовый 6 3 2 3 2 2 4" xfId="40941"/>
    <cellStyle name="Финансовый 6 3 2 3 2 2 4 2" xfId="40942"/>
    <cellStyle name="Финансовый 6 3 2 3 2 2 5" xfId="40943"/>
    <cellStyle name="Финансовый 6 3 2 3 2 2 5 2" xfId="40944"/>
    <cellStyle name="Финансовый 6 3 2 3 2 2 6" xfId="40945"/>
    <cellStyle name="Финансовый 6 3 2 3 2 3" xfId="40946"/>
    <cellStyle name="Финансовый 6 3 2 3 2 3 2" xfId="40947"/>
    <cellStyle name="Финансовый 6 3 2 3 2 3 2 2" xfId="40948"/>
    <cellStyle name="Финансовый 6 3 2 3 2 3 3" xfId="40949"/>
    <cellStyle name="Финансовый 6 3 2 3 2 3 3 2" xfId="40950"/>
    <cellStyle name="Финансовый 6 3 2 3 2 3 4" xfId="40951"/>
    <cellStyle name="Финансовый 6 3 2 3 2 3 4 2" xfId="40952"/>
    <cellStyle name="Финансовый 6 3 2 3 2 3 5" xfId="40953"/>
    <cellStyle name="Финансовый 6 3 2 3 2 4" xfId="40954"/>
    <cellStyle name="Финансовый 6 3 2 3 2 4 2" xfId="40955"/>
    <cellStyle name="Финансовый 6 3 2 3 2 5" xfId="40956"/>
    <cellStyle name="Финансовый 6 3 2 3 2 5 2" xfId="40957"/>
    <cellStyle name="Финансовый 6 3 2 3 2 6" xfId="40958"/>
    <cellStyle name="Финансовый 6 3 2 3 2 6 2" xfId="40959"/>
    <cellStyle name="Финансовый 6 3 2 3 2 7" xfId="40960"/>
    <cellStyle name="Финансовый 6 3 2 3 2 7 2" xfId="40961"/>
    <cellStyle name="Финансовый 6 3 2 3 2 8" xfId="40962"/>
    <cellStyle name="Финансовый 6 3 2 3 2 8 2" xfId="40963"/>
    <cellStyle name="Финансовый 6 3 2 3 2 9" xfId="40964"/>
    <cellStyle name="Финансовый 6 3 2 3 2 9 2" xfId="40965"/>
    <cellStyle name="Финансовый 6 3 2 3 3" xfId="40966"/>
    <cellStyle name="Финансовый 6 3 2 3 3 2" xfId="40967"/>
    <cellStyle name="Финансовый 6 3 2 3 3 2 2" xfId="40968"/>
    <cellStyle name="Финансовый 6 3 2 3 3 3" xfId="40969"/>
    <cellStyle name="Финансовый 6 3 2 3 3 3 2" xfId="40970"/>
    <cellStyle name="Финансовый 6 3 2 3 3 4" xfId="40971"/>
    <cellStyle name="Финансовый 6 3 2 3 3 4 2" xfId="40972"/>
    <cellStyle name="Финансовый 6 3 2 3 3 5" xfId="40973"/>
    <cellStyle name="Финансовый 6 3 2 3 3 5 2" xfId="40974"/>
    <cellStyle name="Финансовый 6 3 2 3 3 6" xfId="40975"/>
    <cellStyle name="Финансовый 6 3 2 3 4" xfId="40976"/>
    <cellStyle name="Финансовый 6 3 2 3 4 2" xfId="40977"/>
    <cellStyle name="Финансовый 6 3 2 3 4 2 2" xfId="40978"/>
    <cellStyle name="Финансовый 6 3 2 3 4 3" xfId="40979"/>
    <cellStyle name="Финансовый 6 3 2 3 4 3 2" xfId="40980"/>
    <cellStyle name="Финансовый 6 3 2 3 4 4" xfId="40981"/>
    <cellStyle name="Финансовый 6 3 2 3 4 4 2" xfId="40982"/>
    <cellStyle name="Финансовый 6 3 2 3 4 5" xfId="40983"/>
    <cellStyle name="Финансовый 6 3 2 3 5" xfId="40984"/>
    <cellStyle name="Финансовый 6 3 2 3 5 2" xfId="40985"/>
    <cellStyle name="Финансовый 6 3 2 3 6" xfId="40986"/>
    <cellStyle name="Финансовый 6 3 2 3 6 2" xfId="40987"/>
    <cellStyle name="Финансовый 6 3 2 3 7" xfId="40988"/>
    <cellStyle name="Финансовый 6 3 2 3 7 2" xfId="40989"/>
    <cellStyle name="Финансовый 6 3 2 3 8" xfId="40990"/>
    <cellStyle name="Финансовый 6 3 2 3 8 2" xfId="40991"/>
    <cellStyle name="Финансовый 6 3 2 3 9" xfId="40992"/>
    <cellStyle name="Финансовый 6 3 2 3 9 2" xfId="40993"/>
    <cellStyle name="Финансовый 6 3 2 4" xfId="40994"/>
    <cellStyle name="Финансовый 6 3 2 4 10" xfId="40995"/>
    <cellStyle name="Финансовый 6 3 2 4 11" xfId="40996"/>
    <cellStyle name="Финансовый 6 3 2 4 2" xfId="40997"/>
    <cellStyle name="Финансовый 6 3 2 4 2 2" xfId="40998"/>
    <cellStyle name="Финансовый 6 3 2 4 2 2 2" xfId="40999"/>
    <cellStyle name="Финансовый 6 3 2 4 2 3" xfId="41000"/>
    <cellStyle name="Финансовый 6 3 2 4 2 3 2" xfId="41001"/>
    <cellStyle name="Финансовый 6 3 2 4 2 4" xfId="41002"/>
    <cellStyle name="Финансовый 6 3 2 4 2 4 2" xfId="41003"/>
    <cellStyle name="Финансовый 6 3 2 4 2 5" xfId="41004"/>
    <cellStyle name="Финансовый 6 3 2 4 2 5 2" xfId="41005"/>
    <cellStyle name="Финансовый 6 3 2 4 2 6" xfId="41006"/>
    <cellStyle name="Финансовый 6 3 2 4 2 7" xfId="41007"/>
    <cellStyle name="Финансовый 6 3 2 4 3" xfId="41008"/>
    <cellStyle name="Финансовый 6 3 2 4 3 2" xfId="41009"/>
    <cellStyle name="Финансовый 6 3 2 4 3 2 2" xfId="41010"/>
    <cellStyle name="Финансовый 6 3 2 4 3 3" xfId="41011"/>
    <cellStyle name="Финансовый 6 3 2 4 3 3 2" xfId="41012"/>
    <cellStyle name="Финансовый 6 3 2 4 3 4" xfId="41013"/>
    <cellStyle name="Финансовый 6 3 2 4 3 4 2" xfId="41014"/>
    <cellStyle name="Финансовый 6 3 2 4 3 5" xfId="41015"/>
    <cellStyle name="Финансовый 6 3 2 4 4" xfId="41016"/>
    <cellStyle name="Финансовый 6 3 2 4 4 2" xfId="41017"/>
    <cellStyle name="Финансовый 6 3 2 4 5" xfId="41018"/>
    <cellStyle name="Финансовый 6 3 2 4 5 2" xfId="41019"/>
    <cellStyle name="Финансовый 6 3 2 4 6" xfId="41020"/>
    <cellStyle name="Финансовый 6 3 2 4 6 2" xfId="41021"/>
    <cellStyle name="Финансовый 6 3 2 4 7" xfId="41022"/>
    <cellStyle name="Финансовый 6 3 2 4 7 2" xfId="41023"/>
    <cellStyle name="Финансовый 6 3 2 4 8" xfId="41024"/>
    <cellStyle name="Финансовый 6 3 2 4 8 2" xfId="41025"/>
    <cellStyle name="Финансовый 6 3 2 4 9" xfId="41026"/>
    <cellStyle name="Финансовый 6 3 2 4 9 2" xfId="41027"/>
    <cellStyle name="Финансовый 6 3 2 5" xfId="41028"/>
    <cellStyle name="Финансовый 6 3 2 5 2" xfId="41029"/>
    <cellStyle name="Финансовый 6 3 2 5 2 2" xfId="41030"/>
    <cellStyle name="Финансовый 6 3 2 5 2 2 2" xfId="41031"/>
    <cellStyle name="Финансовый 6 3 2 5 2 3" xfId="41032"/>
    <cellStyle name="Финансовый 6 3 2 5 2 3 2" xfId="41033"/>
    <cellStyle name="Финансовый 6 3 2 5 2 4" xfId="41034"/>
    <cellStyle name="Финансовый 6 3 2 5 2 4 2" xfId="41035"/>
    <cellStyle name="Финансовый 6 3 2 5 2 5" xfId="41036"/>
    <cellStyle name="Финансовый 6 3 2 5 2 5 2" xfId="41037"/>
    <cellStyle name="Финансовый 6 3 2 5 2 6" xfId="41038"/>
    <cellStyle name="Финансовый 6 3 2 5 3" xfId="41039"/>
    <cellStyle name="Финансовый 6 3 2 5 3 2" xfId="41040"/>
    <cellStyle name="Финансовый 6 3 2 5 4" xfId="41041"/>
    <cellStyle name="Финансовый 6 3 2 5 4 2" xfId="41042"/>
    <cellStyle name="Финансовый 6 3 2 5 5" xfId="41043"/>
    <cellStyle name="Финансовый 6 3 2 5 5 2" xfId="41044"/>
    <cellStyle name="Финансовый 6 3 2 5 6" xfId="41045"/>
    <cellStyle name="Финансовый 6 3 2 5 6 2" xfId="41046"/>
    <cellStyle name="Финансовый 6 3 2 5 7" xfId="41047"/>
    <cellStyle name="Финансовый 6 3 2 5 8" xfId="41048"/>
    <cellStyle name="Финансовый 6 3 2 6" xfId="41049"/>
    <cellStyle name="Финансовый 6 3 2 6 2" xfId="41050"/>
    <cellStyle name="Финансовый 6 3 2 6 2 2" xfId="41051"/>
    <cellStyle name="Финансовый 6 3 2 6 3" xfId="41052"/>
    <cellStyle name="Финансовый 6 3 2 6 3 2" xfId="41053"/>
    <cellStyle name="Финансовый 6 3 2 6 4" xfId="41054"/>
    <cellStyle name="Финансовый 6 3 2 6 4 2" xfId="41055"/>
    <cellStyle name="Финансовый 6 3 2 6 5" xfId="41056"/>
    <cellStyle name="Финансовый 6 3 2 6 5 2" xfId="41057"/>
    <cellStyle name="Финансовый 6 3 2 6 6" xfId="41058"/>
    <cellStyle name="Финансовый 6 3 2 7" xfId="41059"/>
    <cellStyle name="Финансовый 6 3 2 7 2" xfId="41060"/>
    <cellStyle name="Финансовый 6 3 2 7 2 2" xfId="41061"/>
    <cellStyle name="Финансовый 6 3 2 7 3" xfId="41062"/>
    <cellStyle name="Финансовый 6 3 2 7 3 2" xfId="41063"/>
    <cellStyle name="Финансовый 6 3 2 7 4" xfId="41064"/>
    <cellStyle name="Финансовый 6 3 2 7 4 2" xfId="41065"/>
    <cellStyle name="Финансовый 6 3 2 7 5" xfId="41066"/>
    <cellStyle name="Финансовый 6 3 2 8" xfId="41067"/>
    <cellStyle name="Финансовый 6 3 2 8 2" xfId="41068"/>
    <cellStyle name="Финансовый 6 3 2 9" xfId="41069"/>
    <cellStyle name="Финансовый 6 3 2 9 2" xfId="41070"/>
    <cellStyle name="Финансовый 6 3 20" xfId="41071"/>
    <cellStyle name="Финансовый 6 3 20 2" xfId="41072"/>
    <cellStyle name="Финансовый 6 3 21" xfId="41073"/>
    <cellStyle name="Финансовый 6 3 21 2" xfId="41074"/>
    <cellStyle name="Финансовый 6 3 22" xfId="41075"/>
    <cellStyle name="Финансовый 6 3 22 2" xfId="41076"/>
    <cellStyle name="Финансовый 6 3 23" xfId="41077"/>
    <cellStyle name="Финансовый 6 3 23 2" xfId="41078"/>
    <cellStyle name="Финансовый 6 3 24" xfId="41079"/>
    <cellStyle name="Финансовый 6 3 25" xfId="41080"/>
    <cellStyle name="Финансовый 6 3 26" xfId="41081"/>
    <cellStyle name="Финансовый 6 3 3" xfId="41082"/>
    <cellStyle name="Финансовый 6 3 3 10" xfId="41083"/>
    <cellStyle name="Финансовый 6 3 3 10 2" xfId="41084"/>
    <cellStyle name="Финансовый 6 3 3 11" xfId="41085"/>
    <cellStyle name="Финансовый 6 3 3 11 2" xfId="41086"/>
    <cellStyle name="Финансовый 6 3 3 12" xfId="41087"/>
    <cellStyle name="Финансовый 6 3 3 12 2" xfId="41088"/>
    <cellStyle name="Финансовый 6 3 3 13" xfId="41089"/>
    <cellStyle name="Финансовый 6 3 3 14" xfId="41090"/>
    <cellStyle name="Финансовый 6 3 3 15" xfId="41091"/>
    <cellStyle name="Финансовый 6 3 3 2" xfId="41092"/>
    <cellStyle name="Финансовый 6 3 3 2 10" xfId="41093"/>
    <cellStyle name="Финансовый 6 3 3 2 10 2" xfId="41094"/>
    <cellStyle name="Финансовый 6 3 3 2 11" xfId="41095"/>
    <cellStyle name="Финансовый 6 3 3 2 12" xfId="41096"/>
    <cellStyle name="Финансовый 6 3 3 2 13" xfId="41097"/>
    <cellStyle name="Финансовый 6 3 3 2 2" xfId="41098"/>
    <cellStyle name="Финансовый 6 3 3 2 2 10" xfId="41099"/>
    <cellStyle name="Финансовый 6 3 3 2 2 11" xfId="41100"/>
    <cellStyle name="Финансовый 6 3 3 2 2 2" xfId="41101"/>
    <cellStyle name="Финансовый 6 3 3 2 2 2 2" xfId="41102"/>
    <cellStyle name="Финансовый 6 3 3 2 2 2 2 2" xfId="41103"/>
    <cellStyle name="Финансовый 6 3 3 2 2 2 3" xfId="41104"/>
    <cellStyle name="Финансовый 6 3 3 2 2 2 3 2" xfId="41105"/>
    <cellStyle name="Финансовый 6 3 3 2 2 2 4" xfId="41106"/>
    <cellStyle name="Финансовый 6 3 3 2 2 2 4 2" xfId="41107"/>
    <cellStyle name="Финансовый 6 3 3 2 2 2 5" xfId="41108"/>
    <cellStyle name="Финансовый 6 3 3 2 2 2 5 2" xfId="41109"/>
    <cellStyle name="Финансовый 6 3 3 2 2 2 6" xfId="41110"/>
    <cellStyle name="Финансовый 6 3 3 2 2 3" xfId="41111"/>
    <cellStyle name="Финансовый 6 3 3 2 2 3 2" xfId="41112"/>
    <cellStyle name="Финансовый 6 3 3 2 2 3 2 2" xfId="41113"/>
    <cellStyle name="Финансовый 6 3 3 2 2 3 3" xfId="41114"/>
    <cellStyle name="Финансовый 6 3 3 2 2 3 3 2" xfId="41115"/>
    <cellStyle name="Финансовый 6 3 3 2 2 3 4" xfId="41116"/>
    <cellStyle name="Финансовый 6 3 3 2 2 3 4 2" xfId="41117"/>
    <cellStyle name="Финансовый 6 3 3 2 2 3 5" xfId="41118"/>
    <cellStyle name="Финансовый 6 3 3 2 2 4" xfId="41119"/>
    <cellStyle name="Финансовый 6 3 3 2 2 4 2" xfId="41120"/>
    <cellStyle name="Финансовый 6 3 3 2 2 5" xfId="41121"/>
    <cellStyle name="Финансовый 6 3 3 2 2 5 2" xfId="41122"/>
    <cellStyle name="Финансовый 6 3 3 2 2 6" xfId="41123"/>
    <cellStyle name="Финансовый 6 3 3 2 2 6 2" xfId="41124"/>
    <cellStyle name="Финансовый 6 3 3 2 2 7" xfId="41125"/>
    <cellStyle name="Финансовый 6 3 3 2 2 7 2" xfId="41126"/>
    <cellStyle name="Финансовый 6 3 3 2 2 8" xfId="41127"/>
    <cellStyle name="Финансовый 6 3 3 2 2 8 2" xfId="41128"/>
    <cellStyle name="Финансовый 6 3 3 2 2 9" xfId="41129"/>
    <cellStyle name="Финансовый 6 3 3 2 2 9 2" xfId="41130"/>
    <cellStyle name="Финансовый 6 3 3 2 3" xfId="41131"/>
    <cellStyle name="Финансовый 6 3 3 2 3 2" xfId="41132"/>
    <cellStyle name="Финансовый 6 3 3 2 3 2 2" xfId="41133"/>
    <cellStyle name="Финансовый 6 3 3 2 3 3" xfId="41134"/>
    <cellStyle name="Финансовый 6 3 3 2 3 3 2" xfId="41135"/>
    <cellStyle name="Финансовый 6 3 3 2 3 4" xfId="41136"/>
    <cellStyle name="Финансовый 6 3 3 2 3 4 2" xfId="41137"/>
    <cellStyle name="Финансовый 6 3 3 2 3 5" xfId="41138"/>
    <cellStyle name="Финансовый 6 3 3 2 3 5 2" xfId="41139"/>
    <cellStyle name="Финансовый 6 3 3 2 3 6" xfId="41140"/>
    <cellStyle name="Финансовый 6 3 3 2 4" xfId="41141"/>
    <cellStyle name="Финансовый 6 3 3 2 4 2" xfId="41142"/>
    <cellStyle name="Финансовый 6 3 3 2 4 2 2" xfId="41143"/>
    <cellStyle name="Финансовый 6 3 3 2 4 3" xfId="41144"/>
    <cellStyle name="Финансовый 6 3 3 2 4 3 2" xfId="41145"/>
    <cellStyle name="Финансовый 6 3 3 2 4 4" xfId="41146"/>
    <cellStyle name="Финансовый 6 3 3 2 4 4 2" xfId="41147"/>
    <cellStyle name="Финансовый 6 3 3 2 4 5" xfId="41148"/>
    <cellStyle name="Финансовый 6 3 3 2 5" xfId="41149"/>
    <cellStyle name="Финансовый 6 3 3 2 5 2" xfId="41150"/>
    <cellStyle name="Финансовый 6 3 3 2 6" xfId="41151"/>
    <cellStyle name="Финансовый 6 3 3 2 6 2" xfId="41152"/>
    <cellStyle name="Финансовый 6 3 3 2 7" xfId="41153"/>
    <cellStyle name="Финансовый 6 3 3 2 7 2" xfId="41154"/>
    <cellStyle name="Финансовый 6 3 3 2 8" xfId="41155"/>
    <cellStyle name="Финансовый 6 3 3 2 8 2" xfId="41156"/>
    <cellStyle name="Финансовый 6 3 3 2 9" xfId="41157"/>
    <cellStyle name="Финансовый 6 3 3 2 9 2" xfId="41158"/>
    <cellStyle name="Финансовый 6 3 3 3" xfId="41159"/>
    <cellStyle name="Финансовый 6 3 3 3 10" xfId="41160"/>
    <cellStyle name="Финансовый 6 3 3 3 11" xfId="41161"/>
    <cellStyle name="Финансовый 6 3 3 3 2" xfId="41162"/>
    <cellStyle name="Финансовый 6 3 3 3 2 2" xfId="41163"/>
    <cellStyle name="Финансовый 6 3 3 3 2 2 2" xfId="41164"/>
    <cellStyle name="Финансовый 6 3 3 3 2 3" xfId="41165"/>
    <cellStyle name="Финансовый 6 3 3 3 2 3 2" xfId="41166"/>
    <cellStyle name="Финансовый 6 3 3 3 2 4" xfId="41167"/>
    <cellStyle name="Финансовый 6 3 3 3 2 4 2" xfId="41168"/>
    <cellStyle name="Финансовый 6 3 3 3 2 5" xfId="41169"/>
    <cellStyle name="Финансовый 6 3 3 3 2 5 2" xfId="41170"/>
    <cellStyle name="Финансовый 6 3 3 3 2 6" xfId="41171"/>
    <cellStyle name="Финансовый 6 3 3 3 2 7" xfId="41172"/>
    <cellStyle name="Финансовый 6 3 3 3 3" xfId="41173"/>
    <cellStyle name="Финансовый 6 3 3 3 3 2" xfId="41174"/>
    <cellStyle name="Финансовый 6 3 3 3 3 2 2" xfId="41175"/>
    <cellStyle name="Финансовый 6 3 3 3 3 3" xfId="41176"/>
    <cellStyle name="Финансовый 6 3 3 3 3 3 2" xfId="41177"/>
    <cellStyle name="Финансовый 6 3 3 3 3 4" xfId="41178"/>
    <cellStyle name="Финансовый 6 3 3 3 3 4 2" xfId="41179"/>
    <cellStyle name="Финансовый 6 3 3 3 3 5" xfId="41180"/>
    <cellStyle name="Финансовый 6 3 3 3 4" xfId="41181"/>
    <cellStyle name="Финансовый 6 3 3 3 4 2" xfId="41182"/>
    <cellStyle name="Финансовый 6 3 3 3 5" xfId="41183"/>
    <cellStyle name="Финансовый 6 3 3 3 5 2" xfId="41184"/>
    <cellStyle name="Финансовый 6 3 3 3 6" xfId="41185"/>
    <cellStyle name="Финансовый 6 3 3 3 6 2" xfId="41186"/>
    <cellStyle name="Финансовый 6 3 3 3 7" xfId="41187"/>
    <cellStyle name="Финансовый 6 3 3 3 7 2" xfId="41188"/>
    <cellStyle name="Финансовый 6 3 3 3 8" xfId="41189"/>
    <cellStyle name="Финансовый 6 3 3 3 8 2" xfId="41190"/>
    <cellStyle name="Финансовый 6 3 3 3 9" xfId="41191"/>
    <cellStyle name="Финансовый 6 3 3 3 9 2" xfId="41192"/>
    <cellStyle name="Финансовый 6 3 3 4" xfId="41193"/>
    <cellStyle name="Финансовый 6 3 3 4 2" xfId="41194"/>
    <cellStyle name="Финансовый 6 3 3 4 2 2" xfId="41195"/>
    <cellStyle name="Финансовый 6 3 3 4 2 2 2" xfId="41196"/>
    <cellStyle name="Финансовый 6 3 3 4 2 3" xfId="41197"/>
    <cellStyle name="Финансовый 6 3 3 4 2 3 2" xfId="41198"/>
    <cellStyle name="Финансовый 6 3 3 4 2 4" xfId="41199"/>
    <cellStyle name="Финансовый 6 3 3 4 2 4 2" xfId="41200"/>
    <cellStyle name="Финансовый 6 3 3 4 2 5" xfId="41201"/>
    <cellStyle name="Финансовый 6 3 3 4 2 5 2" xfId="41202"/>
    <cellStyle name="Финансовый 6 3 3 4 2 6" xfId="41203"/>
    <cellStyle name="Финансовый 6 3 3 4 3" xfId="41204"/>
    <cellStyle name="Финансовый 6 3 3 4 3 2" xfId="41205"/>
    <cellStyle name="Финансовый 6 3 3 4 4" xfId="41206"/>
    <cellStyle name="Финансовый 6 3 3 4 4 2" xfId="41207"/>
    <cellStyle name="Финансовый 6 3 3 4 5" xfId="41208"/>
    <cellStyle name="Финансовый 6 3 3 4 5 2" xfId="41209"/>
    <cellStyle name="Финансовый 6 3 3 4 6" xfId="41210"/>
    <cellStyle name="Финансовый 6 3 3 4 6 2" xfId="41211"/>
    <cellStyle name="Финансовый 6 3 3 4 7" xfId="41212"/>
    <cellStyle name="Финансовый 6 3 3 4 8" xfId="41213"/>
    <cellStyle name="Финансовый 6 3 3 5" xfId="41214"/>
    <cellStyle name="Финансовый 6 3 3 5 2" xfId="41215"/>
    <cellStyle name="Финансовый 6 3 3 5 2 2" xfId="41216"/>
    <cellStyle name="Финансовый 6 3 3 5 3" xfId="41217"/>
    <cellStyle name="Финансовый 6 3 3 5 3 2" xfId="41218"/>
    <cellStyle name="Финансовый 6 3 3 5 4" xfId="41219"/>
    <cellStyle name="Финансовый 6 3 3 5 4 2" xfId="41220"/>
    <cellStyle name="Финансовый 6 3 3 5 5" xfId="41221"/>
    <cellStyle name="Финансовый 6 3 3 5 5 2" xfId="41222"/>
    <cellStyle name="Финансовый 6 3 3 5 6" xfId="41223"/>
    <cellStyle name="Финансовый 6 3 3 6" xfId="41224"/>
    <cellStyle name="Финансовый 6 3 3 6 2" xfId="41225"/>
    <cellStyle name="Финансовый 6 3 3 6 2 2" xfId="41226"/>
    <cellStyle name="Финансовый 6 3 3 6 3" xfId="41227"/>
    <cellStyle name="Финансовый 6 3 3 6 3 2" xfId="41228"/>
    <cellStyle name="Финансовый 6 3 3 6 4" xfId="41229"/>
    <cellStyle name="Финансовый 6 3 3 6 4 2" xfId="41230"/>
    <cellStyle name="Финансовый 6 3 3 6 5" xfId="41231"/>
    <cellStyle name="Финансовый 6 3 3 7" xfId="41232"/>
    <cellStyle name="Финансовый 6 3 3 7 2" xfId="41233"/>
    <cellStyle name="Финансовый 6 3 3 8" xfId="41234"/>
    <cellStyle name="Финансовый 6 3 3 8 2" xfId="41235"/>
    <cellStyle name="Финансовый 6 3 3 9" xfId="41236"/>
    <cellStyle name="Финансовый 6 3 3 9 2" xfId="41237"/>
    <cellStyle name="Финансовый 6 3 4" xfId="41238"/>
    <cellStyle name="Финансовый 6 3 4 10" xfId="41239"/>
    <cellStyle name="Финансовый 6 3 4 10 2" xfId="41240"/>
    <cellStyle name="Финансовый 6 3 4 11" xfId="41241"/>
    <cellStyle name="Финансовый 6 3 4 11 2" xfId="41242"/>
    <cellStyle name="Финансовый 6 3 4 12" xfId="41243"/>
    <cellStyle name="Финансовый 6 3 4 12 2" xfId="41244"/>
    <cellStyle name="Финансовый 6 3 4 13" xfId="41245"/>
    <cellStyle name="Финансовый 6 3 4 14" xfId="41246"/>
    <cellStyle name="Финансовый 6 3 4 15" xfId="41247"/>
    <cellStyle name="Финансовый 6 3 4 2" xfId="41248"/>
    <cellStyle name="Финансовый 6 3 4 2 10" xfId="41249"/>
    <cellStyle name="Финансовый 6 3 4 2 10 2" xfId="41250"/>
    <cellStyle name="Финансовый 6 3 4 2 11" xfId="41251"/>
    <cellStyle name="Финансовый 6 3 4 2 12" xfId="41252"/>
    <cellStyle name="Финансовый 6 3 4 2 2" xfId="41253"/>
    <cellStyle name="Финансовый 6 3 4 2 2 10" xfId="41254"/>
    <cellStyle name="Финансовый 6 3 4 2 2 2" xfId="41255"/>
    <cellStyle name="Финансовый 6 3 4 2 2 2 2" xfId="41256"/>
    <cellStyle name="Финансовый 6 3 4 2 2 2 2 2" xfId="41257"/>
    <cellStyle name="Финансовый 6 3 4 2 2 2 3" xfId="41258"/>
    <cellStyle name="Финансовый 6 3 4 2 2 2 3 2" xfId="41259"/>
    <cellStyle name="Финансовый 6 3 4 2 2 2 4" xfId="41260"/>
    <cellStyle name="Финансовый 6 3 4 2 2 2 4 2" xfId="41261"/>
    <cellStyle name="Финансовый 6 3 4 2 2 2 5" xfId="41262"/>
    <cellStyle name="Финансовый 6 3 4 2 2 2 5 2" xfId="41263"/>
    <cellStyle name="Финансовый 6 3 4 2 2 2 6" xfId="41264"/>
    <cellStyle name="Финансовый 6 3 4 2 2 3" xfId="41265"/>
    <cellStyle name="Финансовый 6 3 4 2 2 3 2" xfId="41266"/>
    <cellStyle name="Финансовый 6 3 4 2 2 3 2 2" xfId="41267"/>
    <cellStyle name="Финансовый 6 3 4 2 2 3 3" xfId="41268"/>
    <cellStyle name="Финансовый 6 3 4 2 2 3 3 2" xfId="41269"/>
    <cellStyle name="Финансовый 6 3 4 2 2 3 4" xfId="41270"/>
    <cellStyle name="Финансовый 6 3 4 2 2 3 4 2" xfId="41271"/>
    <cellStyle name="Финансовый 6 3 4 2 2 3 5" xfId="41272"/>
    <cellStyle name="Финансовый 6 3 4 2 2 4" xfId="41273"/>
    <cellStyle name="Финансовый 6 3 4 2 2 4 2" xfId="41274"/>
    <cellStyle name="Финансовый 6 3 4 2 2 5" xfId="41275"/>
    <cellStyle name="Финансовый 6 3 4 2 2 5 2" xfId="41276"/>
    <cellStyle name="Финансовый 6 3 4 2 2 6" xfId="41277"/>
    <cellStyle name="Финансовый 6 3 4 2 2 6 2" xfId="41278"/>
    <cellStyle name="Финансовый 6 3 4 2 2 7" xfId="41279"/>
    <cellStyle name="Финансовый 6 3 4 2 2 7 2" xfId="41280"/>
    <cellStyle name="Финансовый 6 3 4 2 2 8" xfId="41281"/>
    <cellStyle name="Финансовый 6 3 4 2 2 8 2" xfId="41282"/>
    <cellStyle name="Финансовый 6 3 4 2 2 9" xfId="41283"/>
    <cellStyle name="Финансовый 6 3 4 2 2 9 2" xfId="41284"/>
    <cellStyle name="Финансовый 6 3 4 2 3" xfId="41285"/>
    <cellStyle name="Финансовый 6 3 4 2 3 2" xfId="41286"/>
    <cellStyle name="Финансовый 6 3 4 2 3 2 2" xfId="41287"/>
    <cellStyle name="Финансовый 6 3 4 2 3 3" xfId="41288"/>
    <cellStyle name="Финансовый 6 3 4 2 3 3 2" xfId="41289"/>
    <cellStyle name="Финансовый 6 3 4 2 3 4" xfId="41290"/>
    <cellStyle name="Финансовый 6 3 4 2 3 4 2" xfId="41291"/>
    <cellStyle name="Финансовый 6 3 4 2 3 5" xfId="41292"/>
    <cellStyle name="Финансовый 6 3 4 2 3 5 2" xfId="41293"/>
    <cellStyle name="Финансовый 6 3 4 2 3 6" xfId="41294"/>
    <cellStyle name="Финансовый 6 3 4 2 4" xfId="41295"/>
    <cellStyle name="Финансовый 6 3 4 2 4 2" xfId="41296"/>
    <cellStyle name="Финансовый 6 3 4 2 4 2 2" xfId="41297"/>
    <cellStyle name="Финансовый 6 3 4 2 4 3" xfId="41298"/>
    <cellStyle name="Финансовый 6 3 4 2 4 3 2" xfId="41299"/>
    <cellStyle name="Финансовый 6 3 4 2 4 4" xfId="41300"/>
    <cellStyle name="Финансовый 6 3 4 2 4 4 2" xfId="41301"/>
    <cellStyle name="Финансовый 6 3 4 2 4 5" xfId="41302"/>
    <cellStyle name="Финансовый 6 3 4 2 5" xfId="41303"/>
    <cellStyle name="Финансовый 6 3 4 2 5 2" xfId="41304"/>
    <cellStyle name="Финансовый 6 3 4 2 6" xfId="41305"/>
    <cellStyle name="Финансовый 6 3 4 2 6 2" xfId="41306"/>
    <cellStyle name="Финансовый 6 3 4 2 7" xfId="41307"/>
    <cellStyle name="Финансовый 6 3 4 2 7 2" xfId="41308"/>
    <cellStyle name="Финансовый 6 3 4 2 8" xfId="41309"/>
    <cellStyle name="Финансовый 6 3 4 2 8 2" xfId="41310"/>
    <cellStyle name="Финансовый 6 3 4 2 9" xfId="41311"/>
    <cellStyle name="Финансовый 6 3 4 2 9 2" xfId="41312"/>
    <cellStyle name="Финансовый 6 3 4 3" xfId="41313"/>
    <cellStyle name="Финансовый 6 3 4 3 10" xfId="41314"/>
    <cellStyle name="Финансовый 6 3 4 3 2" xfId="41315"/>
    <cellStyle name="Финансовый 6 3 4 3 2 2" xfId="41316"/>
    <cellStyle name="Финансовый 6 3 4 3 2 2 2" xfId="41317"/>
    <cellStyle name="Финансовый 6 3 4 3 2 3" xfId="41318"/>
    <cellStyle name="Финансовый 6 3 4 3 2 3 2" xfId="41319"/>
    <cellStyle name="Финансовый 6 3 4 3 2 4" xfId="41320"/>
    <cellStyle name="Финансовый 6 3 4 3 2 4 2" xfId="41321"/>
    <cellStyle name="Финансовый 6 3 4 3 2 5" xfId="41322"/>
    <cellStyle name="Финансовый 6 3 4 3 2 5 2" xfId="41323"/>
    <cellStyle name="Финансовый 6 3 4 3 2 6" xfId="41324"/>
    <cellStyle name="Финансовый 6 3 4 3 3" xfId="41325"/>
    <cellStyle name="Финансовый 6 3 4 3 3 2" xfId="41326"/>
    <cellStyle name="Финансовый 6 3 4 3 3 2 2" xfId="41327"/>
    <cellStyle name="Финансовый 6 3 4 3 3 3" xfId="41328"/>
    <cellStyle name="Финансовый 6 3 4 3 3 3 2" xfId="41329"/>
    <cellStyle name="Финансовый 6 3 4 3 3 4" xfId="41330"/>
    <cellStyle name="Финансовый 6 3 4 3 3 4 2" xfId="41331"/>
    <cellStyle name="Финансовый 6 3 4 3 3 5" xfId="41332"/>
    <cellStyle name="Финансовый 6 3 4 3 4" xfId="41333"/>
    <cellStyle name="Финансовый 6 3 4 3 4 2" xfId="41334"/>
    <cellStyle name="Финансовый 6 3 4 3 5" xfId="41335"/>
    <cellStyle name="Финансовый 6 3 4 3 5 2" xfId="41336"/>
    <cellStyle name="Финансовый 6 3 4 3 6" xfId="41337"/>
    <cellStyle name="Финансовый 6 3 4 3 6 2" xfId="41338"/>
    <cellStyle name="Финансовый 6 3 4 3 7" xfId="41339"/>
    <cellStyle name="Финансовый 6 3 4 3 7 2" xfId="41340"/>
    <cellStyle name="Финансовый 6 3 4 3 8" xfId="41341"/>
    <cellStyle name="Финансовый 6 3 4 3 8 2" xfId="41342"/>
    <cellStyle name="Финансовый 6 3 4 3 9" xfId="41343"/>
    <cellStyle name="Финансовый 6 3 4 3 9 2" xfId="41344"/>
    <cellStyle name="Финансовый 6 3 4 4" xfId="41345"/>
    <cellStyle name="Финансовый 6 3 4 4 2" xfId="41346"/>
    <cellStyle name="Финансовый 6 3 4 4 2 2" xfId="41347"/>
    <cellStyle name="Финансовый 6 3 4 4 2 2 2" xfId="41348"/>
    <cellStyle name="Финансовый 6 3 4 4 2 3" xfId="41349"/>
    <cellStyle name="Финансовый 6 3 4 4 2 3 2" xfId="41350"/>
    <cellStyle name="Финансовый 6 3 4 4 2 4" xfId="41351"/>
    <cellStyle name="Финансовый 6 3 4 4 2 4 2" xfId="41352"/>
    <cellStyle name="Финансовый 6 3 4 4 2 5" xfId="41353"/>
    <cellStyle name="Финансовый 6 3 4 4 2 5 2" xfId="41354"/>
    <cellStyle name="Финансовый 6 3 4 4 2 6" xfId="41355"/>
    <cellStyle name="Финансовый 6 3 4 4 3" xfId="41356"/>
    <cellStyle name="Финансовый 6 3 4 4 3 2" xfId="41357"/>
    <cellStyle name="Финансовый 6 3 4 4 4" xfId="41358"/>
    <cellStyle name="Финансовый 6 3 4 4 4 2" xfId="41359"/>
    <cellStyle name="Финансовый 6 3 4 4 5" xfId="41360"/>
    <cellStyle name="Финансовый 6 3 4 4 5 2" xfId="41361"/>
    <cellStyle name="Финансовый 6 3 4 4 6" xfId="41362"/>
    <cellStyle name="Финансовый 6 3 4 4 6 2" xfId="41363"/>
    <cellStyle name="Финансовый 6 3 4 4 7" xfId="41364"/>
    <cellStyle name="Финансовый 6 3 4 5" xfId="41365"/>
    <cellStyle name="Финансовый 6 3 4 5 2" xfId="41366"/>
    <cellStyle name="Финансовый 6 3 4 5 2 2" xfId="41367"/>
    <cellStyle name="Финансовый 6 3 4 5 3" xfId="41368"/>
    <cellStyle name="Финансовый 6 3 4 5 3 2" xfId="41369"/>
    <cellStyle name="Финансовый 6 3 4 5 4" xfId="41370"/>
    <cellStyle name="Финансовый 6 3 4 5 4 2" xfId="41371"/>
    <cellStyle name="Финансовый 6 3 4 5 5" xfId="41372"/>
    <cellStyle name="Финансовый 6 3 4 5 5 2" xfId="41373"/>
    <cellStyle name="Финансовый 6 3 4 5 6" xfId="41374"/>
    <cellStyle name="Финансовый 6 3 4 6" xfId="41375"/>
    <cellStyle name="Финансовый 6 3 4 6 2" xfId="41376"/>
    <cellStyle name="Финансовый 6 3 4 6 2 2" xfId="41377"/>
    <cellStyle name="Финансовый 6 3 4 6 3" xfId="41378"/>
    <cellStyle name="Финансовый 6 3 4 6 3 2" xfId="41379"/>
    <cellStyle name="Финансовый 6 3 4 6 4" xfId="41380"/>
    <cellStyle name="Финансовый 6 3 4 6 4 2" xfId="41381"/>
    <cellStyle name="Финансовый 6 3 4 6 5" xfId="41382"/>
    <cellStyle name="Финансовый 6 3 4 7" xfId="41383"/>
    <cellStyle name="Финансовый 6 3 4 7 2" xfId="41384"/>
    <cellStyle name="Финансовый 6 3 4 8" xfId="41385"/>
    <cellStyle name="Финансовый 6 3 4 8 2" xfId="41386"/>
    <cellStyle name="Финансовый 6 3 4 9" xfId="41387"/>
    <cellStyle name="Финансовый 6 3 4 9 2" xfId="41388"/>
    <cellStyle name="Финансовый 6 3 5" xfId="41389"/>
    <cellStyle name="Финансовый 6 3 5 10" xfId="41390"/>
    <cellStyle name="Финансовый 6 3 5 10 2" xfId="41391"/>
    <cellStyle name="Финансовый 6 3 5 11" xfId="41392"/>
    <cellStyle name="Финансовый 6 3 5 11 2" xfId="41393"/>
    <cellStyle name="Финансовый 6 3 5 12" xfId="41394"/>
    <cellStyle name="Финансовый 6 3 5 13" xfId="41395"/>
    <cellStyle name="Финансовый 6 3 5 2" xfId="41396"/>
    <cellStyle name="Финансовый 6 3 5 2 10" xfId="41397"/>
    <cellStyle name="Финансовый 6 3 5 2 10 2" xfId="41398"/>
    <cellStyle name="Финансовый 6 3 5 2 11" xfId="41399"/>
    <cellStyle name="Финансовый 6 3 5 2 12" xfId="41400"/>
    <cellStyle name="Финансовый 6 3 5 2 2" xfId="41401"/>
    <cellStyle name="Финансовый 6 3 5 2 2 10" xfId="41402"/>
    <cellStyle name="Финансовый 6 3 5 2 2 2" xfId="41403"/>
    <cellStyle name="Финансовый 6 3 5 2 2 2 2" xfId="41404"/>
    <cellStyle name="Финансовый 6 3 5 2 2 2 2 2" xfId="41405"/>
    <cellStyle name="Финансовый 6 3 5 2 2 2 3" xfId="41406"/>
    <cellStyle name="Финансовый 6 3 5 2 2 2 3 2" xfId="41407"/>
    <cellStyle name="Финансовый 6 3 5 2 2 2 4" xfId="41408"/>
    <cellStyle name="Финансовый 6 3 5 2 2 2 4 2" xfId="41409"/>
    <cellStyle name="Финансовый 6 3 5 2 2 2 5" xfId="41410"/>
    <cellStyle name="Финансовый 6 3 5 2 2 2 5 2" xfId="41411"/>
    <cellStyle name="Финансовый 6 3 5 2 2 2 6" xfId="41412"/>
    <cellStyle name="Финансовый 6 3 5 2 2 3" xfId="41413"/>
    <cellStyle name="Финансовый 6 3 5 2 2 3 2" xfId="41414"/>
    <cellStyle name="Финансовый 6 3 5 2 2 3 2 2" xfId="41415"/>
    <cellStyle name="Финансовый 6 3 5 2 2 3 3" xfId="41416"/>
    <cellStyle name="Финансовый 6 3 5 2 2 3 3 2" xfId="41417"/>
    <cellStyle name="Финансовый 6 3 5 2 2 3 4" xfId="41418"/>
    <cellStyle name="Финансовый 6 3 5 2 2 3 4 2" xfId="41419"/>
    <cellStyle name="Финансовый 6 3 5 2 2 3 5" xfId="41420"/>
    <cellStyle name="Финансовый 6 3 5 2 2 4" xfId="41421"/>
    <cellStyle name="Финансовый 6 3 5 2 2 4 2" xfId="41422"/>
    <cellStyle name="Финансовый 6 3 5 2 2 5" xfId="41423"/>
    <cellStyle name="Финансовый 6 3 5 2 2 5 2" xfId="41424"/>
    <cellStyle name="Финансовый 6 3 5 2 2 6" xfId="41425"/>
    <cellStyle name="Финансовый 6 3 5 2 2 6 2" xfId="41426"/>
    <cellStyle name="Финансовый 6 3 5 2 2 7" xfId="41427"/>
    <cellStyle name="Финансовый 6 3 5 2 2 7 2" xfId="41428"/>
    <cellStyle name="Финансовый 6 3 5 2 2 8" xfId="41429"/>
    <cellStyle name="Финансовый 6 3 5 2 2 8 2" xfId="41430"/>
    <cellStyle name="Финансовый 6 3 5 2 2 9" xfId="41431"/>
    <cellStyle name="Финансовый 6 3 5 2 2 9 2" xfId="41432"/>
    <cellStyle name="Финансовый 6 3 5 2 3" xfId="41433"/>
    <cellStyle name="Финансовый 6 3 5 2 3 2" xfId="41434"/>
    <cellStyle name="Финансовый 6 3 5 2 3 2 2" xfId="41435"/>
    <cellStyle name="Финансовый 6 3 5 2 3 3" xfId="41436"/>
    <cellStyle name="Финансовый 6 3 5 2 3 3 2" xfId="41437"/>
    <cellStyle name="Финансовый 6 3 5 2 3 4" xfId="41438"/>
    <cellStyle name="Финансовый 6 3 5 2 3 4 2" xfId="41439"/>
    <cellStyle name="Финансовый 6 3 5 2 3 5" xfId="41440"/>
    <cellStyle name="Финансовый 6 3 5 2 3 5 2" xfId="41441"/>
    <cellStyle name="Финансовый 6 3 5 2 3 6" xfId="41442"/>
    <cellStyle name="Финансовый 6 3 5 2 4" xfId="41443"/>
    <cellStyle name="Финансовый 6 3 5 2 4 2" xfId="41444"/>
    <cellStyle name="Финансовый 6 3 5 2 4 2 2" xfId="41445"/>
    <cellStyle name="Финансовый 6 3 5 2 4 3" xfId="41446"/>
    <cellStyle name="Финансовый 6 3 5 2 4 3 2" xfId="41447"/>
    <cellStyle name="Финансовый 6 3 5 2 4 4" xfId="41448"/>
    <cellStyle name="Финансовый 6 3 5 2 4 4 2" xfId="41449"/>
    <cellStyle name="Финансовый 6 3 5 2 4 5" xfId="41450"/>
    <cellStyle name="Финансовый 6 3 5 2 5" xfId="41451"/>
    <cellStyle name="Финансовый 6 3 5 2 5 2" xfId="41452"/>
    <cellStyle name="Финансовый 6 3 5 2 6" xfId="41453"/>
    <cellStyle name="Финансовый 6 3 5 2 6 2" xfId="41454"/>
    <cellStyle name="Финансовый 6 3 5 2 7" xfId="41455"/>
    <cellStyle name="Финансовый 6 3 5 2 7 2" xfId="41456"/>
    <cellStyle name="Финансовый 6 3 5 2 8" xfId="41457"/>
    <cellStyle name="Финансовый 6 3 5 2 8 2" xfId="41458"/>
    <cellStyle name="Финансовый 6 3 5 2 9" xfId="41459"/>
    <cellStyle name="Финансовый 6 3 5 2 9 2" xfId="41460"/>
    <cellStyle name="Финансовый 6 3 5 3" xfId="41461"/>
    <cellStyle name="Финансовый 6 3 5 3 10" xfId="41462"/>
    <cellStyle name="Финансовый 6 3 5 3 2" xfId="41463"/>
    <cellStyle name="Финансовый 6 3 5 3 2 2" xfId="41464"/>
    <cellStyle name="Финансовый 6 3 5 3 2 2 2" xfId="41465"/>
    <cellStyle name="Финансовый 6 3 5 3 2 3" xfId="41466"/>
    <cellStyle name="Финансовый 6 3 5 3 2 3 2" xfId="41467"/>
    <cellStyle name="Финансовый 6 3 5 3 2 4" xfId="41468"/>
    <cellStyle name="Финансовый 6 3 5 3 2 4 2" xfId="41469"/>
    <cellStyle name="Финансовый 6 3 5 3 2 5" xfId="41470"/>
    <cellStyle name="Финансовый 6 3 5 3 2 5 2" xfId="41471"/>
    <cellStyle name="Финансовый 6 3 5 3 2 6" xfId="41472"/>
    <cellStyle name="Финансовый 6 3 5 3 3" xfId="41473"/>
    <cellStyle name="Финансовый 6 3 5 3 3 2" xfId="41474"/>
    <cellStyle name="Финансовый 6 3 5 3 3 2 2" xfId="41475"/>
    <cellStyle name="Финансовый 6 3 5 3 3 3" xfId="41476"/>
    <cellStyle name="Финансовый 6 3 5 3 3 3 2" xfId="41477"/>
    <cellStyle name="Финансовый 6 3 5 3 3 4" xfId="41478"/>
    <cellStyle name="Финансовый 6 3 5 3 3 4 2" xfId="41479"/>
    <cellStyle name="Финансовый 6 3 5 3 3 5" xfId="41480"/>
    <cellStyle name="Финансовый 6 3 5 3 4" xfId="41481"/>
    <cellStyle name="Финансовый 6 3 5 3 4 2" xfId="41482"/>
    <cellStyle name="Финансовый 6 3 5 3 5" xfId="41483"/>
    <cellStyle name="Финансовый 6 3 5 3 5 2" xfId="41484"/>
    <cellStyle name="Финансовый 6 3 5 3 6" xfId="41485"/>
    <cellStyle name="Финансовый 6 3 5 3 6 2" xfId="41486"/>
    <cellStyle name="Финансовый 6 3 5 3 7" xfId="41487"/>
    <cellStyle name="Финансовый 6 3 5 3 7 2" xfId="41488"/>
    <cellStyle name="Финансовый 6 3 5 3 8" xfId="41489"/>
    <cellStyle name="Финансовый 6 3 5 3 8 2" xfId="41490"/>
    <cellStyle name="Финансовый 6 3 5 3 9" xfId="41491"/>
    <cellStyle name="Финансовый 6 3 5 3 9 2" xfId="41492"/>
    <cellStyle name="Финансовый 6 3 5 4" xfId="41493"/>
    <cellStyle name="Финансовый 6 3 5 4 2" xfId="41494"/>
    <cellStyle name="Финансовый 6 3 5 4 2 2" xfId="41495"/>
    <cellStyle name="Финансовый 6 3 5 4 3" xfId="41496"/>
    <cellStyle name="Финансовый 6 3 5 4 3 2" xfId="41497"/>
    <cellStyle name="Финансовый 6 3 5 4 4" xfId="41498"/>
    <cellStyle name="Финансовый 6 3 5 4 4 2" xfId="41499"/>
    <cellStyle name="Финансовый 6 3 5 4 5" xfId="41500"/>
    <cellStyle name="Финансовый 6 3 5 4 5 2" xfId="41501"/>
    <cellStyle name="Финансовый 6 3 5 4 6" xfId="41502"/>
    <cellStyle name="Финансовый 6 3 5 5" xfId="41503"/>
    <cellStyle name="Финансовый 6 3 5 5 2" xfId="41504"/>
    <cellStyle name="Финансовый 6 3 5 5 2 2" xfId="41505"/>
    <cellStyle name="Финансовый 6 3 5 5 3" xfId="41506"/>
    <cellStyle name="Финансовый 6 3 5 5 3 2" xfId="41507"/>
    <cellStyle name="Финансовый 6 3 5 5 4" xfId="41508"/>
    <cellStyle name="Финансовый 6 3 5 5 4 2" xfId="41509"/>
    <cellStyle name="Финансовый 6 3 5 5 5" xfId="41510"/>
    <cellStyle name="Финансовый 6 3 5 6" xfId="41511"/>
    <cellStyle name="Финансовый 6 3 5 6 2" xfId="41512"/>
    <cellStyle name="Финансовый 6 3 5 7" xfId="41513"/>
    <cellStyle name="Финансовый 6 3 5 7 2" xfId="41514"/>
    <cellStyle name="Финансовый 6 3 5 8" xfId="41515"/>
    <cellStyle name="Финансовый 6 3 5 8 2" xfId="41516"/>
    <cellStyle name="Финансовый 6 3 5 9" xfId="41517"/>
    <cellStyle name="Финансовый 6 3 5 9 2" xfId="41518"/>
    <cellStyle name="Финансовый 6 3 6" xfId="41519"/>
    <cellStyle name="Финансовый 6 3 6 10" xfId="41520"/>
    <cellStyle name="Финансовый 6 3 6 10 2" xfId="41521"/>
    <cellStyle name="Финансовый 6 3 6 11" xfId="41522"/>
    <cellStyle name="Финансовый 6 3 6 11 2" xfId="41523"/>
    <cellStyle name="Финансовый 6 3 6 12" xfId="41524"/>
    <cellStyle name="Финансовый 6 3 6 13" xfId="41525"/>
    <cellStyle name="Финансовый 6 3 6 2" xfId="41526"/>
    <cellStyle name="Финансовый 6 3 6 2 10" xfId="41527"/>
    <cellStyle name="Финансовый 6 3 6 2 10 2" xfId="41528"/>
    <cellStyle name="Финансовый 6 3 6 2 11" xfId="41529"/>
    <cellStyle name="Финансовый 6 3 6 2 2" xfId="41530"/>
    <cellStyle name="Финансовый 6 3 6 2 2 10" xfId="41531"/>
    <cellStyle name="Финансовый 6 3 6 2 2 2" xfId="41532"/>
    <cellStyle name="Финансовый 6 3 6 2 2 2 2" xfId="41533"/>
    <cellStyle name="Финансовый 6 3 6 2 2 2 2 2" xfId="41534"/>
    <cellStyle name="Финансовый 6 3 6 2 2 2 3" xfId="41535"/>
    <cellStyle name="Финансовый 6 3 6 2 2 2 3 2" xfId="41536"/>
    <cellStyle name="Финансовый 6 3 6 2 2 2 4" xfId="41537"/>
    <cellStyle name="Финансовый 6 3 6 2 2 2 4 2" xfId="41538"/>
    <cellStyle name="Финансовый 6 3 6 2 2 2 5" xfId="41539"/>
    <cellStyle name="Финансовый 6 3 6 2 2 2 5 2" xfId="41540"/>
    <cellStyle name="Финансовый 6 3 6 2 2 2 6" xfId="41541"/>
    <cellStyle name="Финансовый 6 3 6 2 2 3" xfId="41542"/>
    <cellStyle name="Финансовый 6 3 6 2 2 3 2" xfId="41543"/>
    <cellStyle name="Финансовый 6 3 6 2 2 3 2 2" xfId="41544"/>
    <cellStyle name="Финансовый 6 3 6 2 2 3 3" xfId="41545"/>
    <cellStyle name="Финансовый 6 3 6 2 2 3 3 2" xfId="41546"/>
    <cellStyle name="Финансовый 6 3 6 2 2 3 4" xfId="41547"/>
    <cellStyle name="Финансовый 6 3 6 2 2 3 4 2" xfId="41548"/>
    <cellStyle name="Финансовый 6 3 6 2 2 3 5" xfId="41549"/>
    <cellStyle name="Финансовый 6 3 6 2 2 4" xfId="41550"/>
    <cellStyle name="Финансовый 6 3 6 2 2 4 2" xfId="41551"/>
    <cellStyle name="Финансовый 6 3 6 2 2 5" xfId="41552"/>
    <cellStyle name="Финансовый 6 3 6 2 2 5 2" xfId="41553"/>
    <cellStyle name="Финансовый 6 3 6 2 2 6" xfId="41554"/>
    <cellStyle name="Финансовый 6 3 6 2 2 6 2" xfId="41555"/>
    <cellStyle name="Финансовый 6 3 6 2 2 7" xfId="41556"/>
    <cellStyle name="Финансовый 6 3 6 2 2 7 2" xfId="41557"/>
    <cellStyle name="Финансовый 6 3 6 2 2 8" xfId="41558"/>
    <cellStyle name="Финансовый 6 3 6 2 2 8 2" xfId="41559"/>
    <cellStyle name="Финансовый 6 3 6 2 2 9" xfId="41560"/>
    <cellStyle name="Финансовый 6 3 6 2 2 9 2" xfId="41561"/>
    <cellStyle name="Финансовый 6 3 6 2 3" xfId="41562"/>
    <cellStyle name="Финансовый 6 3 6 2 3 2" xfId="41563"/>
    <cellStyle name="Финансовый 6 3 6 2 3 2 2" xfId="41564"/>
    <cellStyle name="Финансовый 6 3 6 2 3 3" xfId="41565"/>
    <cellStyle name="Финансовый 6 3 6 2 3 3 2" xfId="41566"/>
    <cellStyle name="Финансовый 6 3 6 2 3 4" xfId="41567"/>
    <cellStyle name="Финансовый 6 3 6 2 3 4 2" xfId="41568"/>
    <cellStyle name="Финансовый 6 3 6 2 3 5" xfId="41569"/>
    <cellStyle name="Финансовый 6 3 6 2 3 5 2" xfId="41570"/>
    <cellStyle name="Финансовый 6 3 6 2 3 6" xfId="41571"/>
    <cellStyle name="Финансовый 6 3 6 2 4" xfId="41572"/>
    <cellStyle name="Финансовый 6 3 6 2 4 2" xfId="41573"/>
    <cellStyle name="Финансовый 6 3 6 2 4 2 2" xfId="41574"/>
    <cellStyle name="Финансовый 6 3 6 2 4 3" xfId="41575"/>
    <cellStyle name="Финансовый 6 3 6 2 4 3 2" xfId="41576"/>
    <cellStyle name="Финансовый 6 3 6 2 4 4" xfId="41577"/>
    <cellStyle name="Финансовый 6 3 6 2 4 4 2" xfId="41578"/>
    <cellStyle name="Финансовый 6 3 6 2 4 5" xfId="41579"/>
    <cellStyle name="Финансовый 6 3 6 2 5" xfId="41580"/>
    <cellStyle name="Финансовый 6 3 6 2 5 2" xfId="41581"/>
    <cellStyle name="Финансовый 6 3 6 2 6" xfId="41582"/>
    <cellStyle name="Финансовый 6 3 6 2 6 2" xfId="41583"/>
    <cellStyle name="Финансовый 6 3 6 2 7" xfId="41584"/>
    <cellStyle name="Финансовый 6 3 6 2 7 2" xfId="41585"/>
    <cellStyle name="Финансовый 6 3 6 2 8" xfId="41586"/>
    <cellStyle name="Финансовый 6 3 6 2 8 2" xfId="41587"/>
    <cellStyle name="Финансовый 6 3 6 2 9" xfId="41588"/>
    <cellStyle name="Финансовый 6 3 6 2 9 2" xfId="41589"/>
    <cellStyle name="Финансовый 6 3 6 3" xfId="41590"/>
    <cellStyle name="Финансовый 6 3 6 3 10" xfId="41591"/>
    <cellStyle name="Финансовый 6 3 6 3 2" xfId="41592"/>
    <cellStyle name="Финансовый 6 3 6 3 2 2" xfId="41593"/>
    <cellStyle name="Финансовый 6 3 6 3 2 2 2" xfId="41594"/>
    <cellStyle name="Финансовый 6 3 6 3 2 3" xfId="41595"/>
    <cellStyle name="Финансовый 6 3 6 3 2 3 2" xfId="41596"/>
    <cellStyle name="Финансовый 6 3 6 3 2 4" xfId="41597"/>
    <cellStyle name="Финансовый 6 3 6 3 2 4 2" xfId="41598"/>
    <cellStyle name="Финансовый 6 3 6 3 2 5" xfId="41599"/>
    <cellStyle name="Финансовый 6 3 6 3 2 5 2" xfId="41600"/>
    <cellStyle name="Финансовый 6 3 6 3 2 6" xfId="41601"/>
    <cellStyle name="Финансовый 6 3 6 3 3" xfId="41602"/>
    <cellStyle name="Финансовый 6 3 6 3 3 2" xfId="41603"/>
    <cellStyle name="Финансовый 6 3 6 3 3 2 2" xfId="41604"/>
    <cellStyle name="Финансовый 6 3 6 3 3 3" xfId="41605"/>
    <cellStyle name="Финансовый 6 3 6 3 3 3 2" xfId="41606"/>
    <cellStyle name="Финансовый 6 3 6 3 3 4" xfId="41607"/>
    <cellStyle name="Финансовый 6 3 6 3 3 4 2" xfId="41608"/>
    <cellStyle name="Финансовый 6 3 6 3 3 5" xfId="41609"/>
    <cellStyle name="Финансовый 6 3 6 3 4" xfId="41610"/>
    <cellStyle name="Финансовый 6 3 6 3 4 2" xfId="41611"/>
    <cellStyle name="Финансовый 6 3 6 3 5" xfId="41612"/>
    <cellStyle name="Финансовый 6 3 6 3 5 2" xfId="41613"/>
    <cellStyle name="Финансовый 6 3 6 3 6" xfId="41614"/>
    <cellStyle name="Финансовый 6 3 6 3 6 2" xfId="41615"/>
    <cellStyle name="Финансовый 6 3 6 3 7" xfId="41616"/>
    <cellStyle name="Финансовый 6 3 6 3 7 2" xfId="41617"/>
    <cellStyle name="Финансовый 6 3 6 3 8" xfId="41618"/>
    <cellStyle name="Финансовый 6 3 6 3 8 2" xfId="41619"/>
    <cellStyle name="Финансовый 6 3 6 3 9" xfId="41620"/>
    <cellStyle name="Финансовый 6 3 6 3 9 2" xfId="41621"/>
    <cellStyle name="Финансовый 6 3 6 4" xfId="41622"/>
    <cellStyle name="Финансовый 6 3 6 4 2" xfId="41623"/>
    <cellStyle name="Финансовый 6 3 6 4 2 2" xfId="41624"/>
    <cellStyle name="Финансовый 6 3 6 4 3" xfId="41625"/>
    <cellStyle name="Финансовый 6 3 6 4 3 2" xfId="41626"/>
    <cellStyle name="Финансовый 6 3 6 4 4" xfId="41627"/>
    <cellStyle name="Финансовый 6 3 6 4 4 2" xfId="41628"/>
    <cellStyle name="Финансовый 6 3 6 4 5" xfId="41629"/>
    <cellStyle name="Финансовый 6 3 6 4 5 2" xfId="41630"/>
    <cellStyle name="Финансовый 6 3 6 4 6" xfId="41631"/>
    <cellStyle name="Финансовый 6 3 6 5" xfId="41632"/>
    <cellStyle name="Финансовый 6 3 6 5 2" xfId="41633"/>
    <cellStyle name="Финансовый 6 3 6 5 2 2" xfId="41634"/>
    <cellStyle name="Финансовый 6 3 6 5 3" xfId="41635"/>
    <cellStyle name="Финансовый 6 3 6 5 3 2" xfId="41636"/>
    <cellStyle name="Финансовый 6 3 6 5 4" xfId="41637"/>
    <cellStyle name="Финансовый 6 3 6 5 4 2" xfId="41638"/>
    <cellStyle name="Финансовый 6 3 6 5 5" xfId="41639"/>
    <cellStyle name="Финансовый 6 3 6 6" xfId="41640"/>
    <cellStyle name="Финансовый 6 3 6 6 2" xfId="41641"/>
    <cellStyle name="Финансовый 6 3 6 7" xfId="41642"/>
    <cellStyle name="Финансовый 6 3 6 7 2" xfId="41643"/>
    <cellStyle name="Финансовый 6 3 6 8" xfId="41644"/>
    <cellStyle name="Финансовый 6 3 6 8 2" xfId="41645"/>
    <cellStyle name="Финансовый 6 3 6 9" xfId="41646"/>
    <cellStyle name="Финансовый 6 3 6 9 2" xfId="41647"/>
    <cellStyle name="Финансовый 6 3 7" xfId="41648"/>
    <cellStyle name="Финансовый 6 3 7 10" xfId="41649"/>
    <cellStyle name="Финансовый 6 3 7 10 2" xfId="41650"/>
    <cellStyle name="Финансовый 6 3 7 11" xfId="41651"/>
    <cellStyle name="Финансовый 6 3 7 11 2" xfId="41652"/>
    <cellStyle name="Финансовый 6 3 7 12" xfId="41653"/>
    <cellStyle name="Финансовый 6 3 7 2" xfId="41654"/>
    <cellStyle name="Финансовый 6 3 7 2 10" xfId="41655"/>
    <cellStyle name="Финансовый 6 3 7 2 10 2" xfId="41656"/>
    <cellStyle name="Финансовый 6 3 7 2 11" xfId="41657"/>
    <cellStyle name="Финансовый 6 3 7 2 2" xfId="41658"/>
    <cellStyle name="Финансовый 6 3 7 2 2 10" xfId="41659"/>
    <cellStyle name="Финансовый 6 3 7 2 2 2" xfId="41660"/>
    <cellStyle name="Финансовый 6 3 7 2 2 2 2" xfId="41661"/>
    <cellStyle name="Финансовый 6 3 7 2 2 2 2 2" xfId="41662"/>
    <cellStyle name="Финансовый 6 3 7 2 2 2 3" xfId="41663"/>
    <cellStyle name="Финансовый 6 3 7 2 2 2 3 2" xfId="41664"/>
    <cellStyle name="Финансовый 6 3 7 2 2 2 4" xfId="41665"/>
    <cellStyle name="Финансовый 6 3 7 2 2 2 4 2" xfId="41666"/>
    <cellStyle name="Финансовый 6 3 7 2 2 2 5" xfId="41667"/>
    <cellStyle name="Финансовый 6 3 7 2 2 2 5 2" xfId="41668"/>
    <cellStyle name="Финансовый 6 3 7 2 2 2 6" xfId="41669"/>
    <cellStyle name="Финансовый 6 3 7 2 2 3" xfId="41670"/>
    <cellStyle name="Финансовый 6 3 7 2 2 3 2" xfId="41671"/>
    <cellStyle name="Финансовый 6 3 7 2 2 3 2 2" xfId="41672"/>
    <cellStyle name="Финансовый 6 3 7 2 2 3 3" xfId="41673"/>
    <cellStyle name="Финансовый 6 3 7 2 2 3 3 2" xfId="41674"/>
    <cellStyle name="Финансовый 6 3 7 2 2 3 4" xfId="41675"/>
    <cellStyle name="Финансовый 6 3 7 2 2 3 4 2" xfId="41676"/>
    <cellStyle name="Финансовый 6 3 7 2 2 3 5" xfId="41677"/>
    <cellStyle name="Финансовый 6 3 7 2 2 4" xfId="41678"/>
    <cellStyle name="Финансовый 6 3 7 2 2 4 2" xfId="41679"/>
    <cellStyle name="Финансовый 6 3 7 2 2 5" xfId="41680"/>
    <cellStyle name="Финансовый 6 3 7 2 2 5 2" xfId="41681"/>
    <cellStyle name="Финансовый 6 3 7 2 2 6" xfId="41682"/>
    <cellStyle name="Финансовый 6 3 7 2 2 6 2" xfId="41683"/>
    <cellStyle name="Финансовый 6 3 7 2 2 7" xfId="41684"/>
    <cellStyle name="Финансовый 6 3 7 2 2 7 2" xfId="41685"/>
    <cellStyle name="Финансовый 6 3 7 2 2 8" xfId="41686"/>
    <cellStyle name="Финансовый 6 3 7 2 2 8 2" xfId="41687"/>
    <cellStyle name="Финансовый 6 3 7 2 2 9" xfId="41688"/>
    <cellStyle name="Финансовый 6 3 7 2 2 9 2" xfId="41689"/>
    <cellStyle name="Финансовый 6 3 7 2 3" xfId="41690"/>
    <cellStyle name="Финансовый 6 3 7 2 3 2" xfId="41691"/>
    <cellStyle name="Финансовый 6 3 7 2 3 2 2" xfId="41692"/>
    <cellStyle name="Финансовый 6 3 7 2 3 3" xfId="41693"/>
    <cellStyle name="Финансовый 6 3 7 2 3 3 2" xfId="41694"/>
    <cellStyle name="Финансовый 6 3 7 2 3 4" xfId="41695"/>
    <cellStyle name="Финансовый 6 3 7 2 3 4 2" xfId="41696"/>
    <cellStyle name="Финансовый 6 3 7 2 3 5" xfId="41697"/>
    <cellStyle name="Финансовый 6 3 7 2 3 5 2" xfId="41698"/>
    <cellStyle name="Финансовый 6 3 7 2 3 6" xfId="41699"/>
    <cellStyle name="Финансовый 6 3 7 2 4" xfId="41700"/>
    <cellStyle name="Финансовый 6 3 7 2 4 2" xfId="41701"/>
    <cellStyle name="Финансовый 6 3 7 2 4 2 2" xfId="41702"/>
    <cellStyle name="Финансовый 6 3 7 2 4 3" xfId="41703"/>
    <cellStyle name="Финансовый 6 3 7 2 4 3 2" xfId="41704"/>
    <cellStyle name="Финансовый 6 3 7 2 4 4" xfId="41705"/>
    <cellStyle name="Финансовый 6 3 7 2 4 4 2" xfId="41706"/>
    <cellStyle name="Финансовый 6 3 7 2 4 5" xfId="41707"/>
    <cellStyle name="Финансовый 6 3 7 2 5" xfId="41708"/>
    <cellStyle name="Финансовый 6 3 7 2 5 2" xfId="41709"/>
    <cellStyle name="Финансовый 6 3 7 2 6" xfId="41710"/>
    <cellStyle name="Финансовый 6 3 7 2 6 2" xfId="41711"/>
    <cellStyle name="Финансовый 6 3 7 2 7" xfId="41712"/>
    <cellStyle name="Финансовый 6 3 7 2 7 2" xfId="41713"/>
    <cellStyle name="Финансовый 6 3 7 2 8" xfId="41714"/>
    <cellStyle name="Финансовый 6 3 7 2 8 2" xfId="41715"/>
    <cellStyle name="Финансовый 6 3 7 2 9" xfId="41716"/>
    <cellStyle name="Финансовый 6 3 7 2 9 2" xfId="41717"/>
    <cellStyle name="Финансовый 6 3 7 3" xfId="41718"/>
    <cellStyle name="Финансовый 6 3 7 3 10" xfId="41719"/>
    <cellStyle name="Финансовый 6 3 7 3 2" xfId="41720"/>
    <cellStyle name="Финансовый 6 3 7 3 2 2" xfId="41721"/>
    <cellStyle name="Финансовый 6 3 7 3 2 2 2" xfId="41722"/>
    <cellStyle name="Финансовый 6 3 7 3 2 3" xfId="41723"/>
    <cellStyle name="Финансовый 6 3 7 3 2 3 2" xfId="41724"/>
    <cellStyle name="Финансовый 6 3 7 3 2 4" xfId="41725"/>
    <cellStyle name="Финансовый 6 3 7 3 2 4 2" xfId="41726"/>
    <cellStyle name="Финансовый 6 3 7 3 2 5" xfId="41727"/>
    <cellStyle name="Финансовый 6 3 7 3 2 5 2" xfId="41728"/>
    <cellStyle name="Финансовый 6 3 7 3 2 6" xfId="41729"/>
    <cellStyle name="Финансовый 6 3 7 3 3" xfId="41730"/>
    <cellStyle name="Финансовый 6 3 7 3 3 2" xfId="41731"/>
    <cellStyle name="Финансовый 6 3 7 3 3 2 2" xfId="41732"/>
    <cellStyle name="Финансовый 6 3 7 3 3 3" xfId="41733"/>
    <cellStyle name="Финансовый 6 3 7 3 3 3 2" xfId="41734"/>
    <cellStyle name="Финансовый 6 3 7 3 3 4" xfId="41735"/>
    <cellStyle name="Финансовый 6 3 7 3 3 4 2" xfId="41736"/>
    <cellStyle name="Финансовый 6 3 7 3 3 5" xfId="41737"/>
    <cellStyle name="Финансовый 6 3 7 3 4" xfId="41738"/>
    <cellStyle name="Финансовый 6 3 7 3 4 2" xfId="41739"/>
    <cellStyle name="Финансовый 6 3 7 3 5" xfId="41740"/>
    <cellStyle name="Финансовый 6 3 7 3 5 2" xfId="41741"/>
    <cellStyle name="Финансовый 6 3 7 3 6" xfId="41742"/>
    <cellStyle name="Финансовый 6 3 7 3 6 2" xfId="41743"/>
    <cellStyle name="Финансовый 6 3 7 3 7" xfId="41744"/>
    <cellStyle name="Финансовый 6 3 7 3 7 2" xfId="41745"/>
    <cellStyle name="Финансовый 6 3 7 3 8" xfId="41746"/>
    <cellStyle name="Финансовый 6 3 7 3 8 2" xfId="41747"/>
    <cellStyle name="Финансовый 6 3 7 3 9" xfId="41748"/>
    <cellStyle name="Финансовый 6 3 7 3 9 2" xfId="41749"/>
    <cellStyle name="Финансовый 6 3 7 4" xfId="41750"/>
    <cellStyle name="Финансовый 6 3 7 4 2" xfId="41751"/>
    <cellStyle name="Финансовый 6 3 7 4 2 2" xfId="41752"/>
    <cellStyle name="Финансовый 6 3 7 4 3" xfId="41753"/>
    <cellStyle name="Финансовый 6 3 7 4 3 2" xfId="41754"/>
    <cellStyle name="Финансовый 6 3 7 4 4" xfId="41755"/>
    <cellStyle name="Финансовый 6 3 7 4 4 2" xfId="41756"/>
    <cellStyle name="Финансовый 6 3 7 4 5" xfId="41757"/>
    <cellStyle name="Финансовый 6 3 7 4 5 2" xfId="41758"/>
    <cellStyle name="Финансовый 6 3 7 4 6" xfId="41759"/>
    <cellStyle name="Финансовый 6 3 7 5" xfId="41760"/>
    <cellStyle name="Финансовый 6 3 7 5 2" xfId="41761"/>
    <cellStyle name="Финансовый 6 3 7 5 2 2" xfId="41762"/>
    <cellStyle name="Финансовый 6 3 7 5 3" xfId="41763"/>
    <cellStyle name="Финансовый 6 3 7 5 3 2" xfId="41764"/>
    <cellStyle name="Финансовый 6 3 7 5 4" xfId="41765"/>
    <cellStyle name="Финансовый 6 3 7 5 4 2" xfId="41766"/>
    <cellStyle name="Финансовый 6 3 7 5 5" xfId="41767"/>
    <cellStyle name="Финансовый 6 3 7 6" xfId="41768"/>
    <cellStyle name="Финансовый 6 3 7 6 2" xfId="41769"/>
    <cellStyle name="Финансовый 6 3 7 7" xfId="41770"/>
    <cellStyle name="Финансовый 6 3 7 7 2" xfId="41771"/>
    <cellStyle name="Финансовый 6 3 7 8" xfId="41772"/>
    <cellStyle name="Финансовый 6 3 7 8 2" xfId="41773"/>
    <cellStyle name="Финансовый 6 3 7 9" xfId="41774"/>
    <cellStyle name="Финансовый 6 3 7 9 2" xfId="41775"/>
    <cellStyle name="Финансовый 6 3 8" xfId="41776"/>
    <cellStyle name="Финансовый 6 3 8 10" xfId="41777"/>
    <cellStyle name="Финансовый 6 3 8 10 2" xfId="41778"/>
    <cellStyle name="Финансовый 6 3 8 11" xfId="41779"/>
    <cellStyle name="Финансовый 6 3 8 11 2" xfId="41780"/>
    <cellStyle name="Финансовый 6 3 8 12" xfId="41781"/>
    <cellStyle name="Финансовый 6 3 8 2" xfId="41782"/>
    <cellStyle name="Финансовый 6 3 8 2 10" xfId="41783"/>
    <cellStyle name="Финансовый 6 3 8 2 10 2" xfId="41784"/>
    <cellStyle name="Финансовый 6 3 8 2 11" xfId="41785"/>
    <cellStyle name="Финансовый 6 3 8 2 2" xfId="41786"/>
    <cellStyle name="Финансовый 6 3 8 2 2 10" xfId="41787"/>
    <cellStyle name="Финансовый 6 3 8 2 2 2" xfId="41788"/>
    <cellStyle name="Финансовый 6 3 8 2 2 2 2" xfId="41789"/>
    <cellStyle name="Финансовый 6 3 8 2 2 2 2 2" xfId="41790"/>
    <cellStyle name="Финансовый 6 3 8 2 2 2 3" xfId="41791"/>
    <cellStyle name="Финансовый 6 3 8 2 2 2 3 2" xfId="41792"/>
    <cellStyle name="Финансовый 6 3 8 2 2 2 4" xfId="41793"/>
    <cellStyle name="Финансовый 6 3 8 2 2 2 4 2" xfId="41794"/>
    <cellStyle name="Финансовый 6 3 8 2 2 2 5" xfId="41795"/>
    <cellStyle name="Финансовый 6 3 8 2 2 2 5 2" xfId="41796"/>
    <cellStyle name="Финансовый 6 3 8 2 2 2 6" xfId="41797"/>
    <cellStyle name="Финансовый 6 3 8 2 2 3" xfId="41798"/>
    <cellStyle name="Финансовый 6 3 8 2 2 3 2" xfId="41799"/>
    <cellStyle name="Финансовый 6 3 8 2 2 3 2 2" xfId="41800"/>
    <cellStyle name="Финансовый 6 3 8 2 2 3 3" xfId="41801"/>
    <cellStyle name="Финансовый 6 3 8 2 2 3 3 2" xfId="41802"/>
    <cellStyle name="Финансовый 6 3 8 2 2 3 4" xfId="41803"/>
    <cellStyle name="Финансовый 6 3 8 2 2 3 4 2" xfId="41804"/>
    <cellStyle name="Финансовый 6 3 8 2 2 3 5" xfId="41805"/>
    <cellStyle name="Финансовый 6 3 8 2 2 4" xfId="41806"/>
    <cellStyle name="Финансовый 6 3 8 2 2 4 2" xfId="41807"/>
    <cellStyle name="Финансовый 6 3 8 2 2 5" xfId="41808"/>
    <cellStyle name="Финансовый 6 3 8 2 2 5 2" xfId="41809"/>
    <cellStyle name="Финансовый 6 3 8 2 2 6" xfId="41810"/>
    <cellStyle name="Финансовый 6 3 8 2 2 6 2" xfId="41811"/>
    <cellStyle name="Финансовый 6 3 8 2 2 7" xfId="41812"/>
    <cellStyle name="Финансовый 6 3 8 2 2 7 2" xfId="41813"/>
    <cellStyle name="Финансовый 6 3 8 2 2 8" xfId="41814"/>
    <cellStyle name="Финансовый 6 3 8 2 2 8 2" xfId="41815"/>
    <cellStyle name="Финансовый 6 3 8 2 2 9" xfId="41816"/>
    <cellStyle name="Финансовый 6 3 8 2 2 9 2" xfId="41817"/>
    <cellStyle name="Финансовый 6 3 8 2 3" xfId="41818"/>
    <cellStyle name="Финансовый 6 3 8 2 3 2" xfId="41819"/>
    <cellStyle name="Финансовый 6 3 8 2 3 2 2" xfId="41820"/>
    <cellStyle name="Финансовый 6 3 8 2 3 3" xfId="41821"/>
    <cellStyle name="Финансовый 6 3 8 2 3 3 2" xfId="41822"/>
    <cellStyle name="Финансовый 6 3 8 2 3 4" xfId="41823"/>
    <cellStyle name="Финансовый 6 3 8 2 3 4 2" xfId="41824"/>
    <cellStyle name="Финансовый 6 3 8 2 3 5" xfId="41825"/>
    <cellStyle name="Финансовый 6 3 8 2 3 5 2" xfId="41826"/>
    <cellStyle name="Финансовый 6 3 8 2 3 6" xfId="41827"/>
    <cellStyle name="Финансовый 6 3 8 2 4" xfId="41828"/>
    <cellStyle name="Финансовый 6 3 8 2 4 2" xfId="41829"/>
    <cellStyle name="Финансовый 6 3 8 2 4 2 2" xfId="41830"/>
    <cellStyle name="Финансовый 6 3 8 2 4 3" xfId="41831"/>
    <cellStyle name="Финансовый 6 3 8 2 4 3 2" xfId="41832"/>
    <cellStyle name="Финансовый 6 3 8 2 4 4" xfId="41833"/>
    <cellStyle name="Финансовый 6 3 8 2 4 4 2" xfId="41834"/>
    <cellStyle name="Финансовый 6 3 8 2 4 5" xfId="41835"/>
    <cellStyle name="Финансовый 6 3 8 2 5" xfId="41836"/>
    <cellStyle name="Финансовый 6 3 8 2 5 2" xfId="41837"/>
    <cellStyle name="Финансовый 6 3 8 2 6" xfId="41838"/>
    <cellStyle name="Финансовый 6 3 8 2 6 2" xfId="41839"/>
    <cellStyle name="Финансовый 6 3 8 2 7" xfId="41840"/>
    <cellStyle name="Финансовый 6 3 8 2 7 2" xfId="41841"/>
    <cellStyle name="Финансовый 6 3 8 2 8" xfId="41842"/>
    <cellStyle name="Финансовый 6 3 8 2 8 2" xfId="41843"/>
    <cellStyle name="Финансовый 6 3 8 2 9" xfId="41844"/>
    <cellStyle name="Финансовый 6 3 8 2 9 2" xfId="41845"/>
    <cellStyle name="Финансовый 6 3 8 3" xfId="41846"/>
    <cellStyle name="Финансовый 6 3 8 3 10" xfId="41847"/>
    <cellStyle name="Финансовый 6 3 8 3 2" xfId="41848"/>
    <cellStyle name="Финансовый 6 3 8 3 2 2" xfId="41849"/>
    <cellStyle name="Финансовый 6 3 8 3 2 2 2" xfId="41850"/>
    <cellStyle name="Финансовый 6 3 8 3 2 3" xfId="41851"/>
    <cellStyle name="Финансовый 6 3 8 3 2 3 2" xfId="41852"/>
    <cellStyle name="Финансовый 6 3 8 3 2 4" xfId="41853"/>
    <cellStyle name="Финансовый 6 3 8 3 2 4 2" xfId="41854"/>
    <cellStyle name="Финансовый 6 3 8 3 2 5" xfId="41855"/>
    <cellStyle name="Финансовый 6 3 8 3 2 5 2" xfId="41856"/>
    <cellStyle name="Финансовый 6 3 8 3 2 6" xfId="41857"/>
    <cellStyle name="Финансовый 6 3 8 3 3" xfId="41858"/>
    <cellStyle name="Финансовый 6 3 8 3 3 2" xfId="41859"/>
    <cellStyle name="Финансовый 6 3 8 3 3 2 2" xfId="41860"/>
    <cellStyle name="Финансовый 6 3 8 3 3 3" xfId="41861"/>
    <cellStyle name="Финансовый 6 3 8 3 3 3 2" xfId="41862"/>
    <cellStyle name="Финансовый 6 3 8 3 3 4" xfId="41863"/>
    <cellStyle name="Финансовый 6 3 8 3 3 4 2" xfId="41864"/>
    <cellStyle name="Финансовый 6 3 8 3 3 5" xfId="41865"/>
    <cellStyle name="Финансовый 6 3 8 3 4" xfId="41866"/>
    <cellStyle name="Финансовый 6 3 8 3 4 2" xfId="41867"/>
    <cellStyle name="Финансовый 6 3 8 3 5" xfId="41868"/>
    <cellStyle name="Финансовый 6 3 8 3 5 2" xfId="41869"/>
    <cellStyle name="Финансовый 6 3 8 3 6" xfId="41870"/>
    <cellStyle name="Финансовый 6 3 8 3 6 2" xfId="41871"/>
    <cellStyle name="Финансовый 6 3 8 3 7" xfId="41872"/>
    <cellStyle name="Финансовый 6 3 8 3 7 2" xfId="41873"/>
    <cellStyle name="Финансовый 6 3 8 3 8" xfId="41874"/>
    <cellStyle name="Финансовый 6 3 8 3 8 2" xfId="41875"/>
    <cellStyle name="Финансовый 6 3 8 3 9" xfId="41876"/>
    <cellStyle name="Финансовый 6 3 8 3 9 2" xfId="41877"/>
    <cellStyle name="Финансовый 6 3 8 4" xfId="41878"/>
    <cellStyle name="Финансовый 6 3 8 4 2" xfId="41879"/>
    <cellStyle name="Финансовый 6 3 8 4 2 2" xfId="41880"/>
    <cellStyle name="Финансовый 6 3 8 4 3" xfId="41881"/>
    <cellStyle name="Финансовый 6 3 8 4 3 2" xfId="41882"/>
    <cellStyle name="Финансовый 6 3 8 4 4" xfId="41883"/>
    <cellStyle name="Финансовый 6 3 8 4 4 2" xfId="41884"/>
    <cellStyle name="Финансовый 6 3 8 4 5" xfId="41885"/>
    <cellStyle name="Финансовый 6 3 8 4 5 2" xfId="41886"/>
    <cellStyle name="Финансовый 6 3 8 4 6" xfId="41887"/>
    <cellStyle name="Финансовый 6 3 8 5" xfId="41888"/>
    <cellStyle name="Финансовый 6 3 8 5 2" xfId="41889"/>
    <cellStyle name="Финансовый 6 3 8 5 2 2" xfId="41890"/>
    <cellStyle name="Финансовый 6 3 8 5 3" xfId="41891"/>
    <cellStyle name="Финансовый 6 3 8 5 3 2" xfId="41892"/>
    <cellStyle name="Финансовый 6 3 8 5 4" xfId="41893"/>
    <cellStyle name="Финансовый 6 3 8 5 4 2" xfId="41894"/>
    <cellStyle name="Финансовый 6 3 8 5 5" xfId="41895"/>
    <cellStyle name="Финансовый 6 3 8 6" xfId="41896"/>
    <cellStyle name="Финансовый 6 3 8 6 2" xfId="41897"/>
    <cellStyle name="Финансовый 6 3 8 7" xfId="41898"/>
    <cellStyle name="Финансовый 6 3 8 7 2" xfId="41899"/>
    <cellStyle name="Финансовый 6 3 8 8" xfId="41900"/>
    <cellStyle name="Финансовый 6 3 8 8 2" xfId="41901"/>
    <cellStyle name="Финансовый 6 3 8 9" xfId="41902"/>
    <cellStyle name="Финансовый 6 3 8 9 2" xfId="41903"/>
    <cellStyle name="Финансовый 6 3 9" xfId="41904"/>
    <cellStyle name="Финансовый 6 3 9 10" xfId="41905"/>
    <cellStyle name="Финансовый 6 3 9 10 2" xfId="41906"/>
    <cellStyle name="Финансовый 6 3 9 11" xfId="41907"/>
    <cellStyle name="Финансовый 6 3 9 11 2" xfId="41908"/>
    <cellStyle name="Финансовый 6 3 9 12" xfId="41909"/>
    <cellStyle name="Финансовый 6 3 9 2" xfId="41910"/>
    <cellStyle name="Финансовый 6 3 9 2 10" xfId="41911"/>
    <cellStyle name="Финансовый 6 3 9 2 10 2" xfId="41912"/>
    <cellStyle name="Финансовый 6 3 9 2 11" xfId="41913"/>
    <cellStyle name="Финансовый 6 3 9 2 2" xfId="41914"/>
    <cellStyle name="Финансовый 6 3 9 2 2 10" xfId="41915"/>
    <cellStyle name="Финансовый 6 3 9 2 2 2" xfId="41916"/>
    <cellStyle name="Финансовый 6 3 9 2 2 2 2" xfId="41917"/>
    <cellStyle name="Финансовый 6 3 9 2 2 2 2 2" xfId="41918"/>
    <cellStyle name="Финансовый 6 3 9 2 2 2 3" xfId="41919"/>
    <cellStyle name="Финансовый 6 3 9 2 2 2 3 2" xfId="41920"/>
    <cellStyle name="Финансовый 6 3 9 2 2 2 4" xfId="41921"/>
    <cellStyle name="Финансовый 6 3 9 2 2 2 4 2" xfId="41922"/>
    <cellStyle name="Финансовый 6 3 9 2 2 2 5" xfId="41923"/>
    <cellStyle name="Финансовый 6 3 9 2 2 2 5 2" xfId="41924"/>
    <cellStyle name="Финансовый 6 3 9 2 2 2 6" xfId="41925"/>
    <cellStyle name="Финансовый 6 3 9 2 2 3" xfId="41926"/>
    <cellStyle name="Финансовый 6 3 9 2 2 3 2" xfId="41927"/>
    <cellStyle name="Финансовый 6 3 9 2 2 3 2 2" xfId="41928"/>
    <cellStyle name="Финансовый 6 3 9 2 2 3 3" xfId="41929"/>
    <cellStyle name="Финансовый 6 3 9 2 2 3 3 2" xfId="41930"/>
    <cellStyle name="Финансовый 6 3 9 2 2 3 4" xfId="41931"/>
    <cellStyle name="Финансовый 6 3 9 2 2 3 4 2" xfId="41932"/>
    <cellStyle name="Финансовый 6 3 9 2 2 3 5" xfId="41933"/>
    <cellStyle name="Финансовый 6 3 9 2 2 4" xfId="41934"/>
    <cellStyle name="Финансовый 6 3 9 2 2 4 2" xfId="41935"/>
    <cellStyle name="Финансовый 6 3 9 2 2 5" xfId="41936"/>
    <cellStyle name="Финансовый 6 3 9 2 2 5 2" xfId="41937"/>
    <cellStyle name="Финансовый 6 3 9 2 2 6" xfId="41938"/>
    <cellStyle name="Финансовый 6 3 9 2 2 6 2" xfId="41939"/>
    <cellStyle name="Финансовый 6 3 9 2 2 7" xfId="41940"/>
    <cellStyle name="Финансовый 6 3 9 2 2 7 2" xfId="41941"/>
    <cellStyle name="Финансовый 6 3 9 2 2 8" xfId="41942"/>
    <cellStyle name="Финансовый 6 3 9 2 2 8 2" xfId="41943"/>
    <cellStyle name="Финансовый 6 3 9 2 2 9" xfId="41944"/>
    <cellStyle name="Финансовый 6 3 9 2 2 9 2" xfId="41945"/>
    <cellStyle name="Финансовый 6 3 9 2 3" xfId="41946"/>
    <cellStyle name="Финансовый 6 3 9 2 3 2" xfId="41947"/>
    <cellStyle name="Финансовый 6 3 9 2 3 2 2" xfId="41948"/>
    <cellStyle name="Финансовый 6 3 9 2 3 3" xfId="41949"/>
    <cellStyle name="Финансовый 6 3 9 2 3 3 2" xfId="41950"/>
    <cellStyle name="Финансовый 6 3 9 2 3 4" xfId="41951"/>
    <cellStyle name="Финансовый 6 3 9 2 3 4 2" xfId="41952"/>
    <cellStyle name="Финансовый 6 3 9 2 3 5" xfId="41953"/>
    <cellStyle name="Финансовый 6 3 9 2 3 5 2" xfId="41954"/>
    <cellStyle name="Финансовый 6 3 9 2 3 6" xfId="41955"/>
    <cellStyle name="Финансовый 6 3 9 2 4" xfId="41956"/>
    <cellStyle name="Финансовый 6 3 9 2 4 2" xfId="41957"/>
    <cellStyle name="Финансовый 6 3 9 2 4 2 2" xfId="41958"/>
    <cellStyle name="Финансовый 6 3 9 2 4 3" xfId="41959"/>
    <cellStyle name="Финансовый 6 3 9 2 4 3 2" xfId="41960"/>
    <cellStyle name="Финансовый 6 3 9 2 4 4" xfId="41961"/>
    <cellStyle name="Финансовый 6 3 9 2 4 4 2" xfId="41962"/>
    <cellStyle name="Финансовый 6 3 9 2 4 5" xfId="41963"/>
    <cellStyle name="Финансовый 6 3 9 2 5" xfId="41964"/>
    <cellStyle name="Финансовый 6 3 9 2 5 2" xfId="41965"/>
    <cellStyle name="Финансовый 6 3 9 2 6" xfId="41966"/>
    <cellStyle name="Финансовый 6 3 9 2 6 2" xfId="41967"/>
    <cellStyle name="Финансовый 6 3 9 2 7" xfId="41968"/>
    <cellStyle name="Финансовый 6 3 9 2 7 2" xfId="41969"/>
    <cellStyle name="Финансовый 6 3 9 2 8" xfId="41970"/>
    <cellStyle name="Финансовый 6 3 9 2 8 2" xfId="41971"/>
    <cellStyle name="Финансовый 6 3 9 2 9" xfId="41972"/>
    <cellStyle name="Финансовый 6 3 9 2 9 2" xfId="41973"/>
    <cellStyle name="Финансовый 6 3 9 3" xfId="41974"/>
    <cellStyle name="Финансовый 6 3 9 3 10" xfId="41975"/>
    <cellStyle name="Финансовый 6 3 9 3 2" xfId="41976"/>
    <cellStyle name="Финансовый 6 3 9 3 2 2" xfId="41977"/>
    <cellStyle name="Финансовый 6 3 9 3 2 2 2" xfId="41978"/>
    <cellStyle name="Финансовый 6 3 9 3 2 3" xfId="41979"/>
    <cellStyle name="Финансовый 6 3 9 3 2 3 2" xfId="41980"/>
    <cellStyle name="Финансовый 6 3 9 3 2 4" xfId="41981"/>
    <cellStyle name="Финансовый 6 3 9 3 2 4 2" xfId="41982"/>
    <cellStyle name="Финансовый 6 3 9 3 2 5" xfId="41983"/>
    <cellStyle name="Финансовый 6 3 9 3 2 5 2" xfId="41984"/>
    <cellStyle name="Финансовый 6 3 9 3 2 6" xfId="41985"/>
    <cellStyle name="Финансовый 6 3 9 3 3" xfId="41986"/>
    <cellStyle name="Финансовый 6 3 9 3 3 2" xfId="41987"/>
    <cellStyle name="Финансовый 6 3 9 3 3 2 2" xfId="41988"/>
    <cellStyle name="Финансовый 6 3 9 3 3 3" xfId="41989"/>
    <cellStyle name="Финансовый 6 3 9 3 3 3 2" xfId="41990"/>
    <cellStyle name="Финансовый 6 3 9 3 3 4" xfId="41991"/>
    <cellStyle name="Финансовый 6 3 9 3 3 4 2" xfId="41992"/>
    <cellStyle name="Финансовый 6 3 9 3 3 5" xfId="41993"/>
    <cellStyle name="Финансовый 6 3 9 3 4" xfId="41994"/>
    <cellStyle name="Финансовый 6 3 9 3 4 2" xfId="41995"/>
    <cellStyle name="Финансовый 6 3 9 3 5" xfId="41996"/>
    <cellStyle name="Финансовый 6 3 9 3 5 2" xfId="41997"/>
    <cellStyle name="Финансовый 6 3 9 3 6" xfId="41998"/>
    <cellStyle name="Финансовый 6 3 9 3 6 2" xfId="41999"/>
    <cellStyle name="Финансовый 6 3 9 3 7" xfId="42000"/>
    <cellStyle name="Финансовый 6 3 9 3 7 2" xfId="42001"/>
    <cellStyle name="Финансовый 6 3 9 3 8" xfId="42002"/>
    <cellStyle name="Финансовый 6 3 9 3 8 2" xfId="42003"/>
    <cellStyle name="Финансовый 6 3 9 3 9" xfId="42004"/>
    <cellStyle name="Финансовый 6 3 9 3 9 2" xfId="42005"/>
    <cellStyle name="Финансовый 6 3 9 4" xfId="42006"/>
    <cellStyle name="Финансовый 6 3 9 4 2" xfId="42007"/>
    <cellStyle name="Финансовый 6 3 9 4 2 2" xfId="42008"/>
    <cellStyle name="Финансовый 6 3 9 4 3" xfId="42009"/>
    <cellStyle name="Финансовый 6 3 9 4 3 2" xfId="42010"/>
    <cellStyle name="Финансовый 6 3 9 4 4" xfId="42011"/>
    <cellStyle name="Финансовый 6 3 9 4 4 2" xfId="42012"/>
    <cellStyle name="Финансовый 6 3 9 4 5" xfId="42013"/>
    <cellStyle name="Финансовый 6 3 9 4 5 2" xfId="42014"/>
    <cellStyle name="Финансовый 6 3 9 4 6" xfId="42015"/>
    <cellStyle name="Финансовый 6 3 9 5" xfId="42016"/>
    <cellStyle name="Финансовый 6 3 9 5 2" xfId="42017"/>
    <cellStyle name="Финансовый 6 3 9 5 2 2" xfId="42018"/>
    <cellStyle name="Финансовый 6 3 9 5 3" xfId="42019"/>
    <cellStyle name="Финансовый 6 3 9 5 3 2" xfId="42020"/>
    <cellStyle name="Финансовый 6 3 9 5 4" xfId="42021"/>
    <cellStyle name="Финансовый 6 3 9 5 4 2" xfId="42022"/>
    <cellStyle name="Финансовый 6 3 9 5 5" xfId="42023"/>
    <cellStyle name="Финансовый 6 3 9 6" xfId="42024"/>
    <cellStyle name="Финансовый 6 3 9 6 2" xfId="42025"/>
    <cellStyle name="Финансовый 6 3 9 7" xfId="42026"/>
    <cellStyle name="Финансовый 6 3 9 7 2" xfId="42027"/>
    <cellStyle name="Финансовый 6 3 9 8" xfId="42028"/>
    <cellStyle name="Финансовый 6 3 9 8 2" xfId="42029"/>
    <cellStyle name="Финансовый 6 3 9 9" xfId="42030"/>
    <cellStyle name="Финансовый 6 3 9 9 2" xfId="42031"/>
    <cellStyle name="Финансовый 6 4" xfId="42032"/>
    <cellStyle name="Финансовый 6 4 10" xfId="42033"/>
    <cellStyle name="Финансовый 6 4 10 2" xfId="42034"/>
    <cellStyle name="Финансовый 6 4 11" xfId="42035"/>
    <cellStyle name="Финансовый 6 4 11 2" xfId="42036"/>
    <cellStyle name="Финансовый 6 4 12" xfId="42037"/>
    <cellStyle name="Финансовый 6 4 12 2" xfId="42038"/>
    <cellStyle name="Финансовый 6 4 13" xfId="42039"/>
    <cellStyle name="Финансовый 6 4 13 2" xfId="42040"/>
    <cellStyle name="Финансовый 6 4 14" xfId="42041"/>
    <cellStyle name="Финансовый 6 4 15" xfId="42042"/>
    <cellStyle name="Финансовый 6 4 16" xfId="42043"/>
    <cellStyle name="Финансовый 6 4 2" xfId="42044"/>
    <cellStyle name="Финансовый 6 4 2 10" xfId="42045"/>
    <cellStyle name="Финансовый 6 4 2 10 2" xfId="42046"/>
    <cellStyle name="Финансовый 6 4 2 11" xfId="42047"/>
    <cellStyle name="Финансовый 6 4 2 11 2" xfId="42048"/>
    <cellStyle name="Финансовый 6 4 2 12" xfId="42049"/>
    <cellStyle name="Финансовый 6 4 2 12 2" xfId="42050"/>
    <cellStyle name="Финансовый 6 4 2 13" xfId="42051"/>
    <cellStyle name="Финансовый 6 4 2 14" xfId="42052"/>
    <cellStyle name="Финансовый 6 4 2 15" xfId="42053"/>
    <cellStyle name="Финансовый 6 4 2 2" xfId="42054"/>
    <cellStyle name="Финансовый 6 4 2 2 10" xfId="42055"/>
    <cellStyle name="Финансовый 6 4 2 2 10 2" xfId="42056"/>
    <cellStyle name="Финансовый 6 4 2 2 11" xfId="42057"/>
    <cellStyle name="Финансовый 6 4 2 2 12" xfId="42058"/>
    <cellStyle name="Финансовый 6 4 2 2 13" xfId="42059"/>
    <cellStyle name="Финансовый 6 4 2 2 2" xfId="42060"/>
    <cellStyle name="Финансовый 6 4 2 2 2 10" xfId="42061"/>
    <cellStyle name="Финансовый 6 4 2 2 2 11" xfId="42062"/>
    <cellStyle name="Финансовый 6 4 2 2 2 2" xfId="42063"/>
    <cellStyle name="Финансовый 6 4 2 2 2 2 2" xfId="42064"/>
    <cellStyle name="Финансовый 6 4 2 2 2 2 2 2" xfId="42065"/>
    <cellStyle name="Финансовый 6 4 2 2 2 2 3" xfId="42066"/>
    <cellStyle name="Финансовый 6 4 2 2 2 2 3 2" xfId="42067"/>
    <cellStyle name="Финансовый 6 4 2 2 2 2 4" xfId="42068"/>
    <cellStyle name="Финансовый 6 4 2 2 2 2 4 2" xfId="42069"/>
    <cellStyle name="Финансовый 6 4 2 2 2 2 5" xfId="42070"/>
    <cellStyle name="Финансовый 6 4 2 2 2 2 5 2" xfId="42071"/>
    <cellStyle name="Финансовый 6 4 2 2 2 2 6" xfId="42072"/>
    <cellStyle name="Финансовый 6 4 2 2 2 3" xfId="42073"/>
    <cellStyle name="Финансовый 6 4 2 2 2 3 2" xfId="42074"/>
    <cellStyle name="Финансовый 6 4 2 2 2 3 2 2" xfId="42075"/>
    <cellStyle name="Финансовый 6 4 2 2 2 3 3" xfId="42076"/>
    <cellStyle name="Финансовый 6 4 2 2 2 3 3 2" xfId="42077"/>
    <cellStyle name="Финансовый 6 4 2 2 2 3 4" xfId="42078"/>
    <cellStyle name="Финансовый 6 4 2 2 2 3 4 2" xfId="42079"/>
    <cellStyle name="Финансовый 6 4 2 2 2 3 5" xfId="42080"/>
    <cellStyle name="Финансовый 6 4 2 2 2 4" xfId="42081"/>
    <cellStyle name="Финансовый 6 4 2 2 2 4 2" xfId="42082"/>
    <cellStyle name="Финансовый 6 4 2 2 2 5" xfId="42083"/>
    <cellStyle name="Финансовый 6 4 2 2 2 5 2" xfId="42084"/>
    <cellStyle name="Финансовый 6 4 2 2 2 6" xfId="42085"/>
    <cellStyle name="Финансовый 6 4 2 2 2 6 2" xfId="42086"/>
    <cellStyle name="Финансовый 6 4 2 2 2 7" xfId="42087"/>
    <cellStyle name="Финансовый 6 4 2 2 2 7 2" xfId="42088"/>
    <cellStyle name="Финансовый 6 4 2 2 2 8" xfId="42089"/>
    <cellStyle name="Финансовый 6 4 2 2 2 8 2" xfId="42090"/>
    <cellStyle name="Финансовый 6 4 2 2 2 9" xfId="42091"/>
    <cellStyle name="Финансовый 6 4 2 2 2 9 2" xfId="42092"/>
    <cellStyle name="Финансовый 6 4 2 2 3" xfId="42093"/>
    <cellStyle name="Финансовый 6 4 2 2 3 2" xfId="42094"/>
    <cellStyle name="Финансовый 6 4 2 2 3 2 2" xfId="42095"/>
    <cellStyle name="Финансовый 6 4 2 2 3 3" xfId="42096"/>
    <cellStyle name="Финансовый 6 4 2 2 3 3 2" xfId="42097"/>
    <cellStyle name="Финансовый 6 4 2 2 3 4" xfId="42098"/>
    <cellStyle name="Финансовый 6 4 2 2 3 4 2" xfId="42099"/>
    <cellStyle name="Финансовый 6 4 2 2 3 5" xfId="42100"/>
    <cellStyle name="Финансовый 6 4 2 2 3 5 2" xfId="42101"/>
    <cellStyle name="Финансовый 6 4 2 2 3 6" xfId="42102"/>
    <cellStyle name="Финансовый 6 4 2 2 4" xfId="42103"/>
    <cellStyle name="Финансовый 6 4 2 2 4 2" xfId="42104"/>
    <cellStyle name="Финансовый 6 4 2 2 4 2 2" xfId="42105"/>
    <cellStyle name="Финансовый 6 4 2 2 4 3" xfId="42106"/>
    <cellStyle name="Финансовый 6 4 2 2 4 3 2" xfId="42107"/>
    <cellStyle name="Финансовый 6 4 2 2 4 4" xfId="42108"/>
    <cellStyle name="Финансовый 6 4 2 2 4 4 2" xfId="42109"/>
    <cellStyle name="Финансовый 6 4 2 2 4 5" xfId="42110"/>
    <cellStyle name="Финансовый 6 4 2 2 5" xfId="42111"/>
    <cellStyle name="Финансовый 6 4 2 2 5 2" xfId="42112"/>
    <cellStyle name="Финансовый 6 4 2 2 6" xfId="42113"/>
    <cellStyle name="Финансовый 6 4 2 2 6 2" xfId="42114"/>
    <cellStyle name="Финансовый 6 4 2 2 7" xfId="42115"/>
    <cellStyle name="Финансовый 6 4 2 2 7 2" xfId="42116"/>
    <cellStyle name="Финансовый 6 4 2 2 8" xfId="42117"/>
    <cellStyle name="Финансовый 6 4 2 2 8 2" xfId="42118"/>
    <cellStyle name="Финансовый 6 4 2 2 9" xfId="42119"/>
    <cellStyle name="Финансовый 6 4 2 2 9 2" xfId="42120"/>
    <cellStyle name="Финансовый 6 4 2 3" xfId="42121"/>
    <cellStyle name="Финансовый 6 4 2 3 10" xfId="42122"/>
    <cellStyle name="Финансовый 6 4 2 3 11" xfId="42123"/>
    <cellStyle name="Финансовый 6 4 2 3 2" xfId="42124"/>
    <cellStyle name="Финансовый 6 4 2 3 2 2" xfId="42125"/>
    <cellStyle name="Финансовый 6 4 2 3 2 2 2" xfId="42126"/>
    <cellStyle name="Финансовый 6 4 2 3 2 3" xfId="42127"/>
    <cellStyle name="Финансовый 6 4 2 3 2 3 2" xfId="42128"/>
    <cellStyle name="Финансовый 6 4 2 3 2 4" xfId="42129"/>
    <cellStyle name="Финансовый 6 4 2 3 2 4 2" xfId="42130"/>
    <cellStyle name="Финансовый 6 4 2 3 2 5" xfId="42131"/>
    <cellStyle name="Финансовый 6 4 2 3 2 5 2" xfId="42132"/>
    <cellStyle name="Финансовый 6 4 2 3 2 6" xfId="42133"/>
    <cellStyle name="Финансовый 6 4 2 3 2 7" xfId="42134"/>
    <cellStyle name="Финансовый 6 4 2 3 3" xfId="42135"/>
    <cellStyle name="Финансовый 6 4 2 3 3 2" xfId="42136"/>
    <cellStyle name="Финансовый 6 4 2 3 3 2 2" xfId="42137"/>
    <cellStyle name="Финансовый 6 4 2 3 3 3" xfId="42138"/>
    <cellStyle name="Финансовый 6 4 2 3 3 3 2" xfId="42139"/>
    <cellStyle name="Финансовый 6 4 2 3 3 4" xfId="42140"/>
    <cellStyle name="Финансовый 6 4 2 3 3 4 2" xfId="42141"/>
    <cellStyle name="Финансовый 6 4 2 3 3 5" xfId="42142"/>
    <cellStyle name="Финансовый 6 4 2 3 4" xfId="42143"/>
    <cellStyle name="Финансовый 6 4 2 3 4 2" xfId="42144"/>
    <cellStyle name="Финансовый 6 4 2 3 5" xfId="42145"/>
    <cellStyle name="Финансовый 6 4 2 3 5 2" xfId="42146"/>
    <cellStyle name="Финансовый 6 4 2 3 6" xfId="42147"/>
    <cellStyle name="Финансовый 6 4 2 3 6 2" xfId="42148"/>
    <cellStyle name="Финансовый 6 4 2 3 7" xfId="42149"/>
    <cellStyle name="Финансовый 6 4 2 3 7 2" xfId="42150"/>
    <cellStyle name="Финансовый 6 4 2 3 8" xfId="42151"/>
    <cellStyle name="Финансовый 6 4 2 3 8 2" xfId="42152"/>
    <cellStyle name="Финансовый 6 4 2 3 9" xfId="42153"/>
    <cellStyle name="Финансовый 6 4 2 3 9 2" xfId="42154"/>
    <cellStyle name="Финансовый 6 4 2 4" xfId="42155"/>
    <cellStyle name="Финансовый 6 4 2 4 2" xfId="42156"/>
    <cellStyle name="Финансовый 6 4 2 4 2 2" xfId="42157"/>
    <cellStyle name="Финансовый 6 4 2 4 2 2 2" xfId="42158"/>
    <cellStyle name="Финансовый 6 4 2 4 2 3" xfId="42159"/>
    <cellStyle name="Финансовый 6 4 2 4 2 3 2" xfId="42160"/>
    <cellStyle name="Финансовый 6 4 2 4 2 4" xfId="42161"/>
    <cellStyle name="Финансовый 6 4 2 4 2 4 2" xfId="42162"/>
    <cellStyle name="Финансовый 6 4 2 4 2 5" xfId="42163"/>
    <cellStyle name="Финансовый 6 4 2 4 2 5 2" xfId="42164"/>
    <cellStyle name="Финансовый 6 4 2 4 2 6" xfId="42165"/>
    <cellStyle name="Финансовый 6 4 2 4 3" xfId="42166"/>
    <cellStyle name="Финансовый 6 4 2 4 3 2" xfId="42167"/>
    <cellStyle name="Финансовый 6 4 2 4 4" xfId="42168"/>
    <cellStyle name="Финансовый 6 4 2 4 4 2" xfId="42169"/>
    <cellStyle name="Финансовый 6 4 2 4 5" xfId="42170"/>
    <cellStyle name="Финансовый 6 4 2 4 5 2" xfId="42171"/>
    <cellStyle name="Финансовый 6 4 2 4 6" xfId="42172"/>
    <cellStyle name="Финансовый 6 4 2 4 6 2" xfId="42173"/>
    <cellStyle name="Финансовый 6 4 2 4 7" xfId="42174"/>
    <cellStyle name="Финансовый 6 4 2 4 8" xfId="42175"/>
    <cellStyle name="Финансовый 6 4 2 5" xfId="42176"/>
    <cellStyle name="Финансовый 6 4 2 5 2" xfId="42177"/>
    <cellStyle name="Финансовый 6 4 2 5 2 2" xfId="42178"/>
    <cellStyle name="Финансовый 6 4 2 5 3" xfId="42179"/>
    <cellStyle name="Финансовый 6 4 2 5 3 2" xfId="42180"/>
    <cellStyle name="Финансовый 6 4 2 5 4" xfId="42181"/>
    <cellStyle name="Финансовый 6 4 2 5 4 2" xfId="42182"/>
    <cellStyle name="Финансовый 6 4 2 5 5" xfId="42183"/>
    <cellStyle name="Финансовый 6 4 2 5 5 2" xfId="42184"/>
    <cellStyle name="Финансовый 6 4 2 5 6" xfId="42185"/>
    <cellStyle name="Финансовый 6 4 2 6" xfId="42186"/>
    <cellStyle name="Финансовый 6 4 2 6 2" xfId="42187"/>
    <cellStyle name="Финансовый 6 4 2 6 2 2" xfId="42188"/>
    <cellStyle name="Финансовый 6 4 2 6 3" xfId="42189"/>
    <cellStyle name="Финансовый 6 4 2 6 3 2" xfId="42190"/>
    <cellStyle name="Финансовый 6 4 2 6 4" xfId="42191"/>
    <cellStyle name="Финансовый 6 4 2 6 4 2" xfId="42192"/>
    <cellStyle name="Финансовый 6 4 2 6 5" xfId="42193"/>
    <cellStyle name="Финансовый 6 4 2 7" xfId="42194"/>
    <cellStyle name="Финансовый 6 4 2 7 2" xfId="42195"/>
    <cellStyle name="Финансовый 6 4 2 8" xfId="42196"/>
    <cellStyle name="Финансовый 6 4 2 8 2" xfId="42197"/>
    <cellStyle name="Финансовый 6 4 2 9" xfId="42198"/>
    <cellStyle name="Финансовый 6 4 2 9 2" xfId="42199"/>
    <cellStyle name="Финансовый 6 4 3" xfId="42200"/>
    <cellStyle name="Финансовый 6 4 3 10" xfId="42201"/>
    <cellStyle name="Финансовый 6 4 3 10 2" xfId="42202"/>
    <cellStyle name="Финансовый 6 4 3 11" xfId="42203"/>
    <cellStyle name="Финансовый 6 4 3 11 2" xfId="42204"/>
    <cellStyle name="Финансовый 6 4 3 12" xfId="42205"/>
    <cellStyle name="Финансовый 6 4 3 13" xfId="42206"/>
    <cellStyle name="Финансовый 6 4 3 14" xfId="42207"/>
    <cellStyle name="Финансовый 6 4 3 2" xfId="42208"/>
    <cellStyle name="Финансовый 6 4 3 2 10" xfId="42209"/>
    <cellStyle name="Финансовый 6 4 3 2 11" xfId="42210"/>
    <cellStyle name="Финансовый 6 4 3 2 2" xfId="42211"/>
    <cellStyle name="Финансовый 6 4 3 2 2 2" xfId="42212"/>
    <cellStyle name="Финансовый 6 4 3 2 2 2 2" xfId="42213"/>
    <cellStyle name="Финансовый 6 4 3 2 2 3" xfId="42214"/>
    <cellStyle name="Финансовый 6 4 3 2 2 3 2" xfId="42215"/>
    <cellStyle name="Финансовый 6 4 3 2 2 4" xfId="42216"/>
    <cellStyle name="Финансовый 6 4 3 2 2 4 2" xfId="42217"/>
    <cellStyle name="Финансовый 6 4 3 2 2 5" xfId="42218"/>
    <cellStyle name="Финансовый 6 4 3 2 2 5 2" xfId="42219"/>
    <cellStyle name="Финансовый 6 4 3 2 2 6" xfId="42220"/>
    <cellStyle name="Финансовый 6 4 3 2 3" xfId="42221"/>
    <cellStyle name="Финансовый 6 4 3 2 3 2" xfId="42222"/>
    <cellStyle name="Финансовый 6 4 3 2 3 2 2" xfId="42223"/>
    <cellStyle name="Финансовый 6 4 3 2 3 3" xfId="42224"/>
    <cellStyle name="Финансовый 6 4 3 2 3 3 2" xfId="42225"/>
    <cellStyle name="Финансовый 6 4 3 2 3 4" xfId="42226"/>
    <cellStyle name="Финансовый 6 4 3 2 3 4 2" xfId="42227"/>
    <cellStyle name="Финансовый 6 4 3 2 3 5" xfId="42228"/>
    <cellStyle name="Финансовый 6 4 3 2 4" xfId="42229"/>
    <cellStyle name="Финансовый 6 4 3 2 4 2" xfId="42230"/>
    <cellStyle name="Финансовый 6 4 3 2 5" xfId="42231"/>
    <cellStyle name="Финансовый 6 4 3 2 5 2" xfId="42232"/>
    <cellStyle name="Финансовый 6 4 3 2 6" xfId="42233"/>
    <cellStyle name="Финансовый 6 4 3 2 6 2" xfId="42234"/>
    <cellStyle name="Финансовый 6 4 3 2 7" xfId="42235"/>
    <cellStyle name="Финансовый 6 4 3 2 7 2" xfId="42236"/>
    <cellStyle name="Финансовый 6 4 3 2 8" xfId="42237"/>
    <cellStyle name="Финансовый 6 4 3 2 8 2" xfId="42238"/>
    <cellStyle name="Финансовый 6 4 3 2 9" xfId="42239"/>
    <cellStyle name="Финансовый 6 4 3 2 9 2" xfId="42240"/>
    <cellStyle name="Финансовый 6 4 3 3" xfId="42241"/>
    <cellStyle name="Финансовый 6 4 3 3 2" xfId="42242"/>
    <cellStyle name="Финансовый 6 4 3 3 2 2" xfId="42243"/>
    <cellStyle name="Финансовый 6 4 3 3 2 2 2" xfId="42244"/>
    <cellStyle name="Финансовый 6 4 3 3 2 3" xfId="42245"/>
    <cellStyle name="Финансовый 6 4 3 3 2 3 2" xfId="42246"/>
    <cellStyle name="Финансовый 6 4 3 3 2 4" xfId="42247"/>
    <cellStyle name="Финансовый 6 4 3 3 2 4 2" xfId="42248"/>
    <cellStyle name="Финансовый 6 4 3 3 2 5" xfId="42249"/>
    <cellStyle name="Финансовый 6 4 3 3 2 5 2" xfId="42250"/>
    <cellStyle name="Финансовый 6 4 3 3 2 6" xfId="42251"/>
    <cellStyle name="Финансовый 6 4 3 3 3" xfId="42252"/>
    <cellStyle name="Финансовый 6 4 3 3 3 2" xfId="42253"/>
    <cellStyle name="Финансовый 6 4 3 3 4" xfId="42254"/>
    <cellStyle name="Финансовый 6 4 3 3 4 2" xfId="42255"/>
    <cellStyle name="Финансовый 6 4 3 3 5" xfId="42256"/>
    <cellStyle name="Финансовый 6 4 3 3 5 2" xfId="42257"/>
    <cellStyle name="Финансовый 6 4 3 3 6" xfId="42258"/>
    <cellStyle name="Финансовый 6 4 3 3 6 2" xfId="42259"/>
    <cellStyle name="Финансовый 6 4 3 3 7" xfId="42260"/>
    <cellStyle name="Финансовый 6 4 3 4" xfId="42261"/>
    <cellStyle name="Финансовый 6 4 3 4 2" xfId="42262"/>
    <cellStyle name="Финансовый 6 4 3 4 2 2" xfId="42263"/>
    <cellStyle name="Финансовый 6 4 3 4 3" xfId="42264"/>
    <cellStyle name="Финансовый 6 4 3 4 3 2" xfId="42265"/>
    <cellStyle name="Финансовый 6 4 3 4 4" xfId="42266"/>
    <cellStyle name="Финансовый 6 4 3 4 4 2" xfId="42267"/>
    <cellStyle name="Финансовый 6 4 3 4 5" xfId="42268"/>
    <cellStyle name="Финансовый 6 4 3 4 5 2" xfId="42269"/>
    <cellStyle name="Финансовый 6 4 3 4 6" xfId="42270"/>
    <cellStyle name="Финансовый 6 4 3 5" xfId="42271"/>
    <cellStyle name="Финансовый 6 4 3 5 2" xfId="42272"/>
    <cellStyle name="Финансовый 6 4 3 5 2 2" xfId="42273"/>
    <cellStyle name="Финансовый 6 4 3 5 3" xfId="42274"/>
    <cellStyle name="Финансовый 6 4 3 5 3 2" xfId="42275"/>
    <cellStyle name="Финансовый 6 4 3 5 4" xfId="42276"/>
    <cellStyle name="Финансовый 6 4 3 5 4 2" xfId="42277"/>
    <cellStyle name="Финансовый 6 4 3 5 5" xfId="42278"/>
    <cellStyle name="Финансовый 6 4 3 6" xfId="42279"/>
    <cellStyle name="Финансовый 6 4 3 6 2" xfId="42280"/>
    <cellStyle name="Финансовый 6 4 3 7" xfId="42281"/>
    <cellStyle name="Финансовый 6 4 3 7 2" xfId="42282"/>
    <cellStyle name="Финансовый 6 4 3 8" xfId="42283"/>
    <cellStyle name="Финансовый 6 4 3 8 2" xfId="42284"/>
    <cellStyle name="Финансовый 6 4 3 9" xfId="42285"/>
    <cellStyle name="Финансовый 6 4 3 9 2" xfId="42286"/>
    <cellStyle name="Финансовый 6 4 4" xfId="42287"/>
    <cellStyle name="Финансовый 6 4 4 10" xfId="42288"/>
    <cellStyle name="Финансовый 6 4 4 11" xfId="42289"/>
    <cellStyle name="Финансовый 6 4 4 2" xfId="42290"/>
    <cellStyle name="Финансовый 6 4 4 2 2" xfId="42291"/>
    <cellStyle name="Финансовый 6 4 4 2 2 2" xfId="42292"/>
    <cellStyle name="Финансовый 6 4 4 2 3" xfId="42293"/>
    <cellStyle name="Финансовый 6 4 4 2 3 2" xfId="42294"/>
    <cellStyle name="Финансовый 6 4 4 2 4" xfId="42295"/>
    <cellStyle name="Финансовый 6 4 4 2 4 2" xfId="42296"/>
    <cellStyle name="Финансовый 6 4 4 2 5" xfId="42297"/>
    <cellStyle name="Финансовый 6 4 4 2 5 2" xfId="42298"/>
    <cellStyle name="Финансовый 6 4 4 2 6" xfId="42299"/>
    <cellStyle name="Финансовый 6 4 4 2 7" xfId="42300"/>
    <cellStyle name="Финансовый 6 4 4 3" xfId="42301"/>
    <cellStyle name="Финансовый 6 4 4 3 2" xfId="42302"/>
    <cellStyle name="Финансовый 6 4 4 3 2 2" xfId="42303"/>
    <cellStyle name="Финансовый 6 4 4 3 3" xfId="42304"/>
    <cellStyle name="Финансовый 6 4 4 3 3 2" xfId="42305"/>
    <cellStyle name="Финансовый 6 4 4 3 4" xfId="42306"/>
    <cellStyle name="Финансовый 6 4 4 3 4 2" xfId="42307"/>
    <cellStyle name="Финансовый 6 4 4 3 5" xfId="42308"/>
    <cellStyle name="Финансовый 6 4 4 4" xfId="42309"/>
    <cellStyle name="Финансовый 6 4 4 4 2" xfId="42310"/>
    <cellStyle name="Финансовый 6 4 4 5" xfId="42311"/>
    <cellStyle name="Финансовый 6 4 4 5 2" xfId="42312"/>
    <cellStyle name="Финансовый 6 4 4 6" xfId="42313"/>
    <cellStyle name="Финансовый 6 4 4 6 2" xfId="42314"/>
    <cellStyle name="Финансовый 6 4 4 7" xfId="42315"/>
    <cellStyle name="Финансовый 6 4 4 7 2" xfId="42316"/>
    <cellStyle name="Финансовый 6 4 4 8" xfId="42317"/>
    <cellStyle name="Финансовый 6 4 4 8 2" xfId="42318"/>
    <cellStyle name="Финансовый 6 4 4 9" xfId="42319"/>
    <cellStyle name="Финансовый 6 4 4 9 2" xfId="42320"/>
    <cellStyle name="Финансовый 6 4 5" xfId="42321"/>
    <cellStyle name="Финансовый 6 4 5 2" xfId="42322"/>
    <cellStyle name="Финансовый 6 4 5 2 2" xfId="42323"/>
    <cellStyle name="Финансовый 6 4 5 2 2 2" xfId="42324"/>
    <cellStyle name="Финансовый 6 4 5 2 3" xfId="42325"/>
    <cellStyle name="Финансовый 6 4 5 2 3 2" xfId="42326"/>
    <cellStyle name="Финансовый 6 4 5 2 4" xfId="42327"/>
    <cellStyle name="Финансовый 6 4 5 2 4 2" xfId="42328"/>
    <cellStyle name="Финансовый 6 4 5 2 5" xfId="42329"/>
    <cellStyle name="Финансовый 6 4 5 2 5 2" xfId="42330"/>
    <cellStyle name="Финансовый 6 4 5 2 6" xfId="42331"/>
    <cellStyle name="Финансовый 6 4 5 3" xfId="42332"/>
    <cellStyle name="Финансовый 6 4 5 3 2" xfId="42333"/>
    <cellStyle name="Финансовый 6 4 5 4" xfId="42334"/>
    <cellStyle name="Финансовый 6 4 5 4 2" xfId="42335"/>
    <cellStyle name="Финансовый 6 4 5 5" xfId="42336"/>
    <cellStyle name="Финансовый 6 4 5 5 2" xfId="42337"/>
    <cellStyle name="Финансовый 6 4 5 6" xfId="42338"/>
    <cellStyle name="Финансовый 6 4 5 6 2" xfId="42339"/>
    <cellStyle name="Финансовый 6 4 5 7" xfId="42340"/>
    <cellStyle name="Финансовый 6 4 5 8" xfId="42341"/>
    <cellStyle name="Финансовый 6 4 6" xfId="42342"/>
    <cellStyle name="Финансовый 6 4 6 2" xfId="42343"/>
    <cellStyle name="Финансовый 6 4 6 2 2" xfId="42344"/>
    <cellStyle name="Финансовый 6 4 6 3" xfId="42345"/>
    <cellStyle name="Финансовый 6 4 6 3 2" xfId="42346"/>
    <cellStyle name="Финансовый 6 4 6 4" xfId="42347"/>
    <cellStyle name="Финансовый 6 4 6 4 2" xfId="42348"/>
    <cellStyle name="Финансовый 6 4 6 5" xfId="42349"/>
    <cellStyle name="Финансовый 6 4 6 5 2" xfId="42350"/>
    <cellStyle name="Финансовый 6 4 6 6" xfId="42351"/>
    <cellStyle name="Финансовый 6 4 7" xfId="42352"/>
    <cellStyle name="Финансовый 6 4 7 2" xfId="42353"/>
    <cellStyle name="Финансовый 6 4 7 2 2" xfId="42354"/>
    <cellStyle name="Финансовый 6 4 7 3" xfId="42355"/>
    <cellStyle name="Финансовый 6 4 7 3 2" xfId="42356"/>
    <cellStyle name="Финансовый 6 4 7 4" xfId="42357"/>
    <cellStyle name="Финансовый 6 4 7 4 2" xfId="42358"/>
    <cellStyle name="Финансовый 6 4 7 5" xfId="42359"/>
    <cellStyle name="Финансовый 6 4 8" xfId="42360"/>
    <cellStyle name="Финансовый 6 4 8 2" xfId="42361"/>
    <cellStyle name="Финансовый 6 4 9" xfId="42362"/>
    <cellStyle name="Финансовый 6 4 9 2" xfId="42363"/>
    <cellStyle name="Финансовый 6 5" xfId="42364"/>
    <cellStyle name="Финансовый 6 5 10" xfId="42365"/>
    <cellStyle name="Финансовый 6 5 10 2" xfId="42366"/>
    <cellStyle name="Финансовый 6 5 11" xfId="42367"/>
    <cellStyle name="Финансовый 6 5 11 2" xfId="42368"/>
    <cellStyle name="Финансовый 6 5 12" xfId="42369"/>
    <cellStyle name="Финансовый 6 5 12 2" xfId="42370"/>
    <cellStyle name="Финансовый 6 5 13" xfId="42371"/>
    <cellStyle name="Финансовый 6 5 14" xfId="42372"/>
    <cellStyle name="Финансовый 6 5 15" xfId="42373"/>
    <cellStyle name="Финансовый 6 5 2" xfId="42374"/>
    <cellStyle name="Финансовый 6 5 2 10" xfId="42375"/>
    <cellStyle name="Финансовый 6 5 2 10 2" xfId="42376"/>
    <cellStyle name="Финансовый 6 5 2 11" xfId="42377"/>
    <cellStyle name="Финансовый 6 5 2 12" xfId="42378"/>
    <cellStyle name="Финансовый 6 5 2 13" xfId="42379"/>
    <cellStyle name="Финансовый 6 5 2 2" xfId="42380"/>
    <cellStyle name="Финансовый 6 5 2 2 10" xfId="42381"/>
    <cellStyle name="Финансовый 6 5 2 2 11" xfId="42382"/>
    <cellStyle name="Финансовый 6 5 2 2 2" xfId="42383"/>
    <cellStyle name="Финансовый 6 5 2 2 2 2" xfId="42384"/>
    <cellStyle name="Финансовый 6 5 2 2 2 2 2" xfId="42385"/>
    <cellStyle name="Финансовый 6 5 2 2 2 3" xfId="42386"/>
    <cellStyle name="Финансовый 6 5 2 2 2 3 2" xfId="42387"/>
    <cellStyle name="Финансовый 6 5 2 2 2 4" xfId="42388"/>
    <cellStyle name="Финансовый 6 5 2 2 2 4 2" xfId="42389"/>
    <cellStyle name="Финансовый 6 5 2 2 2 5" xfId="42390"/>
    <cellStyle name="Финансовый 6 5 2 2 2 5 2" xfId="42391"/>
    <cellStyle name="Финансовый 6 5 2 2 2 6" xfId="42392"/>
    <cellStyle name="Финансовый 6 5 2 2 3" xfId="42393"/>
    <cellStyle name="Финансовый 6 5 2 2 3 2" xfId="42394"/>
    <cellStyle name="Финансовый 6 5 2 2 3 2 2" xfId="42395"/>
    <cellStyle name="Финансовый 6 5 2 2 3 3" xfId="42396"/>
    <cellStyle name="Финансовый 6 5 2 2 3 3 2" xfId="42397"/>
    <cellStyle name="Финансовый 6 5 2 2 3 4" xfId="42398"/>
    <cellStyle name="Финансовый 6 5 2 2 3 4 2" xfId="42399"/>
    <cellStyle name="Финансовый 6 5 2 2 3 5" xfId="42400"/>
    <cellStyle name="Финансовый 6 5 2 2 4" xfId="42401"/>
    <cellStyle name="Финансовый 6 5 2 2 4 2" xfId="42402"/>
    <cellStyle name="Финансовый 6 5 2 2 5" xfId="42403"/>
    <cellStyle name="Финансовый 6 5 2 2 5 2" xfId="42404"/>
    <cellStyle name="Финансовый 6 5 2 2 6" xfId="42405"/>
    <cellStyle name="Финансовый 6 5 2 2 6 2" xfId="42406"/>
    <cellStyle name="Финансовый 6 5 2 2 7" xfId="42407"/>
    <cellStyle name="Финансовый 6 5 2 2 7 2" xfId="42408"/>
    <cellStyle name="Финансовый 6 5 2 2 8" xfId="42409"/>
    <cellStyle name="Финансовый 6 5 2 2 8 2" xfId="42410"/>
    <cellStyle name="Финансовый 6 5 2 2 9" xfId="42411"/>
    <cellStyle name="Финансовый 6 5 2 2 9 2" xfId="42412"/>
    <cellStyle name="Финансовый 6 5 2 3" xfId="42413"/>
    <cellStyle name="Финансовый 6 5 2 3 2" xfId="42414"/>
    <cellStyle name="Финансовый 6 5 2 3 2 2" xfId="42415"/>
    <cellStyle name="Финансовый 6 5 2 3 3" xfId="42416"/>
    <cellStyle name="Финансовый 6 5 2 3 3 2" xfId="42417"/>
    <cellStyle name="Финансовый 6 5 2 3 4" xfId="42418"/>
    <cellStyle name="Финансовый 6 5 2 3 4 2" xfId="42419"/>
    <cellStyle name="Финансовый 6 5 2 3 5" xfId="42420"/>
    <cellStyle name="Финансовый 6 5 2 3 5 2" xfId="42421"/>
    <cellStyle name="Финансовый 6 5 2 3 6" xfId="42422"/>
    <cellStyle name="Финансовый 6 5 2 4" xfId="42423"/>
    <cellStyle name="Финансовый 6 5 2 4 2" xfId="42424"/>
    <cellStyle name="Финансовый 6 5 2 4 2 2" xfId="42425"/>
    <cellStyle name="Финансовый 6 5 2 4 3" xfId="42426"/>
    <cellStyle name="Финансовый 6 5 2 4 3 2" xfId="42427"/>
    <cellStyle name="Финансовый 6 5 2 4 4" xfId="42428"/>
    <cellStyle name="Финансовый 6 5 2 4 4 2" xfId="42429"/>
    <cellStyle name="Финансовый 6 5 2 4 5" xfId="42430"/>
    <cellStyle name="Финансовый 6 5 2 5" xfId="42431"/>
    <cellStyle name="Финансовый 6 5 2 5 2" xfId="42432"/>
    <cellStyle name="Финансовый 6 5 2 6" xfId="42433"/>
    <cellStyle name="Финансовый 6 5 2 6 2" xfId="42434"/>
    <cellStyle name="Финансовый 6 5 2 7" xfId="42435"/>
    <cellStyle name="Финансовый 6 5 2 7 2" xfId="42436"/>
    <cellStyle name="Финансовый 6 5 2 8" xfId="42437"/>
    <cellStyle name="Финансовый 6 5 2 8 2" xfId="42438"/>
    <cellStyle name="Финансовый 6 5 2 9" xfId="42439"/>
    <cellStyle name="Финансовый 6 5 2 9 2" xfId="42440"/>
    <cellStyle name="Финансовый 6 5 3" xfId="42441"/>
    <cellStyle name="Финансовый 6 5 3 10" xfId="42442"/>
    <cellStyle name="Финансовый 6 5 3 11" xfId="42443"/>
    <cellStyle name="Финансовый 6 5 3 2" xfId="42444"/>
    <cellStyle name="Финансовый 6 5 3 2 2" xfId="42445"/>
    <cellStyle name="Финансовый 6 5 3 2 2 2" xfId="42446"/>
    <cellStyle name="Финансовый 6 5 3 2 3" xfId="42447"/>
    <cellStyle name="Финансовый 6 5 3 2 3 2" xfId="42448"/>
    <cellStyle name="Финансовый 6 5 3 2 4" xfId="42449"/>
    <cellStyle name="Финансовый 6 5 3 2 4 2" xfId="42450"/>
    <cellStyle name="Финансовый 6 5 3 2 5" xfId="42451"/>
    <cellStyle name="Финансовый 6 5 3 2 5 2" xfId="42452"/>
    <cellStyle name="Финансовый 6 5 3 2 6" xfId="42453"/>
    <cellStyle name="Финансовый 6 5 3 2 7" xfId="42454"/>
    <cellStyle name="Финансовый 6 5 3 3" xfId="42455"/>
    <cellStyle name="Финансовый 6 5 3 3 2" xfId="42456"/>
    <cellStyle name="Финансовый 6 5 3 3 2 2" xfId="42457"/>
    <cellStyle name="Финансовый 6 5 3 3 3" xfId="42458"/>
    <cellStyle name="Финансовый 6 5 3 3 3 2" xfId="42459"/>
    <cellStyle name="Финансовый 6 5 3 3 4" xfId="42460"/>
    <cellStyle name="Финансовый 6 5 3 3 4 2" xfId="42461"/>
    <cellStyle name="Финансовый 6 5 3 3 5" xfId="42462"/>
    <cellStyle name="Финансовый 6 5 3 4" xfId="42463"/>
    <cellStyle name="Финансовый 6 5 3 4 2" xfId="42464"/>
    <cellStyle name="Финансовый 6 5 3 5" xfId="42465"/>
    <cellStyle name="Финансовый 6 5 3 5 2" xfId="42466"/>
    <cellStyle name="Финансовый 6 5 3 6" xfId="42467"/>
    <cellStyle name="Финансовый 6 5 3 6 2" xfId="42468"/>
    <cellStyle name="Финансовый 6 5 3 7" xfId="42469"/>
    <cellStyle name="Финансовый 6 5 3 7 2" xfId="42470"/>
    <cellStyle name="Финансовый 6 5 3 8" xfId="42471"/>
    <cellStyle name="Финансовый 6 5 3 8 2" xfId="42472"/>
    <cellStyle name="Финансовый 6 5 3 9" xfId="42473"/>
    <cellStyle name="Финансовый 6 5 3 9 2" xfId="42474"/>
    <cellStyle name="Финансовый 6 5 4" xfId="42475"/>
    <cellStyle name="Финансовый 6 5 4 2" xfId="42476"/>
    <cellStyle name="Финансовый 6 5 4 2 2" xfId="42477"/>
    <cellStyle name="Финансовый 6 5 4 2 2 2" xfId="42478"/>
    <cellStyle name="Финансовый 6 5 4 2 3" xfId="42479"/>
    <cellStyle name="Финансовый 6 5 4 2 3 2" xfId="42480"/>
    <cellStyle name="Финансовый 6 5 4 2 4" xfId="42481"/>
    <cellStyle name="Финансовый 6 5 4 2 4 2" xfId="42482"/>
    <cellStyle name="Финансовый 6 5 4 2 5" xfId="42483"/>
    <cellStyle name="Финансовый 6 5 4 2 5 2" xfId="42484"/>
    <cellStyle name="Финансовый 6 5 4 2 6" xfId="42485"/>
    <cellStyle name="Финансовый 6 5 4 3" xfId="42486"/>
    <cellStyle name="Финансовый 6 5 4 3 2" xfId="42487"/>
    <cellStyle name="Финансовый 6 5 4 4" xfId="42488"/>
    <cellStyle name="Финансовый 6 5 4 4 2" xfId="42489"/>
    <cellStyle name="Финансовый 6 5 4 5" xfId="42490"/>
    <cellStyle name="Финансовый 6 5 4 5 2" xfId="42491"/>
    <cellStyle name="Финансовый 6 5 4 6" xfId="42492"/>
    <cellStyle name="Финансовый 6 5 4 6 2" xfId="42493"/>
    <cellStyle name="Финансовый 6 5 4 7" xfId="42494"/>
    <cellStyle name="Финансовый 6 5 4 8" xfId="42495"/>
    <cellStyle name="Финансовый 6 5 5" xfId="42496"/>
    <cellStyle name="Финансовый 6 5 5 2" xfId="42497"/>
    <cellStyle name="Финансовый 6 5 5 2 2" xfId="42498"/>
    <cellStyle name="Финансовый 6 5 5 3" xfId="42499"/>
    <cellStyle name="Финансовый 6 5 5 3 2" xfId="42500"/>
    <cellStyle name="Финансовый 6 5 5 4" xfId="42501"/>
    <cellStyle name="Финансовый 6 5 5 4 2" xfId="42502"/>
    <cellStyle name="Финансовый 6 5 5 5" xfId="42503"/>
    <cellStyle name="Финансовый 6 5 5 5 2" xfId="42504"/>
    <cellStyle name="Финансовый 6 5 5 6" xfId="42505"/>
    <cellStyle name="Финансовый 6 5 6" xfId="42506"/>
    <cellStyle name="Финансовый 6 5 6 2" xfId="42507"/>
    <cellStyle name="Финансовый 6 5 6 2 2" xfId="42508"/>
    <cellStyle name="Финансовый 6 5 6 3" xfId="42509"/>
    <cellStyle name="Финансовый 6 5 6 3 2" xfId="42510"/>
    <cellStyle name="Финансовый 6 5 6 4" xfId="42511"/>
    <cellStyle name="Финансовый 6 5 6 4 2" xfId="42512"/>
    <cellStyle name="Финансовый 6 5 6 5" xfId="42513"/>
    <cellStyle name="Финансовый 6 5 7" xfId="42514"/>
    <cellStyle name="Финансовый 6 5 7 2" xfId="42515"/>
    <cellStyle name="Финансовый 6 5 8" xfId="42516"/>
    <cellStyle name="Финансовый 6 5 8 2" xfId="42517"/>
    <cellStyle name="Финансовый 6 5 9" xfId="42518"/>
    <cellStyle name="Финансовый 6 5 9 2" xfId="42519"/>
    <cellStyle name="Финансовый 6 6" xfId="42520"/>
    <cellStyle name="Финансовый 6 6 10" xfId="42521"/>
    <cellStyle name="Финансовый 6 6 10 2" xfId="42522"/>
    <cellStyle name="Финансовый 6 6 11" xfId="42523"/>
    <cellStyle name="Финансовый 6 6 11 2" xfId="42524"/>
    <cellStyle name="Финансовый 6 6 12" xfId="42525"/>
    <cellStyle name="Финансовый 6 6 12 2" xfId="42526"/>
    <cellStyle name="Финансовый 6 6 13" xfId="42527"/>
    <cellStyle name="Финансовый 6 6 14" xfId="42528"/>
    <cellStyle name="Финансовый 6 6 15" xfId="42529"/>
    <cellStyle name="Финансовый 6 6 2" xfId="42530"/>
    <cellStyle name="Финансовый 6 6 2 10" xfId="42531"/>
    <cellStyle name="Финансовый 6 6 2 10 2" xfId="42532"/>
    <cellStyle name="Финансовый 6 6 2 11" xfId="42533"/>
    <cellStyle name="Финансовый 6 6 2 12" xfId="42534"/>
    <cellStyle name="Финансовый 6 6 2 2" xfId="42535"/>
    <cellStyle name="Финансовый 6 6 2 2 10" xfId="42536"/>
    <cellStyle name="Финансовый 6 6 2 2 2" xfId="42537"/>
    <cellStyle name="Финансовый 6 6 2 2 2 2" xfId="42538"/>
    <cellStyle name="Финансовый 6 6 2 2 2 2 2" xfId="42539"/>
    <cellStyle name="Финансовый 6 6 2 2 2 3" xfId="42540"/>
    <cellStyle name="Финансовый 6 6 2 2 2 3 2" xfId="42541"/>
    <cellStyle name="Финансовый 6 6 2 2 2 4" xfId="42542"/>
    <cellStyle name="Финансовый 6 6 2 2 2 4 2" xfId="42543"/>
    <cellStyle name="Финансовый 6 6 2 2 2 5" xfId="42544"/>
    <cellStyle name="Финансовый 6 6 2 2 2 5 2" xfId="42545"/>
    <cellStyle name="Финансовый 6 6 2 2 2 6" xfId="42546"/>
    <cellStyle name="Финансовый 6 6 2 2 3" xfId="42547"/>
    <cellStyle name="Финансовый 6 6 2 2 3 2" xfId="42548"/>
    <cellStyle name="Финансовый 6 6 2 2 3 2 2" xfId="42549"/>
    <cellStyle name="Финансовый 6 6 2 2 3 3" xfId="42550"/>
    <cellStyle name="Финансовый 6 6 2 2 3 3 2" xfId="42551"/>
    <cellStyle name="Финансовый 6 6 2 2 3 4" xfId="42552"/>
    <cellStyle name="Финансовый 6 6 2 2 3 4 2" xfId="42553"/>
    <cellStyle name="Финансовый 6 6 2 2 3 5" xfId="42554"/>
    <cellStyle name="Финансовый 6 6 2 2 4" xfId="42555"/>
    <cellStyle name="Финансовый 6 6 2 2 4 2" xfId="42556"/>
    <cellStyle name="Финансовый 6 6 2 2 5" xfId="42557"/>
    <cellStyle name="Финансовый 6 6 2 2 5 2" xfId="42558"/>
    <cellStyle name="Финансовый 6 6 2 2 6" xfId="42559"/>
    <cellStyle name="Финансовый 6 6 2 2 6 2" xfId="42560"/>
    <cellStyle name="Финансовый 6 6 2 2 7" xfId="42561"/>
    <cellStyle name="Финансовый 6 6 2 2 7 2" xfId="42562"/>
    <cellStyle name="Финансовый 6 6 2 2 8" xfId="42563"/>
    <cellStyle name="Финансовый 6 6 2 2 8 2" xfId="42564"/>
    <cellStyle name="Финансовый 6 6 2 2 9" xfId="42565"/>
    <cellStyle name="Финансовый 6 6 2 2 9 2" xfId="42566"/>
    <cellStyle name="Финансовый 6 6 2 3" xfId="42567"/>
    <cellStyle name="Финансовый 6 6 2 3 2" xfId="42568"/>
    <cellStyle name="Финансовый 6 6 2 3 2 2" xfId="42569"/>
    <cellStyle name="Финансовый 6 6 2 3 3" xfId="42570"/>
    <cellStyle name="Финансовый 6 6 2 3 3 2" xfId="42571"/>
    <cellStyle name="Финансовый 6 6 2 3 4" xfId="42572"/>
    <cellStyle name="Финансовый 6 6 2 3 4 2" xfId="42573"/>
    <cellStyle name="Финансовый 6 6 2 3 5" xfId="42574"/>
    <cellStyle name="Финансовый 6 6 2 3 5 2" xfId="42575"/>
    <cellStyle name="Финансовый 6 6 2 3 6" xfId="42576"/>
    <cellStyle name="Финансовый 6 6 2 4" xfId="42577"/>
    <cellStyle name="Финансовый 6 6 2 4 2" xfId="42578"/>
    <cellStyle name="Финансовый 6 6 2 4 2 2" xfId="42579"/>
    <cellStyle name="Финансовый 6 6 2 4 3" xfId="42580"/>
    <cellStyle name="Финансовый 6 6 2 4 3 2" xfId="42581"/>
    <cellStyle name="Финансовый 6 6 2 4 4" xfId="42582"/>
    <cellStyle name="Финансовый 6 6 2 4 4 2" xfId="42583"/>
    <cellStyle name="Финансовый 6 6 2 4 5" xfId="42584"/>
    <cellStyle name="Финансовый 6 6 2 5" xfId="42585"/>
    <cellStyle name="Финансовый 6 6 2 5 2" xfId="42586"/>
    <cellStyle name="Финансовый 6 6 2 6" xfId="42587"/>
    <cellStyle name="Финансовый 6 6 2 6 2" xfId="42588"/>
    <cellStyle name="Финансовый 6 6 2 7" xfId="42589"/>
    <cellStyle name="Финансовый 6 6 2 7 2" xfId="42590"/>
    <cellStyle name="Финансовый 6 6 2 8" xfId="42591"/>
    <cellStyle name="Финансовый 6 6 2 8 2" xfId="42592"/>
    <cellStyle name="Финансовый 6 6 2 9" xfId="42593"/>
    <cellStyle name="Финансовый 6 6 2 9 2" xfId="42594"/>
    <cellStyle name="Финансовый 6 6 3" xfId="42595"/>
    <cellStyle name="Финансовый 6 6 3 10" xfId="42596"/>
    <cellStyle name="Финансовый 6 6 3 2" xfId="42597"/>
    <cellStyle name="Финансовый 6 6 3 2 2" xfId="42598"/>
    <cellStyle name="Финансовый 6 6 3 2 2 2" xfId="42599"/>
    <cellStyle name="Финансовый 6 6 3 2 3" xfId="42600"/>
    <cellStyle name="Финансовый 6 6 3 2 3 2" xfId="42601"/>
    <cellStyle name="Финансовый 6 6 3 2 4" xfId="42602"/>
    <cellStyle name="Финансовый 6 6 3 2 4 2" xfId="42603"/>
    <cellStyle name="Финансовый 6 6 3 2 5" xfId="42604"/>
    <cellStyle name="Финансовый 6 6 3 2 5 2" xfId="42605"/>
    <cellStyle name="Финансовый 6 6 3 2 6" xfId="42606"/>
    <cellStyle name="Финансовый 6 6 3 3" xfId="42607"/>
    <cellStyle name="Финансовый 6 6 3 3 2" xfId="42608"/>
    <cellStyle name="Финансовый 6 6 3 3 2 2" xfId="42609"/>
    <cellStyle name="Финансовый 6 6 3 3 3" xfId="42610"/>
    <cellStyle name="Финансовый 6 6 3 3 3 2" xfId="42611"/>
    <cellStyle name="Финансовый 6 6 3 3 4" xfId="42612"/>
    <cellStyle name="Финансовый 6 6 3 3 4 2" xfId="42613"/>
    <cellStyle name="Финансовый 6 6 3 3 5" xfId="42614"/>
    <cellStyle name="Финансовый 6 6 3 4" xfId="42615"/>
    <cellStyle name="Финансовый 6 6 3 4 2" xfId="42616"/>
    <cellStyle name="Финансовый 6 6 3 5" xfId="42617"/>
    <cellStyle name="Финансовый 6 6 3 5 2" xfId="42618"/>
    <cellStyle name="Финансовый 6 6 3 6" xfId="42619"/>
    <cellStyle name="Финансовый 6 6 3 6 2" xfId="42620"/>
    <cellStyle name="Финансовый 6 6 3 7" xfId="42621"/>
    <cellStyle name="Финансовый 6 6 3 7 2" xfId="42622"/>
    <cellStyle name="Финансовый 6 6 3 8" xfId="42623"/>
    <cellStyle name="Финансовый 6 6 3 8 2" xfId="42624"/>
    <cellStyle name="Финансовый 6 6 3 9" xfId="42625"/>
    <cellStyle name="Финансовый 6 6 3 9 2" xfId="42626"/>
    <cellStyle name="Финансовый 6 6 4" xfId="42627"/>
    <cellStyle name="Финансовый 6 6 4 2" xfId="42628"/>
    <cellStyle name="Финансовый 6 6 4 2 2" xfId="42629"/>
    <cellStyle name="Финансовый 6 6 4 2 2 2" xfId="42630"/>
    <cellStyle name="Финансовый 6 6 4 2 3" xfId="42631"/>
    <cellStyle name="Финансовый 6 6 4 2 3 2" xfId="42632"/>
    <cellStyle name="Финансовый 6 6 4 2 4" xfId="42633"/>
    <cellStyle name="Финансовый 6 6 4 2 4 2" xfId="42634"/>
    <cellStyle name="Финансовый 6 6 4 2 5" xfId="42635"/>
    <cellStyle name="Финансовый 6 6 4 2 5 2" xfId="42636"/>
    <cellStyle name="Финансовый 6 6 4 2 6" xfId="42637"/>
    <cellStyle name="Финансовый 6 6 4 3" xfId="42638"/>
    <cellStyle name="Финансовый 6 6 4 3 2" xfId="42639"/>
    <cellStyle name="Финансовый 6 6 4 4" xfId="42640"/>
    <cellStyle name="Финансовый 6 6 4 4 2" xfId="42641"/>
    <cellStyle name="Финансовый 6 6 4 5" xfId="42642"/>
    <cellStyle name="Финансовый 6 6 4 5 2" xfId="42643"/>
    <cellStyle name="Финансовый 6 6 4 6" xfId="42644"/>
    <cellStyle name="Финансовый 6 6 4 6 2" xfId="42645"/>
    <cellStyle name="Финансовый 6 6 4 7" xfId="42646"/>
    <cellStyle name="Финансовый 6 6 5" xfId="42647"/>
    <cellStyle name="Финансовый 6 6 5 2" xfId="42648"/>
    <cellStyle name="Финансовый 6 6 5 2 2" xfId="42649"/>
    <cellStyle name="Финансовый 6 6 5 3" xfId="42650"/>
    <cellStyle name="Финансовый 6 6 5 3 2" xfId="42651"/>
    <cellStyle name="Финансовый 6 6 5 4" xfId="42652"/>
    <cellStyle name="Финансовый 6 6 5 4 2" xfId="42653"/>
    <cellStyle name="Финансовый 6 6 5 5" xfId="42654"/>
    <cellStyle name="Финансовый 6 6 5 5 2" xfId="42655"/>
    <cellStyle name="Финансовый 6 6 5 6" xfId="42656"/>
    <cellStyle name="Финансовый 6 6 6" xfId="42657"/>
    <cellStyle name="Финансовый 6 6 6 2" xfId="42658"/>
    <cellStyle name="Финансовый 6 6 6 2 2" xfId="42659"/>
    <cellStyle name="Финансовый 6 6 6 3" xfId="42660"/>
    <cellStyle name="Финансовый 6 6 6 3 2" xfId="42661"/>
    <cellStyle name="Финансовый 6 6 6 4" xfId="42662"/>
    <cellStyle name="Финансовый 6 6 6 4 2" xfId="42663"/>
    <cellStyle name="Финансовый 6 6 6 5" xfId="42664"/>
    <cellStyle name="Финансовый 6 6 7" xfId="42665"/>
    <cellStyle name="Финансовый 6 6 7 2" xfId="42666"/>
    <cellStyle name="Финансовый 6 6 8" xfId="42667"/>
    <cellStyle name="Финансовый 6 6 8 2" xfId="42668"/>
    <cellStyle name="Финансовый 6 6 9" xfId="42669"/>
    <cellStyle name="Финансовый 6 6 9 2" xfId="42670"/>
    <cellStyle name="Финансовый 6 7" xfId="42671"/>
    <cellStyle name="Финансовый 6 7 10" xfId="42672"/>
    <cellStyle name="Финансовый 6 7 10 2" xfId="42673"/>
    <cellStyle name="Финансовый 6 7 11" xfId="42674"/>
    <cellStyle name="Финансовый 6 7 11 2" xfId="42675"/>
    <cellStyle name="Финансовый 6 7 12" xfId="42676"/>
    <cellStyle name="Финансовый 6 7 12 2" xfId="42677"/>
    <cellStyle name="Финансовый 6 7 13" xfId="42678"/>
    <cellStyle name="Финансовый 6 7 14" xfId="42679"/>
    <cellStyle name="Финансовый 6 7 2" xfId="42680"/>
    <cellStyle name="Финансовый 6 7 2 10" xfId="42681"/>
    <cellStyle name="Финансовый 6 7 2 10 2" xfId="42682"/>
    <cellStyle name="Финансовый 6 7 2 11" xfId="42683"/>
    <cellStyle name="Финансовый 6 7 2 12" xfId="42684"/>
    <cellStyle name="Финансовый 6 7 2 2" xfId="42685"/>
    <cellStyle name="Финансовый 6 7 2 2 10" xfId="42686"/>
    <cellStyle name="Финансовый 6 7 2 2 2" xfId="42687"/>
    <cellStyle name="Финансовый 6 7 2 2 2 2" xfId="42688"/>
    <cellStyle name="Финансовый 6 7 2 2 2 2 2" xfId="42689"/>
    <cellStyle name="Финансовый 6 7 2 2 2 3" xfId="42690"/>
    <cellStyle name="Финансовый 6 7 2 2 2 3 2" xfId="42691"/>
    <cellStyle name="Финансовый 6 7 2 2 2 4" xfId="42692"/>
    <cellStyle name="Финансовый 6 7 2 2 2 4 2" xfId="42693"/>
    <cellStyle name="Финансовый 6 7 2 2 2 5" xfId="42694"/>
    <cellStyle name="Финансовый 6 7 2 2 2 5 2" xfId="42695"/>
    <cellStyle name="Финансовый 6 7 2 2 2 6" xfId="42696"/>
    <cellStyle name="Финансовый 6 7 2 2 3" xfId="42697"/>
    <cellStyle name="Финансовый 6 7 2 2 3 2" xfId="42698"/>
    <cellStyle name="Финансовый 6 7 2 2 3 2 2" xfId="42699"/>
    <cellStyle name="Финансовый 6 7 2 2 3 3" xfId="42700"/>
    <cellStyle name="Финансовый 6 7 2 2 3 3 2" xfId="42701"/>
    <cellStyle name="Финансовый 6 7 2 2 3 4" xfId="42702"/>
    <cellStyle name="Финансовый 6 7 2 2 3 4 2" xfId="42703"/>
    <cellStyle name="Финансовый 6 7 2 2 3 5" xfId="42704"/>
    <cellStyle name="Финансовый 6 7 2 2 4" xfId="42705"/>
    <cellStyle name="Финансовый 6 7 2 2 4 2" xfId="42706"/>
    <cellStyle name="Финансовый 6 7 2 2 5" xfId="42707"/>
    <cellStyle name="Финансовый 6 7 2 2 5 2" xfId="42708"/>
    <cellStyle name="Финансовый 6 7 2 2 6" xfId="42709"/>
    <cellStyle name="Финансовый 6 7 2 2 6 2" xfId="42710"/>
    <cellStyle name="Финансовый 6 7 2 2 7" xfId="42711"/>
    <cellStyle name="Финансовый 6 7 2 2 7 2" xfId="42712"/>
    <cellStyle name="Финансовый 6 7 2 2 8" xfId="42713"/>
    <cellStyle name="Финансовый 6 7 2 2 8 2" xfId="42714"/>
    <cellStyle name="Финансовый 6 7 2 2 9" xfId="42715"/>
    <cellStyle name="Финансовый 6 7 2 2 9 2" xfId="42716"/>
    <cellStyle name="Финансовый 6 7 2 3" xfId="42717"/>
    <cellStyle name="Финансовый 6 7 2 3 2" xfId="42718"/>
    <cellStyle name="Финансовый 6 7 2 3 2 2" xfId="42719"/>
    <cellStyle name="Финансовый 6 7 2 3 3" xfId="42720"/>
    <cellStyle name="Финансовый 6 7 2 3 3 2" xfId="42721"/>
    <cellStyle name="Финансовый 6 7 2 3 4" xfId="42722"/>
    <cellStyle name="Финансовый 6 7 2 3 4 2" xfId="42723"/>
    <cellStyle name="Финансовый 6 7 2 3 5" xfId="42724"/>
    <cellStyle name="Финансовый 6 7 2 3 5 2" xfId="42725"/>
    <cellStyle name="Финансовый 6 7 2 3 6" xfId="42726"/>
    <cellStyle name="Финансовый 6 7 2 4" xfId="42727"/>
    <cellStyle name="Финансовый 6 7 2 4 2" xfId="42728"/>
    <cellStyle name="Финансовый 6 7 2 4 2 2" xfId="42729"/>
    <cellStyle name="Финансовый 6 7 2 4 3" xfId="42730"/>
    <cellStyle name="Финансовый 6 7 2 4 3 2" xfId="42731"/>
    <cellStyle name="Финансовый 6 7 2 4 4" xfId="42732"/>
    <cellStyle name="Финансовый 6 7 2 4 4 2" xfId="42733"/>
    <cellStyle name="Финансовый 6 7 2 4 5" xfId="42734"/>
    <cellStyle name="Финансовый 6 7 2 5" xfId="42735"/>
    <cellStyle name="Финансовый 6 7 2 5 2" xfId="42736"/>
    <cellStyle name="Финансовый 6 7 2 6" xfId="42737"/>
    <cellStyle name="Финансовый 6 7 2 6 2" xfId="42738"/>
    <cellStyle name="Финансовый 6 7 2 7" xfId="42739"/>
    <cellStyle name="Финансовый 6 7 2 7 2" xfId="42740"/>
    <cellStyle name="Финансовый 6 7 2 8" xfId="42741"/>
    <cellStyle name="Финансовый 6 7 2 8 2" xfId="42742"/>
    <cellStyle name="Финансовый 6 7 2 9" xfId="42743"/>
    <cellStyle name="Финансовый 6 7 2 9 2" xfId="42744"/>
    <cellStyle name="Финансовый 6 7 3" xfId="42745"/>
    <cellStyle name="Финансовый 6 7 3 10" xfId="42746"/>
    <cellStyle name="Финансовый 6 7 3 2" xfId="42747"/>
    <cellStyle name="Финансовый 6 7 3 2 2" xfId="42748"/>
    <cellStyle name="Финансовый 6 7 3 2 2 2" xfId="42749"/>
    <cellStyle name="Финансовый 6 7 3 2 3" xfId="42750"/>
    <cellStyle name="Финансовый 6 7 3 2 3 2" xfId="42751"/>
    <cellStyle name="Финансовый 6 7 3 2 4" xfId="42752"/>
    <cellStyle name="Финансовый 6 7 3 2 4 2" xfId="42753"/>
    <cellStyle name="Финансовый 6 7 3 2 5" xfId="42754"/>
    <cellStyle name="Финансовый 6 7 3 2 5 2" xfId="42755"/>
    <cellStyle name="Финансовый 6 7 3 2 6" xfId="42756"/>
    <cellStyle name="Финансовый 6 7 3 3" xfId="42757"/>
    <cellStyle name="Финансовый 6 7 3 3 2" xfId="42758"/>
    <cellStyle name="Финансовый 6 7 3 3 2 2" xfId="42759"/>
    <cellStyle name="Финансовый 6 7 3 3 3" xfId="42760"/>
    <cellStyle name="Финансовый 6 7 3 3 3 2" xfId="42761"/>
    <cellStyle name="Финансовый 6 7 3 3 4" xfId="42762"/>
    <cellStyle name="Финансовый 6 7 3 3 4 2" xfId="42763"/>
    <cellStyle name="Финансовый 6 7 3 3 5" xfId="42764"/>
    <cellStyle name="Финансовый 6 7 3 4" xfId="42765"/>
    <cellStyle name="Финансовый 6 7 3 4 2" xfId="42766"/>
    <cellStyle name="Финансовый 6 7 3 5" xfId="42767"/>
    <cellStyle name="Финансовый 6 7 3 5 2" xfId="42768"/>
    <cellStyle name="Финансовый 6 7 3 6" xfId="42769"/>
    <cellStyle name="Финансовый 6 7 3 6 2" xfId="42770"/>
    <cellStyle name="Финансовый 6 7 3 7" xfId="42771"/>
    <cellStyle name="Финансовый 6 7 3 7 2" xfId="42772"/>
    <cellStyle name="Финансовый 6 7 3 8" xfId="42773"/>
    <cellStyle name="Финансовый 6 7 3 8 2" xfId="42774"/>
    <cellStyle name="Финансовый 6 7 3 9" xfId="42775"/>
    <cellStyle name="Финансовый 6 7 3 9 2" xfId="42776"/>
    <cellStyle name="Финансовый 6 7 4" xfId="42777"/>
    <cellStyle name="Финансовый 6 7 4 2" xfId="42778"/>
    <cellStyle name="Финансовый 6 7 4 2 2" xfId="42779"/>
    <cellStyle name="Финансовый 6 7 4 2 2 2" xfId="42780"/>
    <cellStyle name="Финансовый 6 7 4 2 3" xfId="42781"/>
    <cellStyle name="Финансовый 6 7 4 2 3 2" xfId="42782"/>
    <cellStyle name="Финансовый 6 7 4 2 4" xfId="42783"/>
    <cellStyle name="Финансовый 6 7 4 2 4 2" xfId="42784"/>
    <cellStyle name="Финансовый 6 7 4 2 5" xfId="42785"/>
    <cellStyle name="Финансовый 6 7 4 2 5 2" xfId="42786"/>
    <cellStyle name="Финансовый 6 7 4 2 6" xfId="42787"/>
    <cellStyle name="Финансовый 6 7 4 3" xfId="42788"/>
    <cellStyle name="Финансовый 6 7 4 3 2" xfId="42789"/>
    <cellStyle name="Финансовый 6 7 4 4" xfId="42790"/>
    <cellStyle name="Финансовый 6 7 4 4 2" xfId="42791"/>
    <cellStyle name="Финансовый 6 7 4 5" xfId="42792"/>
    <cellStyle name="Финансовый 6 7 4 5 2" xfId="42793"/>
    <cellStyle name="Финансовый 6 7 4 6" xfId="42794"/>
    <cellStyle name="Финансовый 6 7 4 6 2" xfId="42795"/>
    <cellStyle name="Финансовый 6 7 4 7" xfId="42796"/>
    <cellStyle name="Финансовый 6 7 5" xfId="42797"/>
    <cellStyle name="Финансовый 6 7 5 2" xfId="42798"/>
    <cellStyle name="Финансовый 6 7 5 2 2" xfId="42799"/>
    <cellStyle name="Финансовый 6 7 5 3" xfId="42800"/>
    <cellStyle name="Финансовый 6 7 5 3 2" xfId="42801"/>
    <cellStyle name="Финансовый 6 7 5 4" xfId="42802"/>
    <cellStyle name="Финансовый 6 7 5 4 2" xfId="42803"/>
    <cellStyle name="Финансовый 6 7 5 5" xfId="42804"/>
    <cellStyle name="Финансовый 6 7 5 5 2" xfId="42805"/>
    <cellStyle name="Финансовый 6 7 5 6" xfId="42806"/>
    <cellStyle name="Финансовый 6 7 6" xfId="42807"/>
    <cellStyle name="Финансовый 6 7 6 2" xfId="42808"/>
    <cellStyle name="Финансовый 6 7 6 2 2" xfId="42809"/>
    <cellStyle name="Финансовый 6 7 6 3" xfId="42810"/>
    <cellStyle name="Финансовый 6 7 6 3 2" xfId="42811"/>
    <cellStyle name="Финансовый 6 7 6 4" xfId="42812"/>
    <cellStyle name="Финансовый 6 7 6 4 2" xfId="42813"/>
    <cellStyle name="Финансовый 6 7 6 5" xfId="42814"/>
    <cellStyle name="Финансовый 6 7 7" xfId="42815"/>
    <cellStyle name="Финансовый 6 7 7 2" xfId="42816"/>
    <cellStyle name="Финансовый 6 7 8" xfId="42817"/>
    <cellStyle name="Финансовый 6 7 8 2" xfId="42818"/>
    <cellStyle name="Финансовый 6 7 9" xfId="42819"/>
    <cellStyle name="Финансовый 6 7 9 2" xfId="42820"/>
    <cellStyle name="Финансовый 6 8" xfId="42821"/>
    <cellStyle name="Финансовый 6 8 10" xfId="42822"/>
    <cellStyle name="Финансовый 6 8 10 2" xfId="42823"/>
    <cellStyle name="Финансовый 6 8 11" xfId="42824"/>
    <cellStyle name="Финансовый 6 8 11 2" xfId="42825"/>
    <cellStyle name="Финансовый 6 8 12" xfId="42826"/>
    <cellStyle name="Финансовый 6 8 13" xfId="42827"/>
    <cellStyle name="Финансовый 6 8 2" xfId="42828"/>
    <cellStyle name="Финансовый 6 8 2 10" xfId="42829"/>
    <cellStyle name="Финансовый 6 8 2 10 2" xfId="42830"/>
    <cellStyle name="Финансовый 6 8 2 11" xfId="42831"/>
    <cellStyle name="Финансовый 6 8 2 2" xfId="42832"/>
    <cellStyle name="Финансовый 6 8 2 2 10" xfId="42833"/>
    <cellStyle name="Финансовый 6 8 2 2 2" xfId="42834"/>
    <cellStyle name="Финансовый 6 8 2 2 2 2" xfId="42835"/>
    <cellStyle name="Финансовый 6 8 2 2 2 2 2" xfId="42836"/>
    <cellStyle name="Финансовый 6 8 2 2 2 3" xfId="42837"/>
    <cellStyle name="Финансовый 6 8 2 2 2 3 2" xfId="42838"/>
    <cellStyle name="Финансовый 6 8 2 2 2 4" xfId="42839"/>
    <cellStyle name="Финансовый 6 8 2 2 2 4 2" xfId="42840"/>
    <cellStyle name="Финансовый 6 8 2 2 2 5" xfId="42841"/>
    <cellStyle name="Финансовый 6 8 2 2 2 5 2" xfId="42842"/>
    <cellStyle name="Финансовый 6 8 2 2 2 6" xfId="42843"/>
    <cellStyle name="Финансовый 6 8 2 2 3" xfId="42844"/>
    <cellStyle name="Финансовый 6 8 2 2 3 2" xfId="42845"/>
    <cellStyle name="Финансовый 6 8 2 2 3 2 2" xfId="42846"/>
    <cellStyle name="Финансовый 6 8 2 2 3 3" xfId="42847"/>
    <cellStyle name="Финансовый 6 8 2 2 3 3 2" xfId="42848"/>
    <cellStyle name="Финансовый 6 8 2 2 3 4" xfId="42849"/>
    <cellStyle name="Финансовый 6 8 2 2 3 4 2" xfId="42850"/>
    <cellStyle name="Финансовый 6 8 2 2 3 5" xfId="42851"/>
    <cellStyle name="Финансовый 6 8 2 2 4" xfId="42852"/>
    <cellStyle name="Финансовый 6 8 2 2 4 2" xfId="42853"/>
    <cellStyle name="Финансовый 6 8 2 2 5" xfId="42854"/>
    <cellStyle name="Финансовый 6 8 2 2 5 2" xfId="42855"/>
    <cellStyle name="Финансовый 6 8 2 2 6" xfId="42856"/>
    <cellStyle name="Финансовый 6 8 2 2 6 2" xfId="42857"/>
    <cellStyle name="Финансовый 6 8 2 2 7" xfId="42858"/>
    <cellStyle name="Финансовый 6 8 2 2 7 2" xfId="42859"/>
    <cellStyle name="Финансовый 6 8 2 2 8" xfId="42860"/>
    <cellStyle name="Финансовый 6 8 2 2 8 2" xfId="42861"/>
    <cellStyle name="Финансовый 6 8 2 2 9" xfId="42862"/>
    <cellStyle name="Финансовый 6 8 2 2 9 2" xfId="42863"/>
    <cellStyle name="Финансовый 6 8 2 3" xfId="42864"/>
    <cellStyle name="Финансовый 6 8 2 3 2" xfId="42865"/>
    <cellStyle name="Финансовый 6 8 2 3 2 2" xfId="42866"/>
    <cellStyle name="Финансовый 6 8 2 3 3" xfId="42867"/>
    <cellStyle name="Финансовый 6 8 2 3 3 2" xfId="42868"/>
    <cellStyle name="Финансовый 6 8 2 3 4" xfId="42869"/>
    <cellStyle name="Финансовый 6 8 2 3 4 2" xfId="42870"/>
    <cellStyle name="Финансовый 6 8 2 3 5" xfId="42871"/>
    <cellStyle name="Финансовый 6 8 2 3 5 2" xfId="42872"/>
    <cellStyle name="Финансовый 6 8 2 3 6" xfId="42873"/>
    <cellStyle name="Финансовый 6 8 2 4" xfId="42874"/>
    <cellStyle name="Финансовый 6 8 2 4 2" xfId="42875"/>
    <cellStyle name="Финансовый 6 8 2 4 2 2" xfId="42876"/>
    <cellStyle name="Финансовый 6 8 2 4 3" xfId="42877"/>
    <cellStyle name="Финансовый 6 8 2 4 3 2" xfId="42878"/>
    <cellStyle name="Финансовый 6 8 2 4 4" xfId="42879"/>
    <cellStyle name="Финансовый 6 8 2 4 4 2" xfId="42880"/>
    <cellStyle name="Финансовый 6 8 2 4 5" xfId="42881"/>
    <cellStyle name="Финансовый 6 8 2 5" xfId="42882"/>
    <cellStyle name="Финансовый 6 8 2 5 2" xfId="42883"/>
    <cellStyle name="Финансовый 6 8 2 6" xfId="42884"/>
    <cellStyle name="Финансовый 6 8 2 6 2" xfId="42885"/>
    <cellStyle name="Финансовый 6 8 2 7" xfId="42886"/>
    <cellStyle name="Финансовый 6 8 2 7 2" xfId="42887"/>
    <cellStyle name="Финансовый 6 8 2 8" xfId="42888"/>
    <cellStyle name="Финансовый 6 8 2 8 2" xfId="42889"/>
    <cellStyle name="Финансовый 6 8 2 9" xfId="42890"/>
    <cellStyle name="Финансовый 6 8 2 9 2" xfId="42891"/>
    <cellStyle name="Финансовый 6 8 3" xfId="42892"/>
    <cellStyle name="Финансовый 6 8 3 10" xfId="42893"/>
    <cellStyle name="Финансовый 6 8 3 2" xfId="42894"/>
    <cellStyle name="Финансовый 6 8 3 2 2" xfId="42895"/>
    <cellStyle name="Финансовый 6 8 3 2 2 2" xfId="42896"/>
    <cellStyle name="Финансовый 6 8 3 2 3" xfId="42897"/>
    <cellStyle name="Финансовый 6 8 3 2 3 2" xfId="42898"/>
    <cellStyle name="Финансовый 6 8 3 2 4" xfId="42899"/>
    <cellStyle name="Финансовый 6 8 3 2 4 2" xfId="42900"/>
    <cellStyle name="Финансовый 6 8 3 2 5" xfId="42901"/>
    <cellStyle name="Финансовый 6 8 3 2 5 2" xfId="42902"/>
    <cellStyle name="Финансовый 6 8 3 2 6" xfId="42903"/>
    <cellStyle name="Финансовый 6 8 3 3" xfId="42904"/>
    <cellStyle name="Финансовый 6 8 3 3 2" xfId="42905"/>
    <cellStyle name="Финансовый 6 8 3 3 2 2" xfId="42906"/>
    <cellStyle name="Финансовый 6 8 3 3 3" xfId="42907"/>
    <cellStyle name="Финансовый 6 8 3 3 3 2" xfId="42908"/>
    <cellStyle name="Финансовый 6 8 3 3 4" xfId="42909"/>
    <cellStyle name="Финансовый 6 8 3 3 4 2" xfId="42910"/>
    <cellStyle name="Финансовый 6 8 3 3 5" xfId="42911"/>
    <cellStyle name="Финансовый 6 8 3 4" xfId="42912"/>
    <cellStyle name="Финансовый 6 8 3 4 2" xfId="42913"/>
    <cellStyle name="Финансовый 6 8 3 5" xfId="42914"/>
    <cellStyle name="Финансовый 6 8 3 5 2" xfId="42915"/>
    <cellStyle name="Финансовый 6 8 3 6" xfId="42916"/>
    <cellStyle name="Финансовый 6 8 3 6 2" xfId="42917"/>
    <cellStyle name="Финансовый 6 8 3 7" xfId="42918"/>
    <cellStyle name="Финансовый 6 8 3 7 2" xfId="42919"/>
    <cellStyle name="Финансовый 6 8 3 8" xfId="42920"/>
    <cellStyle name="Финансовый 6 8 3 8 2" xfId="42921"/>
    <cellStyle name="Финансовый 6 8 3 9" xfId="42922"/>
    <cellStyle name="Финансовый 6 8 3 9 2" xfId="42923"/>
    <cellStyle name="Финансовый 6 8 4" xfId="42924"/>
    <cellStyle name="Финансовый 6 8 4 2" xfId="42925"/>
    <cellStyle name="Финансовый 6 8 4 2 2" xfId="42926"/>
    <cellStyle name="Финансовый 6 8 4 3" xfId="42927"/>
    <cellStyle name="Финансовый 6 8 4 3 2" xfId="42928"/>
    <cellStyle name="Финансовый 6 8 4 4" xfId="42929"/>
    <cellStyle name="Финансовый 6 8 4 4 2" xfId="42930"/>
    <cellStyle name="Финансовый 6 8 4 5" xfId="42931"/>
    <cellStyle name="Финансовый 6 8 4 5 2" xfId="42932"/>
    <cellStyle name="Финансовый 6 8 4 6" xfId="42933"/>
    <cellStyle name="Финансовый 6 8 5" xfId="42934"/>
    <cellStyle name="Финансовый 6 8 5 2" xfId="42935"/>
    <cellStyle name="Финансовый 6 8 5 2 2" xfId="42936"/>
    <cellStyle name="Финансовый 6 8 5 3" xfId="42937"/>
    <cellStyle name="Финансовый 6 8 5 3 2" xfId="42938"/>
    <cellStyle name="Финансовый 6 8 5 4" xfId="42939"/>
    <cellStyle name="Финансовый 6 8 5 4 2" xfId="42940"/>
    <cellStyle name="Финансовый 6 8 5 5" xfId="42941"/>
    <cellStyle name="Финансовый 6 8 6" xfId="42942"/>
    <cellStyle name="Финансовый 6 8 6 2" xfId="42943"/>
    <cellStyle name="Финансовый 6 8 7" xfId="42944"/>
    <cellStyle name="Финансовый 6 8 7 2" xfId="42945"/>
    <cellStyle name="Финансовый 6 8 8" xfId="42946"/>
    <cellStyle name="Финансовый 6 8 8 2" xfId="42947"/>
    <cellStyle name="Финансовый 6 8 9" xfId="42948"/>
    <cellStyle name="Финансовый 6 8 9 2" xfId="42949"/>
    <cellStyle name="Финансовый 6 9" xfId="42950"/>
    <cellStyle name="Финансовый 6 9 10" xfId="42951"/>
    <cellStyle name="Финансовый 6 9 10 2" xfId="42952"/>
    <cellStyle name="Финансовый 6 9 11" xfId="42953"/>
    <cellStyle name="Финансовый 6 9 11 2" xfId="42954"/>
    <cellStyle name="Финансовый 6 9 12" xfId="42955"/>
    <cellStyle name="Финансовый 6 9 2" xfId="42956"/>
    <cellStyle name="Финансовый 6 9 2 10" xfId="42957"/>
    <cellStyle name="Финансовый 6 9 2 10 2" xfId="42958"/>
    <cellStyle name="Финансовый 6 9 2 11" xfId="42959"/>
    <cellStyle name="Финансовый 6 9 2 2" xfId="42960"/>
    <cellStyle name="Финансовый 6 9 2 2 10" xfId="42961"/>
    <cellStyle name="Финансовый 6 9 2 2 2" xfId="42962"/>
    <cellStyle name="Финансовый 6 9 2 2 2 2" xfId="42963"/>
    <cellStyle name="Финансовый 6 9 2 2 2 2 2" xfId="42964"/>
    <cellStyle name="Финансовый 6 9 2 2 2 3" xfId="42965"/>
    <cellStyle name="Финансовый 6 9 2 2 2 3 2" xfId="42966"/>
    <cellStyle name="Финансовый 6 9 2 2 2 4" xfId="42967"/>
    <cellStyle name="Финансовый 6 9 2 2 2 4 2" xfId="42968"/>
    <cellStyle name="Финансовый 6 9 2 2 2 5" xfId="42969"/>
    <cellStyle name="Финансовый 6 9 2 2 2 5 2" xfId="42970"/>
    <cellStyle name="Финансовый 6 9 2 2 2 6" xfId="42971"/>
    <cellStyle name="Финансовый 6 9 2 2 3" xfId="42972"/>
    <cellStyle name="Финансовый 6 9 2 2 3 2" xfId="42973"/>
    <cellStyle name="Финансовый 6 9 2 2 3 2 2" xfId="42974"/>
    <cellStyle name="Финансовый 6 9 2 2 3 3" xfId="42975"/>
    <cellStyle name="Финансовый 6 9 2 2 3 3 2" xfId="42976"/>
    <cellStyle name="Финансовый 6 9 2 2 3 4" xfId="42977"/>
    <cellStyle name="Финансовый 6 9 2 2 3 4 2" xfId="42978"/>
    <cellStyle name="Финансовый 6 9 2 2 3 5" xfId="42979"/>
    <cellStyle name="Финансовый 6 9 2 2 4" xfId="42980"/>
    <cellStyle name="Финансовый 6 9 2 2 4 2" xfId="42981"/>
    <cellStyle name="Финансовый 6 9 2 2 5" xfId="42982"/>
    <cellStyle name="Финансовый 6 9 2 2 5 2" xfId="42983"/>
    <cellStyle name="Финансовый 6 9 2 2 6" xfId="42984"/>
    <cellStyle name="Финансовый 6 9 2 2 6 2" xfId="42985"/>
    <cellStyle name="Финансовый 6 9 2 2 7" xfId="42986"/>
    <cellStyle name="Финансовый 6 9 2 2 7 2" xfId="42987"/>
    <cellStyle name="Финансовый 6 9 2 2 8" xfId="42988"/>
    <cellStyle name="Финансовый 6 9 2 2 8 2" xfId="42989"/>
    <cellStyle name="Финансовый 6 9 2 2 9" xfId="42990"/>
    <cellStyle name="Финансовый 6 9 2 2 9 2" xfId="42991"/>
    <cellStyle name="Финансовый 6 9 2 3" xfId="42992"/>
    <cellStyle name="Финансовый 6 9 2 3 2" xfId="42993"/>
    <cellStyle name="Финансовый 6 9 2 3 2 2" xfId="42994"/>
    <cellStyle name="Финансовый 6 9 2 3 3" xfId="42995"/>
    <cellStyle name="Финансовый 6 9 2 3 3 2" xfId="42996"/>
    <cellStyle name="Финансовый 6 9 2 3 4" xfId="42997"/>
    <cellStyle name="Финансовый 6 9 2 3 4 2" xfId="42998"/>
    <cellStyle name="Финансовый 6 9 2 3 5" xfId="42999"/>
    <cellStyle name="Финансовый 6 9 2 3 5 2" xfId="43000"/>
    <cellStyle name="Финансовый 6 9 2 3 6" xfId="43001"/>
    <cellStyle name="Финансовый 6 9 2 4" xfId="43002"/>
    <cellStyle name="Финансовый 6 9 2 4 2" xfId="43003"/>
    <cellStyle name="Финансовый 6 9 2 4 2 2" xfId="43004"/>
    <cellStyle name="Финансовый 6 9 2 4 3" xfId="43005"/>
    <cellStyle name="Финансовый 6 9 2 4 3 2" xfId="43006"/>
    <cellStyle name="Финансовый 6 9 2 4 4" xfId="43007"/>
    <cellStyle name="Финансовый 6 9 2 4 4 2" xfId="43008"/>
    <cellStyle name="Финансовый 6 9 2 4 5" xfId="43009"/>
    <cellStyle name="Финансовый 6 9 2 5" xfId="43010"/>
    <cellStyle name="Финансовый 6 9 2 5 2" xfId="43011"/>
    <cellStyle name="Финансовый 6 9 2 6" xfId="43012"/>
    <cellStyle name="Финансовый 6 9 2 6 2" xfId="43013"/>
    <cellStyle name="Финансовый 6 9 2 7" xfId="43014"/>
    <cellStyle name="Финансовый 6 9 2 7 2" xfId="43015"/>
    <cellStyle name="Финансовый 6 9 2 8" xfId="43016"/>
    <cellStyle name="Финансовый 6 9 2 8 2" xfId="43017"/>
    <cellStyle name="Финансовый 6 9 2 9" xfId="43018"/>
    <cellStyle name="Финансовый 6 9 2 9 2" xfId="43019"/>
    <cellStyle name="Финансовый 6 9 3" xfId="43020"/>
    <cellStyle name="Финансовый 6 9 3 10" xfId="43021"/>
    <cellStyle name="Финансовый 6 9 3 2" xfId="43022"/>
    <cellStyle name="Финансовый 6 9 3 2 2" xfId="43023"/>
    <cellStyle name="Финансовый 6 9 3 2 2 2" xfId="43024"/>
    <cellStyle name="Финансовый 6 9 3 2 3" xfId="43025"/>
    <cellStyle name="Финансовый 6 9 3 2 3 2" xfId="43026"/>
    <cellStyle name="Финансовый 6 9 3 2 4" xfId="43027"/>
    <cellStyle name="Финансовый 6 9 3 2 4 2" xfId="43028"/>
    <cellStyle name="Финансовый 6 9 3 2 5" xfId="43029"/>
    <cellStyle name="Финансовый 6 9 3 2 5 2" xfId="43030"/>
    <cellStyle name="Финансовый 6 9 3 2 6" xfId="43031"/>
    <cellStyle name="Финансовый 6 9 3 3" xfId="43032"/>
    <cellStyle name="Финансовый 6 9 3 3 2" xfId="43033"/>
    <cellStyle name="Финансовый 6 9 3 3 2 2" xfId="43034"/>
    <cellStyle name="Финансовый 6 9 3 3 3" xfId="43035"/>
    <cellStyle name="Финансовый 6 9 3 3 3 2" xfId="43036"/>
    <cellStyle name="Финансовый 6 9 3 3 4" xfId="43037"/>
    <cellStyle name="Финансовый 6 9 3 3 4 2" xfId="43038"/>
    <cellStyle name="Финансовый 6 9 3 3 5" xfId="43039"/>
    <cellStyle name="Финансовый 6 9 3 4" xfId="43040"/>
    <cellStyle name="Финансовый 6 9 3 4 2" xfId="43041"/>
    <cellStyle name="Финансовый 6 9 3 5" xfId="43042"/>
    <cellStyle name="Финансовый 6 9 3 5 2" xfId="43043"/>
    <cellStyle name="Финансовый 6 9 3 6" xfId="43044"/>
    <cellStyle name="Финансовый 6 9 3 6 2" xfId="43045"/>
    <cellStyle name="Финансовый 6 9 3 7" xfId="43046"/>
    <cellStyle name="Финансовый 6 9 3 7 2" xfId="43047"/>
    <cellStyle name="Финансовый 6 9 3 8" xfId="43048"/>
    <cellStyle name="Финансовый 6 9 3 8 2" xfId="43049"/>
    <cellStyle name="Финансовый 6 9 3 9" xfId="43050"/>
    <cellStyle name="Финансовый 6 9 3 9 2" xfId="43051"/>
    <cellStyle name="Финансовый 6 9 4" xfId="43052"/>
    <cellStyle name="Финансовый 6 9 4 2" xfId="43053"/>
    <cellStyle name="Финансовый 6 9 4 2 2" xfId="43054"/>
    <cellStyle name="Финансовый 6 9 4 3" xfId="43055"/>
    <cellStyle name="Финансовый 6 9 4 3 2" xfId="43056"/>
    <cellStyle name="Финансовый 6 9 4 4" xfId="43057"/>
    <cellStyle name="Финансовый 6 9 4 4 2" xfId="43058"/>
    <cellStyle name="Финансовый 6 9 4 5" xfId="43059"/>
    <cellStyle name="Финансовый 6 9 4 5 2" xfId="43060"/>
    <cellStyle name="Финансовый 6 9 4 6" xfId="43061"/>
    <cellStyle name="Финансовый 6 9 5" xfId="43062"/>
    <cellStyle name="Финансовый 6 9 5 2" xfId="43063"/>
    <cellStyle name="Финансовый 6 9 5 2 2" xfId="43064"/>
    <cellStyle name="Финансовый 6 9 5 3" xfId="43065"/>
    <cellStyle name="Финансовый 6 9 5 3 2" xfId="43066"/>
    <cellStyle name="Финансовый 6 9 5 4" xfId="43067"/>
    <cellStyle name="Финансовый 6 9 5 4 2" xfId="43068"/>
    <cellStyle name="Финансовый 6 9 5 5" xfId="43069"/>
    <cellStyle name="Финансовый 6 9 6" xfId="43070"/>
    <cellStyle name="Финансовый 6 9 6 2" xfId="43071"/>
    <cellStyle name="Финансовый 6 9 7" xfId="43072"/>
    <cellStyle name="Финансовый 6 9 7 2" xfId="43073"/>
    <cellStyle name="Финансовый 6 9 8" xfId="43074"/>
    <cellStyle name="Финансовый 6 9 8 2" xfId="43075"/>
    <cellStyle name="Финансовый 6 9 9" xfId="43076"/>
    <cellStyle name="Финансовый 6 9 9 2" xfId="43077"/>
    <cellStyle name="Финансовый 7" xfId="43078"/>
    <cellStyle name="Финансовый 7 10" xfId="43079"/>
    <cellStyle name="Финансовый 7 11" xfId="43080"/>
    <cellStyle name="Финансовый 7 2" xfId="43081"/>
    <cellStyle name="Финансовый 7 2 10" xfId="43082"/>
    <cellStyle name="Финансовый 7 2 2" xfId="43083"/>
    <cellStyle name="Финансовый 7 2 3" xfId="43084"/>
    <cellStyle name="Финансовый 7 2 4" xfId="43085"/>
    <cellStyle name="Финансовый 7 2 5" xfId="43086"/>
    <cellStyle name="Финансовый 7 2 6" xfId="43087"/>
    <cellStyle name="Финансовый 7 2 7" xfId="43088"/>
    <cellStyle name="Финансовый 7 2 8" xfId="43089"/>
    <cellStyle name="Финансовый 7 2 9" xfId="43090"/>
    <cellStyle name="Финансовый 7 3" xfId="43091"/>
    <cellStyle name="Финансовый 7 3 2" xfId="43092"/>
    <cellStyle name="Финансовый 7 4" xfId="43093"/>
    <cellStyle name="Финансовый 7 5" xfId="43094"/>
    <cellStyle name="Финансовый 7 6" xfId="43095"/>
    <cellStyle name="Финансовый 7 7" xfId="43096"/>
    <cellStyle name="Финансовый 7 8" xfId="43097"/>
    <cellStyle name="Финансовый 7 9" xfId="43098"/>
    <cellStyle name="Финансовый 8" xfId="43099"/>
    <cellStyle name="Финансовый 8 10" xfId="43100"/>
    <cellStyle name="Финансовый 8 2" xfId="43101"/>
    <cellStyle name="Финансовый 8 3" xfId="43102"/>
    <cellStyle name="Финансовый 8 4" xfId="43103"/>
    <cellStyle name="Финансовый 8 5" xfId="43104"/>
    <cellStyle name="Финансовый 8 6" xfId="43105"/>
    <cellStyle name="Финансовый 8 7" xfId="43106"/>
    <cellStyle name="Финансовый 8 8" xfId="43107"/>
    <cellStyle name="Финансовый 8 9" xfId="43108"/>
    <cellStyle name="Финансовый 9" xfId="43109"/>
    <cellStyle name="Финансовый 9 10" xfId="43110"/>
    <cellStyle name="Финансовый 9 2" xfId="43111"/>
    <cellStyle name="Финансовый 9 3" xfId="43112"/>
    <cellStyle name="Финансовый 9 4" xfId="43113"/>
    <cellStyle name="Финансовый 9 5" xfId="43114"/>
    <cellStyle name="Финансовый 9 6" xfId="43115"/>
    <cellStyle name="Финансовый 9 7" xfId="43116"/>
    <cellStyle name="Финансовый 9 8" xfId="43117"/>
    <cellStyle name="Финансовый 9 9" xfId="43118"/>
    <cellStyle name="Формула" xfId="43119"/>
    <cellStyle name="Формула 2" xfId="43120"/>
    <cellStyle name="Формула 3" xfId="43121"/>
    <cellStyle name="Формула 3 2" xfId="43122"/>
    <cellStyle name="Формула 4" xfId="43123"/>
    <cellStyle name="Формула_GRES.2007.5" xfId="43124"/>
    <cellStyle name="ФормулаВБ" xfId="43125"/>
    <cellStyle name="ФормулаВБ 2" xfId="43126"/>
    <cellStyle name="ФормулаНаКонтроль" xfId="43127"/>
    <cellStyle name="ФормулаНаКонтроль 2" xfId="43128"/>
    <cellStyle name="Хороший" xfId="43" builtinId="26" customBuiltin="1"/>
    <cellStyle name="Хороший 2" xfId="101"/>
    <cellStyle name="Хороший 2 2" xfId="43129"/>
    <cellStyle name="Хороший 2 3" xfId="43130"/>
    <cellStyle name="Хороший 2 4" xfId="43131"/>
    <cellStyle name="Хороший 2 5" xfId="43132"/>
    <cellStyle name="Хороший 2 6" xfId="43133"/>
    <cellStyle name="Џђћ–…ќ’ќ›‰" xfId="43134"/>
    <cellStyle name="Шапка таблицы" xfId="43135"/>
    <cellStyle name="Шапка таблицы 2" xfId="43136"/>
    <cellStyle name="Шапка таблицы 2 2" xfId="43137"/>
    <cellStyle name="Шапка таблицы 3" xfId="4313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styles" Target="style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2;&#1073;&#1086;&#1095;&#1080;&#1077;%20&#1076;&#1086;&#1082;&#1091;&#1084;&#1077;&#1085;&#1090;&#1099;/&#1069;&#1082;&#1086;&#1085;&#1086;&#1084;&#1080;&#1095;&#1077;&#1089;&#1082;&#1072;&#1103;%20&#1089;&#1083;&#1091;&#1078;&#1073;&#1072;/&#1045;&#1084;&#1077;&#1083;&#1100;&#1103;&#1085;&#1086;&#1074;&#1072;%20&#1040;.%20&#1055;/&#1058;&#1072;&#1088;&#1080;&#1092;%202020-2024/&#1048;&#1055;%202020-2024/&#1056;&#1043;&#1069;&#1057;_&#1060;&#1086;&#1088;&#1084;&#1099;%20&#1088;&#1077;&#1096;&#1077;&#1085;&#1080;&#1103;2_1_3_2%20&#1085;&#1072;%202020-2024%20&#1075;&#1075;._28.04.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ekachevaaa\Desktop\&#1050;&#1086;&#1088;&#1088;&#1077;&#1082;&#1090;&#1080;&#1088;&#1086;&#1074;&#1082;&#1072;%20&#1048;&#1055;&#1056;%20&#1056;&#1043;&#1069;&#1057;%202020-2024%20(&#1087;&#1088;.%20380)_25.03.2021%20-2%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48;&#1055;&#1056;%20&#1056;&#1043;&#1069;&#1057;%202020-2024%20(&#1087;&#1088;.%20135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EKACH~1\AppData\Local\Temp\&#1050;&#1086;&#1087;&#1080;&#1103;%20&#1050;&#1086;&#1088;&#1088;&#1077;&#1082;&#1090;&#1080;&#1088;&#1086;&#1074;&#1082;&#1072;%20&#1048;&#1055;&#1056;%20&#1056;&#1043;&#1069;&#1057;%202020-2024%20(&#1087;&#1088;.%20380)_25.03.2021-4-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RHIPO~1\AppData\Local\Temp\&#1048;&#1085;&#1074;&#1077;&#1089;&#1090;%20&#1087;&#1088;&#1086;&#1075;&#1088;&#1072;&#1084;&#1084;&#1072;%202022%20&#1086;&#1090;%2031.08.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RHIPO~1\AppData\Local\Temp\&#1048;&#1085;&#1074;&#1077;&#1089;&#1090;%20&#1087;&#1088;&#1086;&#1075;&#1088;&#1072;&#1084;&#1084;&#1072;%202023%20&#1086;&#1090;%2031.08.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85;&#1074;&#1077;&#1089;&#1090;%20&#1087;&#1088;&#1086;&#1075;&#1088;&#1072;&#1084;&#1084;&#1072;%202022%20&#1086;&#1090;%2031.08.20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48;&#1085;&#1074;&#1077;&#1089;&#1090;%20&#1087;&#1088;&#1086;&#1075;&#1088;&#1072;&#1084;&#1084;&#1072;%202023%20&#1086;&#1090;%2031.08.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rievva\Downloads\&#1056;&#1043;&#1069;&#1057;_&#1060;&#1086;&#1088;&#1084;&#1099;%20&#1088;&#1077;&#1096;&#1077;&#1085;&#1080;&#1103;2_1_3_2%20&#1085;&#1072;%202020-2024%20&#1075;&#1075;._28.04.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6;&#1043;&#1069;&#1057;_&#1048;&#1085;&#1074;&#1077;&#1089;&#1090;&#1080;&#1094;&#1080;&#1086;&#1085;&#1085;&#1072;&#1103;%20&#1087;&#1088;&#1086;&#1075;&#1088;&#1072;&#1084;&#1084;&#1072;%20&#1085;&#1072;%202020-2024%20&#1075;&#1086;&#1076;&#1099;_25.09.20_&#1082;&#1086;&#1088;&#1088;&#1077;&#1082;&#1090;&#1080;&#1088;&#1086;&#1074;&#1082;&#1072;%20&#1085;&#1072;%202021%20%20&#1075;&#1086;&#107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6;&#1072;&#1073;&#1086;&#1095;&#1080;&#1077;%20&#1076;&#1086;&#1082;&#1091;&#1084;&#1077;&#1085;&#1090;&#1099;/&#1069;&#1082;&#1086;&#1085;&#1086;&#1084;&#1080;&#1095;&#1077;&#1089;&#1082;&#1072;&#1103;%20&#1089;&#1083;&#1091;&#1078;&#1073;&#1072;/&#1045;&#1084;&#1077;&#1083;&#1100;&#1103;&#1085;&#1086;&#1074;&#1072;%20&#1040;.%20&#1055;/&#1058;&#1072;&#1088;&#1080;&#1092;%202020-2024/&#1048;&#1055;%202020-2024/&#1056;&#1043;&#1069;&#1057;_&#1048;&#1085;&#1074;&#1077;&#1089;&#1090;&#1080;&#1094;&#1080;&#1086;&#1085;&#1085;&#1072;&#1103;%20&#1087;&#1088;&#1086;&#1075;&#1088;&#1072;&#1084;&#1084;&#1072;%20&#1085;&#1072;%202020-2024%20&#1075;&#1086;&#1076;&#109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EKACH~1\AppData\Local\Temp\&#1056;&#1043;&#1069;&#1057;_&#1048;&#1085;&#1074;&#1077;&#1089;&#1090;&#1080;&#1094;&#1080;&#1086;&#1085;&#1085;&#1072;&#1103;%20&#1087;&#1088;&#1086;&#1075;&#1088;&#1072;&#1084;&#1084;&#1072;%20&#1085;&#1072;%202020-2024%20&#1075;&#1086;&#1076;&#1099;_18.09.20_&#1082;&#1086;&#1088;&#1088;&#1077;&#1082;&#1090;&#1080;&#1088;&#1086;&#1074;&#1082;&#1072;%20&#1085;&#1072;%202021%20%20&#1075;&#1086;&#1076;%2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ekachevaaa\Desktop\&#1048;&#1085;&#1074;&#1077;&#1089;&#1090;%20&#1087;&#1088;&#1086;&#1075;&#1088;&#1072;&#1084;&#1084;&#1072;%202022%20&#1086;&#1090;%2031.08.20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sekachevaaa\Desktop\&#1048;&#1085;&#1074;&#1077;&#1089;&#1090;%20&#1087;&#1088;&#1086;&#1075;&#1088;&#1072;&#1084;&#1084;&#1072;%202023%20&#1086;&#1090;%2031.08.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1"/>
      <sheetName val="3.2"/>
      <sheetName val="3.3"/>
      <sheetName val="3.4"/>
      <sheetName val="3.5"/>
      <sheetName val="4"/>
      <sheetName val="5.1"/>
      <sheetName val="5.2"/>
      <sheetName val="5.3"/>
      <sheetName val="5.4"/>
      <sheetName val="5.5"/>
      <sheetName val="7"/>
      <sheetName val="8"/>
      <sheetName val="9"/>
    </sheetNames>
    <sheetDataSet>
      <sheetData sheetId="0">
        <row r="15">
          <cell r="G15">
            <v>292.93400000000003</v>
          </cell>
        </row>
      </sheetData>
      <sheetData sheetId="1">
        <row r="15">
          <cell r="F15">
            <v>244.11166666666671</v>
          </cell>
        </row>
        <row r="45">
          <cell r="F45">
            <v>1.2708333333333333</v>
          </cell>
        </row>
        <row r="50">
          <cell r="F50">
            <v>4.37</v>
          </cell>
        </row>
        <row r="52">
          <cell r="F52">
            <v>3.5000000000000004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7">
          <cell r="K17">
            <v>1.26</v>
          </cell>
        </row>
        <row r="18">
          <cell r="K18">
            <v>0</v>
          </cell>
        </row>
        <row r="19">
          <cell r="K19">
            <v>0.8</v>
          </cell>
        </row>
        <row r="20">
          <cell r="K20">
            <v>0</v>
          </cell>
        </row>
        <row r="21">
          <cell r="K21">
            <v>0.8</v>
          </cell>
        </row>
        <row r="22">
          <cell r="K22">
            <v>0</v>
          </cell>
        </row>
        <row r="29">
          <cell r="Y29">
            <v>0.8</v>
          </cell>
        </row>
        <row r="30">
          <cell r="Y30">
            <v>0</v>
          </cell>
        </row>
        <row r="31">
          <cell r="Y31">
            <v>0</v>
          </cell>
        </row>
        <row r="32">
          <cell r="Y32">
            <v>0</v>
          </cell>
        </row>
        <row r="33">
          <cell r="Y33">
            <v>0.63</v>
          </cell>
        </row>
        <row r="34">
          <cell r="Y34">
            <v>0.4</v>
          </cell>
        </row>
        <row r="35">
          <cell r="Y35">
            <v>0.8</v>
          </cell>
        </row>
        <row r="36">
          <cell r="Y36">
            <v>0</v>
          </cell>
        </row>
        <row r="37">
          <cell r="Y37">
            <v>0.25</v>
          </cell>
        </row>
        <row r="38">
          <cell r="AF38">
            <v>0.4</v>
          </cell>
        </row>
        <row r="39">
          <cell r="AF39">
            <v>0</v>
          </cell>
        </row>
        <row r="40">
          <cell r="AF40">
            <v>0</v>
          </cell>
        </row>
        <row r="41">
          <cell r="AF41">
            <v>0.8</v>
          </cell>
        </row>
        <row r="42">
          <cell r="AF42">
            <v>0</v>
          </cell>
        </row>
        <row r="43">
          <cell r="AF43">
            <v>0.8</v>
          </cell>
        </row>
        <row r="51">
          <cell r="K51">
            <v>4.16</v>
          </cell>
        </row>
        <row r="53">
          <cell r="Y53">
            <v>3.61</v>
          </cell>
        </row>
        <row r="54">
          <cell r="AF54">
            <v>4.2</v>
          </cell>
        </row>
        <row r="55">
          <cell r="AM55">
            <v>3.76</v>
          </cell>
        </row>
      </sheetData>
      <sheetData sheetId="15">
        <row r="19">
          <cell r="D19">
            <v>17.102033333333338</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019"/>
      <sheetName val="1-2020"/>
      <sheetName val="1-2021"/>
      <sheetName val="1-2022"/>
      <sheetName val="1-2023"/>
      <sheetName val="1-2024"/>
      <sheetName val="1"/>
      <sheetName val="2"/>
      <sheetName val="3"/>
      <sheetName val="4"/>
      <sheetName val="5.20"/>
      <sheetName val="5.21"/>
      <sheetName val="5.22"/>
      <sheetName val="5.23"/>
      <sheetName val="5.24"/>
      <sheetName val="6"/>
      <sheetName val="7"/>
      <sheetName val="8"/>
      <sheetName val="9"/>
      <sheetName val="10"/>
      <sheetName val="11.1"/>
      <sheetName val="11.2"/>
      <sheetName val="11.3"/>
      <sheetName val="12"/>
      <sheetName val="13"/>
      <sheetName val="14"/>
      <sheetName val="15"/>
      <sheetName val="16"/>
      <sheetName val="17"/>
      <sheetName val="18"/>
      <sheetName val="19"/>
      <sheetName val="Источни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6">
          <cell r="AC26" t="str">
            <v>надежность, качество</v>
          </cell>
        </row>
      </sheetData>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1"/>
      <sheetName val="3.2"/>
      <sheetName val="3.3"/>
      <sheetName val="3.4"/>
      <sheetName val="3.5"/>
      <sheetName val="4"/>
      <sheetName val="5.1"/>
      <sheetName val="5.2"/>
      <sheetName val="5.3"/>
      <sheetName val="5.4"/>
      <sheetName val="5.5"/>
      <sheetName val="7"/>
      <sheetName val="8"/>
      <sheetName val="9"/>
    </sheetNames>
    <sheetDataSet>
      <sheetData sheetId="0" refreshError="1"/>
      <sheetData sheetId="1">
        <row r="22">
          <cell r="O2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9">
          <cell r="C19">
            <v>23.858333333333327</v>
          </cell>
          <cell r="D19">
            <v>25.803000000000001</v>
          </cell>
          <cell r="E19">
            <v>13.143281333333341</v>
          </cell>
          <cell r="F19">
            <v>17.022179253333334</v>
          </cell>
          <cell r="G19">
            <v>13.186233090133335</v>
          </cell>
        </row>
        <row r="29">
          <cell r="C29">
            <v>37.47</v>
          </cell>
          <cell r="D29">
            <v>42.054000000000002</v>
          </cell>
          <cell r="E29">
            <v>40.527552</v>
          </cell>
          <cell r="F29">
            <v>42.14865408</v>
          </cell>
          <cell r="G29">
            <v>43.834600243200001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019"/>
      <sheetName val="1-2020"/>
      <sheetName val="1-2021"/>
      <sheetName val="1-2022"/>
      <sheetName val="1-2023"/>
      <sheetName val="1-2024"/>
      <sheetName val="1"/>
      <sheetName val="2"/>
      <sheetName val="3"/>
      <sheetName val="4"/>
      <sheetName val="5.20"/>
      <sheetName val="5.21"/>
      <sheetName val="5.22"/>
      <sheetName val="5.23"/>
      <sheetName val="5.24"/>
      <sheetName val="6"/>
      <sheetName val="7"/>
      <sheetName val="8"/>
      <sheetName val="9"/>
      <sheetName val="10"/>
      <sheetName val="11.1"/>
      <sheetName val="11.2"/>
      <sheetName val="11.3"/>
      <sheetName val="12"/>
      <sheetName val="13"/>
      <sheetName val="14"/>
      <sheetName val="15"/>
      <sheetName val="16"/>
      <sheetName val="17"/>
      <sheetName val="18"/>
      <sheetName val="19"/>
      <sheetName val="Источники"/>
    </sheetNames>
    <sheetDataSet>
      <sheetData sheetId="0"/>
      <sheetData sheetId="1"/>
      <sheetData sheetId="2"/>
      <sheetData sheetId="3"/>
      <sheetData sheetId="4"/>
      <sheetData sheetId="5"/>
      <sheetData sheetId="6"/>
      <sheetData sheetId="7">
        <row r="21">
          <cell r="L21">
            <v>428.04879999999997</v>
          </cell>
        </row>
        <row r="22">
          <cell r="L22">
            <v>7.6679999999999993</v>
          </cell>
        </row>
        <row r="23">
          <cell r="L23">
            <v>405.43619999999999</v>
          </cell>
        </row>
        <row r="24">
          <cell r="L24">
            <v>0</v>
          </cell>
        </row>
        <row r="25">
          <cell r="L25">
            <v>14.944599999999998</v>
          </cell>
        </row>
        <row r="26">
          <cell r="L26">
            <v>0</v>
          </cell>
        </row>
        <row r="27">
          <cell r="L27">
            <v>0</v>
          </cell>
        </row>
        <row r="28">
          <cell r="L28">
            <v>0</v>
          </cell>
        </row>
        <row r="29">
          <cell r="L29">
            <v>0</v>
          </cell>
        </row>
        <row r="30">
          <cell r="L30">
            <v>7.6679999999999993</v>
          </cell>
        </row>
        <row r="31">
          <cell r="L31">
            <v>7.6679999999999993</v>
          </cell>
        </row>
        <row r="32">
          <cell r="L32">
            <v>7.6679999999999993</v>
          </cell>
        </row>
        <row r="34">
          <cell r="L34">
            <v>0</v>
          </cell>
        </row>
        <row r="35">
          <cell r="L35">
            <v>0</v>
          </cell>
        </row>
        <row r="36">
          <cell r="L36">
            <v>0</v>
          </cell>
        </row>
        <row r="37">
          <cell r="L37">
            <v>405.43619999999999</v>
          </cell>
        </row>
        <row r="38">
          <cell r="L38">
            <v>296.51939999999996</v>
          </cell>
        </row>
        <row r="40">
          <cell r="L40">
            <v>296.51939999999996</v>
          </cell>
        </row>
        <row r="41">
          <cell r="L41">
            <v>9.2870000000000008</v>
          </cell>
        </row>
        <row r="42">
          <cell r="L42">
            <v>21.847999999999999</v>
          </cell>
        </row>
        <row r="43">
          <cell r="L43">
            <v>1.3280000000000001</v>
          </cell>
        </row>
        <row r="44">
          <cell r="L44">
            <v>1.44</v>
          </cell>
        </row>
        <row r="45">
          <cell r="L45">
            <v>7.5419999999999998</v>
          </cell>
        </row>
        <row r="46">
          <cell r="L46">
            <v>10.199999999999999</v>
          </cell>
        </row>
        <row r="47">
          <cell r="L47">
            <v>7.9669999999999996</v>
          </cell>
        </row>
        <row r="48">
          <cell r="L48">
            <v>8.0939999999999994</v>
          </cell>
        </row>
        <row r="49">
          <cell r="L49">
            <v>21.818000000000001</v>
          </cell>
        </row>
        <row r="50">
          <cell r="L50">
            <v>1.5529999999999999</v>
          </cell>
        </row>
        <row r="51">
          <cell r="L51">
            <v>1.627</v>
          </cell>
        </row>
        <row r="52">
          <cell r="L52">
            <v>0</v>
          </cell>
        </row>
        <row r="53">
          <cell r="L53">
            <v>0</v>
          </cell>
        </row>
        <row r="54">
          <cell r="L54">
            <v>0</v>
          </cell>
        </row>
        <row r="55">
          <cell r="L55">
            <v>24.256799999999998</v>
          </cell>
        </row>
        <row r="56">
          <cell r="L56">
            <v>3.5496000000000003</v>
          </cell>
        </row>
        <row r="57">
          <cell r="L57">
            <v>2.0028000000000001</v>
          </cell>
        </row>
        <row r="58">
          <cell r="L58">
            <v>1.7508000000000001</v>
          </cell>
        </row>
        <row r="59">
          <cell r="L59">
            <v>0</v>
          </cell>
        </row>
        <row r="60">
          <cell r="L60">
            <v>9.1631999999999998</v>
          </cell>
        </row>
        <row r="61">
          <cell r="L61">
            <v>1.0704</v>
          </cell>
        </row>
        <row r="62">
          <cell r="L62">
            <v>1.2432000000000001</v>
          </cell>
        </row>
        <row r="63">
          <cell r="L63">
            <v>2.2799999999999998</v>
          </cell>
        </row>
        <row r="64">
          <cell r="L64">
            <v>0</v>
          </cell>
        </row>
        <row r="65">
          <cell r="L65">
            <v>20.938800000000001</v>
          </cell>
        </row>
        <row r="66">
          <cell r="L66">
            <v>8.3544</v>
          </cell>
        </row>
        <row r="67">
          <cell r="L67">
            <v>0</v>
          </cell>
        </row>
        <row r="68">
          <cell r="L68">
            <v>22.112399999999997</v>
          </cell>
        </row>
        <row r="69">
          <cell r="L69">
            <v>7.9739999999999993</v>
          </cell>
        </row>
        <row r="70">
          <cell r="L70">
            <v>11.603999999999999</v>
          </cell>
        </row>
        <row r="71">
          <cell r="L71">
            <v>0</v>
          </cell>
        </row>
        <row r="72">
          <cell r="L72">
            <v>20.656799999999997</v>
          </cell>
        </row>
        <row r="73">
          <cell r="L73">
            <v>0</v>
          </cell>
        </row>
        <row r="74">
          <cell r="L74">
            <v>0</v>
          </cell>
        </row>
        <row r="75">
          <cell r="L75">
            <v>3.9023999999999996</v>
          </cell>
        </row>
        <row r="76">
          <cell r="L76">
            <v>1.4292</v>
          </cell>
        </row>
        <row r="77">
          <cell r="L77">
            <v>8.3567999999999998</v>
          </cell>
        </row>
        <row r="78">
          <cell r="L78">
            <v>11.6076</v>
          </cell>
        </row>
        <row r="79">
          <cell r="L79">
            <v>2.0951999999999997</v>
          </cell>
        </row>
        <row r="80">
          <cell r="L80">
            <v>9.2723999999999993</v>
          </cell>
        </row>
        <row r="81">
          <cell r="L81">
            <v>3.9815999999999998</v>
          </cell>
        </row>
        <row r="82">
          <cell r="L82">
            <v>0</v>
          </cell>
        </row>
        <row r="83">
          <cell r="L83">
            <v>26.213000000000001</v>
          </cell>
        </row>
        <row r="84">
          <cell r="L84">
            <v>0</v>
          </cell>
        </row>
        <row r="85">
          <cell r="L85">
            <v>39.507800000000003</v>
          </cell>
        </row>
        <row r="86">
          <cell r="L86">
            <v>39.507800000000003</v>
          </cell>
        </row>
        <row r="87">
          <cell r="L87">
            <v>2.153</v>
          </cell>
        </row>
        <row r="88">
          <cell r="L88">
            <v>6.1760000000000002</v>
          </cell>
        </row>
        <row r="89">
          <cell r="L89">
            <v>1.996</v>
          </cell>
        </row>
        <row r="90">
          <cell r="L90">
            <v>3.9912000000000001</v>
          </cell>
        </row>
        <row r="91">
          <cell r="L91">
            <v>3.03</v>
          </cell>
        </row>
        <row r="92">
          <cell r="L92">
            <v>3.2963999999999998</v>
          </cell>
        </row>
        <row r="93">
          <cell r="L93">
            <v>7.1999999999999995E-2</v>
          </cell>
        </row>
        <row r="94">
          <cell r="L94">
            <v>1.4327999999999999</v>
          </cell>
        </row>
        <row r="95">
          <cell r="L95">
            <v>1.2527999999999999</v>
          </cell>
        </row>
        <row r="96">
          <cell r="L96">
            <v>2.2163999999999997</v>
          </cell>
        </row>
        <row r="97">
          <cell r="L97">
            <v>1.5</v>
          </cell>
        </row>
        <row r="98">
          <cell r="L98">
            <v>1.0331999999999999</v>
          </cell>
        </row>
        <row r="99">
          <cell r="L99">
            <v>0.67320000000000002</v>
          </cell>
        </row>
        <row r="100">
          <cell r="L100">
            <v>0.876</v>
          </cell>
        </row>
        <row r="101">
          <cell r="L101">
            <v>1.1567999999999998</v>
          </cell>
        </row>
        <row r="102">
          <cell r="L102">
            <v>0.8196</v>
          </cell>
        </row>
        <row r="103">
          <cell r="L103">
            <v>2.6819999999999999</v>
          </cell>
        </row>
        <row r="104">
          <cell r="L104">
            <v>0.58679999999999999</v>
          </cell>
        </row>
        <row r="105">
          <cell r="L105">
            <v>1.1579999999999999</v>
          </cell>
        </row>
        <row r="106">
          <cell r="L106">
            <v>3.4056000000000002</v>
          </cell>
        </row>
        <row r="108">
          <cell r="L108">
            <v>1.5249999999999999</v>
          </cell>
        </row>
        <row r="109">
          <cell r="L109">
            <v>1.5249999999999999</v>
          </cell>
        </row>
        <row r="112">
          <cell r="L112">
            <v>0</v>
          </cell>
        </row>
        <row r="113">
          <cell r="L113">
            <v>67.884</v>
          </cell>
        </row>
        <row r="114">
          <cell r="L114">
            <v>2.34</v>
          </cell>
        </row>
        <row r="115">
          <cell r="L115">
            <v>6.24</v>
          </cell>
        </row>
        <row r="116">
          <cell r="L116">
            <v>3.6</v>
          </cell>
        </row>
        <row r="117">
          <cell r="L117">
            <v>3</v>
          </cell>
        </row>
        <row r="118">
          <cell r="L118">
            <v>1.2</v>
          </cell>
        </row>
        <row r="119">
          <cell r="L119">
            <v>5.04</v>
          </cell>
        </row>
        <row r="120">
          <cell r="L120">
            <v>0</v>
          </cell>
        </row>
        <row r="121">
          <cell r="L121">
            <v>6.6</v>
          </cell>
        </row>
        <row r="122">
          <cell r="L122">
            <v>0.27600000000000002</v>
          </cell>
        </row>
        <row r="123">
          <cell r="L123">
            <v>3.12</v>
          </cell>
        </row>
        <row r="124">
          <cell r="L124">
            <v>3</v>
          </cell>
        </row>
        <row r="125">
          <cell r="L125">
            <v>7.4399999999999995</v>
          </cell>
        </row>
        <row r="126">
          <cell r="L126">
            <v>0.94799999999999995</v>
          </cell>
        </row>
        <row r="127">
          <cell r="L127">
            <v>4.5599999999999996</v>
          </cell>
        </row>
        <row r="128">
          <cell r="L128">
            <v>7.8</v>
          </cell>
        </row>
        <row r="129">
          <cell r="L129">
            <v>0</v>
          </cell>
        </row>
        <row r="130">
          <cell r="L130">
            <v>4.32</v>
          </cell>
        </row>
        <row r="131">
          <cell r="L131">
            <v>8.4</v>
          </cell>
        </row>
        <row r="132">
          <cell r="L132">
            <v>0</v>
          </cell>
        </row>
        <row r="133">
          <cell r="L133">
            <v>0</v>
          </cell>
        </row>
        <row r="134">
          <cell r="L134">
            <v>14.944599999999998</v>
          </cell>
        </row>
        <row r="135">
          <cell r="L135">
            <v>3.7869999999999999</v>
          </cell>
        </row>
        <row r="136">
          <cell r="L136">
            <v>4.1449999999999996</v>
          </cell>
        </row>
        <row r="137">
          <cell r="L137">
            <v>1.3284</v>
          </cell>
        </row>
        <row r="138">
          <cell r="L138">
            <v>1.7949999999999999</v>
          </cell>
        </row>
        <row r="139">
          <cell r="L139">
            <v>0.84239999999999993</v>
          </cell>
        </row>
        <row r="140">
          <cell r="L140">
            <v>0</v>
          </cell>
        </row>
        <row r="141">
          <cell r="L141">
            <v>1.3499999999999999</v>
          </cell>
        </row>
        <row r="142">
          <cell r="L142">
            <v>0</v>
          </cell>
        </row>
        <row r="143">
          <cell r="L143">
            <v>0</v>
          </cell>
        </row>
        <row r="144">
          <cell r="L144">
            <v>1.6967999999999999</v>
          </cell>
        </row>
      </sheetData>
      <sheetData sheetId="8">
        <row r="21">
          <cell r="AB21">
            <v>356.70766666666663</v>
          </cell>
        </row>
        <row r="22">
          <cell r="AB22">
            <v>6.39</v>
          </cell>
        </row>
        <row r="23">
          <cell r="AB23">
            <v>337.86383333333333</v>
          </cell>
        </row>
        <row r="24">
          <cell r="AB24">
            <v>0</v>
          </cell>
        </row>
        <row r="25">
          <cell r="AB25">
            <v>12.453833333333332</v>
          </cell>
        </row>
        <row r="26">
          <cell r="AB26">
            <v>0</v>
          </cell>
        </row>
        <row r="27">
          <cell r="AB27">
            <v>0</v>
          </cell>
        </row>
        <row r="28">
          <cell r="AB28">
            <v>0</v>
          </cell>
        </row>
        <row r="29">
          <cell r="AB29">
            <v>0</v>
          </cell>
        </row>
        <row r="30">
          <cell r="AB30">
            <v>6.39</v>
          </cell>
        </row>
        <row r="31">
          <cell r="AB31">
            <v>6.39</v>
          </cell>
        </row>
        <row r="32">
          <cell r="AB32">
            <v>6.39</v>
          </cell>
        </row>
        <row r="34">
          <cell r="AB34">
            <v>0</v>
          </cell>
        </row>
        <row r="35">
          <cell r="AB35">
            <v>0</v>
          </cell>
        </row>
        <row r="36">
          <cell r="AB36">
            <v>0</v>
          </cell>
        </row>
        <row r="37">
          <cell r="AB37">
            <v>337.86383333333333</v>
          </cell>
        </row>
        <row r="38">
          <cell r="AB38">
            <v>247.10000000000002</v>
          </cell>
        </row>
        <row r="39">
          <cell r="AB39">
            <v>0</v>
          </cell>
        </row>
        <row r="40">
          <cell r="AB40">
            <v>247.10000000000002</v>
          </cell>
        </row>
        <row r="41">
          <cell r="AB41">
            <v>7.7391666666666676</v>
          </cell>
        </row>
        <row r="42">
          <cell r="AB42">
            <v>18.206666666666667</v>
          </cell>
        </row>
        <row r="43">
          <cell r="AB43">
            <v>1.1066666666666667</v>
          </cell>
        </row>
        <row r="44">
          <cell r="AB44">
            <v>1.2</v>
          </cell>
        </row>
        <row r="45">
          <cell r="AB45">
            <v>6.2850000000000001</v>
          </cell>
        </row>
        <row r="46">
          <cell r="AB46">
            <v>8.5</v>
          </cell>
        </row>
        <row r="47">
          <cell r="AB47">
            <v>6.6401666666666666</v>
          </cell>
        </row>
        <row r="48">
          <cell r="AB48">
            <v>6.7450000000000001</v>
          </cell>
        </row>
        <row r="49">
          <cell r="AB49">
            <v>18.181666666666668</v>
          </cell>
        </row>
        <row r="50">
          <cell r="AB50">
            <v>1.294</v>
          </cell>
        </row>
        <row r="51">
          <cell r="AB51">
            <v>1.3580000000000001</v>
          </cell>
        </row>
        <row r="52">
          <cell r="AB52">
            <v>0</v>
          </cell>
        </row>
        <row r="53">
          <cell r="AB53">
            <v>0</v>
          </cell>
        </row>
        <row r="54">
          <cell r="AB54">
            <v>0</v>
          </cell>
        </row>
        <row r="55">
          <cell r="AB55">
            <v>20.213999999999999</v>
          </cell>
        </row>
        <row r="56">
          <cell r="AB56">
            <v>2.9580000000000002</v>
          </cell>
        </row>
        <row r="57">
          <cell r="AB57">
            <v>1.669</v>
          </cell>
        </row>
        <row r="58">
          <cell r="AB58">
            <v>1.4590000000000001</v>
          </cell>
        </row>
        <row r="59">
          <cell r="AB59">
            <v>0</v>
          </cell>
        </row>
        <row r="60">
          <cell r="AB60">
            <v>7.6360000000000001</v>
          </cell>
        </row>
        <row r="61">
          <cell r="AB61">
            <v>0.89200000000000002</v>
          </cell>
        </row>
        <row r="62">
          <cell r="AB62">
            <v>1.036</v>
          </cell>
        </row>
        <row r="63">
          <cell r="AB63">
            <v>1.9</v>
          </cell>
        </row>
        <row r="64">
          <cell r="AB64">
            <v>0</v>
          </cell>
        </row>
        <row r="65">
          <cell r="AB65">
            <v>17.449000000000002</v>
          </cell>
        </row>
        <row r="66">
          <cell r="AB66">
            <v>6.9619999999999997</v>
          </cell>
        </row>
        <row r="67">
          <cell r="AB67">
            <v>0</v>
          </cell>
        </row>
        <row r="68">
          <cell r="AB68">
            <v>18.427</v>
          </cell>
        </row>
        <row r="69">
          <cell r="AB69">
            <v>6.6449999999999996</v>
          </cell>
        </row>
        <row r="70">
          <cell r="AB70">
            <v>9.67</v>
          </cell>
        </row>
        <row r="71">
          <cell r="AB71">
            <v>0</v>
          </cell>
        </row>
        <row r="72">
          <cell r="AB72">
            <v>17.213999999999999</v>
          </cell>
        </row>
        <row r="73">
          <cell r="AB73">
            <v>0</v>
          </cell>
        </row>
        <row r="74">
          <cell r="AB74">
            <v>0</v>
          </cell>
        </row>
        <row r="75">
          <cell r="AB75">
            <v>3.2519999999999998</v>
          </cell>
        </row>
        <row r="76">
          <cell r="AB76">
            <v>1.1910000000000001</v>
          </cell>
        </row>
        <row r="77">
          <cell r="AB77">
            <v>6.9640000000000004</v>
          </cell>
        </row>
        <row r="78">
          <cell r="AB78">
            <v>9.673</v>
          </cell>
        </row>
        <row r="79">
          <cell r="AB79">
            <v>1.746</v>
          </cell>
        </row>
        <row r="80">
          <cell r="AB80">
            <v>7.7270000000000003</v>
          </cell>
        </row>
        <row r="81">
          <cell r="AB81">
            <v>3.3180000000000001</v>
          </cell>
        </row>
        <row r="82">
          <cell r="AB82">
            <v>0</v>
          </cell>
        </row>
        <row r="83">
          <cell r="AB83">
            <v>21.841666666666669</v>
          </cell>
        </row>
        <row r="85">
          <cell r="AB85">
            <v>32.923000000000002</v>
          </cell>
        </row>
        <row r="86">
          <cell r="AB86">
            <v>32.923000000000002</v>
          </cell>
        </row>
        <row r="87">
          <cell r="AB87">
            <v>1.794</v>
          </cell>
        </row>
        <row r="88">
          <cell r="AB88">
            <v>5.1470000000000002</v>
          </cell>
        </row>
        <row r="89">
          <cell r="AB89">
            <v>1.663</v>
          </cell>
        </row>
        <row r="90">
          <cell r="AB90">
            <v>3.3260000000000001</v>
          </cell>
        </row>
        <row r="91">
          <cell r="AB91">
            <v>2.5249999999999999</v>
          </cell>
        </row>
        <row r="92">
          <cell r="AB92">
            <v>2.7469999999999999</v>
          </cell>
        </row>
        <row r="93">
          <cell r="AB93">
            <v>0.06</v>
          </cell>
        </row>
        <row r="94">
          <cell r="AB94">
            <v>1.194</v>
          </cell>
        </row>
        <row r="95">
          <cell r="AB95">
            <v>1.044</v>
          </cell>
        </row>
        <row r="96">
          <cell r="AB96">
            <v>1.847</v>
          </cell>
        </row>
        <row r="97">
          <cell r="AB97">
            <v>1.25</v>
          </cell>
        </row>
        <row r="98">
          <cell r="AB98">
            <v>0.86099999999999999</v>
          </cell>
        </row>
        <row r="99">
          <cell r="AB99">
            <v>0.56100000000000005</v>
          </cell>
        </row>
        <row r="100">
          <cell r="AB100">
            <v>0.73</v>
          </cell>
        </row>
        <row r="101">
          <cell r="AB101">
            <v>0.96399999999999997</v>
          </cell>
        </row>
        <row r="102">
          <cell r="AB102">
            <v>0.68300000000000005</v>
          </cell>
        </row>
        <row r="103">
          <cell r="AB103">
            <v>2.2349999999999999</v>
          </cell>
        </row>
        <row r="104">
          <cell r="AB104">
            <v>0.48899999999999999</v>
          </cell>
        </row>
        <row r="105">
          <cell r="AB105">
            <v>0.96499999999999997</v>
          </cell>
        </row>
        <row r="106">
          <cell r="AB106">
            <v>2.8380000000000001</v>
          </cell>
        </row>
        <row r="108">
          <cell r="AB108">
            <v>0</v>
          </cell>
        </row>
        <row r="109">
          <cell r="AB109">
            <v>1.2708333333333333</v>
          </cell>
        </row>
        <row r="110">
          <cell r="AB110">
            <v>1.2708333333333333</v>
          </cell>
        </row>
        <row r="111">
          <cell r="AB111">
            <v>0</v>
          </cell>
        </row>
        <row r="112">
          <cell r="AB112">
            <v>56.57</v>
          </cell>
        </row>
        <row r="113">
          <cell r="AB113">
            <v>0</v>
          </cell>
        </row>
        <row r="114">
          <cell r="AB114">
            <v>56.57</v>
          </cell>
        </row>
        <row r="115">
          <cell r="B115" t="str">
            <v>Приобретение крана-манипулятора</v>
          </cell>
          <cell r="AB115">
            <v>1.95</v>
          </cell>
        </row>
        <row r="116">
          <cell r="B116" t="str">
            <v>Приобретение автоподъемника  АПТ-17А</v>
          </cell>
          <cell r="AB116">
            <v>5.2</v>
          </cell>
        </row>
        <row r="117">
          <cell r="AB117">
            <v>3</v>
          </cell>
        </row>
        <row r="118">
          <cell r="AB118">
            <v>2.5</v>
          </cell>
        </row>
        <row r="119">
          <cell r="AB119">
            <v>1</v>
          </cell>
        </row>
        <row r="120">
          <cell r="AB120">
            <v>4.2</v>
          </cell>
        </row>
        <row r="121">
          <cell r="AB121">
            <v>0</v>
          </cell>
        </row>
        <row r="122">
          <cell r="AB122">
            <v>5.5</v>
          </cell>
        </row>
        <row r="123">
          <cell r="AB123">
            <v>0.23000000000000004</v>
          </cell>
        </row>
        <row r="124">
          <cell r="AB124">
            <v>2.6</v>
          </cell>
        </row>
        <row r="125">
          <cell r="AB125">
            <v>2.5</v>
          </cell>
        </row>
        <row r="126">
          <cell r="AB126">
            <v>6.2</v>
          </cell>
        </row>
        <row r="127">
          <cell r="AB127">
            <v>0.79</v>
          </cell>
        </row>
        <row r="128">
          <cell r="AB128">
            <v>3.8</v>
          </cell>
        </row>
        <row r="129">
          <cell r="AB129">
            <v>6.5</v>
          </cell>
        </row>
        <row r="130">
          <cell r="AB130">
            <v>0</v>
          </cell>
        </row>
        <row r="131">
          <cell r="AB131">
            <v>3.6</v>
          </cell>
        </row>
        <row r="132">
          <cell r="AB132">
            <v>7</v>
          </cell>
        </row>
        <row r="134">
          <cell r="AB134">
            <v>0</v>
          </cell>
        </row>
        <row r="135">
          <cell r="AB135">
            <v>12.453833333333332</v>
          </cell>
        </row>
        <row r="136">
          <cell r="AB136">
            <v>3.1558333333333333</v>
          </cell>
        </row>
        <row r="137">
          <cell r="AB137">
            <v>3.4541666666666666</v>
          </cell>
        </row>
        <row r="138">
          <cell r="AB138">
            <v>1.107</v>
          </cell>
        </row>
        <row r="139">
          <cell r="AB139">
            <v>1.4958333333333333</v>
          </cell>
        </row>
        <row r="140">
          <cell r="AB140">
            <v>0.70199999999999996</v>
          </cell>
        </row>
        <row r="141">
          <cell r="AB141">
            <v>0</v>
          </cell>
        </row>
        <row r="142">
          <cell r="AB142">
            <v>1.125</v>
          </cell>
        </row>
        <row r="143">
          <cell r="AB143">
            <v>0</v>
          </cell>
        </row>
        <row r="144">
          <cell r="AB144">
            <v>0</v>
          </cell>
        </row>
        <row r="145">
          <cell r="AB145">
            <v>1.4139999999999999</v>
          </cell>
        </row>
      </sheetData>
      <sheetData sheetId="9">
        <row r="23">
          <cell r="CV23">
            <v>38.47</v>
          </cell>
        </row>
        <row r="24">
          <cell r="CV24">
            <v>6</v>
          </cell>
        </row>
        <row r="25">
          <cell r="CV25">
            <v>32.07</v>
          </cell>
        </row>
        <row r="26">
          <cell r="CV26">
            <v>0</v>
          </cell>
        </row>
        <row r="27">
          <cell r="CV27">
            <v>0.4</v>
          </cell>
        </row>
        <row r="28">
          <cell r="CV28">
            <v>0</v>
          </cell>
        </row>
        <row r="29">
          <cell r="CV29">
            <v>0</v>
          </cell>
        </row>
        <row r="30">
          <cell r="CV30">
            <v>0</v>
          </cell>
        </row>
        <row r="31">
          <cell r="CV31">
            <v>0</v>
          </cell>
        </row>
        <row r="32">
          <cell r="CV32">
            <v>6</v>
          </cell>
        </row>
        <row r="33">
          <cell r="CV33">
            <v>6</v>
          </cell>
        </row>
        <row r="34">
          <cell r="CV34">
            <v>6</v>
          </cell>
        </row>
        <row r="35">
          <cell r="CV35">
            <v>0</v>
          </cell>
        </row>
        <row r="36">
          <cell r="CV36">
            <v>0</v>
          </cell>
        </row>
        <row r="37">
          <cell r="CV37">
            <v>0</v>
          </cell>
        </row>
        <row r="38">
          <cell r="CV38">
            <v>0</v>
          </cell>
        </row>
        <row r="39">
          <cell r="CV39">
            <v>32.07</v>
          </cell>
        </row>
        <row r="40">
          <cell r="CV40">
            <v>32.07</v>
          </cell>
        </row>
        <row r="41">
          <cell r="CV41">
            <v>0</v>
          </cell>
        </row>
        <row r="42">
          <cell r="CV42">
            <v>32.07</v>
          </cell>
        </row>
        <row r="43">
          <cell r="CV43">
            <v>1.26</v>
          </cell>
        </row>
        <row r="44">
          <cell r="CV44">
            <v>0</v>
          </cell>
        </row>
        <row r="45">
          <cell r="CV45">
            <v>0.8</v>
          </cell>
        </row>
        <row r="46">
          <cell r="CV46">
            <v>0</v>
          </cell>
        </row>
        <row r="47">
          <cell r="CV47">
            <v>0.8</v>
          </cell>
        </row>
        <row r="48">
          <cell r="CV48">
            <v>0</v>
          </cell>
        </row>
        <row r="49">
          <cell r="CV49">
            <v>0.8</v>
          </cell>
        </row>
        <row r="50">
          <cell r="CV50">
            <v>0.8</v>
          </cell>
        </row>
        <row r="51">
          <cell r="CV51">
            <v>0</v>
          </cell>
        </row>
        <row r="52">
          <cell r="CV52">
            <v>0.25</v>
          </cell>
        </row>
        <row r="53">
          <cell r="CV53">
            <v>0.4</v>
          </cell>
        </row>
        <row r="54">
          <cell r="CV54">
            <v>0</v>
          </cell>
        </row>
        <row r="55">
          <cell r="CV55">
            <v>0</v>
          </cell>
        </row>
        <row r="56">
          <cell r="CV56">
            <v>0</v>
          </cell>
        </row>
        <row r="57">
          <cell r="CV57">
            <v>0</v>
          </cell>
        </row>
        <row r="58">
          <cell r="CV58">
            <v>0.63</v>
          </cell>
        </row>
        <row r="59">
          <cell r="CV59">
            <v>0.4</v>
          </cell>
        </row>
        <row r="60">
          <cell r="CV60">
            <v>0.4</v>
          </cell>
        </row>
        <row r="61">
          <cell r="CV61">
            <v>0</v>
          </cell>
        </row>
        <row r="62">
          <cell r="CV62">
            <v>0</v>
          </cell>
        </row>
        <row r="63">
          <cell r="CV63">
            <v>0.25</v>
          </cell>
        </row>
        <row r="64">
          <cell r="CV64">
            <v>0.25</v>
          </cell>
        </row>
        <row r="65">
          <cell r="CV65">
            <v>0.4</v>
          </cell>
        </row>
        <row r="66">
          <cell r="CV66">
            <v>0</v>
          </cell>
        </row>
        <row r="67">
          <cell r="CV67">
            <v>0</v>
          </cell>
        </row>
        <row r="68">
          <cell r="CV68">
            <v>0</v>
          </cell>
        </row>
        <row r="69">
          <cell r="CV69">
            <v>0</v>
          </cell>
        </row>
        <row r="70">
          <cell r="CV70">
            <v>0</v>
          </cell>
        </row>
        <row r="71">
          <cell r="CV71">
            <v>0.8</v>
          </cell>
        </row>
        <row r="72">
          <cell r="CV72">
            <v>0</v>
          </cell>
        </row>
        <row r="73">
          <cell r="CV73">
            <v>0</v>
          </cell>
        </row>
        <row r="74">
          <cell r="CV74">
            <v>0</v>
          </cell>
        </row>
        <row r="75">
          <cell r="CV75">
            <v>0</v>
          </cell>
        </row>
        <row r="76">
          <cell r="CV76">
            <v>0</v>
          </cell>
        </row>
        <row r="77">
          <cell r="CV77">
            <v>0.8</v>
          </cell>
        </row>
        <row r="78">
          <cell r="CV78">
            <v>0</v>
          </cell>
        </row>
        <row r="79">
          <cell r="CV79">
            <v>0.8</v>
          </cell>
        </row>
        <row r="80">
          <cell r="CV80">
            <v>0</v>
          </cell>
        </row>
        <row r="81">
          <cell r="CV81">
            <v>0.4</v>
          </cell>
        </row>
        <row r="82">
          <cell r="CV82">
            <v>0.8</v>
          </cell>
        </row>
        <row r="83">
          <cell r="CV83">
            <v>0.5</v>
          </cell>
        </row>
        <row r="84">
          <cell r="CV84">
            <v>0</v>
          </cell>
        </row>
        <row r="85">
          <cell r="CV85">
            <v>20.53</v>
          </cell>
        </row>
        <row r="86">
          <cell r="CV86">
            <v>0</v>
          </cell>
        </row>
        <row r="87">
          <cell r="CV87">
            <v>0</v>
          </cell>
        </row>
        <row r="88">
          <cell r="CV88">
            <v>0</v>
          </cell>
        </row>
        <row r="89">
          <cell r="CV89">
            <v>0</v>
          </cell>
        </row>
        <row r="90">
          <cell r="CV90">
            <v>0</v>
          </cell>
        </row>
        <row r="91">
          <cell r="CV91">
            <v>0</v>
          </cell>
        </row>
        <row r="92">
          <cell r="CV92">
            <v>0</v>
          </cell>
        </row>
        <row r="93">
          <cell r="CV93">
            <v>0</v>
          </cell>
        </row>
        <row r="94">
          <cell r="CV94">
            <v>0</v>
          </cell>
        </row>
        <row r="95">
          <cell r="CV95">
            <v>0</v>
          </cell>
        </row>
        <row r="96">
          <cell r="CV96">
            <v>0</v>
          </cell>
        </row>
        <row r="97">
          <cell r="CV97">
            <v>0</v>
          </cell>
        </row>
        <row r="98">
          <cell r="CV98">
            <v>0</v>
          </cell>
        </row>
        <row r="99">
          <cell r="CV99">
            <v>0</v>
          </cell>
        </row>
        <row r="100">
          <cell r="CV100">
            <v>0</v>
          </cell>
        </row>
        <row r="101">
          <cell r="CV101">
            <v>0</v>
          </cell>
        </row>
        <row r="102">
          <cell r="CV102">
            <v>0</v>
          </cell>
        </row>
        <row r="103">
          <cell r="CV103">
            <v>0</v>
          </cell>
        </row>
        <row r="104">
          <cell r="CV104">
            <v>0</v>
          </cell>
        </row>
        <row r="105">
          <cell r="CV105">
            <v>0</v>
          </cell>
        </row>
        <row r="106">
          <cell r="CV106">
            <v>0</v>
          </cell>
        </row>
        <row r="107">
          <cell r="CV107">
            <v>0</v>
          </cell>
        </row>
        <row r="108">
          <cell r="CV108">
            <v>0</v>
          </cell>
        </row>
        <row r="109">
          <cell r="CV109">
            <v>0</v>
          </cell>
        </row>
        <row r="110">
          <cell r="CV110">
            <v>0</v>
          </cell>
        </row>
        <row r="111">
          <cell r="CV111">
            <v>0</v>
          </cell>
        </row>
        <row r="112">
          <cell r="CV112">
            <v>0</v>
          </cell>
        </row>
        <row r="113">
          <cell r="CV113">
            <v>0</v>
          </cell>
        </row>
        <row r="114">
          <cell r="CV114">
            <v>0</v>
          </cell>
        </row>
        <row r="115">
          <cell r="CV115">
            <v>0</v>
          </cell>
        </row>
        <row r="116">
          <cell r="CV116">
            <v>0</v>
          </cell>
        </row>
        <row r="117">
          <cell r="CV117">
            <v>0</v>
          </cell>
        </row>
        <row r="118">
          <cell r="B118" t="str">
            <v>Приобретение трактора на базе МТЗ (бара) 
ЭТЦ-2086</v>
          </cell>
          <cell r="CV118">
            <v>0</v>
          </cell>
        </row>
        <row r="119">
          <cell r="B119" t="str">
            <v>Приобретение УАЗ 390995 - 2 шт.</v>
          </cell>
          <cell r="CV119">
            <v>0</v>
          </cell>
        </row>
        <row r="120">
          <cell r="B120" t="str">
            <v>Приобретение микроавтобуса</v>
          </cell>
          <cell r="CV120">
            <v>0</v>
          </cell>
        </row>
        <row r="121">
          <cell r="B121" t="str">
            <v>Приобретение автоподъемника  АП-22</v>
          </cell>
          <cell r="CV121">
            <v>0</v>
          </cell>
        </row>
        <row r="122">
          <cell r="B122" t="str">
            <v>Приобретение крана-манипулятора</v>
          </cell>
          <cell r="CV122">
            <v>0</v>
          </cell>
        </row>
        <row r="123">
          <cell r="B123" t="str">
            <v>Приобретение экскаватора-погрузчика</v>
          </cell>
          <cell r="CV123">
            <v>0</v>
          </cell>
        </row>
        <row r="124">
          <cell r="B124" t="str">
            <v>Приобретение оборудования (трассоискатель)</v>
          </cell>
          <cell r="CV124">
            <v>0</v>
          </cell>
        </row>
        <row r="125">
          <cell r="B125" t="str">
            <v>Приобретение УАЗ 390995 - 2 шт.</v>
          </cell>
          <cell r="CV125">
            <v>0</v>
          </cell>
        </row>
        <row r="126">
          <cell r="B126" t="str">
            <v>Приобретение автомобиля для перевозки персонала Лада Гранта</v>
          </cell>
          <cell r="CV126">
            <v>0</v>
          </cell>
        </row>
        <row r="127">
          <cell r="CV127">
            <v>0</v>
          </cell>
        </row>
        <row r="128">
          <cell r="CV128">
            <v>0</v>
          </cell>
        </row>
        <row r="129">
          <cell r="CV129">
            <v>0</v>
          </cell>
        </row>
        <row r="130">
          <cell r="CV130">
            <v>0</v>
          </cell>
        </row>
        <row r="131">
          <cell r="CV131">
            <v>0</v>
          </cell>
        </row>
        <row r="132">
          <cell r="CV132">
            <v>0</v>
          </cell>
        </row>
        <row r="133">
          <cell r="CV133">
            <v>0</v>
          </cell>
        </row>
        <row r="134">
          <cell r="CV134">
            <v>0</v>
          </cell>
        </row>
        <row r="135">
          <cell r="CV135">
            <v>0</v>
          </cell>
        </row>
        <row r="136">
          <cell r="CV136">
            <v>0.4</v>
          </cell>
        </row>
        <row r="137">
          <cell r="CV137">
            <v>0</v>
          </cell>
        </row>
        <row r="138">
          <cell r="CV138">
            <v>0</v>
          </cell>
        </row>
        <row r="139">
          <cell r="CV139">
            <v>0.4</v>
          </cell>
        </row>
        <row r="140">
          <cell r="CV140">
            <v>0</v>
          </cell>
        </row>
        <row r="142">
          <cell r="CV142">
            <v>0</v>
          </cell>
        </row>
        <row r="143">
          <cell r="CV143">
            <v>0</v>
          </cell>
        </row>
        <row r="144">
          <cell r="CV144">
            <v>0</v>
          </cell>
        </row>
        <row r="145">
          <cell r="CV145">
            <v>0</v>
          </cell>
        </row>
        <row r="146">
          <cell r="CV146">
            <v>0</v>
          </cell>
        </row>
      </sheetData>
      <sheetData sheetId="10"/>
      <sheetData sheetId="11"/>
      <sheetData sheetId="12"/>
      <sheetData sheetId="13"/>
      <sheetData sheetId="14"/>
      <sheetData sheetId="15">
        <row r="34">
          <cell r="B34" t="str">
            <v>Реконструкция в рамках технологических присоединений</v>
          </cell>
        </row>
      </sheetData>
      <sheetData sheetId="16"/>
      <sheetData sheetId="17"/>
      <sheetData sheetId="18"/>
      <sheetData sheetId="19"/>
      <sheetData sheetId="20"/>
      <sheetData sheetId="21"/>
      <sheetData sheetId="22"/>
      <sheetData sheetId="23">
        <row r="15">
          <cell r="AC15" t="str">
            <v>надежность, качество</v>
          </cell>
        </row>
        <row r="17">
          <cell r="AC17" t="str">
            <v>надежность, качество</v>
          </cell>
        </row>
        <row r="19">
          <cell r="AC19" t="str">
            <v>надежность, качество</v>
          </cell>
        </row>
        <row r="31">
          <cell r="AC31" t="str">
            <v>качество, надежность, экономия</v>
          </cell>
        </row>
        <row r="32">
          <cell r="AC32" t="str">
            <v>качество, надежность, экономия</v>
          </cell>
        </row>
        <row r="34">
          <cell r="AC34" t="str">
            <v>надежность, качество</v>
          </cell>
        </row>
        <row r="35">
          <cell r="AC35" t="str">
            <v>надежность, качество</v>
          </cell>
        </row>
        <row r="36">
          <cell r="AC36" t="str">
            <v>надежность, качество</v>
          </cell>
        </row>
        <row r="37">
          <cell r="AC37" t="str">
            <v>надежность, качество</v>
          </cell>
        </row>
        <row r="38">
          <cell r="AC38" t="str">
            <v>надежность, качество</v>
          </cell>
        </row>
        <row r="39">
          <cell r="AC39" t="str">
            <v>надежность, качество</v>
          </cell>
        </row>
        <row r="40">
          <cell r="AC40" t="str">
            <v>надежность, качество</v>
          </cell>
        </row>
        <row r="41">
          <cell r="AC41" t="str">
            <v>надежность, качество</v>
          </cell>
        </row>
        <row r="42">
          <cell r="AC42" t="str">
            <v>надежность, качество</v>
          </cell>
        </row>
        <row r="43">
          <cell r="AC43" t="str">
            <v>надежность, качество</v>
          </cell>
        </row>
        <row r="44">
          <cell r="AC44" t="str">
            <v>надежность, качество</v>
          </cell>
        </row>
        <row r="45">
          <cell r="AC45" t="str">
            <v>надежность, качество</v>
          </cell>
        </row>
        <row r="46">
          <cell r="AC46" t="str">
            <v>надежность, качество</v>
          </cell>
        </row>
        <row r="47">
          <cell r="AC47" t="str">
            <v>надежность, качество</v>
          </cell>
        </row>
        <row r="48">
          <cell r="AC48" t="str">
            <v>надежность, качество</v>
          </cell>
        </row>
        <row r="49">
          <cell r="AC49" t="str">
            <v>надежность, качество</v>
          </cell>
        </row>
        <row r="50">
          <cell r="AC50" t="str">
            <v>надежность, качество</v>
          </cell>
        </row>
        <row r="51">
          <cell r="AC51" t="str">
            <v>надежность, качество</v>
          </cell>
        </row>
        <row r="52">
          <cell r="AC52" t="str">
            <v>надежность, качество</v>
          </cell>
        </row>
        <row r="53">
          <cell r="AC53" t="str">
            <v>надежность, качество</v>
          </cell>
        </row>
        <row r="54">
          <cell r="AC54" t="str">
            <v>надежность, качество</v>
          </cell>
        </row>
        <row r="55">
          <cell r="AC55" t="str">
            <v>надежность, качество</v>
          </cell>
        </row>
        <row r="56">
          <cell r="AC56" t="str">
            <v>надежность, качество</v>
          </cell>
        </row>
        <row r="57">
          <cell r="AC57" t="str">
            <v>надежность, качество</v>
          </cell>
        </row>
        <row r="58">
          <cell r="AC58" t="str">
            <v>надежность, качество</v>
          </cell>
        </row>
        <row r="59">
          <cell r="AC59" t="str">
            <v>надежность, качество</v>
          </cell>
        </row>
        <row r="60">
          <cell r="AC60" t="str">
            <v>надежность</v>
          </cell>
        </row>
        <row r="61">
          <cell r="AC61" t="str">
            <v>надежность, качество</v>
          </cell>
        </row>
        <row r="62">
          <cell r="AC62" t="str">
            <v>надежность, качество</v>
          </cell>
        </row>
        <row r="63">
          <cell r="AC63" t="str">
            <v>надежность, качество</v>
          </cell>
        </row>
        <row r="64">
          <cell r="AC64" t="str">
            <v>надежность, качество</v>
          </cell>
        </row>
        <row r="65">
          <cell r="AC65" t="str">
            <v>надежность, качество</v>
          </cell>
        </row>
        <row r="66">
          <cell r="AC66" t="str">
            <v>надежность, качество</v>
          </cell>
        </row>
        <row r="77">
          <cell r="AC77" t="str">
            <v>надежность, качество</v>
          </cell>
        </row>
        <row r="79">
          <cell r="AC79" t="str">
            <v>надежность, качество</v>
          </cell>
        </row>
        <row r="80">
          <cell r="AC80" t="str">
            <v>надежность, качество</v>
          </cell>
        </row>
        <row r="103">
          <cell r="AC103" t="str">
            <v>экономия</v>
          </cell>
        </row>
        <row r="104">
          <cell r="AC104" t="str">
            <v>экономия</v>
          </cell>
        </row>
        <row r="128">
          <cell r="AC128" t="str">
            <v>надежность, качество</v>
          </cell>
        </row>
        <row r="129">
          <cell r="AC129" t="str">
            <v>надежность</v>
          </cell>
        </row>
        <row r="130">
          <cell r="AC130" t="str">
            <v>надежность</v>
          </cell>
        </row>
        <row r="134">
          <cell r="AC134" t="str">
            <v>надежность</v>
          </cell>
        </row>
        <row r="135">
          <cell r="AC135" t="str">
            <v>надежность</v>
          </cell>
        </row>
        <row r="136">
          <cell r="AC136" t="str">
            <v>надежность, качество</v>
          </cell>
        </row>
        <row r="137">
          <cell r="AC137" t="str">
            <v>надежность</v>
          </cell>
        </row>
        <row r="138">
          <cell r="AC138" t="str">
            <v>надежность</v>
          </cell>
        </row>
      </sheetData>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Лист3"/>
    </sheetNames>
    <sheetDataSet>
      <sheetData sheetId="0" refreshError="1">
        <row r="4">
          <cell r="H4">
            <v>426</v>
          </cell>
        </row>
        <row r="21">
          <cell r="B21" t="str">
            <v>Установка  КТП  взамен существующей ТП-130 с переводом нагрузок</v>
          </cell>
        </row>
        <row r="22">
          <cell r="B22" t="str">
            <v>Замена оборудования ТП-378 РУ-6кВ, дооборудование РУ-0,4кВ с переводом нагрузок</v>
          </cell>
        </row>
        <row r="23">
          <cell r="B23" t="str">
            <v>Установка  КТП  взамен существующей КТП-50 с переводом нагрузок</v>
          </cell>
        </row>
        <row r="24">
          <cell r="B24" t="str">
            <v>Установка  КТП  взамен существующей ТП-524 с переводом нагрузок</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3"/>
      <sheetName val="Лист3"/>
    </sheetNames>
    <sheetDataSet>
      <sheetData sheetId="0" refreshError="1">
        <row r="4">
          <cell r="I4">
            <v>426</v>
          </cell>
        </row>
        <row r="17">
          <cell r="B17" t="str">
            <v>Замена оборудования
 РУ-6кВ РП-16 с переводом нагрузок</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Лист3"/>
    </sheetNames>
    <sheetDataSet>
      <sheetData sheetId="0">
        <row r="4">
          <cell r="H4">
            <v>426</v>
          </cell>
        </row>
        <row r="21">
          <cell r="B21" t="str">
            <v>Установка  КТП  взамен существующей ТП-130 с переводом нагрузок</v>
          </cell>
        </row>
        <row r="22">
          <cell r="B22" t="str">
            <v>Замена оборудования ТП-378 РУ-6кВ, дооборудование РУ-0,4кВ с переводом нагрузок</v>
          </cell>
        </row>
        <row r="23">
          <cell r="B23" t="str">
            <v>Установка  КТП  взамен существующей КТП-50 с переводом нагрузок</v>
          </cell>
        </row>
        <row r="24">
          <cell r="B24" t="str">
            <v>Установка  КТП  взамен существующей ТП-524 с переводом нагрузок</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3"/>
      <sheetName val="Лист3"/>
    </sheetNames>
    <sheetDataSet>
      <sheetData sheetId="0">
        <row r="4">
          <cell r="I4">
            <v>426</v>
          </cell>
        </row>
        <row r="17">
          <cell r="B17" t="str">
            <v>Замена оборудования
 РУ-6кВ РП-16 с переводом нагрузок</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1"/>
      <sheetName val="3.2"/>
      <sheetName val="3.3"/>
      <sheetName val="3.4"/>
      <sheetName val="3.5"/>
      <sheetName val="4"/>
      <sheetName val="5.1"/>
      <sheetName val="5.2"/>
      <sheetName val="5.3"/>
      <sheetName val="5.4"/>
      <sheetName val="5.5"/>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3">
          <cell r="L23">
            <v>0.31770833333333331</v>
          </cell>
        </row>
      </sheetData>
      <sheetData sheetId="9" refreshError="1"/>
      <sheetData sheetId="10" refreshError="1"/>
      <sheetData sheetId="11" refreshError="1"/>
      <sheetData sheetId="12" refreshError="1"/>
      <sheetData sheetId="13" refreshError="1"/>
      <sheetData sheetId="14" refreshError="1">
        <row r="17">
          <cell r="K17">
            <v>1.26</v>
          </cell>
        </row>
        <row r="18">
          <cell r="K18">
            <v>0</v>
          </cell>
        </row>
        <row r="19">
          <cell r="K19">
            <v>0.8</v>
          </cell>
        </row>
        <row r="20">
          <cell r="K20">
            <v>0</v>
          </cell>
        </row>
        <row r="21">
          <cell r="K21">
            <v>0.8</v>
          </cell>
        </row>
        <row r="22">
          <cell r="K22">
            <v>0</v>
          </cell>
        </row>
        <row r="29">
          <cell r="Y29">
            <v>0.8</v>
          </cell>
        </row>
        <row r="30">
          <cell r="Y30">
            <v>0</v>
          </cell>
        </row>
        <row r="31">
          <cell r="Y31">
            <v>0</v>
          </cell>
        </row>
        <row r="32">
          <cell r="Y32">
            <v>0</v>
          </cell>
        </row>
        <row r="33">
          <cell r="Y33">
            <v>0.63</v>
          </cell>
        </row>
        <row r="34">
          <cell r="Y34">
            <v>0.4</v>
          </cell>
        </row>
        <row r="35">
          <cell r="Y35">
            <v>0.8</v>
          </cell>
        </row>
        <row r="36">
          <cell r="Y36">
            <v>0</v>
          </cell>
        </row>
        <row r="37">
          <cell r="Y37">
            <v>0.25</v>
          </cell>
        </row>
        <row r="38">
          <cell r="AF38">
            <v>0.4</v>
          </cell>
        </row>
        <row r="39">
          <cell r="AF39">
            <v>0</v>
          </cell>
        </row>
        <row r="40">
          <cell r="AF40">
            <v>0</v>
          </cell>
        </row>
        <row r="41">
          <cell r="AF41">
            <v>0.8</v>
          </cell>
        </row>
        <row r="42">
          <cell r="AF42">
            <v>0</v>
          </cell>
        </row>
        <row r="43">
          <cell r="AF43">
            <v>0.8</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20"/>
      <sheetName val="5.21"/>
      <sheetName val="5.22"/>
      <sheetName val="5.23"/>
      <sheetName val="5.24"/>
      <sheetName val="6"/>
      <sheetName val="7"/>
      <sheetName val="8"/>
      <sheetName val="9"/>
      <sheetName val="10"/>
      <sheetName val="11.1"/>
      <sheetName val="11.2"/>
      <sheetName val="11.3"/>
      <sheetName val="12"/>
      <sheetName val="13"/>
      <sheetName val="14"/>
      <sheetName val="15"/>
      <sheetName val="16"/>
      <sheetName val="17"/>
      <sheetName val="18"/>
      <sheetName val="19"/>
      <sheetName val="Лист1"/>
    </sheetNames>
    <sheetDataSet>
      <sheetData sheetId="0"/>
      <sheetData sheetId="1">
        <row r="71">
          <cell r="AV71">
            <v>5.8730000000000002</v>
          </cell>
        </row>
        <row r="87">
          <cell r="B87" t="str">
            <v>Приобретение экскаватора-погрузчика</v>
          </cell>
        </row>
        <row r="88">
          <cell r="B88" t="str">
            <v>Приобретение оборудования (трассоискатель)</v>
          </cell>
        </row>
      </sheetData>
      <sheetData sheetId="2">
        <row r="21">
          <cell r="L21">
            <v>3.6111866666666672</v>
          </cell>
        </row>
        <row r="39">
          <cell r="L39">
            <v>0.15478333333333336</v>
          </cell>
          <cell r="M39">
            <v>1.5478333333333336</v>
          </cell>
          <cell r="N39">
            <v>5.0304583333333337</v>
          </cell>
        </row>
        <row r="40">
          <cell r="L40">
            <v>0.36413333333333336</v>
          </cell>
          <cell r="M40">
            <v>3.6413333333333338</v>
          </cell>
          <cell r="N40">
            <v>11.834333333333333</v>
          </cell>
        </row>
        <row r="41">
          <cell r="L41">
            <v>2.2133333333333335E-2</v>
          </cell>
          <cell r="M41">
            <v>0.22133333333333335</v>
          </cell>
          <cell r="N41">
            <v>0.71933333333333338</v>
          </cell>
        </row>
        <row r="42">
          <cell r="L42">
            <v>2.4E-2</v>
          </cell>
          <cell r="M42">
            <v>0.24</v>
          </cell>
          <cell r="N42">
            <v>0.78</v>
          </cell>
        </row>
        <row r="43">
          <cell r="L43">
            <v>0.12570000000000001</v>
          </cell>
          <cell r="M43">
            <v>1.2570000000000001</v>
          </cell>
          <cell r="N43">
            <v>4.0852500000000003</v>
          </cell>
        </row>
        <row r="44">
          <cell r="L44">
            <v>0.17</v>
          </cell>
          <cell r="M44">
            <v>1.7000000000000002</v>
          </cell>
          <cell r="N44">
            <v>5.5250000000000004</v>
          </cell>
        </row>
        <row r="45">
          <cell r="L45">
            <v>0.13278333333333334</v>
          </cell>
          <cell r="M45">
            <v>1.3278333333333334</v>
          </cell>
          <cell r="N45">
            <v>4.315458333333333</v>
          </cell>
        </row>
        <row r="46">
          <cell r="L46">
            <v>0.13489999999999999</v>
          </cell>
          <cell r="M46">
            <v>1.3490000000000002</v>
          </cell>
          <cell r="N46">
            <v>4.3842500000000006</v>
          </cell>
        </row>
        <row r="47">
          <cell r="L47">
            <v>0.36363333333333336</v>
          </cell>
          <cell r="M47">
            <v>3.6363333333333339</v>
          </cell>
          <cell r="N47">
            <v>11.818083333333336</v>
          </cell>
        </row>
        <row r="48">
          <cell r="L48">
            <v>2.588E-2</v>
          </cell>
          <cell r="M48">
            <v>0.25880000000000003</v>
          </cell>
          <cell r="N48">
            <v>0.84110000000000007</v>
          </cell>
        </row>
        <row r="49">
          <cell r="L49">
            <v>2.7160000000000004E-2</v>
          </cell>
          <cell r="M49">
            <v>0.27160000000000001</v>
          </cell>
          <cell r="N49">
            <v>0.88270000000000004</v>
          </cell>
        </row>
        <row r="100">
          <cell r="L100">
            <v>0.01</v>
          </cell>
          <cell r="M100">
            <v>1.2623333333333333</v>
          </cell>
          <cell r="N100">
            <v>1.8835</v>
          </cell>
          <cell r="O100">
            <v>0</v>
          </cell>
        </row>
        <row r="101">
          <cell r="L101">
            <v>0.01</v>
          </cell>
          <cell r="M101">
            <v>1.3816666666666668</v>
          </cell>
          <cell r="N101">
            <v>2.0625</v>
          </cell>
          <cell r="O101">
            <v>0</v>
          </cell>
        </row>
        <row r="102">
          <cell r="L102">
            <v>2.214E-2</v>
          </cell>
          <cell r="M102">
            <v>0.22140000000000001</v>
          </cell>
          <cell r="N102">
            <v>0.71955000000000002</v>
          </cell>
          <cell r="O102">
            <v>0.14390999999999987</v>
          </cell>
        </row>
        <row r="103">
          <cell r="L103">
            <v>2.9916666666666668E-2</v>
          </cell>
          <cell r="M103">
            <v>0.29916666666666669</v>
          </cell>
          <cell r="N103">
            <v>0.97229166666666667</v>
          </cell>
          <cell r="O103">
            <v>0.19445833333333329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20"/>
      <sheetName val="5.21"/>
      <sheetName val="5.22"/>
      <sheetName val="5.23"/>
      <sheetName val="5.24"/>
      <sheetName val="6"/>
      <sheetName val="7"/>
      <sheetName val="8"/>
      <sheetName val="9"/>
      <sheetName val="10"/>
      <sheetName val="11.1"/>
      <sheetName val="11.2"/>
      <sheetName val="11.3"/>
      <sheetName val="12"/>
      <sheetName val="13"/>
      <sheetName val="14"/>
      <sheetName val="15"/>
      <sheetName val="16"/>
      <sheetName val="17"/>
      <sheetName val="18"/>
      <sheetName val="19"/>
      <sheetName val="Лист1"/>
    </sheetNames>
    <sheetDataSet>
      <sheetData sheetId="0">
        <row r="37">
          <cell r="L37">
            <v>30.68</v>
          </cell>
        </row>
        <row r="42">
          <cell r="L42">
            <v>1.26</v>
          </cell>
        </row>
        <row r="43">
          <cell r="L43">
            <v>0</v>
          </cell>
        </row>
        <row r="44">
          <cell r="L44">
            <v>0.8</v>
          </cell>
        </row>
        <row r="45">
          <cell r="L45">
            <v>0</v>
          </cell>
        </row>
        <row r="46">
          <cell r="L46">
            <v>0.8</v>
          </cell>
        </row>
        <row r="47">
          <cell r="L47">
            <v>0</v>
          </cell>
        </row>
        <row r="54">
          <cell r="L54">
            <v>0.8</v>
          </cell>
        </row>
        <row r="55">
          <cell r="L55">
            <v>0</v>
          </cell>
        </row>
        <row r="56">
          <cell r="L56">
            <v>0</v>
          </cell>
        </row>
        <row r="57">
          <cell r="L57">
            <v>0</v>
          </cell>
        </row>
        <row r="58">
          <cell r="L58">
            <v>0.63</v>
          </cell>
        </row>
        <row r="59">
          <cell r="L59">
            <v>0.4</v>
          </cell>
        </row>
        <row r="60">
          <cell r="L60">
            <v>0.8</v>
          </cell>
        </row>
        <row r="61">
          <cell r="L61">
            <v>0</v>
          </cell>
        </row>
        <row r="62">
          <cell r="L62">
            <v>0.25</v>
          </cell>
        </row>
        <row r="63">
          <cell r="L63">
            <v>0.4</v>
          </cell>
        </row>
        <row r="64">
          <cell r="L64">
            <v>0</v>
          </cell>
        </row>
        <row r="65">
          <cell r="L65">
            <v>0</v>
          </cell>
        </row>
        <row r="66">
          <cell r="L66">
            <v>0.8</v>
          </cell>
        </row>
        <row r="67">
          <cell r="L67">
            <v>0</v>
          </cell>
        </row>
        <row r="68">
          <cell r="L68">
            <v>0.8</v>
          </cell>
        </row>
        <row r="100">
          <cell r="L100">
            <v>0.4</v>
          </cell>
        </row>
        <row r="101">
          <cell r="V101">
            <v>0.6</v>
          </cell>
        </row>
        <row r="102">
          <cell r="V102">
            <v>0.2</v>
          </cell>
        </row>
        <row r="103">
          <cell r="L103">
            <v>0.4</v>
          </cell>
        </row>
        <row r="104">
          <cell r="V104">
            <v>0.25</v>
          </cell>
        </row>
        <row r="105">
          <cell r="V105">
            <v>0.35</v>
          </cell>
        </row>
      </sheetData>
      <sheetData sheetId="1">
        <row r="40">
          <cell r="I40">
            <v>9.2870000000000008</v>
          </cell>
        </row>
      </sheetData>
      <sheetData sheetId="2">
        <row r="23">
          <cell r="H23">
            <v>244.11166666666671</v>
          </cell>
        </row>
        <row r="68">
          <cell r="AC68">
            <v>4.37</v>
          </cell>
          <cell r="AG68">
            <v>3.5000000000000004</v>
          </cell>
          <cell r="AI68">
            <v>3.5000000000000004</v>
          </cell>
          <cell r="AJ68">
            <v>3.5000000000000004</v>
          </cell>
        </row>
        <row r="74">
          <cell r="AC74">
            <v>1.2708333333333333</v>
          </cell>
        </row>
      </sheetData>
      <sheetData sheetId="3">
        <row r="23">
          <cell r="U23">
            <v>61.328333333333326</v>
          </cell>
          <cell r="V23">
            <v>7.0200000000000005</v>
          </cell>
          <cell r="W23">
            <v>0</v>
          </cell>
          <cell r="X23">
            <v>0</v>
          </cell>
          <cell r="AY23">
            <v>6.49</v>
          </cell>
          <cell r="AZ23">
            <v>0</v>
          </cell>
          <cell r="BA23">
            <v>0</v>
          </cell>
          <cell r="BL23">
            <v>59.170833333333334</v>
          </cell>
          <cell r="BM23">
            <v>6.6000000000000005</v>
          </cell>
          <cell r="BN23">
            <v>0</v>
          </cell>
          <cell r="BO23">
            <v>0.8</v>
          </cell>
          <cell r="BT23">
            <v>7.76</v>
          </cell>
          <cell r="BU23">
            <v>0</v>
          </cell>
          <cell r="BV23">
            <v>0.6</v>
          </cell>
        </row>
        <row r="24">
          <cell r="BL24">
            <v>0</v>
          </cell>
        </row>
        <row r="25">
          <cell r="V25">
            <v>7.0200000000000005</v>
          </cell>
          <cell r="W25">
            <v>0</v>
          </cell>
          <cell r="X25">
            <v>0</v>
          </cell>
          <cell r="AY25">
            <v>6.49</v>
          </cell>
          <cell r="AZ25">
            <v>0</v>
          </cell>
          <cell r="BA25">
            <v>0</v>
          </cell>
          <cell r="BL25">
            <v>53.470833333333331</v>
          </cell>
          <cell r="BM25">
            <v>6.2</v>
          </cell>
          <cell r="BN25">
            <v>0</v>
          </cell>
          <cell r="BO25">
            <v>0</v>
          </cell>
          <cell r="BT25">
            <v>3.76</v>
          </cell>
          <cell r="BU25">
            <v>0</v>
          </cell>
          <cell r="BV25">
            <v>0</v>
          </cell>
        </row>
        <row r="26">
          <cell r="BL26">
            <v>0</v>
          </cell>
        </row>
        <row r="27">
          <cell r="V27">
            <v>0</v>
          </cell>
          <cell r="W27">
            <v>0</v>
          </cell>
          <cell r="X27">
            <v>0</v>
          </cell>
          <cell r="AY27">
            <v>0</v>
          </cell>
          <cell r="AZ27">
            <v>0</v>
          </cell>
          <cell r="BA27">
            <v>0</v>
          </cell>
          <cell r="BL27">
            <v>5.7</v>
          </cell>
          <cell r="BM27">
            <v>0.4</v>
          </cell>
          <cell r="BN27">
            <v>0</v>
          </cell>
          <cell r="BO27">
            <v>0.8</v>
          </cell>
          <cell r="BT27">
            <v>4</v>
          </cell>
          <cell r="BU27">
            <v>0</v>
          </cell>
          <cell r="BV27">
            <v>0.6</v>
          </cell>
        </row>
        <row r="28">
          <cell r="BL28">
            <v>0</v>
          </cell>
        </row>
        <row r="29">
          <cell r="BL29">
            <v>0</v>
          </cell>
        </row>
        <row r="31">
          <cell r="V31">
            <v>0</v>
          </cell>
          <cell r="W31">
            <v>0</v>
          </cell>
          <cell r="X31">
            <v>0</v>
          </cell>
          <cell r="AY31">
            <v>0</v>
          </cell>
          <cell r="AZ31">
            <v>0</v>
          </cell>
          <cell r="BA31">
            <v>0</v>
          </cell>
          <cell r="BL31">
            <v>0</v>
          </cell>
          <cell r="BM31">
            <v>0</v>
          </cell>
          <cell r="BN31">
            <v>0</v>
          </cell>
          <cell r="BO31">
            <v>0</v>
          </cell>
          <cell r="BT31">
            <v>0</v>
          </cell>
          <cell r="BU31">
            <v>0</v>
          </cell>
          <cell r="BV31">
            <v>0</v>
          </cell>
        </row>
        <row r="32">
          <cell r="V32">
            <v>0</v>
          </cell>
          <cell r="W32">
            <v>0</v>
          </cell>
          <cell r="X32">
            <v>0</v>
          </cell>
          <cell r="AY32">
            <v>0</v>
          </cell>
          <cell r="AZ32">
            <v>0</v>
          </cell>
          <cell r="BA32">
            <v>0</v>
          </cell>
          <cell r="BL32">
            <v>0</v>
          </cell>
          <cell r="BM32">
            <v>0</v>
          </cell>
          <cell r="BN32">
            <v>0</v>
          </cell>
          <cell r="BO32">
            <v>0</v>
          </cell>
          <cell r="BT32">
            <v>0</v>
          </cell>
          <cell r="BU32">
            <v>0</v>
          </cell>
          <cell r="BV32">
            <v>0</v>
          </cell>
        </row>
        <row r="33">
          <cell r="V33">
            <v>0</v>
          </cell>
          <cell r="W33">
            <v>0</v>
          </cell>
          <cell r="X33">
            <v>0</v>
          </cell>
          <cell r="AY33">
            <v>0</v>
          </cell>
          <cell r="AZ33">
            <v>0</v>
          </cell>
          <cell r="BA33">
            <v>0</v>
          </cell>
          <cell r="BL33">
            <v>0</v>
          </cell>
          <cell r="BM33">
            <v>0</v>
          </cell>
          <cell r="BN33">
            <v>0</v>
          </cell>
          <cell r="BO33">
            <v>0</v>
          </cell>
          <cell r="BT33">
            <v>0</v>
          </cell>
          <cell r="BU33">
            <v>0</v>
          </cell>
          <cell r="BV33">
            <v>0</v>
          </cell>
        </row>
        <row r="34">
          <cell r="V34">
            <v>0</v>
          </cell>
          <cell r="W34">
            <v>0</v>
          </cell>
          <cell r="X34">
            <v>0</v>
          </cell>
          <cell r="AY34">
            <v>0</v>
          </cell>
          <cell r="AZ34">
            <v>0</v>
          </cell>
          <cell r="BA34">
            <v>0</v>
          </cell>
          <cell r="BL34">
            <v>0</v>
          </cell>
          <cell r="BM34">
            <v>0</v>
          </cell>
          <cell r="BN34">
            <v>0</v>
          </cell>
          <cell r="BO34">
            <v>0</v>
          </cell>
          <cell r="BT34">
            <v>0</v>
          </cell>
          <cell r="BU34">
            <v>0</v>
          </cell>
          <cell r="BV34">
            <v>0</v>
          </cell>
        </row>
        <row r="35">
          <cell r="BL35">
            <v>0</v>
          </cell>
        </row>
        <row r="36">
          <cell r="BL36">
            <v>0</v>
          </cell>
        </row>
        <row r="37">
          <cell r="V37">
            <v>7.0200000000000005</v>
          </cell>
          <cell r="W37">
            <v>0</v>
          </cell>
          <cell r="X37">
            <v>0</v>
          </cell>
          <cell r="AY37">
            <v>6.49</v>
          </cell>
          <cell r="AZ37">
            <v>0</v>
          </cell>
          <cell r="BA37">
            <v>0</v>
          </cell>
          <cell r="BL37">
            <v>53.470833333333331</v>
          </cell>
          <cell r="BM37">
            <v>6.2</v>
          </cell>
          <cell r="BN37">
            <v>0</v>
          </cell>
          <cell r="BO37">
            <v>0</v>
          </cell>
          <cell r="BT37">
            <v>3.76</v>
          </cell>
          <cell r="BU37">
            <v>0</v>
          </cell>
          <cell r="BV37">
            <v>0</v>
          </cell>
        </row>
        <row r="38">
          <cell r="V38">
            <v>7.0200000000000005</v>
          </cell>
          <cell r="W38">
            <v>0</v>
          </cell>
          <cell r="X38">
            <v>0</v>
          </cell>
          <cell r="AY38">
            <v>6.49</v>
          </cell>
          <cell r="AZ38">
            <v>0</v>
          </cell>
          <cell r="BA38">
            <v>0</v>
          </cell>
          <cell r="BL38">
            <v>43.5</v>
          </cell>
          <cell r="BM38">
            <v>6.2</v>
          </cell>
          <cell r="BN38">
            <v>0</v>
          </cell>
          <cell r="BO38">
            <v>0</v>
          </cell>
          <cell r="BT38">
            <v>3.76</v>
          </cell>
          <cell r="BU38">
            <v>0</v>
          </cell>
          <cell r="BV38">
            <v>0</v>
          </cell>
        </row>
        <row r="39">
          <cell r="BL39">
            <v>0</v>
          </cell>
        </row>
        <row r="40">
          <cell r="V40">
            <v>7.0200000000000005</v>
          </cell>
          <cell r="W40">
            <v>0</v>
          </cell>
          <cell r="X40">
            <v>0</v>
          </cell>
          <cell r="AY40">
            <v>6.49</v>
          </cell>
          <cell r="AZ40">
            <v>0</v>
          </cell>
          <cell r="BA40">
            <v>0</v>
          </cell>
          <cell r="BL40">
            <v>43.5</v>
          </cell>
          <cell r="BM40">
            <v>6.2</v>
          </cell>
          <cell r="BN40">
            <v>0</v>
          </cell>
          <cell r="BO40">
            <v>0</v>
          </cell>
          <cell r="BT40">
            <v>3.76</v>
          </cell>
          <cell r="BU40">
            <v>0</v>
          </cell>
          <cell r="BV40">
            <v>0</v>
          </cell>
        </row>
        <row r="41">
          <cell r="V41">
            <v>1.26</v>
          </cell>
        </row>
        <row r="42">
          <cell r="V42">
            <v>0</v>
          </cell>
        </row>
        <row r="43">
          <cell r="V43">
            <v>0.8</v>
          </cell>
        </row>
        <row r="44">
          <cell r="V44">
            <v>0</v>
          </cell>
        </row>
        <row r="45">
          <cell r="V45">
            <v>0.8</v>
          </cell>
        </row>
        <row r="46">
          <cell r="V46">
            <v>0</v>
          </cell>
        </row>
        <row r="53">
          <cell r="AY53">
            <v>0.8</v>
          </cell>
        </row>
        <row r="54">
          <cell r="AY54">
            <v>0</v>
          </cell>
        </row>
        <row r="55">
          <cell r="AY55">
            <v>0</v>
          </cell>
        </row>
        <row r="56">
          <cell r="AY56">
            <v>0</v>
          </cell>
        </row>
        <row r="57">
          <cell r="AY57">
            <v>0.63</v>
          </cell>
        </row>
        <row r="58">
          <cell r="AY58">
            <v>0.4</v>
          </cell>
        </row>
        <row r="59">
          <cell r="AY59">
            <v>0.8</v>
          </cell>
        </row>
        <row r="60">
          <cell r="AY60">
            <v>0</v>
          </cell>
        </row>
        <row r="61">
          <cell r="AY61">
            <v>0.25</v>
          </cell>
        </row>
        <row r="62">
          <cell r="BM62">
            <v>0.4</v>
          </cell>
        </row>
        <row r="63">
          <cell r="BM63">
            <v>0</v>
          </cell>
        </row>
        <row r="64">
          <cell r="BM64">
            <v>0</v>
          </cell>
        </row>
        <row r="65">
          <cell r="BM65">
            <v>0.8</v>
          </cell>
        </row>
        <row r="66">
          <cell r="BM66">
            <v>0</v>
          </cell>
        </row>
        <row r="67">
          <cell r="BM67">
            <v>0.8</v>
          </cell>
        </row>
        <row r="70">
          <cell r="V70">
            <v>4.16</v>
          </cell>
          <cell r="AY70">
            <v>3.61</v>
          </cell>
          <cell r="BM70">
            <v>4.2</v>
          </cell>
          <cell r="BT70">
            <v>3.76</v>
          </cell>
        </row>
        <row r="72">
          <cell r="V72">
            <v>0</v>
          </cell>
          <cell r="W72">
            <v>0</v>
          </cell>
          <cell r="X72">
            <v>0</v>
          </cell>
          <cell r="AY72">
            <v>0</v>
          </cell>
          <cell r="AZ72">
            <v>0</v>
          </cell>
          <cell r="BA72">
            <v>0</v>
          </cell>
          <cell r="BM72">
            <v>0</v>
          </cell>
          <cell r="BN72">
            <v>0</v>
          </cell>
          <cell r="BO72">
            <v>0</v>
          </cell>
          <cell r="BT72">
            <v>0</v>
          </cell>
          <cell r="BU72">
            <v>0</v>
          </cell>
          <cell r="BV72">
            <v>0</v>
          </cell>
        </row>
        <row r="74">
          <cell r="X74" t="str">
            <v>0</v>
          </cell>
        </row>
        <row r="77">
          <cell r="V77">
            <v>0</v>
          </cell>
          <cell r="W77">
            <v>0</v>
          </cell>
          <cell r="X77">
            <v>0</v>
          </cell>
          <cell r="AY77">
            <v>0</v>
          </cell>
          <cell r="AZ77">
            <v>0</v>
          </cell>
          <cell r="BA77">
            <v>0</v>
          </cell>
          <cell r="BM77">
            <v>0</v>
          </cell>
          <cell r="BN77">
            <v>0</v>
          </cell>
          <cell r="BO77">
            <v>0</v>
          </cell>
          <cell r="BT77">
            <v>0</v>
          </cell>
          <cell r="BU77">
            <v>0</v>
          </cell>
          <cell r="BV77">
            <v>0</v>
          </cell>
        </row>
        <row r="78">
          <cell r="V78">
            <v>0</v>
          </cell>
          <cell r="W78">
            <v>0</v>
          </cell>
          <cell r="X78">
            <v>0</v>
          </cell>
          <cell r="AY78">
            <v>0</v>
          </cell>
          <cell r="AZ78">
            <v>0</v>
          </cell>
          <cell r="BA78">
            <v>0</v>
          </cell>
          <cell r="BM78">
            <v>0</v>
          </cell>
          <cell r="BN78">
            <v>0</v>
          </cell>
          <cell r="BO78">
            <v>0</v>
          </cell>
          <cell r="BT78">
            <v>0</v>
          </cell>
          <cell r="BU78">
            <v>0</v>
          </cell>
          <cell r="BV78">
            <v>0</v>
          </cell>
        </row>
        <row r="79">
          <cell r="V79">
            <v>0</v>
          </cell>
          <cell r="W79">
            <v>0</v>
          </cell>
          <cell r="X79">
            <v>0</v>
          </cell>
          <cell r="AY79">
            <v>0</v>
          </cell>
          <cell r="AZ79">
            <v>0</v>
          </cell>
          <cell r="BA79">
            <v>0</v>
          </cell>
          <cell r="BM79">
            <v>0</v>
          </cell>
          <cell r="BN79">
            <v>0</v>
          </cell>
          <cell r="BO79">
            <v>0</v>
          </cell>
          <cell r="BT79">
            <v>0</v>
          </cell>
          <cell r="BU79">
            <v>0</v>
          </cell>
          <cell r="BV79">
            <v>0</v>
          </cell>
        </row>
        <row r="97">
          <cell r="V97">
            <v>0</v>
          </cell>
          <cell r="W97">
            <v>0</v>
          </cell>
          <cell r="X97">
            <v>0</v>
          </cell>
          <cell r="AY97">
            <v>0</v>
          </cell>
          <cell r="AZ97">
            <v>0</v>
          </cell>
          <cell r="BA97">
            <v>0</v>
          </cell>
          <cell r="BM97">
            <v>0.4</v>
          </cell>
          <cell r="BN97">
            <v>0</v>
          </cell>
          <cell r="BO97">
            <v>0.8</v>
          </cell>
          <cell r="BT97">
            <v>4</v>
          </cell>
          <cell r="BU97">
            <v>0</v>
          </cell>
          <cell r="BV97">
            <v>0.6</v>
          </cell>
        </row>
        <row r="101">
          <cell r="BO101">
            <v>0.6</v>
          </cell>
        </row>
        <row r="102">
          <cell r="BO102">
            <v>0.2</v>
          </cell>
        </row>
        <row r="103">
          <cell r="BM103">
            <v>0.4</v>
          </cell>
        </row>
        <row r="104">
          <cell r="BV104">
            <v>0.25</v>
          </cell>
        </row>
        <row r="105">
          <cell r="BV105">
            <v>0.35</v>
          </cell>
        </row>
      </sheetData>
      <sheetData sheetId="4"/>
      <sheetData sheetId="5"/>
      <sheetData sheetId="6"/>
      <sheetData sheetId="7"/>
      <sheetData sheetId="8"/>
      <sheetData sheetId="9">
        <row r="23">
          <cell r="Q23">
            <v>7.0200000000000005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20"/>
      <sheetName val="5.21"/>
      <sheetName val="5.22"/>
      <sheetName val="5.23"/>
      <sheetName val="5.24"/>
      <sheetName val="6"/>
      <sheetName val="7"/>
      <sheetName val="8"/>
      <sheetName val="9"/>
      <sheetName val="10"/>
      <sheetName val="11.1"/>
      <sheetName val="11.2"/>
      <sheetName val="11.3"/>
      <sheetName val="12"/>
      <sheetName val="13"/>
      <sheetName val="14"/>
      <sheetName val="15"/>
      <sheetName val="16"/>
      <sheetName val="17"/>
      <sheetName val="18"/>
      <sheetName val="19"/>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0">
          <cell r="CX40">
            <v>1.26</v>
          </cell>
        </row>
        <row r="41">
          <cell r="CX41">
            <v>0</v>
          </cell>
        </row>
        <row r="42">
          <cell r="CX42">
            <v>0.8</v>
          </cell>
        </row>
        <row r="43">
          <cell r="CX43">
            <v>0</v>
          </cell>
        </row>
        <row r="44">
          <cell r="CX44">
            <v>0.8</v>
          </cell>
        </row>
        <row r="45">
          <cell r="CX45">
            <v>0</v>
          </cell>
        </row>
        <row r="47">
          <cell r="CX47">
            <v>0.8</v>
          </cell>
        </row>
        <row r="48">
          <cell r="CX48">
            <v>0.8</v>
          </cell>
        </row>
        <row r="49">
          <cell r="CX49">
            <v>0</v>
          </cell>
        </row>
        <row r="50">
          <cell r="CX50">
            <v>0.25</v>
          </cell>
        </row>
        <row r="52">
          <cell r="CX52">
            <v>0.4</v>
          </cell>
        </row>
        <row r="57">
          <cell r="CX57">
            <v>0</v>
          </cell>
        </row>
        <row r="58">
          <cell r="CX58">
            <v>0</v>
          </cell>
        </row>
        <row r="59">
          <cell r="CX59">
            <v>0</v>
          </cell>
        </row>
        <row r="60">
          <cell r="CX60">
            <v>0.63</v>
          </cell>
        </row>
        <row r="61">
          <cell r="CX61">
            <v>0.4</v>
          </cell>
        </row>
        <row r="63">
          <cell r="CX63">
            <v>0</v>
          </cell>
        </row>
        <row r="64">
          <cell r="CX64">
            <v>0.25</v>
          </cell>
        </row>
        <row r="65">
          <cell r="CX65">
            <v>0.4</v>
          </cell>
        </row>
        <row r="66">
          <cell r="CX66">
            <v>0</v>
          </cell>
        </row>
        <row r="67">
          <cell r="CX67">
            <v>0</v>
          </cell>
        </row>
        <row r="69">
          <cell r="CX69">
            <v>0</v>
          </cell>
        </row>
        <row r="70">
          <cell r="CX70">
            <v>0.8</v>
          </cell>
        </row>
        <row r="71">
          <cell r="CX71">
            <v>0</v>
          </cell>
        </row>
        <row r="72">
          <cell r="CX72">
            <v>0</v>
          </cell>
        </row>
        <row r="101">
          <cell r="CX101">
            <v>0</v>
          </cell>
        </row>
        <row r="102">
          <cell r="CX102">
            <v>0</v>
          </cell>
        </row>
        <row r="103">
          <cell r="CX103">
            <v>0.4</v>
          </cell>
        </row>
        <row r="105">
          <cell r="CX105">
            <v>0</v>
          </cell>
        </row>
        <row r="106">
          <cell r="CX106">
            <v>0</v>
          </cell>
        </row>
        <row r="108">
          <cell r="CX108">
            <v>0</v>
          </cell>
        </row>
        <row r="109">
          <cell r="CX109">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Лист3"/>
    </sheetNames>
    <sheetDataSet>
      <sheetData sheetId="0" refreshError="1">
        <row r="4">
          <cell r="H4">
            <v>426</v>
          </cell>
        </row>
        <row r="21">
          <cell r="B21" t="str">
            <v>Установка  КТП  взамен существующей ТП-130 с переводом нагрузок</v>
          </cell>
        </row>
        <row r="22">
          <cell r="B22" t="str">
            <v>Замена оборудования ТП-378 РУ-6кВ, дооборудование РУ-0,4кВ с переводом нагрузок</v>
          </cell>
        </row>
        <row r="23">
          <cell r="B23" t="str">
            <v>Установка  КТП  взамен существующей КТП-50 с переводом нагрузок</v>
          </cell>
        </row>
        <row r="24">
          <cell r="B24" t="str">
            <v>Установка  КТП  взамен существующей ТП-524 с переводом нагрузок</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3"/>
      <sheetName val="Лист3"/>
    </sheetNames>
    <sheetDataSet>
      <sheetData sheetId="0" refreshError="1">
        <row r="4">
          <cell r="I4">
            <v>426</v>
          </cell>
        </row>
        <row r="17">
          <cell r="B17" t="str">
            <v>Замена оборудования
 РУ-6кВ РП-16 с переводом нагрузок</v>
          </cell>
        </row>
      </sheetData>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6"/>
  <sheetViews>
    <sheetView zoomScale="80" zoomScaleNormal="80" workbookViewId="0">
      <selection activeCell="D22" sqref="D22"/>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373"/>
      <c r="K2" s="622"/>
      <c r="L2" s="622"/>
      <c r="M2" s="622"/>
      <c r="N2" s="622"/>
      <c r="O2" s="373"/>
      <c r="AS2" s="15" t="s">
        <v>1</v>
      </c>
    </row>
    <row r="3" spans="1:58" ht="18.75" x14ac:dyDescent="0.3">
      <c r="J3" s="39"/>
      <c r="K3" s="39"/>
      <c r="L3" s="39"/>
      <c r="M3" s="39"/>
      <c r="N3" s="39"/>
      <c r="O3" s="39"/>
      <c r="AS3" s="15" t="s">
        <v>714</v>
      </c>
    </row>
    <row r="4" spans="1:58" ht="18.75" x14ac:dyDescent="0.2">
      <c r="A4" s="623" t="s">
        <v>715</v>
      </c>
      <c r="B4" s="623"/>
      <c r="C4" s="623"/>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3"/>
      <c r="AR4" s="623"/>
      <c r="AS4" s="623"/>
    </row>
    <row r="5" spans="1:58" ht="18.75" x14ac:dyDescent="0.3">
      <c r="A5" s="624" t="s">
        <v>1015</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row>
    <row r="6" spans="1:58" ht="18.75" x14ac:dyDescent="0.3">
      <c r="A6" s="372"/>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row>
    <row r="7" spans="1:58" ht="18.75" x14ac:dyDescent="0.3">
      <c r="A7" s="372"/>
      <c r="B7" s="372"/>
      <c r="C7" s="372"/>
      <c r="D7" s="372"/>
      <c r="E7" s="372"/>
      <c r="F7" s="372"/>
      <c r="G7" s="372"/>
      <c r="H7" s="372"/>
      <c r="I7" s="372"/>
      <c r="J7" s="372"/>
      <c r="K7" s="372"/>
      <c r="L7" s="372"/>
      <c r="M7" s="624" t="s">
        <v>812</v>
      </c>
      <c r="N7" s="624"/>
      <c r="O7" s="624"/>
      <c r="P7" s="624"/>
      <c r="Q7" s="624"/>
      <c r="R7" s="624"/>
      <c r="S7" s="624"/>
      <c r="T7" s="624"/>
      <c r="U7" s="624"/>
      <c r="V7" s="624"/>
      <c r="W7" s="624"/>
      <c r="X7" s="624"/>
      <c r="Y7" s="624"/>
      <c r="Z7" s="624"/>
      <c r="AA7" s="372"/>
      <c r="AB7" s="372"/>
      <c r="AC7" s="372"/>
      <c r="AD7" s="372"/>
      <c r="AE7" s="372"/>
      <c r="AF7" s="372"/>
      <c r="AG7" s="372"/>
      <c r="AH7" s="372"/>
      <c r="AI7" s="372"/>
      <c r="AJ7" s="372"/>
      <c r="AK7" s="372"/>
      <c r="AL7" s="372"/>
      <c r="AM7" s="372"/>
      <c r="AN7" s="372"/>
      <c r="AO7" s="372"/>
      <c r="AP7" s="372"/>
      <c r="AQ7" s="372"/>
      <c r="AR7" s="372"/>
      <c r="AS7" s="372"/>
    </row>
    <row r="8" spans="1:58" ht="15.75" customHeight="1" x14ac:dyDescent="0.2"/>
    <row r="9" spans="1:58" ht="21.75" customHeight="1" x14ac:dyDescent="0.2">
      <c r="A9" s="619" t="s">
        <v>811</v>
      </c>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row>
    <row r="10" spans="1:58" ht="15.75" customHeight="1" x14ac:dyDescent="0.2">
      <c r="A10" s="618" t="s">
        <v>313</v>
      </c>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2" spans="1:58" ht="16.5" customHeight="1" x14ac:dyDescent="0.2">
      <c r="A12" s="619" t="s">
        <v>979</v>
      </c>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row>
    <row r="13" spans="1:58" ht="15" customHeight="1" x14ac:dyDescent="0.2">
      <c r="A13" s="374"/>
      <c r="B13" s="374"/>
      <c r="C13" s="374"/>
      <c r="D13" s="374"/>
      <c r="E13" s="374"/>
      <c r="F13" s="374"/>
      <c r="G13" s="374"/>
      <c r="H13" s="374"/>
      <c r="I13" s="374"/>
      <c r="J13" s="374"/>
      <c r="K13" s="374"/>
      <c r="L13" s="374"/>
      <c r="M13" s="374"/>
      <c r="N13" s="374"/>
      <c r="O13" s="374"/>
      <c r="P13" s="392"/>
      <c r="Q13" s="392"/>
      <c r="R13" s="392"/>
      <c r="S13" s="392"/>
      <c r="T13" s="392"/>
      <c r="U13" s="392"/>
      <c r="V13" s="392"/>
      <c r="W13" s="392"/>
      <c r="X13" s="392"/>
      <c r="Y13" s="392"/>
      <c r="Z13" s="392"/>
      <c r="AA13" s="392"/>
      <c r="AB13" s="392"/>
      <c r="AC13" s="392"/>
      <c r="AD13" s="392"/>
      <c r="AE13" s="392"/>
      <c r="AF13" s="392"/>
      <c r="AG13" s="392"/>
      <c r="AH13" s="374"/>
      <c r="AI13" s="374"/>
      <c r="AJ13" s="374"/>
      <c r="AK13" s="374"/>
      <c r="AL13" s="374"/>
      <c r="AM13" s="374"/>
      <c r="AN13" s="374"/>
      <c r="AO13" s="374"/>
      <c r="AP13" s="374"/>
      <c r="AQ13" s="374"/>
      <c r="AR13" s="374"/>
      <c r="AS13" s="374"/>
    </row>
    <row r="14" spans="1:58" s="39" customFormat="1" ht="15.75" customHeight="1" x14ac:dyDescent="0.3">
      <c r="A14" s="620" t="s">
        <v>1016</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79"/>
      <c r="AU14" s="79"/>
      <c r="AV14" s="79"/>
      <c r="AW14" s="79"/>
      <c r="AX14" s="79"/>
      <c r="AY14" s="79"/>
      <c r="AZ14" s="79"/>
      <c r="BA14" s="79"/>
      <c r="BB14" s="79"/>
      <c r="BC14" s="79"/>
      <c r="BD14" s="79"/>
      <c r="BE14" s="79"/>
      <c r="BF14" s="79"/>
    </row>
    <row r="15" spans="1:58" s="39" customFormat="1" ht="15.75" customHeight="1" x14ac:dyDescent="0.25">
      <c r="A15" s="621" t="s">
        <v>165</v>
      </c>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621"/>
      <c r="AT15" s="17"/>
      <c r="AU15" s="17"/>
      <c r="AV15" s="17"/>
      <c r="AW15" s="17"/>
      <c r="AX15" s="17"/>
      <c r="AY15" s="17"/>
      <c r="AZ15" s="17"/>
      <c r="BA15" s="17"/>
      <c r="BB15" s="17"/>
      <c r="BC15" s="17"/>
      <c r="BD15" s="17"/>
      <c r="BE15" s="17"/>
      <c r="BF15" s="17"/>
    </row>
    <row r="16" spans="1:58" s="39" customFormat="1" ht="15.75" customHeight="1" x14ac:dyDescent="0.3">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79"/>
      <c r="AU16" s="79"/>
      <c r="AV16" s="79"/>
      <c r="AW16" s="79"/>
      <c r="AX16" s="79"/>
      <c r="AY16" s="79"/>
      <c r="AZ16" s="79"/>
      <c r="BA16" s="79"/>
      <c r="BB16" s="79"/>
      <c r="BC16" s="79"/>
      <c r="BD16" s="79"/>
      <c r="BE16" s="79"/>
      <c r="BF16" s="79"/>
    </row>
    <row r="17" spans="1:45" s="26" customFormat="1" ht="33.75" customHeight="1" x14ac:dyDescent="0.25">
      <c r="A17" s="617" t="s">
        <v>180</v>
      </c>
      <c r="B17" s="617" t="s">
        <v>31</v>
      </c>
      <c r="C17" s="617" t="s">
        <v>4</v>
      </c>
      <c r="D17" s="617" t="s">
        <v>166</v>
      </c>
      <c r="E17" s="617"/>
      <c r="F17" s="617"/>
      <c r="G17" s="617"/>
      <c r="H17" s="617"/>
      <c r="I17" s="617"/>
      <c r="J17" s="617"/>
      <c r="K17" s="617"/>
      <c r="L17" s="617"/>
      <c r="M17" s="617"/>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617"/>
      <c r="AS17" s="617"/>
    </row>
    <row r="18" spans="1:45" ht="145.5" customHeight="1" x14ac:dyDescent="0.2">
      <c r="A18" s="617"/>
      <c r="B18" s="617"/>
      <c r="C18" s="617"/>
      <c r="D18" s="617" t="s">
        <v>58</v>
      </c>
      <c r="E18" s="617"/>
      <c r="F18" s="617"/>
      <c r="G18" s="617"/>
      <c r="H18" s="617"/>
      <c r="I18" s="617"/>
      <c r="J18" s="617" t="s">
        <v>59</v>
      </c>
      <c r="K18" s="617"/>
      <c r="L18" s="617"/>
      <c r="M18" s="617"/>
      <c r="N18" s="617"/>
      <c r="O18" s="617"/>
      <c r="P18" s="617" t="s">
        <v>52</v>
      </c>
      <c r="Q18" s="617"/>
      <c r="R18" s="617"/>
      <c r="S18" s="617"/>
      <c r="T18" s="617"/>
      <c r="U18" s="617"/>
      <c r="V18" s="617" t="s">
        <v>53</v>
      </c>
      <c r="W18" s="617"/>
      <c r="X18" s="617"/>
      <c r="Y18" s="617"/>
      <c r="Z18" s="617"/>
      <c r="AA18" s="617"/>
      <c r="AB18" s="617" t="s">
        <v>33</v>
      </c>
      <c r="AC18" s="617"/>
      <c r="AD18" s="617"/>
      <c r="AE18" s="617"/>
      <c r="AF18" s="617"/>
      <c r="AG18" s="617"/>
      <c r="AH18" s="617" t="s">
        <v>50</v>
      </c>
      <c r="AI18" s="617"/>
      <c r="AJ18" s="617"/>
      <c r="AK18" s="617"/>
      <c r="AL18" s="617"/>
      <c r="AM18" s="617"/>
      <c r="AN18" s="617" t="s">
        <v>51</v>
      </c>
      <c r="AO18" s="617"/>
      <c r="AP18" s="617"/>
      <c r="AQ18" s="617"/>
      <c r="AR18" s="617"/>
      <c r="AS18" s="617"/>
    </row>
    <row r="19" spans="1:45" s="27" customFormat="1" ht="192" customHeight="1" x14ac:dyDescent="0.2">
      <c r="A19" s="617"/>
      <c r="B19" s="617"/>
      <c r="C19" s="617"/>
      <c r="D19" s="616" t="s">
        <v>60</v>
      </c>
      <c r="E19" s="616"/>
      <c r="F19" s="616" t="s">
        <v>60</v>
      </c>
      <c r="G19" s="616"/>
      <c r="H19" s="616" t="s">
        <v>0</v>
      </c>
      <c r="I19" s="616"/>
      <c r="J19" s="616" t="s">
        <v>694</v>
      </c>
      <c r="K19" s="616"/>
      <c r="L19" s="616" t="s">
        <v>696</v>
      </c>
      <c r="M19" s="616"/>
      <c r="N19" s="616" t="s">
        <v>0</v>
      </c>
      <c r="O19" s="616"/>
      <c r="P19" s="616" t="s">
        <v>692</v>
      </c>
      <c r="Q19" s="616"/>
      <c r="R19" s="616" t="s">
        <v>693</v>
      </c>
      <c r="S19" s="616"/>
      <c r="T19" s="616" t="s">
        <v>0</v>
      </c>
      <c r="U19" s="616"/>
      <c r="V19" s="616" t="s">
        <v>695</v>
      </c>
      <c r="W19" s="616"/>
      <c r="X19" s="616" t="s">
        <v>60</v>
      </c>
      <c r="Y19" s="616"/>
      <c r="Z19" s="616" t="s">
        <v>0</v>
      </c>
      <c r="AA19" s="616"/>
      <c r="AB19" s="616" t="s">
        <v>60</v>
      </c>
      <c r="AC19" s="616"/>
      <c r="AD19" s="616" t="s">
        <v>60</v>
      </c>
      <c r="AE19" s="616"/>
      <c r="AF19" s="616" t="s">
        <v>0</v>
      </c>
      <c r="AG19" s="616"/>
      <c r="AH19" s="616" t="s">
        <v>60</v>
      </c>
      <c r="AI19" s="616"/>
      <c r="AJ19" s="616" t="s">
        <v>60</v>
      </c>
      <c r="AK19" s="616"/>
      <c r="AL19" s="616" t="s">
        <v>0</v>
      </c>
      <c r="AM19" s="616"/>
      <c r="AN19" s="616" t="s">
        <v>60</v>
      </c>
      <c r="AO19" s="616"/>
      <c r="AP19" s="616" t="s">
        <v>60</v>
      </c>
      <c r="AQ19" s="616"/>
      <c r="AR19" s="616" t="s">
        <v>0</v>
      </c>
      <c r="AS19" s="616"/>
    </row>
    <row r="20" spans="1:45" ht="128.25" customHeight="1" x14ac:dyDescent="0.2">
      <c r="A20" s="617"/>
      <c r="B20" s="617"/>
      <c r="C20" s="617"/>
      <c r="D20" s="41" t="s">
        <v>1005</v>
      </c>
      <c r="E20" s="41" t="s">
        <v>168</v>
      </c>
      <c r="F20" s="41" t="s">
        <v>1005</v>
      </c>
      <c r="G20" s="41" t="s">
        <v>168</v>
      </c>
      <c r="H20" s="41" t="s">
        <v>1005</v>
      </c>
      <c r="I20" s="41" t="s">
        <v>168</v>
      </c>
      <c r="J20" s="41" t="s">
        <v>1005</v>
      </c>
      <c r="K20" s="41" t="s">
        <v>168</v>
      </c>
      <c r="L20" s="41" t="s">
        <v>1005</v>
      </c>
      <c r="M20" s="41" t="s">
        <v>1024</v>
      </c>
      <c r="N20" s="41" t="s">
        <v>1005</v>
      </c>
      <c r="O20" s="41" t="s">
        <v>168</v>
      </c>
      <c r="P20" s="41" t="s">
        <v>1005</v>
      </c>
      <c r="Q20" s="41" t="s">
        <v>168</v>
      </c>
      <c r="R20" s="41" t="s">
        <v>1005</v>
      </c>
      <c r="S20" s="41" t="s">
        <v>168</v>
      </c>
      <c r="T20" s="41" t="s">
        <v>1005</v>
      </c>
      <c r="U20" s="41" t="s">
        <v>168</v>
      </c>
      <c r="V20" s="41" t="s">
        <v>1005</v>
      </c>
      <c r="W20" s="41" t="s">
        <v>1024</v>
      </c>
      <c r="X20" s="41" t="s">
        <v>1005</v>
      </c>
      <c r="Y20" s="41" t="s">
        <v>168</v>
      </c>
      <c r="Z20" s="41" t="s">
        <v>1005</v>
      </c>
      <c r="AA20" s="41" t="s">
        <v>168</v>
      </c>
      <c r="AB20" s="41" t="s">
        <v>1005</v>
      </c>
      <c r="AC20" s="41" t="s">
        <v>168</v>
      </c>
      <c r="AD20" s="41" t="s">
        <v>1005</v>
      </c>
      <c r="AE20" s="41" t="s">
        <v>168</v>
      </c>
      <c r="AF20" s="41" t="s">
        <v>1005</v>
      </c>
      <c r="AG20" s="41" t="s">
        <v>168</v>
      </c>
      <c r="AH20" s="41" t="s">
        <v>1005</v>
      </c>
      <c r="AI20" s="41" t="s">
        <v>168</v>
      </c>
      <c r="AJ20" s="41" t="s">
        <v>1005</v>
      </c>
      <c r="AK20" s="41" t="s">
        <v>168</v>
      </c>
      <c r="AL20" s="41" t="s">
        <v>1005</v>
      </c>
      <c r="AM20" s="41" t="s">
        <v>168</v>
      </c>
      <c r="AN20" s="41" t="s">
        <v>1005</v>
      </c>
      <c r="AO20" s="41" t="s">
        <v>168</v>
      </c>
      <c r="AP20" s="41" t="s">
        <v>1005</v>
      </c>
      <c r="AQ20" s="41" t="s">
        <v>168</v>
      </c>
      <c r="AR20" s="41" t="s">
        <v>1005</v>
      </c>
      <c r="AS20" s="41" t="s">
        <v>168</v>
      </c>
    </row>
    <row r="21" spans="1:45" s="29" customFormat="1" ht="15.75" x14ac:dyDescent="0.25">
      <c r="A21" s="51">
        <v>1</v>
      </c>
      <c r="B21" s="28">
        <v>2</v>
      </c>
      <c r="C21" s="51">
        <v>3</v>
      </c>
      <c r="D21" s="93" t="s">
        <v>107</v>
      </c>
      <c r="E21" s="93" t="s">
        <v>114</v>
      </c>
      <c r="F21" s="93" t="s">
        <v>115</v>
      </c>
      <c r="G21" s="93" t="s">
        <v>151</v>
      </c>
      <c r="H21" s="93" t="s">
        <v>174</v>
      </c>
      <c r="I21" s="93" t="s">
        <v>174</v>
      </c>
      <c r="J21" s="93" t="s">
        <v>100</v>
      </c>
      <c r="K21" s="93" t="s">
        <v>101</v>
      </c>
      <c r="L21" s="93" t="s">
        <v>116</v>
      </c>
      <c r="M21" s="93" t="s">
        <v>117</v>
      </c>
      <c r="N21" s="93" t="s">
        <v>172</v>
      </c>
      <c r="O21" s="93" t="s">
        <v>172</v>
      </c>
      <c r="P21" s="93" t="s">
        <v>103</v>
      </c>
      <c r="Q21" s="93" t="s">
        <v>104</v>
      </c>
      <c r="R21" s="93" t="s">
        <v>105</v>
      </c>
      <c r="S21" s="93" t="s">
        <v>106</v>
      </c>
      <c r="T21" s="93" t="s">
        <v>173</v>
      </c>
      <c r="U21" s="93" t="s">
        <v>173</v>
      </c>
      <c r="V21" s="93" t="s">
        <v>119</v>
      </c>
      <c r="W21" s="93" t="s">
        <v>120</v>
      </c>
      <c r="X21" s="93" t="s">
        <v>152</v>
      </c>
      <c r="Y21" s="93" t="s">
        <v>153</v>
      </c>
      <c r="Z21" s="93" t="s">
        <v>175</v>
      </c>
      <c r="AA21" s="93" t="s">
        <v>175</v>
      </c>
      <c r="AB21" s="93" t="s">
        <v>122</v>
      </c>
      <c r="AC21" s="93" t="s">
        <v>123</v>
      </c>
      <c r="AD21" s="93" t="s">
        <v>127</v>
      </c>
      <c r="AE21" s="93" t="s">
        <v>128</v>
      </c>
      <c r="AF21" s="93" t="s">
        <v>176</v>
      </c>
      <c r="AG21" s="93" t="s">
        <v>176</v>
      </c>
      <c r="AH21" s="93" t="s">
        <v>154</v>
      </c>
      <c r="AI21" s="93" t="s">
        <v>155</v>
      </c>
      <c r="AJ21" s="93" t="s">
        <v>156</v>
      </c>
      <c r="AK21" s="93" t="s">
        <v>157</v>
      </c>
      <c r="AL21" s="93" t="s">
        <v>177</v>
      </c>
      <c r="AM21" s="93" t="s">
        <v>177</v>
      </c>
      <c r="AN21" s="93" t="s">
        <v>158</v>
      </c>
      <c r="AO21" s="93" t="s">
        <v>159</v>
      </c>
      <c r="AP21" s="93" t="s">
        <v>160</v>
      </c>
      <c r="AQ21" s="93" t="s">
        <v>161</v>
      </c>
      <c r="AR21" s="93" t="s">
        <v>178</v>
      </c>
      <c r="AS21" s="93" t="s">
        <v>178</v>
      </c>
    </row>
    <row r="22" spans="1:45" s="29" customFormat="1" ht="15.75" x14ac:dyDescent="0.25">
      <c r="A22" s="51"/>
      <c r="B22" s="28"/>
      <c r="C22" s="51"/>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row>
    <row r="23" spans="1:45" s="29" customFormat="1" ht="31.5" x14ac:dyDescent="0.25">
      <c r="A23" s="219">
        <v>0</v>
      </c>
      <c r="B23" s="180" t="s">
        <v>742</v>
      </c>
      <c r="C23" s="51"/>
      <c r="D23" s="93"/>
      <c r="E23" s="93"/>
      <c r="F23" s="93"/>
      <c r="G23" s="93"/>
      <c r="H23" s="93"/>
      <c r="I23" s="93"/>
      <c r="J23" s="230"/>
      <c r="K23" s="230"/>
      <c r="L23" s="322">
        <f>L37+L60</f>
        <v>2.71</v>
      </c>
      <c r="M23" s="322">
        <f>M37+M60</f>
        <v>2.71</v>
      </c>
      <c r="N23" s="230"/>
      <c r="O23" s="230"/>
      <c r="P23" s="230"/>
      <c r="Q23" s="230"/>
      <c r="R23" s="230"/>
      <c r="S23" s="230"/>
      <c r="T23" s="230"/>
      <c r="U23" s="230"/>
      <c r="V23" s="322">
        <f>V60+V37</f>
        <v>0.12</v>
      </c>
      <c r="W23" s="322">
        <f>W60+W37</f>
        <v>0.12</v>
      </c>
      <c r="X23" s="93"/>
      <c r="Y23" s="93"/>
      <c r="Z23" s="93"/>
      <c r="AA23" s="93"/>
      <c r="AB23" s="93"/>
      <c r="AC23" s="93"/>
      <c r="AD23" s="93"/>
      <c r="AE23" s="93"/>
      <c r="AF23" s="93"/>
      <c r="AG23" s="93"/>
      <c r="AH23" s="93"/>
      <c r="AI23" s="93"/>
      <c r="AJ23" s="93"/>
      <c r="AK23" s="93"/>
      <c r="AL23" s="93"/>
      <c r="AM23" s="93"/>
      <c r="AN23" s="93"/>
      <c r="AO23" s="93"/>
      <c r="AP23" s="93"/>
      <c r="AQ23" s="93"/>
      <c r="AR23" s="93"/>
      <c r="AS23" s="93"/>
    </row>
    <row r="24" spans="1:45" s="29" customFormat="1" ht="15.75" x14ac:dyDescent="0.25">
      <c r="A24" s="51" t="s">
        <v>743</v>
      </c>
      <c r="B24" s="179" t="s">
        <v>744</v>
      </c>
      <c r="C24" s="51"/>
      <c r="D24" s="93"/>
      <c r="E24" s="93"/>
      <c r="F24" s="93"/>
      <c r="G24" s="93"/>
      <c r="H24" s="93"/>
      <c r="I24" s="93"/>
      <c r="J24" s="93"/>
      <c r="K24" s="93"/>
      <c r="L24" s="322" t="s">
        <v>771</v>
      </c>
      <c r="M24" s="322" t="s">
        <v>771</v>
      </c>
      <c r="N24" s="93"/>
      <c r="O24" s="93"/>
      <c r="P24" s="93"/>
      <c r="Q24" s="93"/>
      <c r="R24" s="93"/>
      <c r="S24" s="93"/>
      <c r="T24" s="93"/>
      <c r="U24" s="93"/>
      <c r="V24" s="93" t="s">
        <v>771</v>
      </c>
      <c r="W24" s="93" t="s">
        <v>771</v>
      </c>
      <c r="X24" s="93"/>
      <c r="Y24" s="93"/>
      <c r="Z24" s="93"/>
      <c r="AA24" s="93"/>
      <c r="AB24" s="93"/>
      <c r="AC24" s="93"/>
      <c r="AD24" s="93"/>
      <c r="AE24" s="93"/>
      <c r="AF24" s="93"/>
      <c r="AG24" s="93"/>
      <c r="AH24" s="93"/>
      <c r="AI24" s="93"/>
      <c r="AJ24" s="93"/>
      <c r="AK24" s="93"/>
      <c r="AL24" s="93"/>
      <c r="AM24" s="93"/>
      <c r="AN24" s="93"/>
      <c r="AO24" s="93"/>
      <c r="AP24" s="93"/>
      <c r="AQ24" s="93"/>
      <c r="AR24" s="93"/>
      <c r="AS24" s="93"/>
    </row>
    <row r="25" spans="1:45" s="29" customFormat="1" ht="31.5" x14ac:dyDescent="0.25">
      <c r="A25" s="51" t="s">
        <v>745</v>
      </c>
      <c r="B25" s="179" t="s">
        <v>770</v>
      </c>
      <c r="C25" s="51"/>
      <c r="D25" s="93"/>
      <c r="E25" s="93"/>
      <c r="F25" s="93"/>
      <c r="G25" s="93"/>
      <c r="H25" s="93"/>
      <c r="I25" s="93"/>
      <c r="J25" s="93"/>
      <c r="K25" s="93"/>
      <c r="L25" s="322">
        <f>L37</f>
        <v>2.71</v>
      </c>
      <c r="M25" s="322">
        <f>M37</f>
        <v>2.71</v>
      </c>
      <c r="N25" s="93"/>
      <c r="O25" s="93"/>
      <c r="P25" s="93"/>
      <c r="Q25" s="93"/>
      <c r="R25" s="93"/>
      <c r="S25" s="93"/>
      <c r="T25" s="93"/>
      <c r="U25" s="93"/>
      <c r="V25" s="322">
        <f>V37</f>
        <v>0</v>
      </c>
      <c r="W25" s="322">
        <f>W37</f>
        <v>0</v>
      </c>
      <c r="X25" s="93"/>
      <c r="Y25" s="93"/>
      <c r="Z25" s="93"/>
      <c r="AA25" s="93"/>
      <c r="AB25" s="93"/>
      <c r="AC25" s="93"/>
      <c r="AD25" s="93"/>
      <c r="AE25" s="93"/>
      <c r="AF25" s="93"/>
      <c r="AG25" s="93"/>
      <c r="AH25" s="93"/>
      <c r="AI25" s="93"/>
      <c r="AJ25" s="93"/>
      <c r="AK25" s="93"/>
      <c r="AL25" s="93"/>
      <c r="AM25" s="93"/>
      <c r="AN25" s="93"/>
      <c r="AO25" s="93"/>
      <c r="AP25" s="93"/>
      <c r="AQ25" s="93"/>
      <c r="AR25" s="93"/>
      <c r="AS25" s="93"/>
    </row>
    <row r="26" spans="1:45" s="29" customFormat="1" ht="63" x14ac:dyDescent="0.25">
      <c r="A26" s="51" t="s">
        <v>746</v>
      </c>
      <c r="B26" s="179" t="s">
        <v>747</v>
      </c>
      <c r="C26" s="51"/>
      <c r="D26" s="93"/>
      <c r="E26" s="93"/>
      <c r="F26" s="93"/>
      <c r="G26" s="93"/>
      <c r="H26" s="93"/>
      <c r="I26" s="93"/>
      <c r="J26" s="93"/>
      <c r="K26" s="93"/>
      <c r="L26" s="322" t="s">
        <v>771</v>
      </c>
      <c r="M26" s="322" t="s">
        <v>771</v>
      </c>
      <c r="N26" s="93"/>
      <c r="O26" s="93"/>
      <c r="P26" s="93"/>
      <c r="Q26" s="93"/>
      <c r="R26" s="93"/>
      <c r="S26" s="93"/>
      <c r="T26" s="93"/>
      <c r="U26" s="93"/>
      <c r="V26" s="93" t="s">
        <v>771</v>
      </c>
      <c r="W26" s="93" t="s">
        <v>771</v>
      </c>
      <c r="X26" s="93"/>
      <c r="Y26" s="93"/>
      <c r="Z26" s="93"/>
      <c r="AA26" s="93"/>
      <c r="AB26" s="93"/>
      <c r="AC26" s="93"/>
      <c r="AD26" s="93"/>
      <c r="AE26" s="93"/>
      <c r="AF26" s="93"/>
      <c r="AG26" s="93"/>
      <c r="AH26" s="93"/>
      <c r="AI26" s="93"/>
      <c r="AJ26" s="93"/>
      <c r="AK26" s="93"/>
      <c r="AL26" s="93"/>
      <c r="AM26" s="93"/>
      <c r="AN26" s="93"/>
      <c r="AO26" s="93"/>
      <c r="AP26" s="93"/>
      <c r="AQ26" s="93"/>
      <c r="AR26" s="93"/>
      <c r="AS26" s="93"/>
    </row>
    <row r="27" spans="1:45" s="29" customFormat="1" ht="31.5" x14ac:dyDescent="0.25">
      <c r="A27" s="51" t="s">
        <v>748</v>
      </c>
      <c r="B27" s="179" t="s">
        <v>749</v>
      </c>
      <c r="C27" s="51"/>
      <c r="D27" s="93"/>
      <c r="E27" s="93"/>
      <c r="F27" s="93"/>
      <c r="G27" s="93"/>
      <c r="H27" s="93"/>
      <c r="I27" s="93"/>
      <c r="J27" s="93"/>
      <c r="K27" s="93"/>
      <c r="L27" s="322">
        <f>L60</f>
        <v>0</v>
      </c>
      <c r="M27" s="322">
        <f>M60</f>
        <v>0</v>
      </c>
      <c r="N27" s="93"/>
      <c r="O27" s="93"/>
      <c r="P27" s="93"/>
      <c r="Q27" s="93"/>
      <c r="R27" s="93"/>
      <c r="S27" s="93"/>
      <c r="T27" s="93"/>
      <c r="U27" s="93"/>
      <c r="V27" s="322">
        <f>V60</f>
        <v>0.12</v>
      </c>
      <c r="W27" s="322">
        <f>W60</f>
        <v>0.12</v>
      </c>
      <c r="X27" s="93"/>
      <c r="Y27" s="93"/>
      <c r="Z27" s="93"/>
      <c r="AA27" s="93"/>
      <c r="AB27" s="93"/>
      <c r="AC27" s="93"/>
      <c r="AD27" s="93"/>
      <c r="AE27" s="93"/>
      <c r="AF27" s="93"/>
      <c r="AG27" s="93"/>
      <c r="AH27" s="93"/>
      <c r="AI27" s="93"/>
      <c r="AJ27" s="93"/>
      <c r="AK27" s="93"/>
      <c r="AL27" s="93"/>
      <c r="AM27" s="93"/>
      <c r="AN27" s="93"/>
      <c r="AO27" s="93"/>
      <c r="AP27" s="93"/>
      <c r="AQ27" s="93"/>
      <c r="AR27" s="93"/>
      <c r="AS27" s="93"/>
    </row>
    <row r="28" spans="1:45" s="29" customFormat="1" ht="47.25" x14ac:dyDescent="0.25">
      <c r="A28" s="51" t="s">
        <v>750</v>
      </c>
      <c r="B28" s="179" t="s">
        <v>751</v>
      </c>
      <c r="C28" s="51"/>
      <c r="D28" s="93" t="s">
        <v>771</v>
      </c>
      <c r="E28" s="93"/>
      <c r="F28" s="93"/>
      <c r="G28" s="93"/>
      <c r="H28" s="93"/>
      <c r="I28" s="93"/>
      <c r="J28" s="93"/>
      <c r="K28" s="93"/>
      <c r="L28" s="322" t="s">
        <v>771</v>
      </c>
      <c r="M28" s="322" t="s">
        <v>771</v>
      </c>
      <c r="N28" s="93"/>
      <c r="O28" s="93"/>
      <c r="P28" s="93"/>
      <c r="Q28" s="93"/>
      <c r="R28" s="93"/>
      <c r="S28" s="93"/>
      <c r="T28" s="93"/>
      <c r="U28" s="93"/>
      <c r="V28" s="93" t="s">
        <v>771</v>
      </c>
      <c r="W28" s="93" t="s">
        <v>771</v>
      </c>
      <c r="X28" s="93"/>
      <c r="Y28" s="93"/>
      <c r="Z28" s="93"/>
      <c r="AA28" s="93"/>
      <c r="AB28" s="93"/>
      <c r="AC28" s="93"/>
      <c r="AD28" s="93"/>
      <c r="AE28" s="93"/>
      <c r="AF28" s="93"/>
      <c r="AG28" s="93"/>
      <c r="AH28" s="93"/>
      <c r="AI28" s="93"/>
      <c r="AJ28" s="93"/>
      <c r="AK28" s="93"/>
      <c r="AL28" s="93"/>
      <c r="AM28" s="93"/>
      <c r="AN28" s="93"/>
      <c r="AO28" s="93"/>
      <c r="AP28" s="93"/>
      <c r="AQ28" s="93"/>
      <c r="AR28" s="93"/>
      <c r="AS28" s="93"/>
    </row>
    <row r="29" spans="1:45" s="29" customFormat="1" ht="15.75" x14ac:dyDescent="0.25">
      <c r="A29" s="51" t="s">
        <v>752</v>
      </c>
      <c r="B29" s="179" t="s">
        <v>753</v>
      </c>
      <c r="C29" s="51"/>
      <c r="D29" s="93"/>
      <c r="E29" s="93"/>
      <c r="F29" s="93"/>
      <c r="G29" s="93"/>
      <c r="H29" s="93"/>
      <c r="I29" s="93"/>
      <c r="J29" s="93"/>
      <c r="K29" s="93"/>
      <c r="L29" s="322" t="s">
        <v>771</v>
      </c>
      <c r="M29" s="322" t="s">
        <v>771</v>
      </c>
      <c r="N29" s="93"/>
      <c r="O29" s="93"/>
      <c r="P29" s="93"/>
      <c r="Q29" s="93"/>
      <c r="R29" s="93"/>
      <c r="S29" s="93"/>
      <c r="T29" s="93"/>
      <c r="U29" s="93"/>
      <c r="V29" s="93" t="s">
        <v>771</v>
      </c>
      <c r="W29" s="93" t="s">
        <v>771</v>
      </c>
      <c r="X29" s="93"/>
      <c r="Y29" s="93"/>
      <c r="Z29" s="93"/>
      <c r="AA29" s="93"/>
      <c r="AB29" s="93"/>
      <c r="AC29" s="93"/>
      <c r="AD29" s="93"/>
      <c r="AE29" s="93"/>
      <c r="AF29" s="93"/>
      <c r="AG29" s="93"/>
      <c r="AH29" s="93"/>
      <c r="AI29" s="93"/>
      <c r="AJ29" s="93"/>
      <c r="AK29" s="93"/>
      <c r="AL29" s="93"/>
      <c r="AM29" s="93"/>
      <c r="AN29" s="93"/>
      <c r="AO29" s="93"/>
      <c r="AP29" s="93"/>
      <c r="AQ29" s="93"/>
      <c r="AR29" s="93"/>
      <c r="AS29" s="93"/>
    </row>
    <row r="30" spans="1:45" s="29" customFormat="1" ht="15.75" x14ac:dyDescent="0.25">
      <c r="A30" s="51"/>
      <c r="B30" s="28"/>
      <c r="C30" s="51"/>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row>
    <row r="31" spans="1:45" s="29" customFormat="1" ht="31.5" x14ac:dyDescent="0.25">
      <c r="A31" s="51">
        <v>1</v>
      </c>
      <c r="B31" s="179" t="s">
        <v>584</v>
      </c>
      <c r="C31" s="51"/>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row>
    <row r="32" spans="1:45" s="29" customFormat="1" ht="31.5" x14ac:dyDescent="0.25">
      <c r="A32" s="182" t="s">
        <v>555</v>
      </c>
      <c r="B32" s="180" t="s">
        <v>754</v>
      </c>
      <c r="C32" s="51"/>
      <c r="D32" s="93" t="s">
        <v>771</v>
      </c>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row>
    <row r="33" spans="1:45" s="29" customFormat="1" ht="47.25" x14ac:dyDescent="0.25">
      <c r="A33" s="47" t="s">
        <v>557</v>
      </c>
      <c r="B33" s="179" t="s">
        <v>755</v>
      </c>
      <c r="C33" s="51"/>
      <c r="D33" s="93" t="s">
        <v>771</v>
      </c>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row>
    <row r="34" spans="1:45" s="29" customFormat="1" ht="31.5" x14ac:dyDescent="0.25">
      <c r="A34" s="47" t="s">
        <v>558</v>
      </c>
      <c r="B34" s="179" t="s">
        <v>528</v>
      </c>
      <c r="C34" s="51"/>
      <c r="D34" s="93" t="s">
        <v>771</v>
      </c>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row>
    <row r="35" spans="1:45" s="29" customFormat="1" ht="47.25" x14ac:dyDescent="0.25">
      <c r="A35" s="47" t="s">
        <v>559</v>
      </c>
      <c r="B35" s="179" t="s">
        <v>527</v>
      </c>
      <c r="C35" s="51"/>
      <c r="D35" s="93" t="s">
        <v>771</v>
      </c>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row>
    <row r="36" spans="1:45" s="29" customFormat="1" ht="78.75" x14ac:dyDescent="0.25">
      <c r="A36" s="47" t="s">
        <v>560</v>
      </c>
      <c r="B36" s="179" t="s">
        <v>756</v>
      </c>
      <c r="C36" s="51"/>
      <c r="D36" s="93" t="s">
        <v>771</v>
      </c>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row>
    <row r="37" spans="1:45" s="29" customFormat="1" ht="47.25" x14ac:dyDescent="0.25">
      <c r="A37" s="182" t="s">
        <v>556</v>
      </c>
      <c r="B37" s="180" t="s">
        <v>757</v>
      </c>
      <c r="C37" s="51"/>
      <c r="D37" s="93"/>
      <c r="E37" s="93"/>
      <c r="F37" s="93"/>
      <c r="G37" s="93"/>
      <c r="H37" s="93"/>
      <c r="I37" s="93"/>
      <c r="J37" s="230"/>
      <c r="K37" s="93"/>
      <c r="L37" s="322">
        <f>L41+L39</f>
        <v>2.71</v>
      </c>
      <c r="M37" s="322">
        <f>M41+M39</f>
        <v>2.71</v>
      </c>
      <c r="N37" s="230"/>
      <c r="O37" s="230"/>
      <c r="P37" s="230"/>
      <c r="Q37" s="230"/>
      <c r="R37" s="230"/>
      <c r="S37" s="93"/>
      <c r="T37" s="93"/>
      <c r="U37" s="93"/>
      <c r="V37" s="322">
        <f>V41+V39</f>
        <v>0</v>
      </c>
      <c r="W37" s="322">
        <f>W41+W39</f>
        <v>0</v>
      </c>
      <c r="X37" s="93"/>
      <c r="Y37" s="93"/>
      <c r="Z37" s="93"/>
      <c r="AA37" s="93"/>
      <c r="AB37" s="93"/>
      <c r="AC37" s="93"/>
      <c r="AD37" s="93"/>
      <c r="AE37" s="93"/>
      <c r="AF37" s="93"/>
      <c r="AG37" s="93"/>
      <c r="AH37" s="93"/>
      <c r="AI37" s="93"/>
      <c r="AJ37" s="93"/>
      <c r="AK37" s="93"/>
      <c r="AL37" s="93"/>
      <c r="AM37" s="93"/>
      <c r="AN37" s="93"/>
      <c r="AO37" s="93"/>
      <c r="AP37" s="93"/>
      <c r="AQ37" s="93"/>
      <c r="AR37" s="93"/>
      <c r="AS37" s="93"/>
    </row>
    <row r="38" spans="1:45" s="29" customFormat="1" ht="63" customHeight="1" x14ac:dyDescent="0.25">
      <c r="A38" s="47" t="s">
        <v>561</v>
      </c>
      <c r="B38" s="181" t="s">
        <v>772</v>
      </c>
      <c r="C38" s="51"/>
      <c r="D38" s="93"/>
      <c r="E38" s="93"/>
      <c r="F38" s="93"/>
      <c r="G38" s="93"/>
      <c r="H38" s="93"/>
      <c r="I38" s="93"/>
      <c r="J38" s="93"/>
      <c r="K38" s="93"/>
      <c r="L38" s="322">
        <f>L41</f>
        <v>2.71</v>
      </c>
      <c r="M38" s="322">
        <f>M41</f>
        <v>2.71</v>
      </c>
      <c r="N38" s="93"/>
      <c r="O38" s="93"/>
      <c r="P38" s="93"/>
      <c r="Q38" s="93"/>
      <c r="R38" s="93"/>
      <c r="S38" s="93"/>
      <c r="T38" s="93"/>
      <c r="U38" s="93"/>
      <c r="V38" s="322">
        <f>V41</f>
        <v>0</v>
      </c>
      <c r="W38" s="322">
        <f>W41</f>
        <v>0</v>
      </c>
      <c r="X38" s="93"/>
      <c r="Y38" s="93"/>
      <c r="Z38" s="93"/>
      <c r="AA38" s="93"/>
      <c r="AB38" s="93"/>
      <c r="AC38" s="93"/>
      <c r="AD38" s="93"/>
      <c r="AE38" s="93"/>
      <c r="AF38" s="93"/>
      <c r="AG38" s="93"/>
      <c r="AH38" s="93"/>
      <c r="AI38" s="93"/>
      <c r="AJ38" s="93"/>
      <c r="AK38" s="93"/>
      <c r="AL38" s="93"/>
      <c r="AM38" s="93"/>
      <c r="AN38" s="93"/>
      <c r="AO38" s="93"/>
      <c r="AP38" s="93"/>
      <c r="AQ38" s="93"/>
      <c r="AR38" s="93"/>
      <c r="AS38" s="93"/>
    </row>
    <row r="39" spans="1:45" s="29" customFormat="1" ht="36.75" customHeight="1" x14ac:dyDescent="0.25">
      <c r="A39" s="47" t="s">
        <v>608</v>
      </c>
      <c r="B39" s="179" t="s">
        <v>773</v>
      </c>
      <c r="C39" s="51"/>
      <c r="D39" s="93"/>
      <c r="E39" s="93"/>
      <c r="F39" s="93"/>
      <c r="G39" s="93"/>
      <c r="H39" s="93"/>
      <c r="I39" s="93"/>
      <c r="J39" s="93"/>
      <c r="K39" s="93"/>
      <c r="L39" s="322">
        <v>0</v>
      </c>
      <c r="M39" s="322">
        <v>0</v>
      </c>
      <c r="N39" s="93"/>
      <c r="O39" s="93"/>
      <c r="P39" s="93"/>
      <c r="Q39" s="93"/>
      <c r="R39" s="93"/>
      <c r="S39" s="93"/>
      <c r="T39" s="93"/>
      <c r="U39" s="93"/>
      <c r="V39" s="322">
        <v>0</v>
      </c>
      <c r="W39" s="322">
        <v>0</v>
      </c>
      <c r="X39" s="93"/>
      <c r="Y39" s="93"/>
      <c r="Z39" s="93"/>
      <c r="AA39" s="93"/>
      <c r="AB39" s="93"/>
      <c r="AC39" s="93"/>
      <c r="AD39" s="93"/>
      <c r="AE39" s="93"/>
      <c r="AF39" s="93"/>
      <c r="AG39" s="93"/>
      <c r="AH39" s="93"/>
      <c r="AI39" s="93"/>
      <c r="AJ39" s="93"/>
      <c r="AK39" s="93"/>
      <c r="AL39" s="93"/>
      <c r="AM39" s="93"/>
      <c r="AN39" s="93"/>
      <c r="AO39" s="93"/>
      <c r="AP39" s="93"/>
      <c r="AQ39" s="93"/>
      <c r="AR39" s="93"/>
      <c r="AS39" s="93"/>
    </row>
    <row r="40" spans="1:45" s="29" customFormat="1" ht="15.75" x14ac:dyDescent="0.25">
      <c r="A40" s="47"/>
      <c r="B40" s="179"/>
      <c r="C40" s="51"/>
      <c r="D40" s="93"/>
      <c r="E40" s="93"/>
      <c r="F40" s="93"/>
      <c r="G40" s="93"/>
      <c r="H40" s="93"/>
      <c r="I40" s="93"/>
      <c r="J40" s="93"/>
      <c r="K40" s="93"/>
      <c r="L40" s="322"/>
      <c r="M40" s="322"/>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row>
    <row r="41" spans="1:45" s="29" customFormat="1" ht="63" x14ac:dyDescent="0.25">
      <c r="A41" s="47" t="s">
        <v>609</v>
      </c>
      <c r="B41" s="179" t="s">
        <v>774</v>
      </c>
      <c r="C41" s="51"/>
      <c r="D41" s="93"/>
      <c r="E41" s="93"/>
      <c r="F41" s="93"/>
      <c r="G41" s="93"/>
      <c r="H41" s="93"/>
      <c r="I41" s="93"/>
      <c r="J41" s="93"/>
      <c r="K41" s="93"/>
      <c r="L41" s="322">
        <f>SUM(L42:L47)</f>
        <v>2.71</v>
      </c>
      <c r="M41" s="322">
        <f>SUM(M42:M47)</f>
        <v>2.71</v>
      </c>
      <c r="N41" s="93"/>
      <c r="O41" s="93"/>
      <c r="P41" s="93"/>
      <c r="Q41" s="93"/>
      <c r="R41" s="93"/>
      <c r="S41" s="93"/>
      <c r="T41" s="93"/>
      <c r="U41" s="93"/>
      <c r="V41" s="322">
        <f>SUM(V42:V47)</f>
        <v>0</v>
      </c>
      <c r="W41" s="322">
        <f>SUM(W42:W47)</f>
        <v>0</v>
      </c>
      <c r="X41" s="93"/>
      <c r="Y41" s="93"/>
      <c r="Z41" s="93"/>
      <c r="AA41" s="93"/>
      <c r="AB41" s="93"/>
      <c r="AC41" s="93"/>
      <c r="AD41" s="93"/>
      <c r="AE41" s="93"/>
      <c r="AF41" s="93"/>
      <c r="AG41" s="93"/>
      <c r="AH41" s="93"/>
      <c r="AI41" s="93"/>
      <c r="AJ41" s="93"/>
      <c r="AK41" s="93"/>
      <c r="AL41" s="93"/>
      <c r="AM41" s="93"/>
      <c r="AN41" s="93"/>
      <c r="AO41" s="93"/>
      <c r="AP41" s="93"/>
      <c r="AQ41" s="93"/>
      <c r="AR41" s="93"/>
      <c r="AS41" s="93"/>
    </row>
    <row r="42" spans="1:45" s="29" customFormat="1" ht="56.25" x14ac:dyDescent="0.25">
      <c r="A42" s="47"/>
      <c r="B42" s="394" t="s">
        <v>1006</v>
      </c>
      <c r="C42" s="355" t="s">
        <v>1007</v>
      </c>
      <c r="D42" s="93"/>
      <c r="E42" s="93"/>
      <c r="F42" s="93"/>
      <c r="G42" s="93"/>
      <c r="H42" s="93"/>
      <c r="I42" s="93"/>
      <c r="J42" s="93"/>
      <c r="K42" s="93"/>
      <c r="L42" s="322">
        <v>0</v>
      </c>
      <c r="M42" s="322">
        <v>0</v>
      </c>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row>
    <row r="43" spans="1:45" s="29" customFormat="1" ht="56.25" x14ac:dyDescent="0.25">
      <c r="A43" s="47"/>
      <c r="B43" s="394" t="s">
        <v>1008</v>
      </c>
      <c r="C43" s="355" t="s">
        <v>1007</v>
      </c>
      <c r="D43" s="93"/>
      <c r="E43" s="93"/>
      <c r="F43" s="93"/>
      <c r="G43" s="93"/>
      <c r="H43" s="93"/>
      <c r="I43" s="93"/>
      <c r="J43" s="93"/>
      <c r="K43" s="93"/>
      <c r="L43" s="322">
        <v>0.8</v>
      </c>
      <c r="M43" s="322">
        <v>0.8</v>
      </c>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row>
    <row r="44" spans="1:45" s="29" customFormat="1" ht="18.75" x14ac:dyDescent="0.25">
      <c r="A44" s="47"/>
      <c r="B44" s="394" t="s">
        <v>1009</v>
      </c>
      <c r="C44" s="355" t="s">
        <v>1007</v>
      </c>
      <c r="D44" s="93"/>
      <c r="E44" s="93"/>
      <c r="F44" s="93"/>
      <c r="G44" s="93"/>
      <c r="H44" s="93"/>
      <c r="I44" s="93"/>
      <c r="J44" s="93"/>
      <c r="K44" s="93"/>
      <c r="L44" s="322">
        <v>0</v>
      </c>
      <c r="M44" s="322">
        <v>0</v>
      </c>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row>
    <row r="45" spans="1:45" s="29" customFormat="1" ht="56.25" x14ac:dyDescent="0.25">
      <c r="A45" s="47"/>
      <c r="B45" s="394" t="s">
        <v>1010</v>
      </c>
      <c r="C45" s="355" t="s">
        <v>1007</v>
      </c>
      <c r="D45" s="93"/>
      <c r="E45" s="93"/>
      <c r="F45" s="93"/>
      <c r="G45" s="93"/>
      <c r="H45" s="93"/>
      <c r="I45" s="93"/>
      <c r="J45" s="93"/>
      <c r="K45" s="93"/>
      <c r="L45" s="322">
        <v>0.23</v>
      </c>
      <c r="M45" s="322">
        <v>0.23</v>
      </c>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row>
    <row r="46" spans="1:45" s="29" customFormat="1" ht="18.75" x14ac:dyDescent="0.25">
      <c r="A46" s="47"/>
      <c r="B46" s="394" t="s">
        <v>1011</v>
      </c>
      <c r="C46" s="355" t="s">
        <v>1007</v>
      </c>
      <c r="D46" s="93"/>
      <c r="E46" s="93"/>
      <c r="F46" s="93"/>
      <c r="G46" s="93"/>
      <c r="H46" s="93"/>
      <c r="I46" s="93"/>
      <c r="J46" s="93"/>
      <c r="K46" s="93"/>
      <c r="L46" s="322"/>
      <c r="M46" s="322"/>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row>
    <row r="47" spans="1:45" s="29" customFormat="1" ht="31.5" x14ac:dyDescent="0.25">
      <c r="A47" s="47"/>
      <c r="B47" s="319" t="s">
        <v>828</v>
      </c>
      <c r="C47" s="355" t="s">
        <v>1007</v>
      </c>
      <c r="D47" s="93"/>
      <c r="E47" s="93"/>
      <c r="F47" s="93"/>
      <c r="G47" s="93"/>
      <c r="H47" s="93"/>
      <c r="I47" s="93"/>
      <c r="J47" s="93"/>
      <c r="K47" s="93"/>
      <c r="L47" s="322">
        <v>1.68</v>
      </c>
      <c r="M47" s="322">
        <v>1.68</v>
      </c>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row>
    <row r="48" spans="1:45" s="29" customFormat="1" ht="15.75" x14ac:dyDescent="0.25">
      <c r="A48" s="47"/>
      <c r="B48" s="179"/>
      <c r="C48" s="51"/>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row>
    <row r="49" spans="1:45" s="29" customFormat="1" ht="47.25" x14ac:dyDescent="0.25">
      <c r="A49" s="47" t="s">
        <v>562</v>
      </c>
      <c r="B49" s="181" t="s">
        <v>758</v>
      </c>
      <c r="C49" s="51"/>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row>
    <row r="50" spans="1:45" s="29" customFormat="1" ht="31.5" x14ac:dyDescent="0.25">
      <c r="A50" s="47" t="s">
        <v>612</v>
      </c>
      <c r="B50" s="179" t="s">
        <v>759</v>
      </c>
      <c r="C50" s="51"/>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row>
    <row r="51" spans="1:45" s="327" customFormat="1" ht="31.5" x14ac:dyDescent="0.25">
      <c r="A51" s="83" t="s">
        <v>616</v>
      </c>
      <c r="B51" s="325" t="s">
        <v>869</v>
      </c>
      <c r="C51" s="326" t="s">
        <v>1007</v>
      </c>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row>
    <row r="52" spans="1:45" s="327" customFormat="1" ht="15.75" x14ac:dyDescent="0.25">
      <c r="A52" s="83"/>
      <c r="B52" s="325"/>
      <c r="C52" s="326"/>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row>
    <row r="53" spans="1:45" s="29" customFormat="1" ht="47.25" x14ac:dyDescent="0.25">
      <c r="A53" s="47" t="s">
        <v>564</v>
      </c>
      <c r="B53" s="229" t="s">
        <v>763</v>
      </c>
      <c r="C53" s="51"/>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row>
    <row r="54" spans="1:45" s="29" customFormat="1" ht="31.5" x14ac:dyDescent="0.25">
      <c r="A54" s="47" t="s">
        <v>620</v>
      </c>
      <c r="B54" s="371" t="s">
        <v>764</v>
      </c>
      <c r="C54" s="51"/>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row>
    <row r="55" spans="1:45" s="29" customFormat="1" ht="47.25" x14ac:dyDescent="0.25">
      <c r="A55" s="47" t="s">
        <v>621</v>
      </c>
      <c r="B55" s="393" t="s">
        <v>765</v>
      </c>
      <c r="C55" s="51"/>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row>
    <row r="56" spans="1:45" s="29" customFormat="1" ht="37.5" x14ac:dyDescent="0.25">
      <c r="A56" s="47"/>
      <c r="B56" s="394" t="s">
        <v>1012</v>
      </c>
      <c r="C56" s="51" t="s">
        <v>1007</v>
      </c>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row>
    <row r="57" spans="1:45" s="29" customFormat="1" ht="18.75" x14ac:dyDescent="0.25">
      <c r="A57" s="47"/>
      <c r="B57" s="394" t="s">
        <v>1013</v>
      </c>
      <c r="C57" s="51" t="s">
        <v>1007</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row>
    <row r="58" spans="1:45" s="29" customFormat="1" ht="15.75" x14ac:dyDescent="0.25">
      <c r="A58" s="47"/>
      <c r="B58" s="324"/>
      <c r="C58" s="51"/>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row>
    <row r="59" spans="1:45" s="29" customFormat="1" ht="63" x14ac:dyDescent="0.25">
      <c r="A59" s="182" t="s">
        <v>766</v>
      </c>
      <c r="B59" s="180" t="s">
        <v>767</v>
      </c>
      <c r="C59" s="51"/>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row>
    <row r="60" spans="1:45" s="29" customFormat="1" ht="47.25" x14ac:dyDescent="0.25">
      <c r="A60" s="182" t="s">
        <v>768</v>
      </c>
      <c r="B60" s="180" t="s">
        <v>769</v>
      </c>
      <c r="C60" s="51"/>
      <c r="D60" s="93"/>
      <c r="E60" s="93"/>
      <c r="F60" s="93"/>
      <c r="G60" s="93"/>
      <c r="H60" s="93"/>
      <c r="I60" s="93"/>
      <c r="J60" s="93"/>
      <c r="K60" s="93"/>
      <c r="L60" s="323">
        <f>SUM(L61:L61)</f>
        <v>0</v>
      </c>
      <c r="M60" s="323">
        <f>SUM(M61:M61)</f>
        <v>0</v>
      </c>
      <c r="N60" s="93"/>
      <c r="O60" s="93"/>
      <c r="P60" s="93"/>
      <c r="Q60" s="93"/>
      <c r="R60" s="93"/>
      <c r="S60" s="93"/>
      <c r="T60" s="93"/>
      <c r="U60" s="93"/>
      <c r="V60" s="323">
        <f>SUM(V61:V61)</f>
        <v>0.12</v>
      </c>
      <c r="W60" s="323">
        <f>SUM(W61:W61)</f>
        <v>0.12</v>
      </c>
      <c r="X60" s="93"/>
      <c r="Y60" s="93"/>
      <c r="Z60" s="93"/>
      <c r="AA60" s="93"/>
      <c r="AB60" s="93"/>
      <c r="AC60" s="93"/>
      <c r="AD60" s="93"/>
      <c r="AE60" s="93"/>
      <c r="AF60" s="93"/>
      <c r="AG60" s="93"/>
      <c r="AH60" s="93"/>
      <c r="AI60" s="93"/>
      <c r="AJ60" s="93"/>
      <c r="AK60" s="93"/>
      <c r="AL60" s="93"/>
      <c r="AM60" s="93"/>
      <c r="AN60" s="93"/>
      <c r="AO60" s="93"/>
      <c r="AP60" s="93"/>
      <c r="AQ60" s="93"/>
      <c r="AR60" s="93"/>
      <c r="AS60" s="93"/>
    </row>
    <row r="61" spans="1:45" s="29" customFormat="1" ht="37.5" x14ac:dyDescent="0.25">
      <c r="A61" s="47"/>
      <c r="B61" s="394" t="s">
        <v>1014</v>
      </c>
      <c r="C61" s="355" t="s">
        <v>1007</v>
      </c>
      <c r="D61" s="93"/>
      <c r="E61" s="93"/>
      <c r="F61" s="93"/>
      <c r="G61" s="93"/>
      <c r="H61" s="93"/>
      <c r="I61" s="93"/>
      <c r="J61" s="93"/>
      <c r="K61" s="93"/>
      <c r="L61" s="323">
        <v>0</v>
      </c>
      <c r="M61" s="323">
        <v>0</v>
      </c>
      <c r="N61" s="93"/>
      <c r="O61" s="93"/>
      <c r="P61" s="93"/>
      <c r="Q61" s="93"/>
      <c r="R61" s="93"/>
      <c r="S61" s="93"/>
      <c r="T61" s="93"/>
      <c r="U61" s="93"/>
      <c r="V61" s="321">
        <v>0.12</v>
      </c>
      <c r="W61" s="321">
        <v>0.12</v>
      </c>
      <c r="X61" s="93"/>
      <c r="Y61" s="93"/>
      <c r="Z61" s="93"/>
      <c r="AA61" s="93"/>
      <c r="AB61" s="93"/>
      <c r="AC61" s="93"/>
      <c r="AD61" s="93"/>
      <c r="AE61" s="93"/>
      <c r="AF61" s="93"/>
      <c r="AG61" s="93"/>
      <c r="AH61" s="93"/>
      <c r="AI61" s="93"/>
      <c r="AJ61" s="93"/>
      <c r="AK61" s="93"/>
      <c r="AL61" s="93"/>
      <c r="AM61" s="93"/>
      <c r="AN61" s="93"/>
      <c r="AO61" s="93"/>
      <c r="AP61" s="93"/>
      <c r="AQ61" s="93"/>
      <c r="AR61" s="93"/>
      <c r="AS61" s="93"/>
    </row>
    <row r="62" spans="1:45" s="29" customFormat="1" ht="15.75" x14ac:dyDescent="0.25">
      <c r="A62" s="274"/>
      <c r="B62" s="275"/>
      <c r="C62" s="276"/>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c r="AN62" s="277"/>
      <c r="AO62" s="277"/>
      <c r="AP62" s="277"/>
      <c r="AQ62" s="277"/>
      <c r="AR62" s="277"/>
      <c r="AS62" s="277"/>
    </row>
    <row r="63" spans="1:45" s="29" customFormat="1" ht="15.75" x14ac:dyDescent="0.25">
      <c r="A63" s="156"/>
      <c r="B63" s="270"/>
      <c r="C63" s="263"/>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row>
    <row r="64" spans="1:45" s="29" customFormat="1" ht="15.75" x14ac:dyDescent="0.25">
      <c r="A64" s="156"/>
      <c r="B64" s="270"/>
      <c r="C64" s="263"/>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row>
    <row r="65" spans="1:45" s="29" customFormat="1" ht="15.75" x14ac:dyDescent="0.25">
      <c r="A65" s="156"/>
      <c r="B65" s="270"/>
      <c r="C65" s="263"/>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c r="AS65" s="264"/>
    </row>
    <row r="66" spans="1:45" s="29" customFormat="1" ht="15.75" x14ac:dyDescent="0.25">
      <c r="A66" s="156"/>
      <c r="B66" s="272"/>
      <c r="C66" s="263"/>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c r="AS66" s="264"/>
    </row>
    <row r="67" spans="1:45" s="29" customFormat="1" ht="15.75" x14ac:dyDescent="0.25">
      <c r="A67" s="156"/>
      <c r="B67" s="270"/>
      <c r="C67" s="263"/>
      <c r="D67" s="264"/>
      <c r="E67" s="264"/>
      <c r="F67" s="264"/>
      <c r="G67" s="264"/>
      <c r="H67" s="264"/>
      <c r="I67" s="264"/>
      <c r="J67" s="265"/>
      <c r="K67" s="264"/>
      <c r="L67" s="264"/>
      <c r="M67" s="264"/>
      <c r="N67" s="264"/>
      <c r="O67" s="264"/>
      <c r="P67" s="264"/>
      <c r="Q67" s="264"/>
      <c r="R67" s="264"/>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c r="AS67" s="264"/>
    </row>
    <row r="68" spans="1:45" s="29" customFormat="1" ht="15.75" x14ac:dyDescent="0.25">
      <c r="A68" s="266"/>
      <c r="B68" s="273"/>
      <c r="C68" s="263"/>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c r="AS68" s="264"/>
    </row>
    <row r="69" spans="1:45" s="29" customFormat="1" ht="15.75" x14ac:dyDescent="0.25">
      <c r="A69" s="156"/>
      <c r="B69" s="270"/>
      <c r="C69" s="263"/>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c r="AS69" s="264"/>
    </row>
    <row r="70" spans="1:45" s="29" customFormat="1" ht="15.75" x14ac:dyDescent="0.25">
      <c r="A70" s="156"/>
      <c r="B70" s="270"/>
      <c r="C70" s="263"/>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c r="AS70" s="264"/>
    </row>
    <row r="71" spans="1:45" s="29" customFormat="1" ht="15.75" x14ac:dyDescent="0.25">
      <c r="A71" s="266"/>
      <c r="B71" s="267"/>
      <c r="C71" s="263"/>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c r="AS71" s="264"/>
    </row>
    <row r="72" spans="1:45" s="29" customFormat="1" ht="15.75" x14ac:dyDescent="0.25">
      <c r="A72" s="156"/>
      <c r="B72" s="270"/>
      <c r="C72" s="263"/>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c r="AS72" s="264"/>
    </row>
    <row r="73" spans="1:45" s="29" customFormat="1" ht="15.75" x14ac:dyDescent="0.25">
      <c r="A73" s="156"/>
      <c r="B73" s="270"/>
      <c r="C73" s="263"/>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264"/>
      <c r="AF73" s="264"/>
      <c r="AG73" s="264"/>
      <c r="AH73" s="264"/>
      <c r="AI73" s="264"/>
      <c r="AJ73" s="264"/>
      <c r="AK73" s="264"/>
      <c r="AL73" s="264"/>
      <c r="AM73" s="264"/>
      <c r="AN73" s="264"/>
      <c r="AO73" s="264"/>
      <c r="AP73" s="264"/>
      <c r="AQ73" s="264"/>
      <c r="AR73" s="264"/>
      <c r="AS73" s="264"/>
    </row>
    <row r="74" spans="1:45" s="29" customFormat="1" ht="15.75" x14ac:dyDescent="0.25">
      <c r="A74" s="156"/>
      <c r="B74" s="270"/>
      <c r="C74" s="263"/>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row>
    <row r="75" spans="1:45" s="29" customFormat="1" ht="15.75" x14ac:dyDescent="0.25">
      <c r="A75" s="156"/>
      <c r="B75" s="270"/>
      <c r="C75" s="263"/>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c r="AS75" s="264"/>
    </row>
    <row r="76" spans="1:45" s="29" customFormat="1" ht="36" customHeight="1" x14ac:dyDescent="0.25">
      <c r="A76" s="156"/>
      <c r="B76" s="271"/>
      <c r="C76" s="268"/>
      <c r="D76" s="268"/>
      <c r="E76" s="263"/>
      <c r="F76" s="263"/>
      <c r="G76" s="263"/>
      <c r="H76" s="263"/>
      <c r="I76" s="268"/>
      <c r="J76" s="264"/>
      <c r="K76" s="264"/>
      <c r="L76" s="269"/>
      <c r="M76" s="269"/>
      <c r="N76" s="269"/>
      <c r="O76" s="269"/>
      <c r="P76" s="269"/>
      <c r="Q76" s="269"/>
      <c r="R76" s="269"/>
      <c r="S76" s="269"/>
      <c r="T76" s="269"/>
      <c r="U76" s="269"/>
      <c r="V76" s="269"/>
      <c r="W76" s="269"/>
      <c r="X76" s="269"/>
      <c r="Y76" s="269"/>
      <c r="Z76" s="269"/>
      <c r="AA76" s="269"/>
      <c r="AB76" s="269"/>
      <c r="AC76" s="269"/>
      <c r="AD76" s="269"/>
      <c r="AE76" s="269"/>
      <c r="AF76" s="269"/>
      <c r="AG76" s="269"/>
      <c r="AH76" s="269"/>
      <c r="AI76" s="269"/>
      <c r="AJ76" s="269"/>
      <c r="AK76" s="269"/>
      <c r="AL76" s="269"/>
      <c r="AM76" s="269"/>
      <c r="AN76" s="269"/>
      <c r="AO76" s="269"/>
      <c r="AP76" s="269"/>
      <c r="AQ76" s="269"/>
      <c r="AR76" s="269"/>
      <c r="AS76" s="269"/>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70"/>
  <sheetViews>
    <sheetView topLeftCell="A4" zoomScale="60" zoomScaleNormal="60" workbookViewId="0">
      <pane xSplit="2" ySplit="18" topLeftCell="BA22" activePane="bottomRight" state="frozen"/>
      <selection activeCell="A4" sqref="A4"/>
      <selection pane="topRight" activeCell="C4" sqref="C4"/>
      <selection pane="bottomLeft" activeCell="A22" sqref="A22"/>
      <selection pane="bottomRight" activeCell="DB20" sqref="DB20"/>
    </sheetView>
  </sheetViews>
  <sheetFormatPr defaultColWidth="9" defaultRowHeight="15.75" x14ac:dyDescent="0.25"/>
  <cols>
    <col min="1" max="1" width="11.625" style="377" customWidth="1"/>
    <col min="2" max="2" width="33.375" style="377" customWidth="1"/>
    <col min="3" max="3" width="13.875" style="377" customWidth="1"/>
    <col min="4" max="4" width="14.125" style="377" customWidth="1"/>
    <col min="5" max="5" width="20" style="377" customWidth="1"/>
    <col min="6" max="6" width="16.25" style="97" hidden="1" customWidth="1"/>
    <col min="7" max="7" width="6.875" style="97" hidden="1" customWidth="1"/>
    <col min="8" max="8" width="4.375" style="97" hidden="1" customWidth="1"/>
    <col min="9" max="11" width="4.5" style="97" hidden="1" customWidth="1"/>
    <col min="12" max="12" width="4.625" style="97" hidden="1" customWidth="1"/>
    <col min="13" max="13" width="13.375" style="97" hidden="1" customWidth="1"/>
    <col min="14" max="14" width="7.5" style="97" hidden="1" customWidth="1"/>
    <col min="15" max="15" width="4" style="97" hidden="1" customWidth="1"/>
    <col min="16" max="16" width="4.625" style="97" hidden="1" customWidth="1"/>
    <col min="17" max="17" width="4" style="97" hidden="1" customWidth="1"/>
    <col min="18" max="19" width="4.125" style="97" hidden="1" customWidth="1"/>
    <col min="20" max="20" width="16.25" style="377" hidden="1" customWidth="1"/>
    <col min="21" max="21" width="8.75" style="377" customWidth="1"/>
    <col min="22" max="25" width="6" style="377" customWidth="1"/>
    <col min="26" max="26" width="8.5" style="377" bestFit="1" customWidth="1"/>
    <col min="27" max="27" width="0.25" style="377" customWidth="1"/>
    <col min="28" max="28" width="17.625" style="377" hidden="1" customWidth="1"/>
    <col min="29" max="29" width="7" style="377" customWidth="1"/>
    <col min="30" max="33" width="6" style="377" customWidth="1"/>
    <col min="34" max="34" width="9.125" style="543" customWidth="1"/>
    <col min="35" max="35" width="15" style="377" hidden="1" customWidth="1"/>
    <col min="36" max="36" width="8.625" style="377" customWidth="1"/>
    <col min="37" max="40" width="6" style="377" customWidth="1"/>
    <col min="41" max="41" width="7" style="543" customWidth="1"/>
    <col min="42" max="42" width="0.25" style="377" customWidth="1"/>
    <col min="43" max="43" width="7.5" style="377" hidden="1" customWidth="1"/>
    <col min="44" max="47" width="6" style="377" hidden="1" customWidth="1"/>
    <col min="48" max="48" width="6.125" style="377" hidden="1" customWidth="1"/>
    <col min="49" max="49" width="16.75" style="377" hidden="1" customWidth="1"/>
    <col min="50" max="50" width="8.5" style="377" bestFit="1" customWidth="1"/>
    <col min="51" max="54" width="6" style="377" customWidth="1"/>
    <col min="55" max="55" width="7" style="543" customWidth="1"/>
    <col min="56" max="56" width="0.125" style="377" customWidth="1"/>
    <col min="57" max="57" width="8.5" style="377" customWidth="1"/>
    <col min="58" max="61" width="6" style="377" customWidth="1"/>
    <col min="62" max="62" width="6.25" style="543" customWidth="1"/>
    <col min="63" max="63" width="15.25" style="377" hidden="1" customWidth="1"/>
    <col min="64" max="64" width="8.5" style="377" customWidth="1"/>
    <col min="65" max="68" width="6.25" style="377" customWidth="1"/>
    <col min="69" max="69" width="6.375" style="543" customWidth="1"/>
    <col min="70" max="70" width="6.375" style="513" hidden="1" customWidth="1"/>
    <col min="71" max="71" width="9.75" style="513" customWidth="1"/>
    <col min="72" max="75" width="6.375" style="513" customWidth="1"/>
    <col min="76" max="76" width="6.375" style="543" customWidth="1"/>
    <col min="77" max="77" width="15.25" style="377" hidden="1" customWidth="1"/>
    <col min="78" max="78" width="7.375" style="377" customWidth="1"/>
    <col min="79" max="82" width="6.125" style="377" customWidth="1"/>
    <col min="83" max="83" width="8.25" style="543" bestFit="1" customWidth="1"/>
    <col min="84" max="84" width="6.125" style="513" hidden="1" customWidth="1"/>
    <col min="85" max="85" width="7.75" style="513" customWidth="1"/>
    <col min="86" max="86" width="6.125" style="513" customWidth="1"/>
    <col min="87" max="87" width="10.125" style="513" customWidth="1"/>
    <col min="88" max="89" width="6.125" style="513" customWidth="1"/>
    <col min="90" max="90" width="6.125" style="543" customWidth="1"/>
    <col min="91" max="91" width="16.875" style="377" hidden="1" customWidth="1"/>
    <col min="92" max="92" width="8.625" style="377" customWidth="1"/>
    <col min="93" max="93" width="7.25" style="377" bestFit="1" customWidth="1"/>
    <col min="94" max="96" width="6" style="377" customWidth="1"/>
    <col min="97" max="97" width="8.25" style="543" bestFit="1" customWidth="1"/>
    <col min="98" max="98" width="17.5" style="377" hidden="1" customWidth="1"/>
    <col min="99" max="99" width="8.875" style="377" customWidth="1"/>
    <col min="100" max="100" width="7.625" style="377" customWidth="1"/>
    <col min="101" max="101" width="6" style="377" customWidth="1"/>
    <col min="102" max="102" width="8.125" style="377" customWidth="1"/>
    <col min="103" max="103" width="6.875" style="377" customWidth="1"/>
    <col min="104" max="104" width="7.875" style="543" customWidth="1"/>
    <col min="105" max="105" width="16.625" style="377" hidden="1" customWidth="1"/>
    <col min="106" max="106" width="29.125" style="377" customWidth="1"/>
    <col min="107" max="107" width="3.75" style="377" customWidth="1"/>
    <col min="108" max="108" width="3.875" style="377" customWidth="1"/>
    <col min="109" max="109" width="4.5" style="377" customWidth="1"/>
    <col min="110" max="110" width="5" style="377" customWidth="1"/>
    <col min="111" max="111" width="5.5" style="377" customWidth="1"/>
    <col min="112" max="112" width="5.75" style="377" customWidth="1"/>
    <col min="113" max="113" width="5.5" style="377" customWidth="1"/>
    <col min="114" max="115" width="5" style="377" customWidth="1"/>
    <col min="116" max="116" width="12.875" style="377" customWidth="1"/>
    <col min="117" max="126" width="5" style="377" customWidth="1"/>
    <col min="127" max="16384" width="9" style="377"/>
  </cols>
  <sheetData>
    <row r="1" spans="1:119" ht="18.75" x14ac:dyDescent="0.25">
      <c r="AC1" s="97"/>
      <c r="AD1" s="97"/>
      <c r="AE1" s="97"/>
      <c r="AF1" s="97"/>
      <c r="AG1" s="97"/>
      <c r="AH1" s="550" t="s">
        <v>352</v>
      </c>
      <c r="AI1" s="97"/>
      <c r="AJ1" s="97"/>
      <c r="AK1" s="97"/>
      <c r="AL1" s="97"/>
      <c r="AM1" s="97"/>
      <c r="AN1" s="97"/>
      <c r="AO1" s="549"/>
      <c r="AP1" s="97"/>
      <c r="AQ1" s="97"/>
      <c r="CM1" s="97"/>
      <c r="CN1" s="403" t="s">
        <v>352</v>
      </c>
    </row>
    <row r="2" spans="1:119" ht="18.75" x14ac:dyDescent="0.3">
      <c r="AC2" s="97"/>
      <c r="AD2" s="97"/>
      <c r="AE2" s="97"/>
      <c r="AF2" s="97"/>
      <c r="AG2" s="97"/>
      <c r="AH2" s="551" t="s">
        <v>1</v>
      </c>
      <c r="AI2" s="97"/>
      <c r="AJ2" s="97"/>
      <c r="AK2" s="97"/>
      <c r="AL2" s="97"/>
      <c r="AM2" s="97"/>
      <c r="AN2" s="97"/>
      <c r="AO2" s="549"/>
      <c r="AP2" s="97"/>
      <c r="AQ2" s="97"/>
      <c r="CM2" s="97"/>
      <c r="CN2" s="401" t="s">
        <v>1</v>
      </c>
    </row>
    <row r="3" spans="1:119" ht="18.75" x14ac:dyDescent="0.3">
      <c r="AC3" s="97"/>
      <c r="AD3" s="97"/>
      <c r="AE3" s="97"/>
      <c r="AF3" s="97"/>
      <c r="AG3" s="97"/>
      <c r="AH3" s="551" t="s">
        <v>775</v>
      </c>
      <c r="AI3" s="97"/>
      <c r="AJ3" s="97"/>
      <c r="AK3" s="97"/>
      <c r="AL3" s="97"/>
      <c r="AM3" s="97"/>
      <c r="AN3" s="97"/>
      <c r="AO3" s="549"/>
      <c r="AP3" s="97"/>
      <c r="AQ3" s="97"/>
      <c r="CN3" s="401" t="s">
        <v>775</v>
      </c>
    </row>
    <row r="4" spans="1:119" x14ac:dyDescent="0.25">
      <c r="A4" s="679" t="s">
        <v>796</v>
      </c>
      <c r="B4" s="679"/>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97"/>
      <c r="AJ4" s="97"/>
      <c r="AK4" s="97"/>
      <c r="AL4" s="97"/>
      <c r="AM4" s="97"/>
      <c r="AN4" s="97"/>
      <c r="AO4" s="549"/>
      <c r="AP4" s="97"/>
      <c r="AQ4" s="97"/>
    </row>
    <row r="5" spans="1:119" x14ac:dyDescent="0.25">
      <c r="A5" s="386"/>
      <c r="B5" s="386"/>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564"/>
      <c r="AI5" s="97"/>
      <c r="AJ5" s="97"/>
      <c r="AK5" s="97"/>
      <c r="AL5" s="97"/>
      <c r="AM5" s="97"/>
      <c r="AN5" s="97"/>
      <c r="AO5" s="549"/>
      <c r="AP5" s="97"/>
      <c r="AQ5" s="97"/>
    </row>
    <row r="6" spans="1:119" x14ac:dyDescent="0.25">
      <c r="A6" s="516" t="s">
        <v>867</v>
      </c>
      <c r="B6" s="516"/>
      <c r="C6" s="516"/>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64"/>
      <c r="AI6" s="516"/>
      <c r="AJ6" s="516"/>
      <c r="AK6" s="516"/>
      <c r="AL6" s="516"/>
      <c r="AM6" s="404"/>
      <c r="AN6" s="404"/>
      <c r="AO6" s="556"/>
      <c r="AP6" s="404"/>
      <c r="AQ6" s="404"/>
      <c r="AR6" s="404"/>
      <c r="AS6" s="404"/>
      <c r="AT6" s="404"/>
      <c r="AU6" s="404"/>
      <c r="AV6" s="404"/>
      <c r="AW6" s="404"/>
      <c r="AX6" s="404"/>
      <c r="AY6" s="404"/>
      <c r="AZ6" s="404"/>
      <c r="BA6" s="404"/>
      <c r="BB6" s="404"/>
      <c r="BC6" s="556"/>
      <c r="BD6" s="404"/>
      <c r="BE6" s="404"/>
      <c r="BF6" s="404"/>
      <c r="BG6" s="404"/>
      <c r="BH6" s="404"/>
      <c r="BI6" s="404"/>
      <c r="BJ6" s="556"/>
      <c r="BK6" s="404"/>
      <c r="BL6" s="404"/>
      <c r="BM6" s="404"/>
      <c r="BN6" s="404"/>
      <c r="BO6" s="404"/>
      <c r="BP6" s="404"/>
      <c r="BQ6" s="556"/>
      <c r="BR6" s="404"/>
      <c r="BS6" s="404"/>
      <c r="BT6" s="404"/>
      <c r="BU6" s="404"/>
      <c r="BV6" s="404"/>
      <c r="BW6" s="404"/>
      <c r="BX6" s="556"/>
      <c r="BY6" s="404"/>
      <c r="BZ6" s="404"/>
      <c r="CA6" s="404"/>
      <c r="CB6" s="404"/>
      <c r="CC6" s="404"/>
      <c r="CD6" s="404"/>
      <c r="CE6" s="556"/>
      <c r="CF6" s="404"/>
      <c r="CG6" s="404"/>
      <c r="CH6" s="404"/>
      <c r="CI6" s="404"/>
      <c r="CJ6" s="404"/>
      <c r="CK6" s="404"/>
      <c r="CL6" s="556"/>
      <c r="CM6" s="404"/>
      <c r="CN6" s="404"/>
      <c r="CO6" s="404"/>
      <c r="CP6" s="404"/>
      <c r="CQ6" s="404"/>
      <c r="CR6" s="404"/>
      <c r="CS6" s="556"/>
      <c r="CT6" s="404"/>
      <c r="CU6" s="404"/>
      <c r="CV6" s="404"/>
      <c r="CW6" s="404"/>
      <c r="CX6" s="404"/>
      <c r="CY6" s="404"/>
      <c r="CZ6" s="556"/>
      <c r="DA6" s="404"/>
    </row>
    <row r="7" spans="1:119" x14ac:dyDescent="0.25">
      <c r="A7" s="680"/>
      <c r="B7" s="680"/>
      <c r="C7" s="680"/>
      <c r="D7" s="680"/>
      <c r="E7" s="680"/>
      <c r="F7" s="680"/>
      <c r="G7" s="680"/>
      <c r="H7" s="680"/>
      <c r="I7" s="680"/>
      <c r="J7" s="680"/>
      <c r="K7" s="680"/>
      <c r="L7" s="680"/>
      <c r="M7" s="680"/>
      <c r="N7" s="680"/>
      <c r="O7" s="680"/>
      <c r="P7" s="680"/>
      <c r="Q7" s="680"/>
      <c r="R7" s="680"/>
      <c r="S7" s="680"/>
      <c r="T7" s="680"/>
      <c r="U7" s="680"/>
      <c r="V7" s="680"/>
      <c r="W7" s="680"/>
      <c r="X7" s="680"/>
      <c r="Y7" s="680"/>
      <c r="Z7" s="680"/>
      <c r="AA7" s="680"/>
      <c r="AB7" s="680"/>
      <c r="AC7" s="680"/>
      <c r="AD7" s="680"/>
      <c r="AE7" s="680"/>
      <c r="AF7" s="680"/>
      <c r="AG7" s="680"/>
      <c r="AH7" s="680"/>
      <c r="AI7" s="387"/>
      <c r="AJ7" s="387"/>
      <c r="AK7" s="387"/>
      <c r="AL7" s="387"/>
      <c r="AM7" s="387"/>
      <c r="AN7" s="387"/>
      <c r="AO7" s="545"/>
      <c r="AP7" s="387"/>
      <c r="AQ7" s="387"/>
      <c r="AR7" s="387"/>
      <c r="AS7" s="387"/>
      <c r="AT7" s="387"/>
      <c r="AU7" s="387"/>
      <c r="AV7" s="387"/>
      <c r="AW7" s="387"/>
      <c r="AX7" s="387"/>
      <c r="AY7" s="387"/>
      <c r="AZ7" s="387"/>
      <c r="BA7" s="387"/>
      <c r="BB7" s="387"/>
      <c r="BC7" s="545"/>
      <c r="BD7" s="387"/>
      <c r="BE7" s="387"/>
      <c r="BF7" s="387"/>
      <c r="BG7" s="387"/>
      <c r="BH7" s="387"/>
      <c r="BI7" s="387"/>
      <c r="BJ7" s="545"/>
      <c r="BK7" s="387"/>
      <c r="BL7" s="387"/>
      <c r="BM7" s="387"/>
      <c r="BN7" s="387"/>
      <c r="BO7" s="387"/>
      <c r="BP7" s="387"/>
      <c r="BQ7" s="545"/>
      <c r="BR7" s="517"/>
      <c r="BS7" s="517"/>
      <c r="BT7" s="517"/>
      <c r="BU7" s="517"/>
      <c r="BV7" s="517"/>
      <c r="BW7" s="517"/>
      <c r="BX7" s="545"/>
      <c r="BY7" s="387"/>
      <c r="BZ7" s="387"/>
      <c r="CA7" s="387"/>
      <c r="CB7" s="387"/>
      <c r="CC7" s="387"/>
      <c r="CD7" s="387"/>
      <c r="CE7" s="545"/>
      <c r="CF7" s="517"/>
      <c r="CG7" s="517"/>
      <c r="CH7" s="517"/>
      <c r="CI7" s="517"/>
      <c r="CJ7" s="517"/>
      <c r="CK7" s="517"/>
      <c r="CL7" s="545"/>
      <c r="CM7" s="387"/>
      <c r="CN7" s="387"/>
      <c r="CO7" s="387"/>
      <c r="CP7" s="387"/>
      <c r="CQ7" s="387"/>
      <c r="CR7" s="387"/>
      <c r="CS7" s="545"/>
      <c r="CT7" s="387"/>
      <c r="CU7" s="387"/>
      <c r="CV7" s="387"/>
      <c r="CW7" s="387"/>
      <c r="CX7" s="387"/>
      <c r="CY7" s="387"/>
      <c r="CZ7" s="545"/>
      <c r="DA7" s="387"/>
      <c r="DB7" s="97"/>
      <c r="DC7" s="97"/>
    </row>
    <row r="8" spans="1:119" ht="18.75" x14ac:dyDescent="0.25">
      <c r="A8" s="619" t="s">
        <v>865</v>
      </c>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100"/>
      <c r="AJ8" s="100"/>
      <c r="AK8" s="100"/>
      <c r="AL8" s="100"/>
      <c r="AM8" s="100"/>
      <c r="AN8" s="100"/>
      <c r="AO8" s="557"/>
      <c r="AP8" s="100"/>
      <c r="AQ8" s="100"/>
      <c r="AR8" s="100"/>
      <c r="AS8" s="100"/>
      <c r="AT8" s="100"/>
      <c r="AU8" s="100"/>
      <c r="AV8" s="100"/>
      <c r="AW8" s="100"/>
      <c r="AX8" s="100"/>
      <c r="AY8" s="100"/>
      <c r="AZ8" s="100"/>
      <c r="BA8" s="100"/>
      <c r="BB8" s="100"/>
      <c r="BC8" s="557"/>
      <c r="BD8" s="100"/>
      <c r="BE8" s="100"/>
      <c r="BF8" s="100"/>
      <c r="BG8" s="100"/>
      <c r="BH8" s="100"/>
      <c r="BI8" s="100"/>
      <c r="BJ8" s="557"/>
      <c r="BK8" s="100"/>
      <c r="BL8" s="100"/>
      <c r="BM8" s="100"/>
      <c r="BN8" s="100"/>
      <c r="BO8" s="100"/>
      <c r="BP8" s="100"/>
      <c r="BQ8" s="557"/>
      <c r="BR8" s="100"/>
      <c r="BS8" s="100"/>
      <c r="BT8" s="100"/>
      <c r="BU8" s="100"/>
      <c r="BV8" s="100"/>
      <c r="BW8" s="100"/>
      <c r="BX8" s="557"/>
      <c r="BY8" s="100"/>
      <c r="BZ8" s="100"/>
      <c r="CA8" s="100"/>
      <c r="CB8" s="100"/>
      <c r="CC8" s="100"/>
      <c r="CD8" s="100"/>
      <c r="CE8" s="557"/>
      <c r="CF8" s="100"/>
      <c r="CG8" s="100"/>
      <c r="CH8" s="100"/>
      <c r="CI8" s="100"/>
      <c r="CJ8" s="100"/>
      <c r="CK8" s="100"/>
      <c r="CL8" s="557"/>
      <c r="CM8" s="100"/>
      <c r="CN8" s="100"/>
      <c r="CO8" s="100"/>
      <c r="CP8" s="100"/>
      <c r="CQ8" s="100"/>
      <c r="CR8" s="100"/>
      <c r="CS8" s="557"/>
      <c r="CT8" s="100"/>
      <c r="CU8" s="100"/>
      <c r="CV8" s="100"/>
      <c r="CW8" s="100"/>
      <c r="CX8" s="100"/>
      <c r="CY8" s="100"/>
      <c r="CZ8" s="557"/>
      <c r="DA8" s="100"/>
      <c r="DB8" s="100"/>
      <c r="DC8" s="100"/>
      <c r="DD8" s="100"/>
      <c r="DE8" s="100"/>
      <c r="DF8" s="100"/>
      <c r="DG8" s="100"/>
      <c r="DH8" s="100"/>
      <c r="DI8" s="100"/>
      <c r="DJ8" s="100"/>
      <c r="DK8" s="100"/>
      <c r="DL8" s="100"/>
      <c r="DM8" s="100"/>
      <c r="DN8" s="100"/>
      <c r="DO8" s="100"/>
    </row>
    <row r="9" spans="1:119" x14ac:dyDescent="0.25">
      <c r="A9" s="618" t="s">
        <v>313</v>
      </c>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618"/>
      <c r="AF9" s="618"/>
      <c r="AG9" s="618"/>
      <c r="AH9" s="618"/>
      <c r="AI9" s="406"/>
      <c r="AJ9" s="406"/>
      <c r="AK9" s="406"/>
      <c r="AL9" s="406"/>
      <c r="AM9" s="406"/>
      <c r="AN9" s="406"/>
      <c r="AO9" s="558"/>
      <c r="AP9" s="406"/>
      <c r="AQ9" s="406"/>
      <c r="AR9" s="406"/>
      <c r="AS9" s="406"/>
      <c r="AT9" s="406"/>
      <c r="AU9" s="406"/>
      <c r="AV9" s="406"/>
      <c r="AW9" s="406"/>
      <c r="AX9" s="406"/>
      <c r="AY9" s="406"/>
      <c r="AZ9" s="406"/>
      <c r="BA9" s="406"/>
      <c r="BB9" s="406"/>
      <c r="BC9" s="558"/>
      <c r="BD9" s="406"/>
      <c r="BE9" s="406"/>
      <c r="BF9" s="406"/>
      <c r="BG9" s="406"/>
      <c r="BH9" s="406"/>
      <c r="BI9" s="406"/>
      <c r="BJ9" s="558"/>
      <c r="BK9" s="406"/>
      <c r="BL9" s="406"/>
      <c r="BM9" s="406"/>
      <c r="BN9" s="406"/>
      <c r="BO9" s="406"/>
      <c r="BP9" s="406"/>
      <c r="BQ9" s="558"/>
      <c r="BR9" s="406"/>
      <c r="BS9" s="406"/>
      <c r="BT9" s="406"/>
      <c r="BU9" s="406"/>
      <c r="BV9" s="406"/>
      <c r="BW9" s="406"/>
      <c r="BX9" s="558"/>
      <c r="BY9" s="406"/>
      <c r="BZ9" s="406"/>
      <c r="CA9" s="406"/>
      <c r="CB9" s="406"/>
      <c r="CC9" s="406"/>
      <c r="CD9" s="406"/>
      <c r="CE9" s="558"/>
      <c r="CF9" s="406"/>
      <c r="CG9" s="406"/>
      <c r="CH9" s="406"/>
      <c r="CI9" s="406"/>
      <c r="CJ9" s="406"/>
      <c r="CK9" s="406"/>
      <c r="CL9" s="558"/>
      <c r="CM9" s="406"/>
      <c r="CN9" s="406"/>
      <c r="CO9" s="406"/>
      <c r="CP9" s="406"/>
      <c r="CQ9" s="406"/>
      <c r="CR9" s="406"/>
      <c r="CS9" s="558"/>
      <c r="CT9" s="406"/>
      <c r="CU9" s="406"/>
      <c r="CV9" s="406"/>
      <c r="CW9" s="406"/>
      <c r="CX9" s="406"/>
      <c r="CY9" s="406"/>
      <c r="CZ9" s="558"/>
      <c r="DA9" s="406"/>
      <c r="DB9" s="406"/>
      <c r="DC9" s="406"/>
      <c r="DD9" s="406"/>
      <c r="DE9" s="406"/>
      <c r="DF9" s="406"/>
      <c r="DG9" s="406"/>
      <c r="DH9" s="406"/>
      <c r="DI9" s="406"/>
      <c r="DJ9" s="406"/>
      <c r="DK9" s="406"/>
      <c r="DL9" s="406"/>
      <c r="DM9" s="406"/>
      <c r="DN9" s="406"/>
    </row>
    <row r="10" spans="1:119" x14ac:dyDescent="0.25">
      <c r="A10" s="618"/>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407"/>
      <c r="AJ10" s="407"/>
      <c r="AK10" s="407"/>
      <c r="AL10" s="407"/>
      <c r="AM10" s="407"/>
      <c r="AN10" s="407"/>
      <c r="AO10" s="546"/>
      <c r="AP10" s="407"/>
      <c r="AQ10" s="407"/>
      <c r="AR10" s="407"/>
      <c r="AS10" s="407"/>
      <c r="AT10" s="407"/>
      <c r="AU10" s="407"/>
      <c r="AV10" s="407"/>
      <c r="AW10" s="407"/>
      <c r="AX10" s="407"/>
      <c r="AY10" s="407"/>
      <c r="AZ10" s="407"/>
      <c r="BA10" s="407"/>
      <c r="BB10" s="407"/>
      <c r="BC10" s="546"/>
      <c r="BD10" s="407"/>
      <c r="BE10" s="407"/>
      <c r="BF10" s="407"/>
      <c r="BG10" s="407"/>
      <c r="BH10" s="407"/>
      <c r="BI10" s="407"/>
      <c r="BJ10" s="546"/>
      <c r="BK10" s="407"/>
      <c r="BL10" s="407"/>
      <c r="BM10" s="407"/>
      <c r="BN10" s="407"/>
      <c r="BO10" s="407"/>
      <c r="BP10" s="407"/>
      <c r="BQ10" s="546"/>
      <c r="BR10" s="512"/>
      <c r="BS10" s="512"/>
      <c r="BT10" s="512"/>
      <c r="BU10" s="512"/>
      <c r="BV10" s="512"/>
      <c r="BW10" s="512"/>
      <c r="BX10" s="546"/>
      <c r="BY10" s="407"/>
      <c r="BZ10" s="407"/>
      <c r="CA10" s="407"/>
      <c r="CB10" s="407"/>
      <c r="CC10" s="407"/>
      <c r="CD10" s="407"/>
      <c r="CE10" s="546"/>
      <c r="CF10" s="512"/>
      <c r="CG10" s="512"/>
      <c r="CH10" s="512"/>
      <c r="CI10" s="512"/>
      <c r="CJ10" s="512"/>
      <c r="CK10" s="512"/>
      <c r="CL10" s="546"/>
      <c r="CM10" s="407"/>
      <c r="CN10" s="407"/>
      <c r="CO10" s="407"/>
      <c r="CP10" s="407"/>
      <c r="CQ10" s="407"/>
      <c r="CR10" s="407"/>
      <c r="CS10" s="546"/>
      <c r="CT10" s="407"/>
      <c r="CU10" s="407"/>
      <c r="CV10" s="407"/>
      <c r="CW10" s="407"/>
      <c r="CX10" s="407"/>
      <c r="CY10" s="407"/>
      <c r="CZ10" s="546"/>
      <c r="DA10" s="407"/>
      <c r="DB10" s="406"/>
      <c r="DC10" s="406"/>
      <c r="DD10" s="406"/>
      <c r="DE10" s="406"/>
      <c r="DF10" s="406"/>
      <c r="DG10" s="406"/>
      <c r="DH10" s="406"/>
      <c r="DI10" s="406"/>
      <c r="DJ10" s="406"/>
      <c r="DK10" s="406"/>
      <c r="DL10" s="406"/>
      <c r="DM10" s="406"/>
      <c r="DN10" s="406"/>
    </row>
    <row r="11" spans="1:119" x14ac:dyDescent="0.25">
      <c r="A11" s="621" t="s">
        <v>1134</v>
      </c>
      <c r="B11" s="621"/>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118"/>
      <c r="AJ11" s="404"/>
      <c r="AK11" s="404"/>
      <c r="AL11" s="404"/>
      <c r="AM11" s="404"/>
      <c r="AN11" s="404"/>
      <c r="AO11" s="556"/>
      <c r="AP11" s="404"/>
      <c r="AQ11" s="404"/>
      <c r="AR11" s="404"/>
      <c r="AS11" s="404"/>
      <c r="AT11" s="404"/>
      <c r="AU11" s="404"/>
      <c r="AV11" s="404"/>
      <c r="AW11" s="404"/>
      <c r="AX11" s="404"/>
      <c r="AY11" s="404"/>
      <c r="AZ11" s="404"/>
      <c r="BA11" s="404"/>
      <c r="BB11" s="404"/>
      <c r="BC11" s="556"/>
      <c r="BD11" s="404"/>
      <c r="BE11" s="404"/>
      <c r="BF11" s="404"/>
      <c r="BG11" s="404"/>
      <c r="BH11" s="404"/>
      <c r="BI11" s="404"/>
      <c r="BJ11" s="556"/>
      <c r="BK11" s="404"/>
      <c r="BL11" s="404"/>
      <c r="BM11" s="404"/>
      <c r="BN11" s="404"/>
      <c r="BO11" s="404"/>
      <c r="BP11" s="404"/>
      <c r="BQ11" s="556"/>
      <c r="BR11" s="404"/>
      <c r="BS11" s="404"/>
      <c r="BT11" s="404"/>
      <c r="BU11" s="404"/>
      <c r="BV11" s="404"/>
      <c r="BW11" s="404"/>
      <c r="BX11" s="556"/>
      <c r="BY11" s="404"/>
      <c r="BZ11" s="404"/>
      <c r="CA11" s="404"/>
      <c r="CB11" s="404"/>
      <c r="CC11" s="404"/>
      <c r="CD11" s="404"/>
      <c r="CE11" s="556"/>
      <c r="CF11" s="404"/>
      <c r="CG11" s="404"/>
      <c r="CH11" s="404"/>
      <c r="CI11" s="404"/>
      <c r="CJ11" s="404"/>
      <c r="CK11" s="404"/>
      <c r="CL11" s="556"/>
      <c r="CM11" s="404"/>
      <c r="CN11" s="404"/>
      <c r="CO11" s="404"/>
      <c r="CP11" s="404"/>
      <c r="CQ11" s="404"/>
      <c r="CR11" s="404"/>
      <c r="CS11" s="556"/>
      <c r="CT11" s="404"/>
      <c r="CU11" s="404"/>
      <c r="CV11" s="404"/>
      <c r="CW11" s="404"/>
      <c r="CX11" s="404"/>
      <c r="CY11" s="404"/>
      <c r="CZ11" s="556"/>
      <c r="DA11" s="404"/>
      <c r="DB11" s="97"/>
      <c r="DC11" s="97"/>
    </row>
    <row r="12" spans="1:119" x14ac:dyDescent="0.25">
      <c r="A12" s="680"/>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
      <c r="AJ12" s="6"/>
      <c r="AK12" s="6"/>
      <c r="AL12" s="6"/>
      <c r="AM12" s="6"/>
      <c r="AN12" s="6"/>
      <c r="AO12" s="563"/>
      <c r="AP12" s="6"/>
      <c r="AQ12" s="6"/>
      <c r="AR12" s="6"/>
      <c r="AS12" s="6"/>
      <c r="AT12" s="6"/>
      <c r="AU12" s="6"/>
      <c r="AV12" s="6"/>
      <c r="AW12" s="6"/>
      <c r="AX12" s="6"/>
      <c r="AY12" s="6"/>
      <c r="AZ12" s="6"/>
      <c r="BA12" s="6"/>
      <c r="BB12" s="6"/>
      <c r="BC12" s="563"/>
      <c r="BD12" s="6"/>
      <c r="BE12" s="535"/>
      <c r="BF12" s="6"/>
      <c r="BG12" s="6"/>
      <c r="BH12" s="6"/>
      <c r="BI12" s="6"/>
      <c r="BJ12" s="563"/>
      <c r="BK12" s="6"/>
      <c r="BL12" s="6"/>
      <c r="BM12" s="6"/>
      <c r="BN12" s="6"/>
      <c r="BO12" s="6"/>
      <c r="BP12" s="6"/>
      <c r="BQ12" s="563"/>
      <c r="BR12" s="6"/>
      <c r="BS12" s="6"/>
      <c r="BT12" s="6"/>
      <c r="BU12" s="6"/>
      <c r="BV12" s="6"/>
      <c r="BW12" s="6"/>
      <c r="BX12" s="563"/>
      <c r="BY12" s="6"/>
      <c r="BZ12" s="6"/>
      <c r="CA12" s="6"/>
      <c r="CB12" s="6"/>
      <c r="CC12" s="6"/>
      <c r="CD12" s="6"/>
      <c r="CE12" s="563"/>
      <c r="CF12" s="6"/>
      <c r="CG12" s="6"/>
      <c r="CH12" s="6"/>
      <c r="CI12" s="6"/>
      <c r="CJ12" s="6"/>
      <c r="CK12" s="6"/>
      <c r="CL12" s="563"/>
      <c r="CM12" s="6"/>
      <c r="CN12" s="97"/>
      <c r="CO12" s="6"/>
      <c r="CP12" s="97"/>
      <c r="CQ12" s="97"/>
      <c r="CR12" s="97"/>
      <c r="CS12" s="549"/>
      <c r="CT12" s="97"/>
      <c r="CU12" s="97"/>
      <c r="CV12" s="97"/>
      <c r="CW12" s="97"/>
      <c r="CX12" s="97"/>
      <c r="CY12" s="97"/>
      <c r="CZ12" s="549"/>
      <c r="DA12" s="97"/>
      <c r="DB12" s="97"/>
      <c r="DC12" s="97"/>
    </row>
    <row r="13" spans="1:119" ht="15.75" customHeight="1" x14ac:dyDescent="0.3">
      <c r="A13" s="620" t="s">
        <v>1096</v>
      </c>
      <c r="B13" s="620"/>
      <c r="C13" s="620"/>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104"/>
      <c r="AW13" s="104"/>
      <c r="AX13" s="104"/>
      <c r="AY13" s="104"/>
      <c r="AZ13" s="104"/>
      <c r="BA13" s="104"/>
      <c r="BB13" s="104"/>
      <c r="BC13" s="559"/>
      <c r="BD13" s="104"/>
      <c r="BE13" s="104"/>
      <c r="BF13" s="104"/>
      <c r="BG13" s="104"/>
      <c r="BH13" s="104"/>
      <c r="BI13" s="104"/>
      <c r="BJ13" s="559"/>
      <c r="BK13" s="104"/>
      <c r="BL13" s="104"/>
      <c r="BM13" s="104"/>
      <c r="BN13" s="104"/>
      <c r="BO13" s="104"/>
      <c r="BP13" s="104"/>
      <c r="BQ13" s="559"/>
      <c r="BR13" s="104"/>
      <c r="BS13" s="104"/>
      <c r="BT13" s="104"/>
      <c r="BU13" s="104"/>
      <c r="BV13" s="104"/>
      <c r="BW13" s="104"/>
      <c r="BX13" s="559"/>
      <c r="BY13" s="104"/>
      <c r="BZ13" s="104"/>
      <c r="CA13" s="104"/>
      <c r="CB13" s="104"/>
      <c r="CC13" s="104"/>
      <c r="CD13" s="104"/>
      <c r="CE13" s="559"/>
      <c r="CF13" s="104"/>
      <c r="CG13" s="541"/>
      <c r="CH13" s="104"/>
      <c r="CI13" s="104"/>
      <c r="CJ13" s="104"/>
      <c r="CK13" s="104"/>
      <c r="CL13" s="559"/>
      <c r="CM13" s="104"/>
      <c r="CN13" s="104"/>
      <c r="CO13" s="104"/>
      <c r="CP13" s="104"/>
      <c r="CQ13" s="104"/>
      <c r="CR13" s="104"/>
      <c r="CS13" s="559"/>
      <c r="CT13" s="104"/>
      <c r="CU13" s="104"/>
      <c r="CV13" s="104"/>
      <c r="CW13" s="104"/>
      <c r="CX13" s="104"/>
      <c r="CY13" s="104"/>
      <c r="CZ13" s="559"/>
      <c r="DA13" s="104"/>
      <c r="DB13" s="79"/>
      <c r="DC13" s="79"/>
      <c r="DD13" s="79"/>
      <c r="DE13" s="79"/>
      <c r="DF13" s="79"/>
      <c r="DG13" s="79"/>
      <c r="DH13" s="79"/>
      <c r="DI13" s="79"/>
      <c r="DJ13" s="79"/>
      <c r="DK13" s="79"/>
      <c r="DL13" s="79"/>
      <c r="DM13" s="79"/>
      <c r="DN13" s="79"/>
    </row>
    <row r="14" spans="1:119" x14ac:dyDescent="0.25">
      <c r="A14" s="681" t="s">
        <v>683</v>
      </c>
      <c r="B14" s="681"/>
      <c r="C14" s="681"/>
      <c r="D14" s="681"/>
      <c r="E14" s="681"/>
      <c r="F14" s="681"/>
      <c r="G14" s="681"/>
      <c r="H14" s="681"/>
      <c r="I14" s="681"/>
      <c r="J14" s="681"/>
      <c r="K14" s="681"/>
      <c r="L14" s="681"/>
      <c r="M14" s="681"/>
      <c r="N14" s="681"/>
      <c r="O14" s="681"/>
      <c r="P14" s="681"/>
      <c r="Q14" s="681"/>
      <c r="R14" s="681"/>
      <c r="S14" s="681"/>
      <c r="T14" s="681"/>
      <c r="U14" s="681"/>
      <c r="V14" s="681"/>
      <c r="W14" s="681"/>
      <c r="X14" s="681"/>
      <c r="Y14" s="681"/>
      <c r="Z14" s="681"/>
      <c r="AA14" s="681"/>
      <c r="AB14" s="681"/>
      <c r="AC14" s="681"/>
      <c r="AD14" s="681"/>
      <c r="AE14" s="681"/>
      <c r="AF14" s="681"/>
      <c r="AG14" s="681"/>
      <c r="AH14" s="681"/>
      <c r="AI14" s="105"/>
      <c r="AJ14" s="105"/>
      <c r="AK14" s="105"/>
      <c r="AL14" s="105"/>
      <c r="AM14" s="105"/>
      <c r="AN14" s="105"/>
      <c r="AO14" s="560"/>
      <c r="AP14" s="105"/>
      <c r="AQ14" s="105"/>
      <c r="AR14" s="105"/>
      <c r="AS14" s="105"/>
      <c r="AT14" s="105"/>
      <c r="AU14" s="105"/>
      <c r="AV14" s="105"/>
      <c r="AW14" s="105"/>
      <c r="AX14" s="105"/>
      <c r="AY14" s="105"/>
      <c r="AZ14" s="105"/>
      <c r="BA14" s="105"/>
      <c r="BB14" s="105"/>
      <c r="BC14" s="560"/>
      <c r="BD14" s="105"/>
      <c r="BE14" s="105"/>
      <c r="BF14" s="105"/>
      <c r="BG14" s="105"/>
      <c r="BH14" s="105"/>
      <c r="BI14" s="105"/>
      <c r="BJ14" s="560"/>
      <c r="BK14" s="105"/>
      <c r="BL14" s="105"/>
      <c r="BM14" s="105"/>
      <c r="BN14" s="105"/>
      <c r="BO14" s="105"/>
      <c r="BP14" s="105"/>
      <c r="BQ14" s="560"/>
      <c r="BR14" s="105"/>
      <c r="BS14" s="105"/>
      <c r="BT14" s="105"/>
      <c r="BU14" s="105"/>
      <c r="BV14" s="105"/>
      <c r="BW14" s="105"/>
      <c r="BX14" s="560"/>
      <c r="BY14" s="105"/>
      <c r="BZ14" s="105"/>
      <c r="CA14" s="105"/>
      <c r="CB14" s="105"/>
      <c r="CC14" s="105"/>
      <c r="CD14" s="105"/>
      <c r="CE14" s="560"/>
      <c r="CF14" s="105"/>
      <c r="CG14" s="105"/>
      <c r="CH14" s="105"/>
      <c r="CI14" s="105"/>
      <c r="CJ14" s="105"/>
      <c r="CK14" s="105"/>
      <c r="CL14" s="560"/>
      <c r="CM14" s="105"/>
      <c r="CN14" s="105"/>
      <c r="CO14" s="105"/>
      <c r="CP14" s="105"/>
      <c r="CQ14" s="105"/>
      <c r="CR14" s="105"/>
      <c r="CS14" s="560"/>
      <c r="CT14" s="105"/>
      <c r="CU14" s="105"/>
      <c r="CV14" s="105"/>
      <c r="CW14" s="105"/>
      <c r="CX14" s="105"/>
      <c r="CY14" s="105"/>
      <c r="CZ14" s="560"/>
      <c r="DA14" s="105"/>
      <c r="DB14" s="17"/>
      <c r="DC14" s="17"/>
      <c r="DD14" s="17"/>
      <c r="DE14" s="17"/>
      <c r="DF14" s="17"/>
      <c r="DG14" s="17"/>
      <c r="DH14" s="17"/>
      <c r="DI14" s="17"/>
      <c r="DJ14" s="17"/>
      <c r="DK14" s="17"/>
      <c r="DL14" s="17"/>
      <c r="DM14" s="17"/>
      <c r="DN14" s="17"/>
    </row>
    <row r="15" spans="1:119" ht="15.75" customHeight="1" x14ac:dyDescent="0.25">
      <c r="A15" s="682"/>
      <c r="B15" s="682"/>
      <c r="C15" s="682"/>
      <c r="D15" s="682"/>
      <c r="E15" s="682"/>
      <c r="F15" s="682"/>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2"/>
      <c r="CD15" s="682"/>
      <c r="CE15" s="682"/>
      <c r="CF15" s="682"/>
      <c r="CG15" s="682"/>
      <c r="CH15" s="682"/>
      <c r="CI15" s="682"/>
      <c r="CJ15" s="682"/>
      <c r="CK15" s="682"/>
      <c r="CL15" s="682"/>
      <c r="CM15" s="682"/>
      <c r="CN15" s="682"/>
      <c r="CO15" s="682"/>
      <c r="CP15" s="682"/>
      <c r="CQ15" s="682"/>
      <c r="CR15" s="682"/>
      <c r="CS15" s="682"/>
      <c r="CT15" s="682"/>
      <c r="CU15" s="682"/>
      <c r="CV15" s="682"/>
      <c r="CW15" s="682"/>
      <c r="CX15" s="682"/>
      <c r="CY15" s="682"/>
      <c r="CZ15" s="561"/>
      <c r="DA15" s="400"/>
      <c r="DB15" s="400"/>
      <c r="DC15" s="400"/>
      <c r="DD15" s="400"/>
      <c r="DE15" s="400"/>
      <c r="DF15" s="400"/>
      <c r="DG15" s="400"/>
      <c r="DH15" s="400"/>
      <c r="DI15" s="400"/>
      <c r="DJ15" s="400"/>
      <c r="DK15" s="400"/>
      <c r="DL15" s="400"/>
    </row>
    <row r="16" spans="1:119" ht="31.5" customHeight="1" x14ac:dyDescent="0.25">
      <c r="A16" s="683" t="s">
        <v>180</v>
      </c>
      <c r="B16" s="683" t="s">
        <v>31</v>
      </c>
      <c r="C16" s="683" t="s">
        <v>4</v>
      </c>
      <c r="D16" s="692" t="s">
        <v>312</v>
      </c>
      <c r="E16" s="692"/>
      <c r="F16" s="686" t="s">
        <v>456</v>
      </c>
      <c r="G16" s="687"/>
      <c r="H16" s="687"/>
      <c r="I16" s="687"/>
      <c r="J16" s="687"/>
      <c r="K16" s="687"/>
      <c r="L16" s="687"/>
      <c r="M16" s="687"/>
      <c r="N16" s="687"/>
      <c r="O16" s="687"/>
      <c r="P16" s="687"/>
      <c r="Q16" s="687"/>
      <c r="R16" s="687"/>
      <c r="S16" s="688"/>
      <c r="T16" s="672" t="s">
        <v>314</v>
      </c>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c r="AT16" s="673"/>
      <c r="AU16" s="673"/>
      <c r="AV16" s="673"/>
      <c r="AW16" s="673"/>
      <c r="AX16" s="673"/>
      <c r="AY16" s="673"/>
      <c r="AZ16" s="673"/>
      <c r="BA16" s="673"/>
      <c r="BB16" s="673"/>
      <c r="BC16" s="673"/>
      <c r="BD16" s="673"/>
      <c r="BE16" s="673"/>
      <c r="BF16" s="673"/>
      <c r="BG16" s="673"/>
      <c r="BH16" s="673"/>
      <c r="BI16" s="673"/>
      <c r="BJ16" s="673"/>
      <c r="BK16" s="673"/>
      <c r="BL16" s="673"/>
      <c r="BM16" s="673"/>
      <c r="BN16" s="673"/>
      <c r="BO16" s="673"/>
      <c r="BP16" s="673"/>
      <c r="BQ16" s="673"/>
      <c r="BR16" s="673"/>
      <c r="BS16" s="673"/>
      <c r="BT16" s="673"/>
      <c r="BU16" s="673"/>
      <c r="BV16" s="673"/>
      <c r="BW16" s="673"/>
      <c r="BX16" s="673"/>
      <c r="BY16" s="673"/>
      <c r="BZ16" s="673"/>
      <c r="CA16" s="673"/>
      <c r="CB16" s="673"/>
      <c r="CC16" s="673"/>
      <c r="CD16" s="673"/>
      <c r="CE16" s="673"/>
      <c r="CF16" s="673"/>
      <c r="CG16" s="673"/>
      <c r="CH16" s="673"/>
      <c r="CI16" s="673"/>
      <c r="CJ16" s="673"/>
      <c r="CK16" s="673"/>
      <c r="CL16" s="673"/>
      <c r="CM16" s="673"/>
      <c r="CN16" s="673"/>
      <c r="CO16" s="673"/>
      <c r="CP16" s="673"/>
      <c r="CQ16" s="673"/>
      <c r="CR16" s="673"/>
      <c r="CS16" s="673"/>
      <c r="CT16" s="673"/>
      <c r="CU16" s="673"/>
      <c r="CV16" s="673"/>
      <c r="CW16" s="673"/>
      <c r="CX16" s="673"/>
      <c r="CY16" s="673"/>
      <c r="CZ16" s="674"/>
      <c r="DA16" s="683" t="s">
        <v>169</v>
      </c>
      <c r="DB16" s="14"/>
      <c r="DC16" s="14"/>
      <c r="DD16" s="14"/>
      <c r="DE16" s="14"/>
      <c r="DF16" s="14"/>
      <c r="DG16" s="14"/>
      <c r="DH16" s="14"/>
      <c r="DI16" s="14"/>
      <c r="DJ16" s="14"/>
      <c r="DK16" s="14"/>
      <c r="DL16" s="14"/>
    </row>
    <row r="17" spans="1:106" ht="44.25" customHeight="1" x14ac:dyDescent="0.25">
      <c r="A17" s="684"/>
      <c r="B17" s="684"/>
      <c r="C17" s="684"/>
      <c r="D17" s="692"/>
      <c r="E17" s="692"/>
      <c r="F17" s="689"/>
      <c r="G17" s="690"/>
      <c r="H17" s="690"/>
      <c r="I17" s="690"/>
      <c r="J17" s="690"/>
      <c r="K17" s="690"/>
      <c r="L17" s="690"/>
      <c r="M17" s="690"/>
      <c r="N17" s="690"/>
      <c r="O17" s="690"/>
      <c r="P17" s="690"/>
      <c r="Q17" s="690"/>
      <c r="R17" s="690"/>
      <c r="S17" s="691"/>
      <c r="T17" s="672" t="s">
        <v>784</v>
      </c>
      <c r="U17" s="673"/>
      <c r="V17" s="673"/>
      <c r="W17" s="673"/>
      <c r="X17" s="673"/>
      <c r="Y17" s="673"/>
      <c r="Z17" s="673"/>
      <c r="AA17" s="673"/>
      <c r="AB17" s="673"/>
      <c r="AC17" s="673"/>
      <c r="AD17" s="673"/>
      <c r="AE17" s="673"/>
      <c r="AF17" s="673"/>
      <c r="AG17" s="673"/>
      <c r="AH17" s="674"/>
      <c r="AI17" s="672" t="s">
        <v>778</v>
      </c>
      <c r="AJ17" s="673"/>
      <c r="AK17" s="673"/>
      <c r="AL17" s="673"/>
      <c r="AM17" s="673"/>
      <c r="AN17" s="673"/>
      <c r="AO17" s="673"/>
      <c r="AP17" s="673"/>
      <c r="AQ17" s="673"/>
      <c r="AR17" s="673"/>
      <c r="AS17" s="673"/>
      <c r="AT17" s="673"/>
      <c r="AU17" s="673"/>
      <c r="AV17" s="674"/>
      <c r="AW17" s="672" t="s">
        <v>779</v>
      </c>
      <c r="AX17" s="673"/>
      <c r="AY17" s="673"/>
      <c r="AZ17" s="673"/>
      <c r="BA17" s="673"/>
      <c r="BB17" s="673"/>
      <c r="BC17" s="673"/>
      <c r="BD17" s="673"/>
      <c r="BE17" s="673"/>
      <c r="BF17" s="673"/>
      <c r="BG17" s="673"/>
      <c r="BH17" s="673"/>
      <c r="BI17" s="673"/>
      <c r="BJ17" s="674"/>
      <c r="BK17" s="672" t="s">
        <v>781</v>
      </c>
      <c r="BL17" s="673"/>
      <c r="BM17" s="673"/>
      <c r="BN17" s="673"/>
      <c r="BO17" s="673"/>
      <c r="BP17" s="673"/>
      <c r="BQ17" s="673"/>
      <c r="BR17" s="673"/>
      <c r="BS17" s="673"/>
      <c r="BT17" s="673"/>
      <c r="BU17" s="673"/>
      <c r="BV17" s="673"/>
      <c r="BW17" s="673"/>
      <c r="BX17" s="674"/>
      <c r="BY17" s="672" t="s">
        <v>782</v>
      </c>
      <c r="BZ17" s="673"/>
      <c r="CA17" s="673"/>
      <c r="CB17" s="673"/>
      <c r="CC17" s="673"/>
      <c r="CD17" s="673"/>
      <c r="CE17" s="673"/>
      <c r="CF17" s="673"/>
      <c r="CG17" s="673"/>
      <c r="CH17" s="673"/>
      <c r="CI17" s="673"/>
      <c r="CJ17" s="673"/>
      <c r="CK17" s="673"/>
      <c r="CL17" s="674"/>
      <c r="CM17" s="692" t="s">
        <v>3</v>
      </c>
      <c r="CN17" s="692"/>
      <c r="CO17" s="692"/>
      <c r="CP17" s="692"/>
      <c r="CQ17" s="692"/>
      <c r="CR17" s="692"/>
      <c r="CS17" s="692"/>
      <c r="CT17" s="692"/>
      <c r="CU17" s="692"/>
      <c r="CV17" s="692"/>
      <c r="CW17" s="692"/>
      <c r="CX17" s="692"/>
      <c r="CY17" s="692"/>
      <c r="CZ17" s="692"/>
      <c r="DA17" s="684"/>
    </row>
    <row r="18" spans="1:106" ht="51" customHeight="1" x14ac:dyDescent="0.25">
      <c r="A18" s="684"/>
      <c r="B18" s="684"/>
      <c r="C18" s="684"/>
      <c r="D18" s="692"/>
      <c r="E18" s="692"/>
      <c r="F18" s="672" t="s">
        <v>167</v>
      </c>
      <c r="G18" s="673"/>
      <c r="H18" s="673"/>
      <c r="I18" s="673"/>
      <c r="J18" s="673"/>
      <c r="K18" s="673"/>
      <c r="L18" s="673"/>
      <c r="M18" s="675" t="s">
        <v>414</v>
      </c>
      <c r="N18" s="676"/>
      <c r="O18" s="676"/>
      <c r="P18" s="676"/>
      <c r="Q18" s="676"/>
      <c r="R18" s="676"/>
      <c r="S18" s="677"/>
      <c r="T18" s="678" t="s">
        <v>405</v>
      </c>
      <c r="U18" s="678"/>
      <c r="V18" s="678"/>
      <c r="W18" s="678"/>
      <c r="X18" s="678"/>
      <c r="Y18" s="678"/>
      <c r="Z18" s="678"/>
      <c r="AA18" s="678"/>
      <c r="AB18" s="692" t="s">
        <v>1135</v>
      </c>
      <c r="AC18" s="692"/>
      <c r="AD18" s="692"/>
      <c r="AE18" s="692"/>
      <c r="AF18" s="692"/>
      <c r="AG18" s="692"/>
      <c r="AH18" s="692"/>
      <c r="AI18" s="678" t="s">
        <v>405</v>
      </c>
      <c r="AJ18" s="678"/>
      <c r="AK18" s="678"/>
      <c r="AL18" s="678"/>
      <c r="AM18" s="678"/>
      <c r="AN18" s="678"/>
      <c r="AO18" s="678"/>
      <c r="AP18" s="675" t="s">
        <v>168</v>
      </c>
      <c r="AQ18" s="676"/>
      <c r="AR18" s="676"/>
      <c r="AS18" s="676"/>
      <c r="AT18" s="676"/>
      <c r="AU18" s="676"/>
      <c r="AV18" s="677"/>
      <c r="AW18" s="672" t="s">
        <v>405</v>
      </c>
      <c r="AX18" s="673"/>
      <c r="AY18" s="673"/>
      <c r="AZ18" s="673"/>
      <c r="BA18" s="673"/>
      <c r="BB18" s="673"/>
      <c r="BC18" s="673"/>
      <c r="BD18" s="675" t="s">
        <v>168</v>
      </c>
      <c r="BE18" s="676"/>
      <c r="BF18" s="676"/>
      <c r="BG18" s="676"/>
      <c r="BH18" s="676"/>
      <c r="BI18" s="676"/>
      <c r="BJ18" s="677"/>
      <c r="BK18" s="675" t="s">
        <v>19</v>
      </c>
      <c r="BL18" s="676"/>
      <c r="BM18" s="676"/>
      <c r="BN18" s="676"/>
      <c r="BO18" s="676"/>
      <c r="BP18" s="676"/>
      <c r="BQ18" s="677"/>
      <c r="BR18" s="675" t="s">
        <v>168</v>
      </c>
      <c r="BS18" s="676"/>
      <c r="BT18" s="676"/>
      <c r="BU18" s="676"/>
      <c r="BV18" s="676"/>
      <c r="BW18" s="676"/>
      <c r="BX18" s="677"/>
      <c r="BY18" s="675" t="s">
        <v>19</v>
      </c>
      <c r="BZ18" s="676"/>
      <c r="CA18" s="676"/>
      <c r="CB18" s="676"/>
      <c r="CC18" s="676"/>
      <c r="CD18" s="676"/>
      <c r="CE18" s="677"/>
      <c r="CF18" s="675" t="s">
        <v>168</v>
      </c>
      <c r="CG18" s="676"/>
      <c r="CH18" s="676"/>
      <c r="CI18" s="676"/>
      <c r="CJ18" s="676"/>
      <c r="CK18" s="676"/>
      <c r="CL18" s="677"/>
      <c r="CM18" s="672" t="s">
        <v>19</v>
      </c>
      <c r="CN18" s="673"/>
      <c r="CO18" s="673"/>
      <c r="CP18" s="673"/>
      <c r="CQ18" s="673"/>
      <c r="CR18" s="673"/>
      <c r="CS18" s="673"/>
      <c r="CT18" s="675" t="s">
        <v>168</v>
      </c>
      <c r="CU18" s="676"/>
      <c r="CV18" s="676"/>
      <c r="CW18" s="676"/>
      <c r="CX18" s="676"/>
      <c r="CY18" s="676"/>
      <c r="CZ18" s="677"/>
      <c r="DA18" s="684"/>
    </row>
    <row r="19" spans="1:106" ht="37.5" customHeight="1" x14ac:dyDescent="0.25">
      <c r="A19" s="684"/>
      <c r="B19" s="684"/>
      <c r="C19" s="684"/>
      <c r="D19" s="692" t="s">
        <v>405</v>
      </c>
      <c r="E19" s="692" t="s">
        <v>168</v>
      </c>
      <c r="F19" s="389" t="s">
        <v>57</v>
      </c>
      <c r="G19" s="678" t="s">
        <v>56</v>
      </c>
      <c r="H19" s="678"/>
      <c r="I19" s="678"/>
      <c r="J19" s="678"/>
      <c r="K19" s="678"/>
      <c r="L19" s="678"/>
      <c r="M19" s="389" t="s">
        <v>57</v>
      </c>
      <c r="N19" s="678" t="s">
        <v>56</v>
      </c>
      <c r="O19" s="678"/>
      <c r="P19" s="678"/>
      <c r="Q19" s="678"/>
      <c r="R19" s="678"/>
      <c r="S19" s="678"/>
      <c r="T19" s="389" t="s">
        <v>57</v>
      </c>
      <c r="U19" s="678" t="s">
        <v>56</v>
      </c>
      <c r="V19" s="678"/>
      <c r="W19" s="678"/>
      <c r="X19" s="678"/>
      <c r="Y19" s="678"/>
      <c r="Z19" s="678"/>
      <c r="AA19" s="678"/>
      <c r="AB19" s="389" t="s">
        <v>57</v>
      </c>
      <c r="AC19" s="678" t="s">
        <v>56</v>
      </c>
      <c r="AD19" s="678"/>
      <c r="AE19" s="678"/>
      <c r="AF19" s="678"/>
      <c r="AG19" s="678"/>
      <c r="AH19" s="678"/>
      <c r="AI19" s="389" t="s">
        <v>57</v>
      </c>
      <c r="AJ19" s="678" t="s">
        <v>56</v>
      </c>
      <c r="AK19" s="678"/>
      <c r="AL19" s="678"/>
      <c r="AM19" s="678"/>
      <c r="AN19" s="678"/>
      <c r="AO19" s="678"/>
      <c r="AP19" s="389" t="s">
        <v>57</v>
      </c>
      <c r="AQ19" s="678" t="s">
        <v>56</v>
      </c>
      <c r="AR19" s="678"/>
      <c r="AS19" s="678"/>
      <c r="AT19" s="678"/>
      <c r="AU19" s="678"/>
      <c r="AV19" s="678"/>
      <c r="AW19" s="389" t="s">
        <v>57</v>
      </c>
      <c r="AX19" s="678" t="s">
        <v>56</v>
      </c>
      <c r="AY19" s="678"/>
      <c r="AZ19" s="678"/>
      <c r="BA19" s="678"/>
      <c r="BB19" s="678"/>
      <c r="BC19" s="678"/>
      <c r="BD19" s="389" t="s">
        <v>57</v>
      </c>
      <c r="BE19" s="678" t="s">
        <v>56</v>
      </c>
      <c r="BF19" s="678"/>
      <c r="BG19" s="678"/>
      <c r="BH19" s="678"/>
      <c r="BI19" s="678"/>
      <c r="BJ19" s="678"/>
      <c r="BK19" s="389" t="s">
        <v>57</v>
      </c>
      <c r="BL19" s="672" t="s">
        <v>56</v>
      </c>
      <c r="BM19" s="673"/>
      <c r="BN19" s="673"/>
      <c r="BO19" s="673"/>
      <c r="BP19" s="673"/>
      <c r="BQ19" s="674"/>
      <c r="BR19" s="519" t="s">
        <v>57</v>
      </c>
      <c r="BS19" s="678" t="s">
        <v>56</v>
      </c>
      <c r="BT19" s="678"/>
      <c r="BU19" s="678"/>
      <c r="BV19" s="678"/>
      <c r="BW19" s="678"/>
      <c r="BX19" s="678"/>
      <c r="BY19" s="389" t="s">
        <v>57</v>
      </c>
      <c r="BZ19" s="672" t="s">
        <v>56</v>
      </c>
      <c r="CA19" s="673"/>
      <c r="CB19" s="673"/>
      <c r="CC19" s="673"/>
      <c r="CD19" s="673"/>
      <c r="CE19" s="674"/>
      <c r="CF19" s="519" t="s">
        <v>57</v>
      </c>
      <c r="CG19" s="678" t="s">
        <v>56</v>
      </c>
      <c r="CH19" s="678"/>
      <c r="CI19" s="678"/>
      <c r="CJ19" s="678"/>
      <c r="CK19" s="678"/>
      <c r="CL19" s="678"/>
      <c r="CM19" s="389" t="s">
        <v>57</v>
      </c>
      <c r="CN19" s="678" t="s">
        <v>56</v>
      </c>
      <c r="CO19" s="678"/>
      <c r="CP19" s="678"/>
      <c r="CQ19" s="678"/>
      <c r="CR19" s="678"/>
      <c r="CS19" s="678"/>
      <c r="CT19" s="389" t="s">
        <v>57</v>
      </c>
      <c r="CU19" s="678" t="s">
        <v>56</v>
      </c>
      <c r="CV19" s="678"/>
      <c r="CW19" s="678"/>
      <c r="CX19" s="678"/>
      <c r="CY19" s="678"/>
      <c r="CZ19" s="678"/>
      <c r="DA19" s="684"/>
    </row>
    <row r="20" spans="1:106" ht="66" customHeight="1" x14ac:dyDescent="0.25">
      <c r="A20" s="685"/>
      <c r="B20" s="685"/>
      <c r="C20" s="685"/>
      <c r="D20" s="692"/>
      <c r="E20" s="692"/>
      <c r="F20" s="380" t="s">
        <v>24</v>
      </c>
      <c r="G20" s="380" t="s">
        <v>24</v>
      </c>
      <c r="H20" s="92" t="s">
        <v>5</v>
      </c>
      <c r="I20" s="92" t="s">
        <v>6</v>
      </c>
      <c r="J20" s="380" t="s">
        <v>866</v>
      </c>
      <c r="K20" s="92" t="s">
        <v>2</v>
      </c>
      <c r="L20" s="92" t="s">
        <v>148</v>
      </c>
      <c r="M20" s="380" t="s">
        <v>24</v>
      </c>
      <c r="N20" s="380" t="s">
        <v>24</v>
      </c>
      <c r="O20" s="92" t="s">
        <v>5</v>
      </c>
      <c r="P20" s="92" t="s">
        <v>6</v>
      </c>
      <c r="Q20" s="380" t="s">
        <v>866</v>
      </c>
      <c r="R20" s="92" t="s">
        <v>2</v>
      </c>
      <c r="S20" s="92" t="s">
        <v>148</v>
      </c>
      <c r="T20" s="380" t="s">
        <v>24</v>
      </c>
      <c r="U20" s="380" t="s">
        <v>24</v>
      </c>
      <c r="V20" s="92" t="s">
        <v>5</v>
      </c>
      <c r="W20" s="92" t="s">
        <v>6</v>
      </c>
      <c r="X20" s="380" t="s">
        <v>866</v>
      </c>
      <c r="Y20" s="92" t="s">
        <v>2</v>
      </c>
      <c r="Z20" s="92" t="s">
        <v>148</v>
      </c>
      <c r="AA20" s="92" t="s">
        <v>148</v>
      </c>
      <c r="AB20" s="380" t="s">
        <v>24</v>
      </c>
      <c r="AC20" s="380" t="s">
        <v>24</v>
      </c>
      <c r="AD20" s="92" t="s">
        <v>5</v>
      </c>
      <c r="AE20" s="92" t="s">
        <v>6</v>
      </c>
      <c r="AF20" s="92" t="s">
        <v>269</v>
      </c>
      <c r="AG20" s="92" t="s">
        <v>2</v>
      </c>
      <c r="AH20" s="547" t="s">
        <v>148</v>
      </c>
      <c r="AI20" s="380" t="s">
        <v>24</v>
      </c>
      <c r="AJ20" s="380" t="s">
        <v>24</v>
      </c>
      <c r="AK20" s="92" t="s">
        <v>5</v>
      </c>
      <c r="AL20" s="92" t="s">
        <v>6</v>
      </c>
      <c r="AM20" s="380" t="s">
        <v>866</v>
      </c>
      <c r="AN20" s="92" t="s">
        <v>2</v>
      </c>
      <c r="AO20" s="547" t="s">
        <v>148</v>
      </c>
      <c r="AP20" s="380" t="s">
        <v>24</v>
      </c>
      <c r="AQ20" s="380" t="s">
        <v>24</v>
      </c>
      <c r="AR20" s="92" t="s">
        <v>5</v>
      </c>
      <c r="AS20" s="92" t="s">
        <v>6</v>
      </c>
      <c r="AT20" s="380" t="s">
        <v>866</v>
      </c>
      <c r="AU20" s="92" t="s">
        <v>2</v>
      </c>
      <c r="AV20" s="92" t="s">
        <v>148</v>
      </c>
      <c r="AW20" s="380" t="s">
        <v>24</v>
      </c>
      <c r="AX20" s="380" t="s">
        <v>24</v>
      </c>
      <c r="AY20" s="92" t="s">
        <v>5</v>
      </c>
      <c r="AZ20" s="92" t="s">
        <v>6</v>
      </c>
      <c r="BA20" s="380" t="s">
        <v>866</v>
      </c>
      <c r="BB20" s="92" t="s">
        <v>2</v>
      </c>
      <c r="BC20" s="547" t="s">
        <v>148</v>
      </c>
      <c r="BD20" s="380" t="s">
        <v>24</v>
      </c>
      <c r="BE20" s="380" t="s">
        <v>24</v>
      </c>
      <c r="BF20" s="92" t="s">
        <v>5</v>
      </c>
      <c r="BG20" s="92" t="s">
        <v>6</v>
      </c>
      <c r="BH20" s="92" t="s">
        <v>269</v>
      </c>
      <c r="BI20" s="92" t="s">
        <v>2</v>
      </c>
      <c r="BJ20" s="547" t="s">
        <v>148</v>
      </c>
      <c r="BK20" s="380" t="s">
        <v>24</v>
      </c>
      <c r="BL20" s="380" t="s">
        <v>24</v>
      </c>
      <c r="BM20" s="92" t="s">
        <v>5</v>
      </c>
      <c r="BN20" s="92" t="s">
        <v>6</v>
      </c>
      <c r="BO20" s="380" t="s">
        <v>866</v>
      </c>
      <c r="BP20" s="92" t="s">
        <v>2</v>
      </c>
      <c r="BQ20" s="547" t="s">
        <v>148</v>
      </c>
      <c r="BR20" s="515" t="s">
        <v>24</v>
      </c>
      <c r="BS20" s="515" t="s">
        <v>24</v>
      </c>
      <c r="BT20" s="92" t="s">
        <v>5</v>
      </c>
      <c r="BU20" s="92" t="s">
        <v>6</v>
      </c>
      <c r="BV20" s="92" t="s">
        <v>269</v>
      </c>
      <c r="BW20" s="92" t="s">
        <v>2</v>
      </c>
      <c r="BX20" s="547" t="s">
        <v>148</v>
      </c>
      <c r="BY20" s="380" t="s">
        <v>24</v>
      </c>
      <c r="BZ20" s="380" t="s">
        <v>24</v>
      </c>
      <c r="CA20" s="92" t="s">
        <v>5</v>
      </c>
      <c r="CB20" s="92" t="s">
        <v>6</v>
      </c>
      <c r="CC20" s="380" t="s">
        <v>866</v>
      </c>
      <c r="CD20" s="92" t="s">
        <v>2</v>
      </c>
      <c r="CE20" s="547" t="s">
        <v>148</v>
      </c>
      <c r="CF20" s="515" t="s">
        <v>24</v>
      </c>
      <c r="CG20" s="515" t="s">
        <v>24</v>
      </c>
      <c r="CH20" s="92" t="s">
        <v>5</v>
      </c>
      <c r="CI20" s="92" t="s">
        <v>6</v>
      </c>
      <c r="CJ20" s="92" t="s">
        <v>269</v>
      </c>
      <c r="CK20" s="92" t="s">
        <v>2</v>
      </c>
      <c r="CL20" s="547" t="s">
        <v>148</v>
      </c>
      <c r="CM20" s="380" t="s">
        <v>24</v>
      </c>
      <c r="CN20" s="380" t="s">
        <v>24</v>
      </c>
      <c r="CO20" s="92" t="s">
        <v>5</v>
      </c>
      <c r="CP20" s="92" t="s">
        <v>6</v>
      </c>
      <c r="CQ20" s="380" t="s">
        <v>866</v>
      </c>
      <c r="CR20" s="92" t="s">
        <v>2</v>
      </c>
      <c r="CS20" s="547" t="s">
        <v>148</v>
      </c>
      <c r="CT20" s="380" t="s">
        <v>24</v>
      </c>
      <c r="CU20" s="380" t="s">
        <v>24</v>
      </c>
      <c r="CV20" s="92" t="s">
        <v>5</v>
      </c>
      <c r="CW20" s="92" t="s">
        <v>6</v>
      </c>
      <c r="CX20" s="380" t="s">
        <v>866</v>
      </c>
      <c r="CY20" s="92" t="s">
        <v>2</v>
      </c>
      <c r="CZ20" s="547" t="s">
        <v>148</v>
      </c>
      <c r="DA20" s="685"/>
    </row>
    <row r="21" spans="1:106" x14ac:dyDescent="0.25">
      <c r="A21" s="388">
        <v>1</v>
      </c>
      <c r="B21" s="388">
        <v>2</v>
      </c>
      <c r="C21" s="388">
        <v>3</v>
      </c>
      <c r="D21" s="388">
        <v>4</v>
      </c>
      <c r="E21" s="388">
        <v>5</v>
      </c>
      <c r="F21" s="146" t="s">
        <v>252</v>
      </c>
      <c r="G21" s="146" t="s">
        <v>253</v>
      </c>
      <c r="H21" s="146" t="s">
        <v>254</v>
      </c>
      <c r="I21" s="146" t="s">
        <v>255</v>
      </c>
      <c r="J21" s="146" t="s">
        <v>256</v>
      </c>
      <c r="K21" s="146" t="s">
        <v>257</v>
      </c>
      <c r="L21" s="146" t="s">
        <v>258</v>
      </c>
      <c r="M21" s="146" t="s">
        <v>259</v>
      </c>
      <c r="N21" s="146" t="s">
        <v>260</v>
      </c>
      <c r="O21" s="146" t="s">
        <v>261</v>
      </c>
      <c r="P21" s="146" t="s">
        <v>262</v>
      </c>
      <c r="Q21" s="146" t="s">
        <v>263</v>
      </c>
      <c r="R21" s="146" t="s">
        <v>264</v>
      </c>
      <c r="S21" s="146" t="s">
        <v>265</v>
      </c>
      <c r="T21" s="146" t="s">
        <v>298</v>
      </c>
      <c r="U21" s="146" t="s">
        <v>299</v>
      </c>
      <c r="V21" s="146" t="s">
        <v>300</v>
      </c>
      <c r="W21" s="146" t="s">
        <v>301</v>
      </c>
      <c r="X21" s="146" t="s">
        <v>302</v>
      </c>
      <c r="Y21" s="146" t="s">
        <v>302</v>
      </c>
      <c r="Z21" s="146" t="s">
        <v>303</v>
      </c>
      <c r="AA21" s="146" t="s">
        <v>304</v>
      </c>
      <c r="AB21" s="146" t="s">
        <v>305</v>
      </c>
      <c r="AC21" s="146" t="s">
        <v>306</v>
      </c>
      <c r="AD21" s="146" t="s">
        <v>307</v>
      </c>
      <c r="AE21" s="146" t="s">
        <v>308</v>
      </c>
      <c r="AF21" s="146" t="s">
        <v>309</v>
      </c>
      <c r="AG21" s="146" t="s">
        <v>310</v>
      </c>
      <c r="AH21" s="345" t="s">
        <v>311</v>
      </c>
      <c r="AI21" s="146" t="s">
        <v>457</v>
      </c>
      <c r="AJ21" s="146" t="s">
        <v>458</v>
      </c>
      <c r="AK21" s="146" t="s">
        <v>459</v>
      </c>
      <c r="AL21" s="146" t="s">
        <v>460</v>
      </c>
      <c r="AM21" s="146" t="s">
        <v>461</v>
      </c>
      <c r="AN21" s="146" t="s">
        <v>462</v>
      </c>
      <c r="AO21" s="345" t="s">
        <v>463</v>
      </c>
      <c r="AP21" s="146" t="s">
        <v>464</v>
      </c>
      <c r="AQ21" s="146" t="s">
        <v>465</v>
      </c>
      <c r="AR21" s="146" t="s">
        <v>466</v>
      </c>
      <c r="AS21" s="146" t="s">
        <v>467</v>
      </c>
      <c r="AT21" s="146" t="s">
        <v>468</v>
      </c>
      <c r="AU21" s="146" t="s">
        <v>469</v>
      </c>
      <c r="AV21" s="146" t="s">
        <v>470</v>
      </c>
      <c r="AW21" s="146" t="s">
        <v>471</v>
      </c>
      <c r="AX21" s="146" t="s">
        <v>472</v>
      </c>
      <c r="AY21" s="146" t="s">
        <v>473</v>
      </c>
      <c r="AZ21" s="146" t="s">
        <v>474</v>
      </c>
      <c r="BA21" s="146" t="s">
        <v>475</v>
      </c>
      <c r="BB21" s="146" t="s">
        <v>476</v>
      </c>
      <c r="BC21" s="345" t="s">
        <v>477</v>
      </c>
      <c r="BD21" s="146" t="s">
        <v>478</v>
      </c>
      <c r="BE21" s="146" t="s">
        <v>479</v>
      </c>
      <c r="BF21" s="146" t="s">
        <v>480</v>
      </c>
      <c r="BG21" s="146" t="s">
        <v>481</v>
      </c>
      <c r="BH21" s="146" t="s">
        <v>482</v>
      </c>
      <c r="BI21" s="146" t="s">
        <v>483</v>
      </c>
      <c r="BJ21" s="345" t="s">
        <v>484</v>
      </c>
      <c r="BK21" s="146" t="s">
        <v>478</v>
      </c>
      <c r="BL21" s="146" t="s">
        <v>479</v>
      </c>
      <c r="BM21" s="146" t="s">
        <v>480</v>
      </c>
      <c r="BN21" s="146" t="s">
        <v>481</v>
      </c>
      <c r="BO21" s="146" t="s">
        <v>482</v>
      </c>
      <c r="BP21" s="146" t="s">
        <v>483</v>
      </c>
      <c r="BQ21" s="345" t="s">
        <v>484</v>
      </c>
      <c r="BR21" s="146" t="s">
        <v>478</v>
      </c>
      <c r="BS21" s="146" t="s">
        <v>479</v>
      </c>
      <c r="BT21" s="146" t="s">
        <v>480</v>
      </c>
      <c r="BU21" s="146" t="s">
        <v>481</v>
      </c>
      <c r="BV21" s="146" t="s">
        <v>482</v>
      </c>
      <c r="BW21" s="146" t="s">
        <v>483</v>
      </c>
      <c r="BX21" s="345" t="s">
        <v>484</v>
      </c>
      <c r="BY21" s="146" t="s">
        <v>785</v>
      </c>
      <c r="BZ21" s="146" t="s">
        <v>786</v>
      </c>
      <c r="CA21" s="146" t="s">
        <v>787</v>
      </c>
      <c r="CB21" s="146" t="s">
        <v>788</v>
      </c>
      <c r="CC21" s="146" t="s">
        <v>789</v>
      </c>
      <c r="CD21" s="146" t="s">
        <v>790</v>
      </c>
      <c r="CE21" s="345" t="s">
        <v>791</v>
      </c>
      <c r="CF21" s="146" t="s">
        <v>478</v>
      </c>
      <c r="CG21" s="146" t="s">
        <v>479</v>
      </c>
      <c r="CH21" s="146" t="s">
        <v>480</v>
      </c>
      <c r="CI21" s="146" t="s">
        <v>481</v>
      </c>
      <c r="CJ21" s="146" t="s">
        <v>482</v>
      </c>
      <c r="CK21" s="146" t="s">
        <v>483</v>
      </c>
      <c r="CL21" s="345" t="s">
        <v>484</v>
      </c>
      <c r="CM21" s="146" t="s">
        <v>485</v>
      </c>
      <c r="CN21" s="146" t="s">
        <v>486</v>
      </c>
      <c r="CO21" s="146" t="s">
        <v>487</v>
      </c>
      <c r="CP21" s="146" t="s">
        <v>488</v>
      </c>
      <c r="CQ21" s="146" t="s">
        <v>489</v>
      </c>
      <c r="CR21" s="146" t="s">
        <v>490</v>
      </c>
      <c r="CS21" s="345" t="s">
        <v>491</v>
      </c>
      <c r="CT21" s="146" t="s">
        <v>492</v>
      </c>
      <c r="CU21" s="146" t="s">
        <v>493</v>
      </c>
      <c r="CV21" s="146" t="s">
        <v>494</v>
      </c>
      <c r="CW21" s="146" t="s">
        <v>495</v>
      </c>
      <c r="CX21" s="146" t="s">
        <v>496</v>
      </c>
      <c r="CY21" s="146" t="s">
        <v>497</v>
      </c>
      <c r="CZ21" s="345" t="s">
        <v>498</v>
      </c>
      <c r="DA21" s="146" t="s">
        <v>124</v>
      </c>
    </row>
    <row r="22" spans="1:106" x14ac:dyDescent="0.25">
      <c r="A22" s="388"/>
      <c r="B22" s="388"/>
      <c r="C22" s="388"/>
      <c r="D22" s="388"/>
      <c r="E22" s="388"/>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345"/>
      <c r="AI22" s="146"/>
      <c r="AJ22" s="146"/>
      <c r="AK22" s="146"/>
      <c r="AL22" s="146"/>
      <c r="AM22" s="146"/>
      <c r="AN22" s="146"/>
      <c r="AO22" s="345"/>
      <c r="AP22" s="146"/>
      <c r="AQ22" s="146"/>
      <c r="AR22" s="146"/>
      <c r="AS22" s="146"/>
      <c r="AT22" s="146"/>
      <c r="AU22" s="146"/>
      <c r="AV22" s="146"/>
      <c r="AW22" s="146"/>
      <c r="AX22" s="146"/>
      <c r="AY22" s="146"/>
      <c r="AZ22" s="146"/>
      <c r="BA22" s="146"/>
      <c r="BB22" s="146"/>
      <c r="BC22" s="345"/>
      <c r="BD22" s="146"/>
      <c r="BE22" s="146"/>
      <c r="BF22" s="146"/>
      <c r="BG22" s="146"/>
      <c r="BH22" s="146"/>
      <c r="BI22" s="146"/>
      <c r="BJ22" s="345"/>
      <c r="BK22" s="146"/>
      <c r="BL22" s="146"/>
      <c r="BM22" s="146"/>
      <c r="BN22" s="146"/>
      <c r="BO22" s="146"/>
      <c r="BP22" s="146"/>
      <c r="BQ22" s="345"/>
      <c r="BR22" s="146"/>
      <c r="BS22" s="146"/>
      <c r="BT22" s="146"/>
      <c r="BU22" s="146"/>
      <c r="BV22" s="146"/>
      <c r="BW22" s="146"/>
      <c r="BX22" s="345"/>
      <c r="BY22" s="146"/>
      <c r="BZ22" s="146"/>
      <c r="CA22" s="146"/>
      <c r="CB22" s="146"/>
      <c r="CC22" s="146"/>
      <c r="CD22" s="146"/>
      <c r="CE22" s="345"/>
      <c r="CF22" s="146"/>
      <c r="CG22" s="146"/>
      <c r="CH22" s="146"/>
      <c r="CI22" s="146"/>
      <c r="CJ22" s="146"/>
      <c r="CK22" s="146"/>
      <c r="CL22" s="345"/>
      <c r="CM22" s="146"/>
      <c r="CN22" s="146"/>
      <c r="CO22" s="146"/>
      <c r="CP22" s="146"/>
      <c r="CQ22" s="146"/>
      <c r="CR22" s="146"/>
      <c r="CS22" s="345"/>
      <c r="CT22" s="146"/>
      <c r="CU22" s="146"/>
      <c r="CV22" s="146"/>
      <c r="CW22" s="146"/>
      <c r="CX22" s="146"/>
      <c r="CY22" s="146"/>
      <c r="CZ22" s="345"/>
      <c r="DA22" s="146"/>
    </row>
    <row r="23" spans="1:106" ht="31.5" x14ac:dyDescent="0.25">
      <c r="A23" s="219">
        <v>0</v>
      </c>
      <c r="B23" s="180" t="s">
        <v>742</v>
      </c>
      <c r="C23" s="51"/>
      <c r="D23" s="224">
        <f>'3'!H21</f>
        <v>299.0478333333333</v>
      </c>
      <c r="E23" s="536">
        <f>'3'!AB21</f>
        <v>356.70766666666663</v>
      </c>
      <c r="F23" s="224"/>
      <c r="G23" s="224"/>
      <c r="H23" s="224"/>
      <c r="I23" s="224"/>
      <c r="J23" s="224"/>
      <c r="K23" s="224"/>
      <c r="L23" s="224"/>
      <c r="M23" s="224"/>
      <c r="N23" s="224"/>
      <c r="O23" s="224"/>
      <c r="P23" s="224"/>
      <c r="Q23" s="224"/>
      <c r="R23" s="224"/>
      <c r="S23" s="224"/>
      <c r="T23" s="224"/>
      <c r="U23" s="224">
        <f t="shared" ref="U23:BD23" si="0">U25+U27</f>
        <v>61.328333333333326</v>
      </c>
      <c r="V23" s="224">
        <f t="shared" si="0"/>
        <v>7.0200000000000005</v>
      </c>
      <c r="W23" s="224">
        <f t="shared" si="0"/>
        <v>0</v>
      </c>
      <c r="X23" s="224">
        <f t="shared" si="0"/>
        <v>0</v>
      </c>
      <c r="Y23" s="224">
        <f t="shared" si="0"/>
        <v>0</v>
      </c>
      <c r="Z23" s="331">
        <f t="shared" si="0"/>
        <v>138</v>
      </c>
      <c r="AA23" s="224">
        <f t="shared" si="0"/>
        <v>0</v>
      </c>
      <c r="AB23" s="224">
        <f t="shared" si="0"/>
        <v>0</v>
      </c>
      <c r="AC23" s="224">
        <f>'3'!J21</f>
        <v>61.608049000000008</v>
      </c>
      <c r="AD23" s="224">
        <f t="shared" si="0"/>
        <v>4.16</v>
      </c>
      <c r="AE23" s="224">
        <f t="shared" si="0"/>
        <v>0</v>
      </c>
      <c r="AF23" s="224">
        <f t="shared" si="0"/>
        <v>0</v>
      </c>
      <c r="AG23" s="224">
        <f t="shared" si="0"/>
        <v>0</v>
      </c>
      <c r="AH23" s="332">
        <f t="shared" si="0"/>
        <v>138</v>
      </c>
      <c r="AI23" s="224"/>
      <c r="AJ23" s="224">
        <f>'3'!AE21</f>
        <v>67.857333333333315</v>
      </c>
      <c r="AK23" s="224">
        <f t="shared" si="0"/>
        <v>7.36</v>
      </c>
      <c r="AL23" s="224">
        <f t="shared" si="0"/>
        <v>0</v>
      </c>
      <c r="AM23" s="224">
        <f t="shared" si="0"/>
        <v>5.1960000000000006</v>
      </c>
      <c r="AN23" s="224">
        <f t="shared" si="0"/>
        <v>0</v>
      </c>
      <c r="AO23" s="345">
        <f t="shared" si="0"/>
        <v>11</v>
      </c>
      <c r="AP23" s="224">
        <f t="shared" si="0"/>
        <v>0</v>
      </c>
      <c r="AQ23" s="224"/>
      <c r="AR23" s="224"/>
      <c r="AS23" s="224"/>
      <c r="AT23" s="224"/>
      <c r="AU23" s="224"/>
      <c r="AV23" s="224"/>
      <c r="AW23" s="224"/>
      <c r="AX23" s="224">
        <f t="shared" si="0"/>
        <v>53.670833333333341</v>
      </c>
      <c r="AY23" s="224">
        <f t="shared" si="0"/>
        <v>6.49</v>
      </c>
      <c r="AZ23" s="224">
        <f t="shared" si="0"/>
        <v>0</v>
      </c>
      <c r="BA23" s="224">
        <f t="shared" si="0"/>
        <v>0</v>
      </c>
      <c r="BB23" s="224">
        <f t="shared" si="0"/>
        <v>0</v>
      </c>
      <c r="BC23" s="345">
        <f t="shared" si="0"/>
        <v>129</v>
      </c>
      <c r="BD23" s="224">
        <f t="shared" si="0"/>
        <v>0</v>
      </c>
      <c r="BE23" s="224">
        <f>BE25+BE27+BE24</f>
        <v>68.432999999999993</v>
      </c>
      <c r="BF23" s="224">
        <f t="shared" ref="BF23:CT23" si="1">BF25+BF27+BF24</f>
        <v>7.23</v>
      </c>
      <c r="BG23" s="224">
        <f t="shared" si="1"/>
        <v>0</v>
      </c>
      <c r="BH23" s="224">
        <f t="shared" si="1"/>
        <v>6.49</v>
      </c>
      <c r="BI23" s="224">
        <f t="shared" si="1"/>
        <v>0</v>
      </c>
      <c r="BJ23" s="332">
        <f t="shared" si="1"/>
        <v>14</v>
      </c>
      <c r="BK23" s="224">
        <f t="shared" si="1"/>
        <v>0</v>
      </c>
      <c r="BL23" s="224">
        <f t="shared" si="1"/>
        <v>59.170833333333334</v>
      </c>
      <c r="BM23" s="224">
        <f t="shared" si="1"/>
        <v>6.6000000000000005</v>
      </c>
      <c r="BN23" s="224">
        <f t="shared" si="1"/>
        <v>0</v>
      </c>
      <c r="BO23" s="224">
        <f t="shared" si="1"/>
        <v>0.8</v>
      </c>
      <c r="BP23" s="224">
        <f t="shared" si="1"/>
        <v>0</v>
      </c>
      <c r="BQ23" s="345">
        <f t="shared" si="1"/>
        <v>126</v>
      </c>
      <c r="BR23" s="224">
        <f t="shared" si="1"/>
        <v>0</v>
      </c>
      <c r="BS23" s="224">
        <f t="shared" si="1"/>
        <v>82.814999999999998</v>
      </c>
      <c r="BT23" s="224">
        <f t="shared" si="1"/>
        <v>7.4</v>
      </c>
      <c r="BU23" s="224">
        <f t="shared" si="1"/>
        <v>0</v>
      </c>
      <c r="BV23" s="224">
        <f t="shared" si="1"/>
        <v>2.5449999999999999</v>
      </c>
      <c r="BW23" s="224">
        <f t="shared" si="1"/>
        <v>0</v>
      </c>
      <c r="BX23" s="332">
        <f t="shared" si="1"/>
        <v>15</v>
      </c>
      <c r="BY23" s="224">
        <f t="shared" si="1"/>
        <v>0</v>
      </c>
      <c r="BZ23" s="224">
        <f t="shared" si="1"/>
        <v>57.020833333333336</v>
      </c>
      <c r="CA23" s="224">
        <f t="shared" si="1"/>
        <v>7.76</v>
      </c>
      <c r="CB23" s="224">
        <f t="shared" si="1"/>
        <v>0</v>
      </c>
      <c r="CC23" s="224">
        <f t="shared" si="1"/>
        <v>0.6</v>
      </c>
      <c r="CD23" s="224">
        <f t="shared" si="1"/>
        <v>0</v>
      </c>
      <c r="CE23" s="345">
        <f t="shared" si="1"/>
        <v>121</v>
      </c>
      <c r="CF23" s="224">
        <f t="shared" si="1"/>
        <v>0</v>
      </c>
      <c r="CG23" s="224">
        <f t="shared" si="1"/>
        <v>76.273999999999987</v>
      </c>
      <c r="CH23" s="224">
        <f t="shared" si="1"/>
        <v>9.4600000000000009</v>
      </c>
      <c r="CI23" s="224">
        <f t="shared" si="1"/>
        <v>0</v>
      </c>
      <c r="CJ23" s="224">
        <f t="shared" si="1"/>
        <v>3.9449999999999998</v>
      </c>
      <c r="CK23" s="224">
        <f t="shared" si="1"/>
        <v>0</v>
      </c>
      <c r="CL23" s="332">
        <f t="shared" si="1"/>
        <v>16</v>
      </c>
      <c r="CM23" s="224">
        <f t="shared" si="1"/>
        <v>0</v>
      </c>
      <c r="CN23" s="224">
        <f>U23+AJ23+AX23+BL23+BZ23</f>
        <v>299.04816666666665</v>
      </c>
      <c r="CO23" s="224">
        <f t="shared" ref="CO23:CO86" si="2">V23+AK23+AY23+BM23+CA23</f>
        <v>35.230000000000004</v>
      </c>
      <c r="CP23" s="224">
        <f t="shared" ref="CP23:CP86" si="3">W23+AL23+AZ23+BN23+CB23</f>
        <v>0</v>
      </c>
      <c r="CQ23" s="224">
        <f t="shared" ref="CQ23:CQ86" si="4">X23+AM23+BA23+BO23+CC23</f>
        <v>6.5960000000000001</v>
      </c>
      <c r="CR23" s="224">
        <f t="shared" ref="CR23:CR86" si="5">Y23+AN23+BB23+BP23+CD23</f>
        <v>0</v>
      </c>
      <c r="CS23" s="345">
        <f t="shared" ref="CS23:CS86" si="6">Z23+AO23+BC23+BQ23+CE23</f>
        <v>525</v>
      </c>
      <c r="CT23" s="224">
        <f t="shared" si="1"/>
        <v>0</v>
      </c>
      <c r="CU23" s="224">
        <f>U23+AJ23+BE23+BS23+CG23</f>
        <v>356.70766666666663</v>
      </c>
      <c r="CV23" s="224">
        <f t="shared" ref="CV23:CV86" si="7">V23+AK23+BF23+BT23+CH23</f>
        <v>38.47</v>
      </c>
      <c r="CW23" s="224">
        <f t="shared" ref="CW23:CW86" si="8">W23+AL23+BG23+BU23+CI23</f>
        <v>0</v>
      </c>
      <c r="CX23" s="224">
        <f t="shared" ref="CX23:CX86" si="9">X23+AM23+BH23+BV23+CJ23</f>
        <v>18.175999999999998</v>
      </c>
      <c r="CY23" s="224">
        <f t="shared" ref="CY23:CY86" si="10">Y23+AN23+BI23+BW23+CK23</f>
        <v>0</v>
      </c>
      <c r="CZ23" s="345">
        <f t="shared" ref="CZ23:CZ86" si="11">Z23+AO23+BJ23+BX23+CL23</f>
        <v>194</v>
      </c>
      <c r="DA23" s="146"/>
      <c r="DB23" s="533"/>
    </row>
    <row r="24" spans="1:106" ht="31.5" x14ac:dyDescent="0.25">
      <c r="A24" s="51" t="s">
        <v>743</v>
      </c>
      <c r="B24" s="179" t="s">
        <v>744</v>
      </c>
      <c r="C24" s="51"/>
      <c r="D24" s="223">
        <f>'3'!H22</f>
        <v>0</v>
      </c>
      <c r="E24" s="223">
        <f>'3'!AB22</f>
        <v>6.39</v>
      </c>
      <c r="F24" s="223"/>
      <c r="G24" s="223"/>
      <c r="H24" s="223"/>
      <c r="I24" s="223"/>
      <c r="J24" s="223"/>
      <c r="K24" s="223"/>
      <c r="L24" s="223"/>
      <c r="M24" s="223"/>
      <c r="N24" s="223"/>
      <c r="O24" s="223"/>
      <c r="P24" s="223"/>
      <c r="Q24" s="223"/>
      <c r="R24" s="223"/>
      <c r="S24" s="223"/>
      <c r="T24" s="223"/>
      <c r="U24" s="223">
        <v>0</v>
      </c>
      <c r="V24" s="223"/>
      <c r="W24" s="223"/>
      <c r="X24" s="223"/>
      <c r="Y24" s="223"/>
      <c r="Z24" s="223"/>
      <c r="AA24" s="223"/>
      <c r="AB24" s="223"/>
      <c r="AC24" s="223">
        <f>'3'!J22</f>
        <v>0</v>
      </c>
      <c r="AD24" s="223"/>
      <c r="AE24" s="223"/>
      <c r="AF24" s="223"/>
      <c r="AG24" s="223"/>
      <c r="AH24" s="345"/>
      <c r="AI24" s="223"/>
      <c r="AJ24" s="223">
        <f>'3'!AE22</f>
        <v>0</v>
      </c>
      <c r="AK24" s="223"/>
      <c r="AL24" s="223"/>
      <c r="AM24" s="223"/>
      <c r="AN24" s="223"/>
      <c r="AO24" s="345"/>
      <c r="AP24" s="223"/>
      <c r="AQ24" s="223"/>
      <c r="AR24" s="223"/>
      <c r="AS24" s="223"/>
      <c r="AT24" s="223"/>
      <c r="AU24" s="223"/>
      <c r="AV24" s="223"/>
      <c r="AW24" s="223"/>
      <c r="AX24" s="223">
        <v>0</v>
      </c>
      <c r="AY24" s="223"/>
      <c r="AZ24" s="223"/>
      <c r="BA24" s="223"/>
      <c r="BB24" s="223"/>
      <c r="BC24" s="345"/>
      <c r="BD24" s="223"/>
      <c r="BE24" s="223">
        <f>BE32</f>
        <v>2.13</v>
      </c>
      <c r="BF24" s="223" t="str">
        <f>BF32</f>
        <v>2</v>
      </c>
      <c r="BG24" s="223"/>
      <c r="BH24" s="223"/>
      <c r="BI24" s="223"/>
      <c r="BJ24" s="345">
        <f>BJ32</f>
        <v>5</v>
      </c>
      <c r="BK24" s="223"/>
      <c r="BL24" s="223">
        <v>0</v>
      </c>
      <c r="BM24" s="223"/>
      <c r="BN24" s="223"/>
      <c r="BO24" s="223"/>
      <c r="BP24" s="223"/>
      <c r="BQ24" s="345"/>
      <c r="BR24" s="223"/>
      <c r="BS24" s="223">
        <f>BS32</f>
        <v>2.13</v>
      </c>
      <c r="BT24" s="223" t="str">
        <f>BT32</f>
        <v>2</v>
      </c>
      <c r="BU24" s="223"/>
      <c r="BV24" s="223"/>
      <c r="BW24" s="223"/>
      <c r="BX24" s="345">
        <f>BX32</f>
        <v>5</v>
      </c>
      <c r="BY24" s="223"/>
      <c r="BZ24" s="223">
        <v>0</v>
      </c>
      <c r="CA24" s="223"/>
      <c r="CB24" s="223"/>
      <c r="CC24" s="223"/>
      <c r="CD24" s="223"/>
      <c r="CE24" s="345"/>
      <c r="CF24" s="223"/>
      <c r="CG24" s="223">
        <f>CG32</f>
        <v>2.13</v>
      </c>
      <c r="CH24" s="223" t="str">
        <f>CH32</f>
        <v>2</v>
      </c>
      <c r="CI24" s="223"/>
      <c r="CJ24" s="223"/>
      <c r="CK24" s="223"/>
      <c r="CL24" s="345">
        <f>CL32</f>
        <v>5</v>
      </c>
      <c r="CM24" s="223"/>
      <c r="CN24" s="223">
        <f t="shared" ref="CN24:CN87" si="12">U24+AJ24+AX24+BL24+BZ24</f>
        <v>0</v>
      </c>
      <c r="CO24" s="223">
        <f t="shared" si="2"/>
        <v>0</v>
      </c>
      <c r="CP24" s="223">
        <f t="shared" si="3"/>
        <v>0</v>
      </c>
      <c r="CQ24" s="223">
        <f t="shared" si="4"/>
        <v>0</v>
      </c>
      <c r="CR24" s="223">
        <f t="shared" si="5"/>
        <v>0</v>
      </c>
      <c r="CS24" s="345">
        <f t="shared" si="6"/>
        <v>0</v>
      </c>
      <c r="CT24" s="223"/>
      <c r="CU24" s="223">
        <f t="shared" ref="CU24:CU87" si="13">U24+AJ24+BE24+BS24+CG24</f>
        <v>6.39</v>
      </c>
      <c r="CV24" s="223">
        <f t="shared" si="7"/>
        <v>6</v>
      </c>
      <c r="CW24" s="223">
        <f t="shared" si="8"/>
        <v>0</v>
      </c>
      <c r="CX24" s="223">
        <f t="shared" si="9"/>
        <v>0</v>
      </c>
      <c r="CY24" s="223">
        <f t="shared" si="10"/>
        <v>0</v>
      </c>
      <c r="CZ24" s="345">
        <f t="shared" si="11"/>
        <v>15</v>
      </c>
      <c r="DA24" s="223"/>
    </row>
    <row r="25" spans="1:106" ht="31.5" x14ac:dyDescent="0.25">
      <c r="A25" s="51" t="s">
        <v>745</v>
      </c>
      <c r="B25" s="179" t="s">
        <v>770</v>
      </c>
      <c r="C25" s="51"/>
      <c r="D25" s="328">
        <f>'3'!H23</f>
        <v>250.38499999999999</v>
      </c>
      <c r="E25" s="328">
        <f>'3'!AB23</f>
        <v>337.86383333333333</v>
      </c>
      <c r="F25" s="146"/>
      <c r="G25" s="146"/>
      <c r="H25" s="146"/>
      <c r="I25" s="146"/>
      <c r="J25" s="146"/>
      <c r="K25" s="146"/>
      <c r="L25" s="146"/>
      <c r="M25" s="146"/>
      <c r="N25" s="146"/>
      <c r="O25" s="146"/>
      <c r="P25" s="146"/>
      <c r="Q25" s="146"/>
      <c r="R25" s="146"/>
      <c r="S25" s="146"/>
      <c r="T25" s="146"/>
      <c r="U25" s="328">
        <f>U39</f>
        <v>61.328333333333326</v>
      </c>
      <c r="V25" s="328">
        <f t="shared" ref="V25:CF25" si="14">V39</f>
        <v>7.0200000000000005</v>
      </c>
      <c r="W25" s="328">
        <f t="shared" si="14"/>
        <v>0</v>
      </c>
      <c r="X25" s="328">
        <f t="shared" si="14"/>
        <v>0</v>
      </c>
      <c r="Y25" s="328">
        <f t="shared" si="14"/>
        <v>0</v>
      </c>
      <c r="Z25" s="331">
        <f t="shared" si="14"/>
        <v>138</v>
      </c>
      <c r="AA25" s="328">
        <f t="shared" si="14"/>
        <v>0</v>
      </c>
      <c r="AB25" s="328">
        <f t="shared" si="14"/>
        <v>0</v>
      </c>
      <c r="AC25" s="328">
        <f>AC39</f>
        <v>61.608049000000008</v>
      </c>
      <c r="AD25" s="328">
        <f t="shared" si="14"/>
        <v>4.16</v>
      </c>
      <c r="AE25" s="328">
        <f t="shared" si="14"/>
        <v>0</v>
      </c>
      <c r="AF25" s="328">
        <f t="shared" si="14"/>
        <v>0</v>
      </c>
      <c r="AG25" s="328">
        <f t="shared" si="14"/>
        <v>0</v>
      </c>
      <c r="AH25" s="345">
        <f t="shared" si="14"/>
        <v>138</v>
      </c>
      <c r="AI25" s="328">
        <f t="shared" si="14"/>
        <v>0</v>
      </c>
      <c r="AJ25" s="328">
        <f>AJ39</f>
        <v>58.644499999999994</v>
      </c>
      <c r="AK25" s="328">
        <f t="shared" si="14"/>
        <v>6.96</v>
      </c>
      <c r="AL25" s="328">
        <f t="shared" si="14"/>
        <v>0</v>
      </c>
      <c r="AM25" s="328">
        <f t="shared" si="14"/>
        <v>3.0200000000000005</v>
      </c>
      <c r="AN25" s="328">
        <f t="shared" si="14"/>
        <v>0</v>
      </c>
      <c r="AO25" s="345">
        <f t="shared" si="14"/>
        <v>11</v>
      </c>
      <c r="AP25" s="328">
        <f t="shared" si="14"/>
        <v>0</v>
      </c>
      <c r="AQ25" s="328">
        <f t="shared" si="14"/>
        <v>0</v>
      </c>
      <c r="AR25" s="328">
        <f t="shared" si="14"/>
        <v>0</v>
      </c>
      <c r="AS25" s="328">
        <f t="shared" si="14"/>
        <v>0</v>
      </c>
      <c r="AT25" s="328">
        <f t="shared" si="14"/>
        <v>0</v>
      </c>
      <c r="AU25" s="328">
        <f t="shared" si="14"/>
        <v>0</v>
      </c>
      <c r="AV25" s="328">
        <f t="shared" si="14"/>
        <v>0</v>
      </c>
      <c r="AW25" s="328">
        <f t="shared" si="14"/>
        <v>0</v>
      </c>
      <c r="AX25" s="328">
        <f>AX39</f>
        <v>53.670833333333341</v>
      </c>
      <c r="AY25" s="328">
        <f t="shared" si="14"/>
        <v>6.49</v>
      </c>
      <c r="AZ25" s="328">
        <f t="shared" si="14"/>
        <v>0</v>
      </c>
      <c r="BA25" s="328">
        <f t="shared" si="14"/>
        <v>0</v>
      </c>
      <c r="BB25" s="328">
        <f t="shared" si="14"/>
        <v>0</v>
      </c>
      <c r="BC25" s="345">
        <f t="shared" si="14"/>
        <v>129</v>
      </c>
      <c r="BD25" s="328">
        <f t="shared" si="14"/>
        <v>0</v>
      </c>
      <c r="BE25" s="328">
        <f>BE39</f>
        <v>65.600999999999999</v>
      </c>
      <c r="BF25" s="328">
        <f>BF39</f>
        <v>5.23</v>
      </c>
      <c r="BG25" s="328">
        <f t="shared" si="14"/>
        <v>0</v>
      </c>
      <c r="BH25" s="328">
        <f t="shared" si="14"/>
        <v>6.13</v>
      </c>
      <c r="BI25" s="328">
        <f t="shared" si="14"/>
        <v>0</v>
      </c>
      <c r="BJ25" s="345">
        <f t="shared" si="14"/>
        <v>9</v>
      </c>
      <c r="BK25" s="328">
        <f t="shared" si="14"/>
        <v>0</v>
      </c>
      <c r="BL25" s="328">
        <f>BL39</f>
        <v>53.470833333333331</v>
      </c>
      <c r="BM25" s="328">
        <f t="shared" si="14"/>
        <v>6.2</v>
      </c>
      <c r="BN25" s="328">
        <f t="shared" si="14"/>
        <v>0</v>
      </c>
      <c r="BO25" s="328">
        <f t="shared" si="14"/>
        <v>0</v>
      </c>
      <c r="BP25" s="328">
        <f t="shared" si="14"/>
        <v>0</v>
      </c>
      <c r="BQ25" s="345">
        <f t="shared" si="14"/>
        <v>126</v>
      </c>
      <c r="BR25" s="328">
        <f t="shared" si="14"/>
        <v>0</v>
      </c>
      <c r="BS25" s="328">
        <f>BS39</f>
        <v>79.56</v>
      </c>
      <c r="BT25" s="328">
        <f>BT39</f>
        <v>5.4</v>
      </c>
      <c r="BU25" s="328">
        <f t="shared" si="14"/>
        <v>0</v>
      </c>
      <c r="BV25" s="328">
        <f t="shared" si="14"/>
        <v>2.2949999999999999</v>
      </c>
      <c r="BW25" s="328">
        <f t="shared" si="14"/>
        <v>0</v>
      </c>
      <c r="BX25" s="345">
        <f t="shared" si="14"/>
        <v>10</v>
      </c>
      <c r="BY25" s="328">
        <f t="shared" si="14"/>
        <v>0</v>
      </c>
      <c r="BZ25" s="328">
        <f>BZ39</f>
        <v>55.770833333333336</v>
      </c>
      <c r="CA25" s="328">
        <f>CA39</f>
        <v>7.76</v>
      </c>
      <c r="CB25" s="328">
        <f t="shared" si="14"/>
        <v>0</v>
      </c>
      <c r="CC25" s="328">
        <f t="shared" si="14"/>
        <v>0</v>
      </c>
      <c r="CD25" s="328">
        <f t="shared" si="14"/>
        <v>0</v>
      </c>
      <c r="CE25" s="345">
        <f t="shared" si="14"/>
        <v>121</v>
      </c>
      <c r="CF25" s="328">
        <f t="shared" si="14"/>
        <v>0</v>
      </c>
      <c r="CG25" s="328">
        <f>CG39</f>
        <v>72.72999999999999</v>
      </c>
      <c r="CH25" s="328">
        <f>CH39</f>
        <v>7.46</v>
      </c>
      <c r="CI25" s="328">
        <f t="shared" ref="CI25:CZ25" si="15">CI39</f>
        <v>0</v>
      </c>
      <c r="CJ25" s="328">
        <f t="shared" si="15"/>
        <v>3.5949999999999998</v>
      </c>
      <c r="CK25" s="328">
        <f t="shared" si="15"/>
        <v>0</v>
      </c>
      <c r="CL25" s="345">
        <f t="shared" si="15"/>
        <v>11</v>
      </c>
      <c r="CM25" s="328">
        <f t="shared" si="15"/>
        <v>0</v>
      </c>
      <c r="CN25" s="328">
        <f t="shared" si="15"/>
        <v>282.88533333333334</v>
      </c>
      <c r="CO25" s="328">
        <f t="shared" si="15"/>
        <v>34.43</v>
      </c>
      <c r="CP25" s="328">
        <f t="shared" si="15"/>
        <v>0</v>
      </c>
      <c r="CQ25" s="328">
        <f t="shared" si="15"/>
        <v>3.0200000000000005</v>
      </c>
      <c r="CR25" s="328">
        <f t="shared" si="15"/>
        <v>0</v>
      </c>
      <c r="CS25" s="345">
        <f t="shared" si="15"/>
        <v>525</v>
      </c>
      <c r="CT25" s="328">
        <f t="shared" si="15"/>
        <v>0</v>
      </c>
      <c r="CU25" s="328">
        <f>CU39</f>
        <v>337.86383333333328</v>
      </c>
      <c r="CV25" s="328">
        <f t="shared" si="15"/>
        <v>32.07</v>
      </c>
      <c r="CW25" s="328">
        <f t="shared" si="15"/>
        <v>0</v>
      </c>
      <c r="CX25" s="328">
        <f t="shared" si="15"/>
        <v>15.04</v>
      </c>
      <c r="CY25" s="328">
        <f t="shared" si="15"/>
        <v>0</v>
      </c>
      <c r="CZ25" s="345">
        <f t="shared" si="15"/>
        <v>179</v>
      </c>
      <c r="DA25" s="146"/>
    </row>
    <row r="26" spans="1:106" ht="80.25" customHeight="1" x14ac:dyDescent="0.25">
      <c r="A26" s="51" t="s">
        <v>746</v>
      </c>
      <c r="B26" s="179" t="s">
        <v>747</v>
      </c>
      <c r="C26" s="51"/>
      <c r="D26" s="223">
        <f>'3'!H24</f>
        <v>0</v>
      </c>
      <c r="E26" s="223">
        <f>'3'!AB24</f>
        <v>0</v>
      </c>
      <c r="F26" s="146"/>
      <c r="G26" s="146"/>
      <c r="H26" s="146"/>
      <c r="I26" s="146"/>
      <c r="J26" s="146"/>
      <c r="K26" s="146"/>
      <c r="L26" s="146"/>
      <c r="M26" s="146"/>
      <c r="N26" s="146"/>
      <c r="O26" s="146"/>
      <c r="P26" s="146"/>
      <c r="Q26" s="146"/>
      <c r="R26" s="146"/>
      <c r="S26" s="146"/>
      <c r="T26" s="146"/>
      <c r="U26" s="223">
        <v>0</v>
      </c>
      <c r="V26" s="223"/>
      <c r="W26" s="223"/>
      <c r="X26" s="223"/>
      <c r="Y26" s="223"/>
      <c r="Z26" s="223"/>
      <c r="AA26" s="223"/>
      <c r="AB26" s="223"/>
      <c r="AC26" s="223">
        <f>'3'!J24</f>
        <v>0</v>
      </c>
      <c r="AD26" s="223"/>
      <c r="AE26" s="223"/>
      <c r="AF26" s="223"/>
      <c r="AG26" s="223"/>
      <c r="AH26" s="345"/>
      <c r="AI26" s="223"/>
      <c r="AJ26" s="223">
        <f>'3'!AE24</f>
        <v>0</v>
      </c>
      <c r="AK26" s="223"/>
      <c r="AL26" s="223"/>
      <c r="AM26" s="223"/>
      <c r="AN26" s="223"/>
      <c r="AO26" s="345"/>
      <c r="AP26" s="223"/>
      <c r="AQ26" s="223"/>
      <c r="AR26" s="223"/>
      <c r="AS26" s="223"/>
      <c r="AT26" s="223"/>
      <c r="AU26" s="223"/>
      <c r="AV26" s="223"/>
      <c r="AW26" s="223"/>
      <c r="AX26" s="223">
        <v>0</v>
      </c>
      <c r="AY26" s="223"/>
      <c r="AZ26" s="223"/>
      <c r="BA26" s="223"/>
      <c r="BB26" s="223"/>
      <c r="BC26" s="345"/>
      <c r="BD26" s="223"/>
      <c r="BE26" s="223"/>
      <c r="BF26" s="223"/>
      <c r="BG26" s="223"/>
      <c r="BH26" s="223"/>
      <c r="BI26" s="223"/>
      <c r="BJ26" s="345"/>
      <c r="BK26" s="223"/>
      <c r="BL26" s="223">
        <v>0</v>
      </c>
      <c r="BM26" s="223"/>
      <c r="BN26" s="223"/>
      <c r="BO26" s="223"/>
      <c r="BP26" s="223"/>
      <c r="BQ26" s="345"/>
      <c r="BR26" s="223"/>
      <c r="BS26" s="223"/>
      <c r="BT26" s="223"/>
      <c r="BU26" s="223"/>
      <c r="BV26" s="223"/>
      <c r="BW26" s="223"/>
      <c r="BX26" s="345"/>
      <c r="BY26" s="223"/>
      <c r="BZ26" s="223">
        <v>0</v>
      </c>
      <c r="CA26" s="223"/>
      <c r="CB26" s="223"/>
      <c r="CC26" s="223"/>
      <c r="CD26" s="223"/>
      <c r="CE26" s="345"/>
      <c r="CF26" s="223"/>
      <c r="CG26" s="223"/>
      <c r="CH26" s="223"/>
      <c r="CI26" s="223"/>
      <c r="CJ26" s="223"/>
      <c r="CK26" s="223"/>
      <c r="CL26" s="345"/>
      <c r="CM26" s="223"/>
      <c r="CN26" s="223">
        <f t="shared" si="12"/>
        <v>0</v>
      </c>
      <c r="CO26" s="223">
        <f t="shared" si="2"/>
        <v>0</v>
      </c>
      <c r="CP26" s="146">
        <f t="shared" si="3"/>
        <v>0</v>
      </c>
      <c r="CQ26" s="146">
        <f t="shared" si="4"/>
        <v>0</v>
      </c>
      <c r="CR26" s="146">
        <f t="shared" si="5"/>
        <v>0</v>
      </c>
      <c r="CS26" s="345">
        <f t="shared" si="6"/>
        <v>0</v>
      </c>
      <c r="CT26" s="146"/>
      <c r="CU26" s="223">
        <f t="shared" si="13"/>
        <v>0</v>
      </c>
      <c r="CV26" s="223">
        <f t="shared" si="7"/>
        <v>0</v>
      </c>
      <c r="CW26" s="146">
        <f t="shared" si="8"/>
        <v>0</v>
      </c>
      <c r="CX26" s="146">
        <f t="shared" si="9"/>
        <v>0</v>
      </c>
      <c r="CY26" s="146">
        <f t="shared" si="10"/>
        <v>0</v>
      </c>
      <c r="CZ26" s="345">
        <f t="shared" si="11"/>
        <v>0</v>
      </c>
      <c r="DA26" s="146"/>
    </row>
    <row r="27" spans="1:106" ht="47.25" x14ac:dyDescent="0.25">
      <c r="A27" s="51" t="s">
        <v>748</v>
      </c>
      <c r="B27" s="179" t="s">
        <v>749</v>
      </c>
      <c r="C27" s="51"/>
      <c r="D27" s="328">
        <f>'3'!H25</f>
        <v>48.662833333333332</v>
      </c>
      <c r="E27" s="328">
        <f>'3'!AB25</f>
        <v>12.453833333333332</v>
      </c>
      <c r="F27" s="146"/>
      <c r="G27" s="146"/>
      <c r="H27" s="146"/>
      <c r="I27" s="146"/>
      <c r="J27" s="146"/>
      <c r="K27" s="146"/>
      <c r="L27" s="146"/>
      <c r="M27" s="146"/>
      <c r="N27" s="146"/>
      <c r="O27" s="146"/>
      <c r="P27" s="146"/>
      <c r="Q27" s="146"/>
      <c r="R27" s="146"/>
      <c r="S27" s="146"/>
      <c r="T27" s="146"/>
      <c r="U27" s="223">
        <f t="shared" ref="U27:AB27" si="16">U136</f>
        <v>0</v>
      </c>
      <c r="V27" s="223">
        <f t="shared" si="16"/>
        <v>0</v>
      </c>
      <c r="W27" s="223">
        <f t="shared" si="16"/>
        <v>0</v>
      </c>
      <c r="X27" s="223">
        <f t="shared" si="16"/>
        <v>0</v>
      </c>
      <c r="Y27" s="223">
        <f t="shared" si="16"/>
        <v>0</v>
      </c>
      <c r="Z27" s="223">
        <f t="shared" si="16"/>
        <v>0</v>
      </c>
      <c r="AA27" s="223">
        <f t="shared" si="16"/>
        <v>0</v>
      </c>
      <c r="AB27" s="223">
        <f t="shared" si="16"/>
        <v>0</v>
      </c>
      <c r="AC27" s="223">
        <f>'3'!J25</f>
        <v>0</v>
      </c>
      <c r="AD27" s="223">
        <f>AD136</f>
        <v>0</v>
      </c>
      <c r="AE27" s="223">
        <f>AE136</f>
        <v>0</v>
      </c>
      <c r="AF27" s="223">
        <f>AF136</f>
        <v>0</v>
      </c>
      <c r="AG27" s="223">
        <f>AG136</f>
        <v>0</v>
      </c>
      <c r="AH27" s="345">
        <f>AH136</f>
        <v>0</v>
      </c>
      <c r="AI27" s="223"/>
      <c r="AJ27" s="223">
        <f>'3'!AE25</f>
        <v>9.2128333333333305</v>
      </c>
      <c r="AK27" s="223">
        <f t="shared" ref="AK27:AP27" si="17">AK136</f>
        <v>0.4</v>
      </c>
      <c r="AL27" s="223">
        <f t="shared" si="17"/>
        <v>0</v>
      </c>
      <c r="AM27" s="223">
        <f t="shared" si="17"/>
        <v>2.1760000000000002</v>
      </c>
      <c r="AN27" s="223">
        <f t="shared" si="17"/>
        <v>0</v>
      </c>
      <c r="AO27" s="345">
        <f t="shared" si="17"/>
        <v>0</v>
      </c>
      <c r="AP27" s="223">
        <f t="shared" si="17"/>
        <v>0</v>
      </c>
      <c r="AQ27" s="223"/>
      <c r="AR27" s="223"/>
      <c r="AS27" s="223"/>
      <c r="AT27" s="223"/>
      <c r="AU27" s="223"/>
      <c r="AV27" s="223"/>
      <c r="AW27" s="223"/>
      <c r="AX27" s="223">
        <f t="shared" ref="AX27:BJ27" si="18">AX136</f>
        <v>0</v>
      </c>
      <c r="AY27" s="223">
        <f t="shared" si="18"/>
        <v>0</v>
      </c>
      <c r="AZ27" s="223">
        <f t="shared" si="18"/>
        <v>0</v>
      </c>
      <c r="BA27" s="223">
        <f t="shared" si="18"/>
        <v>0</v>
      </c>
      <c r="BB27" s="223">
        <f t="shared" si="18"/>
        <v>0</v>
      </c>
      <c r="BC27" s="345">
        <f t="shared" si="18"/>
        <v>0</v>
      </c>
      <c r="BD27" s="223">
        <f t="shared" si="18"/>
        <v>0</v>
      </c>
      <c r="BE27" s="223">
        <f t="shared" si="18"/>
        <v>0.70199999999999996</v>
      </c>
      <c r="BF27" s="223">
        <f t="shared" si="18"/>
        <v>0</v>
      </c>
      <c r="BG27" s="223">
        <f t="shared" si="18"/>
        <v>0</v>
      </c>
      <c r="BH27" s="223">
        <f t="shared" si="18"/>
        <v>0.36</v>
      </c>
      <c r="BI27" s="223">
        <f t="shared" si="18"/>
        <v>0</v>
      </c>
      <c r="BJ27" s="345">
        <f t="shared" si="18"/>
        <v>0</v>
      </c>
      <c r="BK27" s="223"/>
      <c r="BL27" s="223">
        <f t="shared" ref="BL27:BQ27" si="19">BL136</f>
        <v>5.7</v>
      </c>
      <c r="BM27" s="223">
        <f t="shared" si="19"/>
        <v>0.4</v>
      </c>
      <c r="BN27" s="223">
        <f t="shared" si="19"/>
        <v>0</v>
      </c>
      <c r="BO27" s="223">
        <f t="shared" si="19"/>
        <v>0.8</v>
      </c>
      <c r="BP27" s="223">
        <f t="shared" si="19"/>
        <v>0</v>
      </c>
      <c r="BQ27" s="345">
        <f t="shared" si="19"/>
        <v>0</v>
      </c>
      <c r="BR27" s="223">
        <f t="shared" ref="BR27:BX27" si="20">BR136</f>
        <v>0</v>
      </c>
      <c r="BS27" s="223">
        <f t="shared" si="20"/>
        <v>1.125</v>
      </c>
      <c r="BT27" s="223">
        <f t="shared" si="20"/>
        <v>0</v>
      </c>
      <c r="BU27" s="223">
        <f t="shared" si="20"/>
        <v>0</v>
      </c>
      <c r="BV27" s="223">
        <f t="shared" si="20"/>
        <v>0.25</v>
      </c>
      <c r="BW27" s="223">
        <f t="shared" si="20"/>
        <v>0</v>
      </c>
      <c r="BX27" s="345">
        <f t="shared" si="20"/>
        <v>0</v>
      </c>
      <c r="BY27" s="223"/>
      <c r="BZ27" s="223">
        <f t="shared" ref="BZ27:CG27" si="21">BZ136</f>
        <v>1.25</v>
      </c>
      <c r="CA27" s="223">
        <f t="shared" si="21"/>
        <v>0</v>
      </c>
      <c r="CB27" s="223">
        <f t="shared" si="21"/>
        <v>0</v>
      </c>
      <c r="CC27" s="223">
        <f t="shared" si="21"/>
        <v>0.6</v>
      </c>
      <c r="CD27" s="223">
        <f t="shared" si="21"/>
        <v>0</v>
      </c>
      <c r="CE27" s="345">
        <f t="shared" si="21"/>
        <v>0</v>
      </c>
      <c r="CF27" s="223">
        <f t="shared" si="21"/>
        <v>0</v>
      </c>
      <c r="CG27" s="223">
        <f t="shared" si="21"/>
        <v>1.4139999999999999</v>
      </c>
      <c r="CH27" s="223">
        <f t="shared" ref="CH27:CL27" si="22">CH136</f>
        <v>0</v>
      </c>
      <c r="CI27" s="223">
        <f t="shared" si="22"/>
        <v>0</v>
      </c>
      <c r="CJ27" s="223">
        <f t="shared" si="22"/>
        <v>0.35</v>
      </c>
      <c r="CK27" s="223">
        <f t="shared" si="22"/>
        <v>0</v>
      </c>
      <c r="CL27" s="345">
        <f t="shared" si="22"/>
        <v>0</v>
      </c>
      <c r="CM27" s="146"/>
      <c r="CN27" s="146">
        <f t="shared" si="12"/>
        <v>16.162833333333332</v>
      </c>
      <c r="CO27" s="146">
        <f t="shared" si="2"/>
        <v>0.8</v>
      </c>
      <c r="CP27" s="146">
        <f t="shared" si="3"/>
        <v>0</v>
      </c>
      <c r="CQ27" s="146">
        <f t="shared" si="4"/>
        <v>3.5760000000000001</v>
      </c>
      <c r="CR27" s="146">
        <f t="shared" si="5"/>
        <v>0</v>
      </c>
      <c r="CS27" s="345">
        <f t="shared" si="6"/>
        <v>0</v>
      </c>
      <c r="CT27" s="146"/>
      <c r="CU27" s="146">
        <f t="shared" si="13"/>
        <v>12.45383333333333</v>
      </c>
      <c r="CV27" s="146">
        <f t="shared" si="7"/>
        <v>0.4</v>
      </c>
      <c r="CW27" s="146">
        <f t="shared" si="8"/>
        <v>0</v>
      </c>
      <c r="CX27" s="146">
        <f t="shared" si="9"/>
        <v>3.1360000000000001</v>
      </c>
      <c r="CY27" s="146">
        <f t="shared" si="10"/>
        <v>0</v>
      </c>
      <c r="CZ27" s="345">
        <f t="shared" si="11"/>
        <v>0</v>
      </c>
      <c r="DA27" s="146"/>
    </row>
    <row r="28" spans="1:106" ht="47.25" x14ac:dyDescent="0.25">
      <c r="A28" s="51" t="s">
        <v>750</v>
      </c>
      <c r="B28" s="179" t="s">
        <v>751</v>
      </c>
      <c r="C28" s="51"/>
      <c r="D28" s="223">
        <f>'3'!H26</f>
        <v>0</v>
      </c>
      <c r="E28" s="223">
        <f>'3'!AB26</f>
        <v>0</v>
      </c>
      <c r="F28" s="146"/>
      <c r="G28" s="146"/>
      <c r="H28" s="146"/>
      <c r="I28" s="146"/>
      <c r="J28" s="146"/>
      <c r="K28" s="146"/>
      <c r="L28" s="146"/>
      <c r="M28" s="146"/>
      <c r="N28" s="146"/>
      <c r="O28" s="146"/>
      <c r="P28" s="146"/>
      <c r="Q28" s="146"/>
      <c r="R28" s="146"/>
      <c r="S28" s="146"/>
      <c r="T28" s="146"/>
      <c r="U28" s="223">
        <v>0</v>
      </c>
      <c r="V28" s="223"/>
      <c r="W28" s="223"/>
      <c r="X28" s="223"/>
      <c r="Y28" s="223"/>
      <c r="Z28" s="223"/>
      <c r="AA28" s="223"/>
      <c r="AB28" s="223"/>
      <c r="AC28" s="223">
        <f>'3'!J26</f>
        <v>0</v>
      </c>
      <c r="AD28" s="223"/>
      <c r="AE28" s="223"/>
      <c r="AF28" s="223"/>
      <c r="AG28" s="223"/>
      <c r="AH28" s="345"/>
      <c r="AI28" s="223"/>
      <c r="AJ28" s="223">
        <f>'3'!AE26</f>
        <v>0</v>
      </c>
      <c r="AK28" s="223"/>
      <c r="AL28" s="223"/>
      <c r="AM28" s="223"/>
      <c r="AN28" s="223"/>
      <c r="AO28" s="345"/>
      <c r="AP28" s="223"/>
      <c r="AQ28" s="223"/>
      <c r="AR28" s="223"/>
      <c r="AS28" s="223"/>
      <c r="AT28" s="223"/>
      <c r="AU28" s="223"/>
      <c r="AV28" s="223"/>
      <c r="AW28" s="223"/>
      <c r="AX28" s="223">
        <v>0</v>
      </c>
      <c r="AY28" s="223"/>
      <c r="AZ28" s="223"/>
      <c r="BA28" s="223"/>
      <c r="BB28" s="223"/>
      <c r="BC28" s="345"/>
      <c r="BD28" s="223"/>
      <c r="BE28" s="223"/>
      <c r="BF28" s="223"/>
      <c r="BG28" s="223"/>
      <c r="BH28" s="223"/>
      <c r="BI28" s="223"/>
      <c r="BJ28" s="345"/>
      <c r="BK28" s="223"/>
      <c r="BL28" s="223">
        <v>0</v>
      </c>
      <c r="BM28" s="223"/>
      <c r="BN28" s="223"/>
      <c r="BO28" s="223"/>
      <c r="BP28" s="223"/>
      <c r="BQ28" s="345"/>
      <c r="BR28" s="223"/>
      <c r="BS28" s="223"/>
      <c r="BT28" s="223"/>
      <c r="BU28" s="223"/>
      <c r="BV28" s="223"/>
      <c r="BW28" s="223"/>
      <c r="BX28" s="345"/>
      <c r="BY28" s="223"/>
      <c r="BZ28" s="223">
        <v>0</v>
      </c>
      <c r="CA28" s="146"/>
      <c r="CB28" s="146"/>
      <c r="CC28" s="146"/>
      <c r="CD28" s="146"/>
      <c r="CE28" s="345"/>
      <c r="CF28" s="223"/>
      <c r="CG28" s="223"/>
      <c r="CH28" s="223"/>
      <c r="CI28" s="223"/>
      <c r="CJ28" s="223"/>
      <c r="CK28" s="223"/>
      <c r="CL28" s="345"/>
      <c r="CM28" s="146"/>
      <c r="CN28" s="223">
        <f t="shared" si="12"/>
        <v>0</v>
      </c>
      <c r="CO28" s="146">
        <f t="shared" si="2"/>
        <v>0</v>
      </c>
      <c r="CP28" s="146">
        <f t="shared" si="3"/>
        <v>0</v>
      </c>
      <c r="CQ28" s="146">
        <f t="shared" si="4"/>
        <v>0</v>
      </c>
      <c r="CR28" s="146">
        <f t="shared" si="5"/>
        <v>0</v>
      </c>
      <c r="CS28" s="345">
        <f t="shared" si="6"/>
        <v>0</v>
      </c>
      <c r="CT28" s="146"/>
      <c r="CU28" s="223">
        <f t="shared" si="13"/>
        <v>0</v>
      </c>
      <c r="CV28" s="146">
        <f t="shared" si="7"/>
        <v>0</v>
      </c>
      <c r="CW28" s="146">
        <f t="shared" si="8"/>
        <v>0</v>
      </c>
      <c r="CX28" s="146">
        <f t="shared" si="9"/>
        <v>0</v>
      </c>
      <c r="CY28" s="146">
        <f t="shared" si="10"/>
        <v>0</v>
      </c>
      <c r="CZ28" s="345">
        <f t="shared" si="11"/>
        <v>0</v>
      </c>
      <c r="DA28" s="146"/>
    </row>
    <row r="29" spans="1:106" ht="31.5" x14ac:dyDescent="0.25">
      <c r="A29" s="51" t="s">
        <v>752</v>
      </c>
      <c r="B29" s="179" t="s">
        <v>753</v>
      </c>
      <c r="C29" s="51"/>
      <c r="D29" s="223">
        <f>'3'!H27</f>
        <v>0</v>
      </c>
      <c r="E29" s="223">
        <f>'3'!AB27</f>
        <v>0</v>
      </c>
      <c r="F29" s="146"/>
      <c r="G29" s="146"/>
      <c r="H29" s="146"/>
      <c r="I29" s="146"/>
      <c r="J29" s="146"/>
      <c r="K29" s="146"/>
      <c r="L29" s="146"/>
      <c r="M29" s="146"/>
      <c r="N29" s="146"/>
      <c r="O29" s="146"/>
      <c r="P29" s="146"/>
      <c r="Q29" s="146"/>
      <c r="R29" s="146"/>
      <c r="S29" s="146"/>
      <c r="T29" s="146"/>
      <c r="U29" s="223">
        <v>0</v>
      </c>
      <c r="V29" s="223"/>
      <c r="W29" s="223"/>
      <c r="X29" s="223"/>
      <c r="Y29" s="223"/>
      <c r="Z29" s="223"/>
      <c r="AA29" s="223"/>
      <c r="AB29" s="223"/>
      <c r="AC29" s="223">
        <f>'3'!J27</f>
        <v>0</v>
      </c>
      <c r="AD29" s="223"/>
      <c r="AE29" s="223"/>
      <c r="AF29" s="223"/>
      <c r="AG29" s="223"/>
      <c r="AH29" s="345"/>
      <c r="AI29" s="223"/>
      <c r="AJ29" s="223">
        <f>'3'!AE27</f>
        <v>0</v>
      </c>
      <c r="AK29" s="223"/>
      <c r="AL29" s="223"/>
      <c r="AM29" s="223"/>
      <c r="AN29" s="223"/>
      <c r="AO29" s="345"/>
      <c r="AP29" s="223"/>
      <c r="AQ29" s="223"/>
      <c r="AR29" s="223"/>
      <c r="AS29" s="223"/>
      <c r="AT29" s="223"/>
      <c r="AU29" s="223"/>
      <c r="AV29" s="223"/>
      <c r="AW29" s="223"/>
      <c r="AX29" s="223">
        <v>0</v>
      </c>
      <c r="AY29" s="223"/>
      <c r="AZ29" s="223"/>
      <c r="BA29" s="223"/>
      <c r="BB29" s="223"/>
      <c r="BC29" s="345"/>
      <c r="BD29" s="223"/>
      <c r="BE29" s="223"/>
      <c r="BF29" s="223"/>
      <c r="BG29" s="223"/>
      <c r="BH29" s="223"/>
      <c r="BI29" s="223"/>
      <c r="BJ29" s="345"/>
      <c r="BK29" s="223"/>
      <c r="BL29" s="223">
        <v>0</v>
      </c>
      <c r="BM29" s="223"/>
      <c r="BN29" s="223"/>
      <c r="BO29" s="223"/>
      <c r="BP29" s="223"/>
      <c r="BQ29" s="345"/>
      <c r="BR29" s="223"/>
      <c r="BS29" s="223"/>
      <c r="BT29" s="223"/>
      <c r="BU29" s="223"/>
      <c r="BV29" s="223"/>
      <c r="BW29" s="223"/>
      <c r="BX29" s="345"/>
      <c r="BY29" s="223"/>
      <c r="BZ29" s="223">
        <v>0</v>
      </c>
      <c r="CA29" s="146"/>
      <c r="CB29" s="146"/>
      <c r="CC29" s="146"/>
      <c r="CD29" s="146"/>
      <c r="CE29" s="345"/>
      <c r="CF29" s="223"/>
      <c r="CG29" s="223"/>
      <c r="CH29" s="223"/>
      <c r="CI29" s="223"/>
      <c r="CJ29" s="223"/>
      <c r="CK29" s="223"/>
      <c r="CL29" s="345"/>
      <c r="CM29" s="146"/>
      <c r="CN29" s="223">
        <f t="shared" si="12"/>
        <v>0</v>
      </c>
      <c r="CO29" s="146">
        <f t="shared" si="2"/>
        <v>0</v>
      </c>
      <c r="CP29" s="146">
        <f t="shared" si="3"/>
        <v>0</v>
      </c>
      <c r="CQ29" s="146">
        <f t="shared" si="4"/>
        <v>0</v>
      </c>
      <c r="CR29" s="146">
        <f t="shared" si="5"/>
        <v>0</v>
      </c>
      <c r="CS29" s="345">
        <f t="shared" si="6"/>
        <v>0</v>
      </c>
      <c r="CT29" s="146"/>
      <c r="CU29" s="223">
        <f t="shared" si="13"/>
        <v>0</v>
      </c>
      <c r="CV29" s="146">
        <f t="shared" si="7"/>
        <v>0</v>
      </c>
      <c r="CW29" s="146">
        <f t="shared" si="8"/>
        <v>0</v>
      </c>
      <c r="CX29" s="146">
        <f t="shared" si="9"/>
        <v>0</v>
      </c>
      <c r="CY29" s="146">
        <f t="shared" si="10"/>
        <v>0</v>
      </c>
      <c r="CZ29" s="345">
        <f t="shared" si="11"/>
        <v>0</v>
      </c>
      <c r="DA29" s="146"/>
    </row>
    <row r="30" spans="1:106" x14ac:dyDescent="0.25">
      <c r="A30" s="51"/>
      <c r="B30" s="28"/>
      <c r="C30" s="51"/>
      <c r="D30" s="223">
        <f>'3'!H28</f>
        <v>0</v>
      </c>
      <c r="E30" s="223">
        <f>'3'!AB28</f>
        <v>0</v>
      </c>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f>'3'!J28</f>
        <v>0</v>
      </c>
      <c r="AD30" s="146"/>
      <c r="AE30" s="146"/>
      <c r="AF30" s="146"/>
      <c r="AG30" s="146"/>
      <c r="AH30" s="345"/>
      <c r="AI30" s="146"/>
      <c r="AJ30" s="146">
        <f>'3'!AE28</f>
        <v>0</v>
      </c>
      <c r="AK30" s="146"/>
      <c r="AL30" s="146"/>
      <c r="AM30" s="146"/>
      <c r="AN30" s="146"/>
      <c r="AO30" s="345"/>
      <c r="AP30" s="146"/>
      <c r="AQ30" s="146"/>
      <c r="AR30" s="146"/>
      <c r="AS30" s="146"/>
      <c r="AT30" s="146"/>
      <c r="AU30" s="146"/>
      <c r="AV30" s="146"/>
      <c r="AW30" s="146"/>
      <c r="AX30" s="146"/>
      <c r="AY30" s="146"/>
      <c r="AZ30" s="146"/>
      <c r="BA30" s="146"/>
      <c r="BB30" s="146"/>
      <c r="BC30" s="345"/>
      <c r="BD30" s="146"/>
      <c r="BE30" s="146"/>
      <c r="BF30" s="146"/>
      <c r="BG30" s="146"/>
      <c r="BH30" s="146"/>
      <c r="BI30" s="146"/>
      <c r="BJ30" s="345"/>
      <c r="BK30" s="146"/>
      <c r="BL30" s="146"/>
      <c r="BM30" s="146"/>
      <c r="BN30" s="146"/>
      <c r="BO30" s="146"/>
      <c r="BP30" s="146"/>
      <c r="BQ30" s="345"/>
      <c r="BR30" s="146"/>
      <c r="BS30" s="146"/>
      <c r="BT30" s="146"/>
      <c r="BU30" s="146"/>
      <c r="BV30" s="146"/>
      <c r="BW30" s="146"/>
      <c r="BX30" s="345"/>
      <c r="BY30" s="146"/>
      <c r="BZ30" s="146"/>
      <c r="CA30" s="146"/>
      <c r="CB30" s="146"/>
      <c r="CC30" s="146"/>
      <c r="CD30" s="146"/>
      <c r="CE30" s="345"/>
      <c r="CF30" s="146"/>
      <c r="CG30" s="146"/>
      <c r="CH30" s="146"/>
      <c r="CI30" s="146"/>
      <c r="CJ30" s="146"/>
      <c r="CK30" s="146"/>
      <c r="CL30" s="345"/>
      <c r="CM30" s="146"/>
      <c r="CN30" s="146">
        <f t="shared" si="12"/>
        <v>0</v>
      </c>
      <c r="CO30" s="146">
        <f t="shared" si="2"/>
        <v>0</v>
      </c>
      <c r="CP30" s="146">
        <f t="shared" si="3"/>
        <v>0</v>
      </c>
      <c r="CQ30" s="146">
        <f t="shared" si="4"/>
        <v>0</v>
      </c>
      <c r="CR30" s="146">
        <f t="shared" si="5"/>
        <v>0</v>
      </c>
      <c r="CS30" s="345">
        <f t="shared" si="6"/>
        <v>0</v>
      </c>
      <c r="CT30" s="146"/>
      <c r="CU30" s="146">
        <f t="shared" si="13"/>
        <v>0</v>
      </c>
      <c r="CV30" s="146">
        <f t="shared" si="7"/>
        <v>0</v>
      </c>
      <c r="CW30" s="146">
        <f t="shared" si="8"/>
        <v>0</v>
      </c>
      <c r="CX30" s="146">
        <f t="shared" si="9"/>
        <v>0</v>
      </c>
      <c r="CY30" s="146">
        <f t="shared" si="10"/>
        <v>0</v>
      </c>
      <c r="CZ30" s="345">
        <f t="shared" si="11"/>
        <v>0</v>
      </c>
      <c r="DA30" s="146"/>
    </row>
    <row r="31" spans="1:106" ht="31.5" x14ac:dyDescent="0.25">
      <c r="A31" s="51">
        <v>1</v>
      </c>
      <c r="B31" s="179" t="s">
        <v>584</v>
      </c>
      <c r="C31" s="51"/>
      <c r="D31" s="223">
        <f>'3'!H29</f>
        <v>0</v>
      </c>
      <c r="E31" s="223">
        <f>'3'!AB29</f>
        <v>0</v>
      </c>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f>'3'!J29</f>
        <v>0</v>
      </c>
      <c r="AD31" s="146"/>
      <c r="AE31" s="146"/>
      <c r="AF31" s="146"/>
      <c r="AG31" s="146"/>
      <c r="AH31" s="345"/>
      <c r="AI31" s="146"/>
      <c r="AJ31" s="146">
        <f>'3'!AE29</f>
        <v>0</v>
      </c>
      <c r="AK31" s="146"/>
      <c r="AL31" s="146"/>
      <c r="AM31" s="146"/>
      <c r="AN31" s="146"/>
      <c r="AO31" s="345"/>
      <c r="AP31" s="146"/>
      <c r="AQ31" s="146"/>
      <c r="AR31" s="146"/>
      <c r="AS31" s="146"/>
      <c r="AT31" s="146"/>
      <c r="AU31" s="146"/>
      <c r="AV31" s="146"/>
      <c r="AW31" s="146"/>
      <c r="AX31" s="146"/>
      <c r="AY31" s="146"/>
      <c r="AZ31" s="146"/>
      <c r="BA31" s="146"/>
      <c r="BB31" s="146"/>
      <c r="BC31" s="345"/>
      <c r="BD31" s="146"/>
      <c r="BE31" s="146"/>
      <c r="BF31" s="146"/>
      <c r="BG31" s="146"/>
      <c r="BH31" s="146"/>
      <c r="BI31" s="146"/>
      <c r="BJ31" s="345"/>
      <c r="BK31" s="146"/>
      <c r="BL31" s="146"/>
      <c r="BM31" s="146"/>
      <c r="BN31" s="146"/>
      <c r="BO31" s="146"/>
      <c r="BP31" s="146"/>
      <c r="BQ31" s="345"/>
      <c r="BR31" s="146"/>
      <c r="BS31" s="146"/>
      <c r="BT31" s="146"/>
      <c r="BU31" s="146"/>
      <c r="BV31" s="146"/>
      <c r="BW31" s="146"/>
      <c r="BX31" s="345"/>
      <c r="BY31" s="146"/>
      <c r="BZ31" s="146"/>
      <c r="CA31" s="146"/>
      <c r="CB31" s="146"/>
      <c r="CC31" s="146"/>
      <c r="CD31" s="146"/>
      <c r="CE31" s="345"/>
      <c r="CF31" s="146"/>
      <c r="CG31" s="146"/>
      <c r="CH31" s="146"/>
      <c r="CI31" s="146"/>
      <c r="CJ31" s="146"/>
      <c r="CK31" s="146"/>
      <c r="CL31" s="345"/>
      <c r="CM31" s="146"/>
      <c r="CN31" s="146">
        <f t="shared" si="12"/>
        <v>0</v>
      </c>
      <c r="CO31" s="146">
        <f t="shared" si="2"/>
        <v>0</v>
      </c>
      <c r="CP31" s="146">
        <f t="shared" si="3"/>
        <v>0</v>
      </c>
      <c r="CQ31" s="146">
        <f t="shared" si="4"/>
        <v>0</v>
      </c>
      <c r="CR31" s="146">
        <f t="shared" si="5"/>
        <v>0</v>
      </c>
      <c r="CS31" s="345">
        <f t="shared" si="6"/>
        <v>0</v>
      </c>
      <c r="CT31" s="146"/>
      <c r="CU31" s="146">
        <f t="shared" si="13"/>
        <v>0</v>
      </c>
      <c r="CV31" s="146">
        <f t="shared" si="7"/>
        <v>0</v>
      </c>
      <c r="CW31" s="146">
        <f t="shared" si="8"/>
        <v>0</v>
      </c>
      <c r="CX31" s="146">
        <f t="shared" si="9"/>
        <v>0</v>
      </c>
      <c r="CY31" s="146">
        <f t="shared" si="10"/>
        <v>0</v>
      </c>
      <c r="CZ31" s="345">
        <f t="shared" si="11"/>
        <v>0</v>
      </c>
      <c r="DA31" s="146"/>
    </row>
    <row r="32" spans="1:106" ht="31.5" x14ac:dyDescent="0.25">
      <c r="A32" s="182" t="s">
        <v>555</v>
      </c>
      <c r="B32" s="180" t="s">
        <v>754</v>
      </c>
      <c r="C32" s="51"/>
      <c r="D32" s="223">
        <f>'3'!H30</f>
        <v>0</v>
      </c>
      <c r="E32" s="223">
        <f>'3'!AB30</f>
        <v>6.39</v>
      </c>
      <c r="F32" s="146"/>
      <c r="G32" s="146"/>
      <c r="H32" s="146"/>
      <c r="I32" s="146"/>
      <c r="J32" s="146"/>
      <c r="K32" s="146"/>
      <c r="L32" s="146"/>
      <c r="M32" s="146"/>
      <c r="N32" s="146"/>
      <c r="O32" s="146"/>
      <c r="P32" s="146"/>
      <c r="Q32" s="146"/>
      <c r="R32" s="146"/>
      <c r="S32" s="146"/>
      <c r="T32" s="146"/>
      <c r="U32" s="223">
        <v>0</v>
      </c>
      <c r="V32" s="223"/>
      <c r="W32" s="223"/>
      <c r="X32" s="223"/>
      <c r="Y32" s="223"/>
      <c r="Z32" s="223"/>
      <c r="AA32" s="223"/>
      <c r="AB32" s="223"/>
      <c r="AC32" s="223">
        <f>'3'!J30</f>
        <v>0</v>
      </c>
      <c r="AD32" s="223"/>
      <c r="AE32" s="223"/>
      <c r="AF32" s="223"/>
      <c r="AG32" s="223"/>
      <c r="AH32" s="345"/>
      <c r="AI32" s="223"/>
      <c r="AJ32" s="223">
        <f>'3'!AE30</f>
        <v>0</v>
      </c>
      <c r="AK32" s="146"/>
      <c r="AL32" s="146"/>
      <c r="AM32" s="146"/>
      <c r="AN32" s="146"/>
      <c r="AO32" s="345"/>
      <c r="AP32" s="146"/>
      <c r="AQ32" s="223"/>
      <c r="AR32" s="146"/>
      <c r="AS32" s="146"/>
      <c r="AT32" s="146"/>
      <c r="AU32" s="146"/>
      <c r="AV32" s="146"/>
      <c r="AW32" s="146"/>
      <c r="AX32" s="223">
        <v>0</v>
      </c>
      <c r="AY32" s="223"/>
      <c r="AZ32" s="223"/>
      <c r="BA32" s="223"/>
      <c r="BB32" s="223"/>
      <c r="BC32" s="345"/>
      <c r="BD32" s="223"/>
      <c r="BE32" s="223">
        <f>BE34</f>
        <v>2.13</v>
      </c>
      <c r="BF32" s="223" t="str">
        <f>BF33</f>
        <v>2</v>
      </c>
      <c r="BG32" s="223"/>
      <c r="BH32" s="223"/>
      <c r="BI32" s="223"/>
      <c r="BJ32" s="345">
        <v>5</v>
      </c>
      <c r="BK32" s="223"/>
      <c r="BL32" s="223"/>
      <c r="BM32" s="223"/>
      <c r="BN32" s="223"/>
      <c r="BO32" s="223"/>
      <c r="BP32" s="223"/>
      <c r="BQ32" s="345"/>
      <c r="BR32" s="223"/>
      <c r="BS32" s="223">
        <f>BS34</f>
        <v>2.13</v>
      </c>
      <c r="BT32" s="223" t="str">
        <f>BT33</f>
        <v>2</v>
      </c>
      <c r="BU32" s="223"/>
      <c r="BV32" s="223"/>
      <c r="BW32" s="223"/>
      <c r="BX32" s="345">
        <v>5</v>
      </c>
      <c r="BY32" s="223"/>
      <c r="BZ32" s="223"/>
      <c r="CA32" s="223"/>
      <c r="CB32" s="223"/>
      <c r="CC32" s="223"/>
      <c r="CD32" s="223"/>
      <c r="CE32" s="345"/>
      <c r="CF32" s="223"/>
      <c r="CG32" s="223">
        <f>CG34</f>
        <v>2.13</v>
      </c>
      <c r="CH32" s="223" t="str">
        <f>CH33</f>
        <v>2</v>
      </c>
      <c r="CI32" s="223"/>
      <c r="CJ32" s="223"/>
      <c r="CK32" s="223"/>
      <c r="CL32" s="345">
        <v>5</v>
      </c>
      <c r="CM32" s="223"/>
      <c r="CN32" s="223">
        <f t="shared" si="12"/>
        <v>0</v>
      </c>
      <c r="CO32" s="223">
        <f t="shared" si="2"/>
        <v>0</v>
      </c>
      <c r="CP32" s="146">
        <f t="shared" si="3"/>
        <v>0</v>
      </c>
      <c r="CQ32" s="146">
        <f t="shared" si="4"/>
        <v>0</v>
      </c>
      <c r="CR32" s="146">
        <f t="shared" si="5"/>
        <v>0</v>
      </c>
      <c r="CS32" s="345">
        <f t="shared" si="6"/>
        <v>0</v>
      </c>
      <c r="CT32" s="146"/>
      <c r="CU32" s="223">
        <f t="shared" si="13"/>
        <v>6.39</v>
      </c>
      <c r="CV32" s="223">
        <f t="shared" si="7"/>
        <v>6</v>
      </c>
      <c r="CW32" s="146">
        <f t="shared" si="8"/>
        <v>0</v>
      </c>
      <c r="CX32" s="146">
        <f t="shared" si="9"/>
        <v>0</v>
      </c>
      <c r="CY32" s="146">
        <f t="shared" si="10"/>
        <v>0</v>
      </c>
      <c r="CZ32" s="345">
        <f t="shared" si="11"/>
        <v>15</v>
      </c>
      <c r="DA32" s="146"/>
    </row>
    <row r="33" spans="1:106" ht="48" customHeight="1" x14ac:dyDescent="0.25">
      <c r="A33" s="47" t="s">
        <v>557</v>
      </c>
      <c r="B33" s="179" t="s">
        <v>755</v>
      </c>
      <c r="C33" s="51"/>
      <c r="D33" s="223">
        <f>'3'!H31</f>
        <v>0</v>
      </c>
      <c r="E33" s="223">
        <f>'3'!AB31</f>
        <v>6.39</v>
      </c>
      <c r="F33" s="146"/>
      <c r="G33" s="146"/>
      <c r="H33" s="146"/>
      <c r="I33" s="146"/>
      <c r="J33" s="146"/>
      <c r="K33" s="146"/>
      <c r="L33" s="146"/>
      <c r="M33" s="146"/>
      <c r="N33" s="146"/>
      <c r="O33" s="146"/>
      <c r="P33" s="146"/>
      <c r="Q33" s="146"/>
      <c r="R33" s="146"/>
      <c r="S33" s="146"/>
      <c r="T33" s="146"/>
      <c r="U33" s="223">
        <v>0</v>
      </c>
      <c r="V33" s="223"/>
      <c r="W33" s="223"/>
      <c r="X33" s="223"/>
      <c r="Y33" s="223"/>
      <c r="Z33" s="223"/>
      <c r="AA33" s="223"/>
      <c r="AB33" s="223"/>
      <c r="AC33" s="223">
        <f>'3'!J31</f>
        <v>0</v>
      </c>
      <c r="AD33" s="223"/>
      <c r="AE33" s="223"/>
      <c r="AF33" s="223"/>
      <c r="AG33" s="223"/>
      <c r="AH33" s="345"/>
      <c r="AI33" s="223"/>
      <c r="AJ33" s="223">
        <f>'3'!AE31</f>
        <v>0</v>
      </c>
      <c r="AK33" s="146"/>
      <c r="AL33" s="146"/>
      <c r="AM33" s="146"/>
      <c r="AN33" s="146"/>
      <c r="AO33" s="345"/>
      <c r="AP33" s="146"/>
      <c r="AQ33" s="223"/>
      <c r="AR33" s="146"/>
      <c r="AS33" s="146"/>
      <c r="AT33" s="146"/>
      <c r="AU33" s="146"/>
      <c r="AV33" s="146"/>
      <c r="AW33" s="146"/>
      <c r="AX33" s="223">
        <v>0</v>
      </c>
      <c r="AY33" s="223"/>
      <c r="AZ33" s="223"/>
      <c r="BA33" s="223"/>
      <c r="BB33" s="223"/>
      <c r="BC33" s="345"/>
      <c r="BD33" s="223"/>
      <c r="BE33" s="223">
        <f>BE34</f>
        <v>2.13</v>
      </c>
      <c r="BF33" s="223" t="str">
        <f>BF34</f>
        <v>2</v>
      </c>
      <c r="BG33" s="223"/>
      <c r="BH33" s="223"/>
      <c r="BI33" s="223"/>
      <c r="BJ33" s="345">
        <v>5</v>
      </c>
      <c r="BK33" s="223"/>
      <c r="BL33" s="223"/>
      <c r="BM33" s="223"/>
      <c r="BN33" s="223"/>
      <c r="BO33" s="223"/>
      <c r="BP33" s="223"/>
      <c r="BQ33" s="345"/>
      <c r="BR33" s="223"/>
      <c r="BS33" s="223">
        <f>BS34</f>
        <v>2.13</v>
      </c>
      <c r="BT33" s="223" t="str">
        <f>BT34</f>
        <v>2</v>
      </c>
      <c r="BU33" s="223"/>
      <c r="BV33" s="223"/>
      <c r="BW33" s="223"/>
      <c r="BX33" s="345">
        <v>5</v>
      </c>
      <c r="BY33" s="223"/>
      <c r="BZ33" s="223"/>
      <c r="CA33" s="223"/>
      <c r="CB33" s="223"/>
      <c r="CC33" s="223"/>
      <c r="CD33" s="223"/>
      <c r="CE33" s="345"/>
      <c r="CF33" s="223"/>
      <c r="CG33" s="223">
        <f>CG34</f>
        <v>2.13</v>
      </c>
      <c r="CH33" s="223" t="str">
        <f>CH34</f>
        <v>2</v>
      </c>
      <c r="CI33" s="223"/>
      <c r="CJ33" s="223"/>
      <c r="CK33" s="223"/>
      <c r="CL33" s="345">
        <v>5</v>
      </c>
      <c r="CM33" s="223"/>
      <c r="CN33" s="223">
        <f t="shared" si="12"/>
        <v>0</v>
      </c>
      <c r="CO33" s="223">
        <f t="shared" si="2"/>
        <v>0</v>
      </c>
      <c r="CP33" s="146">
        <f t="shared" si="3"/>
        <v>0</v>
      </c>
      <c r="CQ33" s="146">
        <f t="shared" si="4"/>
        <v>0</v>
      </c>
      <c r="CR33" s="146">
        <f t="shared" si="5"/>
        <v>0</v>
      </c>
      <c r="CS33" s="345">
        <f t="shared" si="6"/>
        <v>0</v>
      </c>
      <c r="CT33" s="146"/>
      <c r="CU33" s="223">
        <f t="shared" si="13"/>
        <v>6.39</v>
      </c>
      <c r="CV33" s="223">
        <f t="shared" si="7"/>
        <v>6</v>
      </c>
      <c r="CW33" s="146">
        <f t="shared" si="8"/>
        <v>0</v>
      </c>
      <c r="CX33" s="146">
        <f t="shared" si="9"/>
        <v>0</v>
      </c>
      <c r="CY33" s="146">
        <f t="shared" si="10"/>
        <v>0</v>
      </c>
      <c r="CZ33" s="345">
        <f t="shared" si="11"/>
        <v>15</v>
      </c>
      <c r="DA33" s="146"/>
    </row>
    <row r="34" spans="1:106" s="513" customFormat="1" ht="48" customHeight="1" x14ac:dyDescent="0.25">
      <c r="A34" s="47"/>
      <c r="B34" s="356" t="s">
        <v>1107</v>
      </c>
      <c r="C34" s="51"/>
      <c r="D34" s="223">
        <f>'3'!H32</f>
        <v>0</v>
      </c>
      <c r="E34" s="223">
        <f>'3'!AB32</f>
        <v>6.39</v>
      </c>
      <c r="F34" s="146"/>
      <c r="G34" s="146"/>
      <c r="H34" s="146"/>
      <c r="I34" s="146"/>
      <c r="J34" s="146"/>
      <c r="K34" s="146"/>
      <c r="L34" s="146"/>
      <c r="M34" s="146"/>
      <c r="N34" s="146"/>
      <c r="O34" s="146"/>
      <c r="P34" s="146"/>
      <c r="Q34" s="146"/>
      <c r="R34" s="146"/>
      <c r="S34" s="146"/>
      <c r="T34" s="146"/>
      <c r="U34" s="223"/>
      <c r="V34" s="223"/>
      <c r="W34" s="223"/>
      <c r="X34" s="223"/>
      <c r="Y34" s="223"/>
      <c r="Z34" s="223"/>
      <c r="AA34" s="223"/>
      <c r="AB34" s="223"/>
      <c r="AC34" s="223">
        <f>'3'!J32</f>
        <v>0</v>
      </c>
      <c r="AD34" s="223"/>
      <c r="AE34" s="223"/>
      <c r="AF34" s="223"/>
      <c r="AG34" s="223"/>
      <c r="AH34" s="345"/>
      <c r="AI34" s="223"/>
      <c r="AJ34" s="223">
        <f>'3'!AE32</f>
        <v>0</v>
      </c>
      <c r="AK34" s="146"/>
      <c r="AL34" s="146"/>
      <c r="AM34" s="146"/>
      <c r="AN34" s="146"/>
      <c r="AO34" s="345"/>
      <c r="AP34" s="146"/>
      <c r="AQ34" s="223"/>
      <c r="AR34" s="146"/>
      <c r="AS34" s="146"/>
      <c r="AT34" s="146"/>
      <c r="AU34" s="146"/>
      <c r="AV34" s="146"/>
      <c r="AW34" s="146"/>
      <c r="AX34" s="223"/>
      <c r="AY34" s="223"/>
      <c r="AZ34" s="223"/>
      <c r="BA34" s="223"/>
      <c r="BB34" s="223"/>
      <c r="BC34" s="345"/>
      <c r="BD34" s="223"/>
      <c r="BE34" s="223">
        <f>'3'!AH32</f>
        <v>2.13</v>
      </c>
      <c r="BF34" s="223" t="str">
        <f>'1-2022'!M34</f>
        <v>2</v>
      </c>
      <c r="BG34" s="223"/>
      <c r="BH34" s="223"/>
      <c r="BI34" s="223"/>
      <c r="BJ34" s="345">
        <v>5</v>
      </c>
      <c r="BK34" s="223"/>
      <c r="BL34" s="223"/>
      <c r="BM34" s="223"/>
      <c r="BN34" s="223"/>
      <c r="BO34" s="223"/>
      <c r="BP34" s="223"/>
      <c r="BQ34" s="345"/>
      <c r="BR34" s="223"/>
      <c r="BS34" s="223">
        <f>'3'!AJ32</f>
        <v>2.13</v>
      </c>
      <c r="BT34" s="223" t="str">
        <f>'1-2023'!M34</f>
        <v>2</v>
      </c>
      <c r="BU34" s="223"/>
      <c r="BV34" s="223"/>
      <c r="BW34" s="223"/>
      <c r="BX34" s="345">
        <v>5</v>
      </c>
      <c r="BY34" s="223"/>
      <c r="BZ34" s="223"/>
      <c r="CA34" s="223"/>
      <c r="CB34" s="223"/>
      <c r="CC34" s="223"/>
      <c r="CD34" s="223"/>
      <c r="CE34" s="345"/>
      <c r="CF34" s="223"/>
      <c r="CG34" s="223">
        <f>'3'!AL32</f>
        <v>2.13</v>
      </c>
      <c r="CH34" s="223" t="str">
        <f>'1-2024'!M34</f>
        <v>2</v>
      </c>
      <c r="CI34" s="223"/>
      <c r="CJ34" s="223"/>
      <c r="CK34" s="223"/>
      <c r="CL34" s="345">
        <v>5</v>
      </c>
      <c r="CM34" s="223"/>
      <c r="CN34" s="223">
        <f t="shared" si="12"/>
        <v>0</v>
      </c>
      <c r="CO34" s="223">
        <f t="shared" si="2"/>
        <v>0</v>
      </c>
      <c r="CP34" s="146">
        <f t="shared" si="3"/>
        <v>0</v>
      </c>
      <c r="CQ34" s="146">
        <f t="shared" si="4"/>
        <v>0</v>
      </c>
      <c r="CR34" s="146">
        <f t="shared" si="5"/>
        <v>0</v>
      </c>
      <c r="CS34" s="345">
        <f t="shared" si="6"/>
        <v>0</v>
      </c>
      <c r="CT34" s="146"/>
      <c r="CU34" s="223">
        <f t="shared" si="13"/>
        <v>6.39</v>
      </c>
      <c r="CV34" s="223">
        <f t="shared" si="7"/>
        <v>6</v>
      </c>
      <c r="CW34" s="146">
        <f t="shared" si="8"/>
        <v>0</v>
      </c>
      <c r="CX34" s="146">
        <f t="shared" si="9"/>
        <v>0</v>
      </c>
      <c r="CY34" s="146">
        <f t="shared" si="10"/>
        <v>0</v>
      </c>
      <c r="CZ34" s="345">
        <f t="shared" si="11"/>
        <v>15</v>
      </c>
      <c r="DA34" s="146"/>
    </row>
    <row r="35" spans="1:106" s="97" customFormat="1" x14ac:dyDescent="0.25">
      <c r="A35" s="83"/>
      <c r="B35" s="324"/>
      <c r="C35" s="326"/>
      <c r="D35" s="223">
        <f>'3'!H33</f>
        <v>0</v>
      </c>
      <c r="E35" s="223">
        <f>'3'!AB33</f>
        <v>0</v>
      </c>
      <c r="F35" s="146"/>
      <c r="G35" s="146"/>
      <c r="H35" s="146"/>
      <c r="I35" s="146"/>
      <c r="J35" s="146"/>
      <c r="K35" s="146"/>
      <c r="L35" s="146"/>
      <c r="M35" s="146"/>
      <c r="N35" s="146"/>
      <c r="O35" s="146"/>
      <c r="P35" s="146"/>
      <c r="Q35" s="146"/>
      <c r="R35" s="146"/>
      <c r="S35" s="146"/>
      <c r="T35" s="146"/>
      <c r="U35" s="223"/>
      <c r="V35" s="223"/>
      <c r="W35" s="223"/>
      <c r="X35" s="223"/>
      <c r="Y35" s="223"/>
      <c r="Z35" s="223"/>
      <c r="AA35" s="223"/>
      <c r="AB35" s="223"/>
      <c r="AC35" s="223">
        <f>'3'!J33</f>
        <v>0</v>
      </c>
      <c r="AD35" s="223"/>
      <c r="AE35" s="223"/>
      <c r="AF35" s="223"/>
      <c r="AG35" s="223"/>
      <c r="AH35" s="345"/>
      <c r="AI35" s="223"/>
      <c r="AJ35" s="223">
        <f>'3'!AE33</f>
        <v>0</v>
      </c>
      <c r="AK35" s="146"/>
      <c r="AL35" s="146"/>
      <c r="AM35" s="146"/>
      <c r="AN35" s="146"/>
      <c r="AO35" s="345"/>
      <c r="AP35" s="146"/>
      <c r="AQ35" s="223"/>
      <c r="AR35" s="146"/>
      <c r="AS35" s="146"/>
      <c r="AT35" s="146"/>
      <c r="AU35" s="146"/>
      <c r="AV35" s="146"/>
      <c r="AW35" s="146"/>
      <c r="AX35" s="223"/>
      <c r="AY35" s="223"/>
      <c r="AZ35" s="223"/>
      <c r="BA35" s="223"/>
      <c r="BB35" s="223"/>
      <c r="BC35" s="345"/>
      <c r="BD35" s="223"/>
      <c r="BE35" s="223"/>
      <c r="BF35" s="223"/>
      <c r="BG35" s="223"/>
      <c r="BH35" s="223"/>
      <c r="BI35" s="223"/>
      <c r="BJ35" s="345"/>
      <c r="BK35" s="223"/>
      <c r="BL35" s="223"/>
      <c r="BM35" s="223"/>
      <c r="BN35" s="223"/>
      <c r="BO35" s="223"/>
      <c r="BP35" s="223"/>
      <c r="BQ35" s="345"/>
      <c r="BR35" s="223"/>
      <c r="BS35" s="223"/>
      <c r="BT35" s="223"/>
      <c r="BU35" s="223"/>
      <c r="BV35" s="223"/>
      <c r="BW35" s="223"/>
      <c r="BX35" s="345"/>
      <c r="BY35" s="223"/>
      <c r="BZ35" s="223"/>
      <c r="CA35" s="223"/>
      <c r="CB35" s="223"/>
      <c r="CC35" s="223"/>
      <c r="CD35" s="223"/>
      <c r="CE35" s="345"/>
      <c r="CF35" s="223"/>
      <c r="CG35" s="223"/>
      <c r="CH35" s="223"/>
      <c r="CI35" s="223"/>
      <c r="CJ35" s="223"/>
      <c r="CK35" s="223"/>
      <c r="CL35" s="345"/>
      <c r="CM35" s="223"/>
      <c r="CN35" s="223">
        <f t="shared" si="12"/>
        <v>0</v>
      </c>
      <c r="CO35" s="223">
        <f t="shared" si="2"/>
        <v>0</v>
      </c>
      <c r="CP35" s="146">
        <f t="shared" si="3"/>
        <v>0</v>
      </c>
      <c r="CQ35" s="146">
        <f t="shared" si="4"/>
        <v>0</v>
      </c>
      <c r="CR35" s="146">
        <f t="shared" si="5"/>
        <v>0</v>
      </c>
      <c r="CS35" s="345">
        <f t="shared" si="6"/>
        <v>0</v>
      </c>
      <c r="CT35" s="146"/>
      <c r="CU35" s="223">
        <f t="shared" si="13"/>
        <v>0</v>
      </c>
      <c r="CV35" s="223">
        <f t="shared" si="7"/>
        <v>0</v>
      </c>
      <c r="CW35" s="146">
        <f t="shared" si="8"/>
        <v>0</v>
      </c>
      <c r="CX35" s="146">
        <f t="shared" si="9"/>
        <v>0</v>
      </c>
      <c r="CY35" s="146">
        <f t="shared" si="10"/>
        <v>0</v>
      </c>
      <c r="CZ35" s="345">
        <f t="shared" si="11"/>
        <v>0</v>
      </c>
      <c r="DA35" s="146"/>
      <c r="DB35" s="513"/>
    </row>
    <row r="36" spans="1:106" ht="31.5" x14ac:dyDescent="0.25">
      <c r="A36" s="47" t="s">
        <v>558</v>
      </c>
      <c r="B36" s="179" t="s">
        <v>528</v>
      </c>
      <c r="C36" s="51"/>
      <c r="D36" s="223">
        <f>'3'!H34</f>
        <v>0</v>
      </c>
      <c r="E36" s="223">
        <f>'3'!AB34</f>
        <v>0</v>
      </c>
      <c r="F36" s="146"/>
      <c r="G36" s="146"/>
      <c r="H36" s="146"/>
      <c r="I36" s="146"/>
      <c r="J36" s="146"/>
      <c r="K36" s="146"/>
      <c r="L36" s="146"/>
      <c r="M36" s="146"/>
      <c r="N36" s="146"/>
      <c r="O36" s="146"/>
      <c r="P36" s="146"/>
      <c r="Q36" s="146"/>
      <c r="R36" s="146"/>
      <c r="S36" s="146"/>
      <c r="T36" s="146"/>
      <c r="U36" s="223">
        <v>0</v>
      </c>
      <c r="V36" s="223"/>
      <c r="W36" s="223"/>
      <c r="X36" s="223"/>
      <c r="Y36" s="223"/>
      <c r="Z36" s="223"/>
      <c r="AA36" s="223"/>
      <c r="AB36" s="223"/>
      <c r="AC36" s="223">
        <f>'3'!J34</f>
        <v>0</v>
      </c>
      <c r="AD36" s="223"/>
      <c r="AE36" s="223"/>
      <c r="AF36" s="223"/>
      <c r="AG36" s="223"/>
      <c r="AH36" s="345"/>
      <c r="AI36" s="223"/>
      <c r="AJ36" s="223">
        <f>'3'!AE34</f>
        <v>0</v>
      </c>
      <c r="AK36" s="146"/>
      <c r="AL36" s="146"/>
      <c r="AM36" s="146"/>
      <c r="AN36" s="146"/>
      <c r="AO36" s="345"/>
      <c r="AP36" s="146"/>
      <c r="AQ36" s="223"/>
      <c r="AR36" s="146"/>
      <c r="AS36" s="146"/>
      <c r="AT36" s="146"/>
      <c r="AU36" s="146"/>
      <c r="AV36" s="146"/>
      <c r="AW36" s="146"/>
      <c r="AX36" s="223">
        <v>0</v>
      </c>
      <c r="AY36" s="223"/>
      <c r="AZ36" s="223"/>
      <c r="BA36" s="223"/>
      <c r="BB36" s="223"/>
      <c r="BC36" s="345"/>
      <c r="BD36" s="223"/>
      <c r="BE36" s="223"/>
      <c r="BF36" s="223"/>
      <c r="BG36" s="223"/>
      <c r="BH36" s="223"/>
      <c r="BI36" s="223"/>
      <c r="BJ36" s="345"/>
      <c r="BK36" s="223"/>
      <c r="BL36" s="223">
        <v>0</v>
      </c>
      <c r="BM36" s="223"/>
      <c r="BN36" s="223"/>
      <c r="BO36" s="223"/>
      <c r="BP36" s="223"/>
      <c r="BQ36" s="345"/>
      <c r="BR36" s="223"/>
      <c r="BS36" s="223"/>
      <c r="BT36" s="223"/>
      <c r="BU36" s="223"/>
      <c r="BV36" s="223"/>
      <c r="BW36" s="223"/>
      <c r="BX36" s="345"/>
      <c r="BY36" s="223"/>
      <c r="BZ36" s="223">
        <v>0</v>
      </c>
      <c r="CA36" s="223"/>
      <c r="CB36" s="223"/>
      <c r="CC36" s="223"/>
      <c r="CD36" s="223"/>
      <c r="CE36" s="345"/>
      <c r="CF36" s="223"/>
      <c r="CG36" s="223"/>
      <c r="CH36" s="223"/>
      <c r="CI36" s="223"/>
      <c r="CJ36" s="223"/>
      <c r="CK36" s="223"/>
      <c r="CL36" s="345"/>
      <c r="CM36" s="223"/>
      <c r="CN36" s="223">
        <f t="shared" si="12"/>
        <v>0</v>
      </c>
      <c r="CO36" s="223">
        <f t="shared" si="2"/>
        <v>0</v>
      </c>
      <c r="CP36" s="146">
        <f t="shared" si="3"/>
        <v>0</v>
      </c>
      <c r="CQ36" s="146">
        <f t="shared" si="4"/>
        <v>0</v>
      </c>
      <c r="CR36" s="146">
        <f t="shared" si="5"/>
        <v>0</v>
      </c>
      <c r="CS36" s="345">
        <f t="shared" si="6"/>
        <v>0</v>
      </c>
      <c r="CT36" s="146"/>
      <c r="CU36" s="223">
        <f t="shared" si="13"/>
        <v>0</v>
      </c>
      <c r="CV36" s="223">
        <f t="shared" si="7"/>
        <v>0</v>
      </c>
      <c r="CW36" s="146">
        <f t="shared" si="8"/>
        <v>0</v>
      </c>
      <c r="CX36" s="146">
        <f t="shared" si="9"/>
        <v>0</v>
      </c>
      <c r="CY36" s="146">
        <f t="shared" si="10"/>
        <v>0</v>
      </c>
      <c r="CZ36" s="345">
        <f t="shared" si="11"/>
        <v>0</v>
      </c>
      <c r="DA36" s="146"/>
      <c r="DB36" s="513"/>
    </row>
    <row r="37" spans="1:106" ht="47.25" x14ac:dyDescent="0.25">
      <c r="A37" s="47" t="s">
        <v>559</v>
      </c>
      <c r="B37" s="179" t="s">
        <v>527</v>
      </c>
      <c r="C37" s="51"/>
      <c r="D37" s="223">
        <f>'3'!H35</f>
        <v>0</v>
      </c>
      <c r="E37" s="223">
        <f>'3'!AB35</f>
        <v>0</v>
      </c>
      <c r="F37" s="146"/>
      <c r="G37" s="146"/>
      <c r="H37" s="146"/>
      <c r="I37" s="146"/>
      <c r="J37" s="146"/>
      <c r="K37" s="146"/>
      <c r="L37" s="146"/>
      <c r="M37" s="146"/>
      <c r="N37" s="146"/>
      <c r="O37" s="146"/>
      <c r="P37" s="146"/>
      <c r="Q37" s="146"/>
      <c r="R37" s="146"/>
      <c r="S37" s="146"/>
      <c r="T37" s="146"/>
      <c r="U37" s="223">
        <v>0</v>
      </c>
      <c r="V37" s="223"/>
      <c r="W37" s="223"/>
      <c r="X37" s="223"/>
      <c r="Y37" s="223"/>
      <c r="Z37" s="223"/>
      <c r="AA37" s="223"/>
      <c r="AB37" s="223"/>
      <c r="AC37" s="223">
        <f>'3'!J35</f>
        <v>0</v>
      </c>
      <c r="AD37" s="223"/>
      <c r="AE37" s="223"/>
      <c r="AF37" s="223"/>
      <c r="AG37" s="223"/>
      <c r="AH37" s="345"/>
      <c r="AI37" s="223"/>
      <c r="AJ37" s="223">
        <f>'3'!AE35</f>
        <v>0</v>
      </c>
      <c r="AK37" s="146"/>
      <c r="AL37" s="146"/>
      <c r="AM37" s="146"/>
      <c r="AN37" s="146"/>
      <c r="AO37" s="345"/>
      <c r="AP37" s="146"/>
      <c r="AQ37" s="223"/>
      <c r="AR37" s="146"/>
      <c r="AS37" s="146"/>
      <c r="AT37" s="146"/>
      <c r="AU37" s="146"/>
      <c r="AV37" s="146"/>
      <c r="AW37" s="146"/>
      <c r="AX37" s="223">
        <v>0</v>
      </c>
      <c r="AY37" s="223"/>
      <c r="AZ37" s="223"/>
      <c r="BA37" s="223"/>
      <c r="BB37" s="223"/>
      <c r="BC37" s="345"/>
      <c r="BD37" s="223"/>
      <c r="BE37" s="223"/>
      <c r="BF37" s="223"/>
      <c r="BG37" s="223"/>
      <c r="BH37" s="223"/>
      <c r="BI37" s="223"/>
      <c r="BJ37" s="345"/>
      <c r="BK37" s="223"/>
      <c r="BL37" s="223">
        <v>0</v>
      </c>
      <c r="BM37" s="223"/>
      <c r="BN37" s="223"/>
      <c r="BO37" s="223"/>
      <c r="BP37" s="223"/>
      <c r="BQ37" s="345"/>
      <c r="BR37" s="223"/>
      <c r="BS37" s="223"/>
      <c r="BT37" s="223"/>
      <c r="BU37" s="223"/>
      <c r="BV37" s="223"/>
      <c r="BW37" s="223"/>
      <c r="BX37" s="345"/>
      <c r="BY37" s="223"/>
      <c r="BZ37" s="223">
        <v>0</v>
      </c>
      <c r="CA37" s="223"/>
      <c r="CB37" s="223"/>
      <c r="CC37" s="223"/>
      <c r="CD37" s="223"/>
      <c r="CE37" s="345"/>
      <c r="CF37" s="223"/>
      <c r="CG37" s="223"/>
      <c r="CH37" s="223"/>
      <c r="CI37" s="223"/>
      <c r="CJ37" s="223"/>
      <c r="CK37" s="223"/>
      <c r="CL37" s="345"/>
      <c r="CM37" s="223"/>
      <c r="CN37" s="223">
        <f t="shared" si="12"/>
        <v>0</v>
      </c>
      <c r="CO37" s="223">
        <f t="shared" si="2"/>
        <v>0</v>
      </c>
      <c r="CP37" s="146">
        <f t="shared" si="3"/>
        <v>0</v>
      </c>
      <c r="CQ37" s="146">
        <f t="shared" si="4"/>
        <v>0</v>
      </c>
      <c r="CR37" s="146">
        <f t="shared" si="5"/>
        <v>0</v>
      </c>
      <c r="CS37" s="345">
        <f t="shared" si="6"/>
        <v>0</v>
      </c>
      <c r="CT37" s="146"/>
      <c r="CU37" s="223">
        <f t="shared" si="13"/>
        <v>0</v>
      </c>
      <c r="CV37" s="223">
        <f t="shared" si="7"/>
        <v>0</v>
      </c>
      <c r="CW37" s="146">
        <f t="shared" si="8"/>
        <v>0</v>
      </c>
      <c r="CX37" s="146">
        <f t="shared" si="9"/>
        <v>0</v>
      </c>
      <c r="CY37" s="146">
        <f t="shared" si="10"/>
        <v>0</v>
      </c>
      <c r="CZ37" s="345">
        <f t="shared" si="11"/>
        <v>0</v>
      </c>
      <c r="DA37" s="146"/>
      <c r="DB37" s="513"/>
    </row>
    <row r="38" spans="1:106" ht="94.5" x14ac:dyDescent="0.25">
      <c r="A38" s="47" t="s">
        <v>560</v>
      </c>
      <c r="B38" s="179" t="s">
        <v>756</v>
      </c>
      <c r="C38" s="51"/>
      <c r="D38" s="223">
        <f>'3'!H36</f>
        <v>0</v>
      </c>
      <c r="E38" s="223">
        <f>'3'!AB36</f>
        <v>0</v>
      </c>
      <c r="F38" s="146"/>
      <c r="G38" s="146"/>
      <c r="H38" s="146"/>
      <c r="I38" s="146"/>
      <c r="J38" s="146"/>
      <c r="K38" s="146"/>
      <c r="L38" s="146"/>
      <c r="M38" s="146"/>
      <c r="N38" s="146"/>
      <c r="O38" s="146"/>
      <c r="P38" s="146"/>
      <c r="Q38" s="146"/>
      <c r="R38" s="146"/>
      <c r="S38" s="146"/>
      <c r="T38" s="146"/>
      <c r="U38" s="223">
        <v>0</v>
      </c>
      <c r="V38" s="223"/>
      <c r="W38" s="223"/>
      <c r="X38" s="223"/>
      <c r="Y38" s="223"/>
      <c r="Z38" s="223"/>
      <c r="AA38" s="223"/>
      <c r="AB38" s="223"/>
      <c r="AC38" s="223">
        <f>'3'!J36</f>
        <v>0</v>
      </c>
      <c r="AD38" s="223"/>
      <c r="AE38" s="223"/>
      <c r="AF38" s="223"/>
      <c r="AG38" s="223"/>
      <c r="AH38" s="345"/>
      <c r="AI38" s="223"/>
      <c r="AJ38" s="223">
        <f>'3'!AE36</f>
        <v>0</v>
      </c>
      <c r="AK38" s="146"/>
      <c r="AL38" s="146"/>
      <c r="AM38" s="146"/>
      <c r="AN38" s="146"/>
      <c r="AO38" s="345"/>
      <c r="AP38" s="146"/>
      <c r="AQ38" s="223"/>
      <c r="AR38" s="146"/>
      <c r="AS38" s="146"/>
      <c r="AT38" s="146"/>
      <c r="AU38" s="146"/>
      <c r="AV38" s="146"/>
      <c r="AW38" s="146"/>
      <c r="AX38" s="223">
        <v>0</v>
      </c>
      <c r="AY38" s="223"/>
      <c r="AZ38" s="223"/>
      <c r="BA38" s="223"/>
      <c r="BB38" s="223"/>
      <c r="BC38" s="345"/>
      <c r="BD38" s="223"/>
      <c r="BE38" s="223"/>
      <c r="BF38" s="223"/>
      <c r="BG38" s="223"/>
      <c r="BH38" s="223"/>
      <c r="BI38" s="223"/>
      <c r="BJ38" s="345"/>
      <c r="BK38" s="223"/>
      <c r="BL38" s="223">
        <v>0</v>
      </c>
      <c r="BM38" s="223"/>
      <c r="BN38" s="223"/>
      <c r="BO38" s="223"/>
      <c r="BP38" s="223"/>
      <c r="BQ38" s="345"/>
      <c r="BR38" s="223"/>
      <c r="BS38" s="223"/>
      <c r="BT38" s="223"/>
      <c r="BU38" s="223"/>
      <c r="BV38" s="223"/>
      <c r="BW38" s="223"/>
      <c r="BX38" s="345"/>
      <c r="BY38" s="223"/>
      <c r="BZ38" s="223">
        <v>0</v>
      </c>
      <c r="CA38" s="223"/>
      <c r="CB38" s="223"/>
      <c r="CC38" s="223"/>
      <c r="CD38" s="223"/>
      <c r="CE38" s="345"/>
      <c r="CF38" s="223"/>
      <c r="CG38" s="223"/>
      <c r="CH38" s="223"/>
      <c r="CI38" s="223"/>
      <c r="CJ38" s="223"/>
      <c r="CK38" s="223"/>
      <c r="CL38" s="345"/>
      <c r="CM38" s="223"/>
      <c r="CN38" s="223">
        <f t="shared" si="12"/>
        <v>0</v>
      </c>
      <c r="CO38" s="223">
        <f t="shared" si="2"/>
        <v>0</v>
      </c>
      <c r="CP38" s="146">
        <f t="shared" si="3"/>
        <v>0</v>
      </c>
      <c r="CQ38" s="146">
        <f t="shared" si="4"/>
        <v>0</v>
      </c>
      <c r="CR38" s="146">
        <f t="shared" si="5"/>
        <v>0</v>
      </c>
      <c r="CS38" s="345">
        <f t="shared" si="6"/>
        <v>0</v>
      </c>
      <c r="CT38" s="146"/>
      <c r="CU38" s="223">
        <f t="shared" si="13"/>
        <v>0</v>
      </c>
      <c r="CV38" s="223">
        <f t="shared" si="7"/>
        <v>0</v>
      </c>
      <c r="CW38" s="146">
        <f t="shared" si="8"/>
        <v>0</v>
      </c>
      <c r="CX38" s="146">
        <f t="shared" si="9"/>
        <v>0</v>
      </c>
      <c r="CY38" s="146">
        <f t="shared" si="10"/>
        <v>0</v>
      </c>
      <c r="CZ38" s="345">
        <f t="shared" si="11"/>
        <v>0</v>
      </c>
      <c r="DA38" s="146"/>
      <c r="DB38" s="513"/>
    </row>
    <row r="39" spans="1:106" ht="47.25" x14ac:dyDescent="0.25">
      <c r="A39" s="182" t="s">
        <v>556</v>
      </c>
      <c r="B39" s="180" t="s">
        <v>757</v>
      </c>
      <c r="C39" s="51"/>
      <c r="D39" s="329">
        <f>'3'!H37</f>
        <v>250.38499999999999</v>
      </c>
      <c r="E39" s="329">
        <f>'3'!AB37</f>
        <v>337.86383333333333</v>
      </c>
      <c r="F39" s="329"/>
      <c r="G39" s="329"/>
      <c r="H39" s="329"/>
      <c r="I39" s="329"/>
      <c r="J39" s="329"/>
      <c r="K39" s="329"/>
      <c r="L39" s="329"/>
      <c r="M39" s="329"/>
      <c r="N39" s="329"/>
      <c r="O39" s="329"/>
      <c r="P39" s="329"/>
      <c r="Q39" s="329"/>
      <c r="R39" s="329"/>
      <c r="S39" s="329"/>
      <c r="T39" s="329"/>
      <c r="U39" s="329">
        <f t="shared" ref="U39:AZ39" si="23">U40+U87+U111+U113</f>
        <v>61.328333333333326</v>
      </c>
      <c r="V39" s="329">
        <f t="shared" si="23"/>
        <v>7.0200000000000005</v>
      </c>
      <c r="W39" s="329">
        <f t="shared" si="23"/>
        <v>0</v>
      </c>
      <c r="X39" s="329">
        <f t="shared" si="23"/>
        <v>0</v>
      </c>
      <c r="Y39" s="329">
        <f t="shared" si="23"/>
        <v>0</v>
      </c>
      <c r="Z39" s="329">
        <f t="shared" si="23"/>
        <v>138</v>
      </c>
      <c r="AA39" s="329">
        <f t="shared" si="23"/>
        <v>0</v>
      </c>
      <c r="AB39" s="329">
        <f t="shared" si="23"/>
        <v>0</v>
      </c>
      <c r="AC39" s="329">
        <f t="shared" si="23"/>
        <v>61.608049000000008</v>
      </c>
      <c r="AD39" s="329">
        <f t="shared" si="23"/>
        <v>4.16</v>
      </c>
      <c r="AE39" s="329">
        <f t="shared" si="23"/>
        <v>0</v>
      </c>
      <c r="AF39" s="329">
        <f t="shared" si="23"/>
        <v>0</v>
      </c>
      <c r="AG39" s="329">
        <f t="shared" si="23"/>
        <v>0</v>
      </c>
      <c r="AH39" s="332">
        <f t="shared" si="23"/>
        <v>138</v>
      </c>
      <c r="AI39" s="329">
        <f t="shared" si="23"/>
        <v>0</v>
      </c>
      <c r="AJ39" s="329">
        <f t="shared" si="23"/>
        <v>58.644499999999994</v>
      </c>
      <c r="AK39" s="329">
        <f t="shared" si="23"/>
        <v>6.96</v>
      </c>
      <c r="AL39" s="329">
        <f t="shared" si="23"/>
        <v>0</v>
      </c>
      <c r="AM39" s="329">
        <f t="shared" si="23"/>
        <v>3.0200000000000005</v>
      </c>
      <c r="AN39" s="329">
        <f t="shared" si="23"/>
        <v>0</v>
      </c>
      <c r="AO39" s="332">
        <f t="shared" si="23"/>
        <v>11</v>
      </c>
      <c r="AP39" s="329">
        <f t="shared" si="23"/>
        <v>0</v>
      </c>
      <c r="AQ39" s="329">
        <f t="shared" si="23"/>
        <v>0</v>
      </c>
      <c r="AR39" s="329">
        <f t="shared" si="23"/>
        <v>0</v>
      </c>
      <c r="AS39" s="329">
        <f t="shared" si="23"/>
        <v>0</v>
      </c>
      <c r="AT39" s="329">
        <f t="shared" si="23"/>
        <v>0</v>
      </c>
      <c r="AU39" s="329">
        <f t="shared" si="23"/>
        <v>0</v>
      </c>
      <c r="AV39" s="329">
        <f t="shared" si="23"/>
        <v>0</v>
      </c>
      <c r="AW39" s="329">
        <f t="shared" si="23"/>
        <v>0</v>
      </c>
      <c r="AX39" s="329">
        <f t="shared" si="23"/>
        <v>53.670833333333341</v>
      </c>
      <c r="AY39" s="329">
        <f t="shared" si="23"/>
        <v>6.49</v>
      </c>
      <c r="AZ39" s="329">
        <f t="shared" si="23"/>
        <v>0</v>
      </c>
      <c r="BA39" s="329">
        <f t="shared" ref="BA39:CF39" si="24">BA40+BA87+BA111+BA113</f>
        <v>0</v>
      </c>
      <c r="BB39" s="329">
        <f t="shared" si="24"/>
        <v>0</v>
      </c>
      <c r="BC39" s="332">
        <f t="shared" si="24"/>
        <v>129</v>
      </c>
      <c r="BD39" s="329">
        <f t="shared" si="24"/>
        <v>0</v>
      </c>
      <c r="BE39" s="329">
        <f t="shared" si="24"/>
        <v>65.600999999999999</v>
      </c>
      <c r="BF39" s="329">
        <f t="shared" si="24"/>
        <v>5.23</v>
      </c>
      <c r="BG39" s="329">
        <f t="shared" si="24"/>
        <v>0</v>
      </c>
      <c r="BH39" s="329">
        <f t="shared" si="24"/>
        <v>6.13</v>
      </c>
      <c r="BI39" s="329">
        <f t="shared" si="24"/>
        <v>0</v>
      </c>
      <c r="BJ39" s="332">
        <f t="shared" si="24"/>
        <v>9</v>
      </c>
      <c r="BK39" s="329">
        <f t="shared" si="24"/>
        <v>0</v>
      </c>
      <c r="BL39" s="329">
        <f t="shared" si="24"/>
        <v>53.470833333333331</v>
      </c>
      <c r="BM39" s="329">
        <f t="shared" si="24"/>
        <v>6.2</v>
      </c>
      <c r="BN39" s="329">
        <f t="shared" si="24"/>
        <v>0</v>
      </c>
      <c r="BO39" s="329">
        <f t="shared" si="24"/>
        <v>0</v>
      </c>
      <c r="BP39" s="329">
        <f t="shared" si="24"/>
        <v>0</v>
      </c>
      <c r="BQ39" s="332">
        <f t="shared" si="24"/>
        <v>126</v>
      </c>
      <c r="BR39" s="329">
        <f t="shared" si="24"/>
        <v>0</v>
      </c>
      <c r="BS39" s="329">
        <f t="shared" si="24"/>
        <v>79.56</v>
      </c>
      <c r="BT39" s="329">
        <f t="shared" si="24"/>
        <v>5.4</v>
      </c>
      <c r="BU39" s="329">
        <f t="shared" si="24"/>
        <v>0</v>
      </c>
      <c r="BV39" s="329">
        <f t="shared" si="24"/>
        <v>2.2949999999999999</v>
      </c>
      <c r="BW39" s="329">
        <f t="shared" si="24"/>
        <v>0</v>
      </c>
      <c r="BX39" s="332">
        <f t="shared" si="24"/>
        <v>10</v>
      </c>
      <c r="BY39" s="329">
        <f t="shared" si="24"/>
        <v>0</v>
      </c>
      <c r="BZ39" s="329">
        <f t="shared" si="24"/>
        <v>55.770833333333336</v>
      </c>
      <c r="CA39" s="329">
        <f t="shared" si="24"/>
        <v>7.76</v>
      </c>
      <c r="CB39" s="329">
        <f t="shared" si="24"/>
        <v>0</v>
      </c>
      <c r="CC39" s="329">
        <f t="shared" si="24"/>
        <v>0</v>
      </c>
      <c r="CD39" s="329">
        <f t="shared" si="24"/>
        <v>0</v>
      </c>
      <c r="CE39" s="332">
        <f t="shared" si="24"/>
        <v>121</v>
      </c>
      <c r="CF39" s="329">
        <f t="shared" si="24"/>
        <v>0</v>
      </c>
      <c r="CG39" s="329">
        <f t="shared" ref="CG39:CZ39" si="25">CG40+CG87+CG111+CG113</f>
        <v>72.72999999999999</v>
      </c>
      <c r="CH39" s="329">
        <f t="shared" si="25"/>
        <v>7.46</v>
      </c>
      <c r="CI39" s="329">
        <f t="shared" si="25"/>
        <v>0</v>
      </c>
      <c r="CJ39" s="329">
        <f t="shared" si="25"/>
        <v>3.5949999999999998</v>
      </c>
      <c r="CK39" s="329">
        <f t="shared" si="25"/>
        <v>0</v>
      </c>
      <c r="CL39" s="332">
        <f t="shared" si="25"/>
        <v>11</v>
      </c>
      <c r="CM39" s="329">
        <f t="shared" si="25"/>
        <v>0</v>
      </c>
      <c r="CN39" s="329">
        <f t="shared" si="25"/>
        <v>282.88533333333334</v>
      </c>
      <c r="CO39" s="329">
        <f t="shared" si="25"/>
        <v>34.43</v>
      </c>
      <c r="CP39" s="329">
        <f t="shared" si="25"/>
        <v>0</v>
      </c>
      <c r="CQ39" s="329">
        <f t="shared" si="25"/>
        <v>3.0200000000000005</v>
      </c>
      <c r="CR39" s="329">
        <f t="shared" si="25"/>
        <v>0</v>
      </c>
      <c r="CS39" s="332">
        <f t="shared" si="25"/>
        <v>525</v>
      </c>
      <c r="CT39" s="329">
        <f t="shared" si="25"/>
        <v>0</v>
      </c>
      <c r="CU39" s="329">
        <f t="shared" si="25"/>
        <v>337.86383333333328</v>
      </c>
      <c r="CV39" s="329">
        <f t="shared" si="25"/>
        <v>32.07</v>
      </c>
      <c r="CW39" s="329">
        <f t="shared" si="25"/>
        <v>0</v>
      </c>
      <c r="CX39" s="329">
        <f t="shared" si="25"/>
        <v>15.04</v>
      </c>
      <c r="CY39" s="329">
        <f t="shared" si="25"/>
        <v>0</v>
      </c>
      <c r="CZ39" s="332">
        <f t="shared" si="25"/>
        <v>179</v>
      </c>
      <c r="DA39" s="146"/>
      <c r="DB39" s="513"/>
    </row>
    <row r="40" spans="1:106" ht="78.75" x14ac:dyDescent="0.25">
      <c r="A40" s="47" t="s">
        <v>561</v>
      </c>
      <c r="B40" s="181" t="s">
        <v>772</v>
      </c>
      <c r="C40" s="51"/>
      <c r="D40" s="330">
        <f>'3'!H38</f>
        <v>200.32166666666666</v>
      </c>
      <c r="E40" s="330">
        <f>'3'!AB38</f>
        <v>247.10000000000002</v>
      </c>
      <c r="F40" s="330"/>
      <c r="G40" s="330"/>
      <c r="H40" s="330"/>
      <c r="I40" s="330"/>
      <c r="J40" s="330"/>
      <c r="K40" s="330"/>
      <c r="L40" s="330"/>
      <c r="M40" s="330"/>
      <c r="N40" s="330"/>
      <c r="O40" s="330"/>
      <c r="P40" s="330"/>
      <c r="Q40" s="330"/>
      <c r="R40" s="330"/>
      <c r="S40" s="330"/>
      <c r="T40" s="330"/>
      <c r="U40" s="330">
        <f t="shared" ref="U40:CF40" si="26">U42</f>
        <v>47.407499999999992</v>
      </c>
      <c r="V40" s="330">
        <f t="shared" si="26"/>
        <v>7.0200000000000005</v>
      </c>
      <c r="W40" s="330">
        <f t="shared" si="26"/>
        <v>0</v>
      </c>
      <c r="X40" s="330">
        <f t="shared" si="26"/>
        <v>0</v>
      </c>
      <c r="Y40" s="330">
        <f t="shared" si="26"/>
        <v>0</v>
      </c>
      <c r="Z40" s="330">
        <f t="shared" ref="Z40" si="27">Z42</f>
        <v>10</v>
      </c>
      <c r="AA40" s="330">
        <f t="shared" si="26"/>
        <v>0</v>
      </c>
      <c r="AB40" s="330">
        <f t="shared" si="26"/>
        <v>0</v>
      </c>
      <c r="AC40" s="330">
        <f>'3'!J38</f>
        <v>47.567000000000007</v>
      </c>
      <c r="AD40" s="330">
        <f t="shared" si="26"/>
        <v>4.16</v>
      </c>
      <c r="AE40" s="330">
        <f t="shared" si="26"/>
        <v>0</v>
      </c>
      <c r="AF40" s="330">
        <f t="shared" si="26"/>
        <v>0</v>
      </c>
      <c r="AG40" s="330">
        <f t="shared" si="26"/>
        <v>0</v>
      </c>
      <c r="AH40" s="345">
        <f t="shared" ref="AH40" si="28">AH42</f>
        <v>10</v>
      </c>
      <c r="AI40" s="330"/>
      <c r="AJ40" s="330">
        <f>'3'!AE38</f>
        <v>39.110499999999995</v>
      </c>
      <c r="AK40" s="330">
        <f t="shared" si="26"/>
        <v>6.96</v>
      </c>
      <c r="AL40" s="330">
        <f t="shared" si="26"/>
        <v>0</v>
      </c>
      <c r="AM40" s="330">
        <f t="shared" si="26"/>
        <v>0</v>
      </c>
      <c r="AN40" s="330">
        <f t="shared" si="26"/>
        <v>0</v>
      </c>
      <c r="AO40" s="345">
        <f t="shared" ref="AO40" si="29">AO42</f>
        <v>11</v>
      </c>
      <c r="AP40" s="330">
        <f t="shared" si="26"/>
        <v>0</v>
      </c>
      <c r="AQ40" s="330"/>
      <c r="AR40" s="330"/>
      <c r="AS40" s="330"/>
      <c r="AT40" s="330"/>
      <c r="AU40" s="330"/>
      <c r="AV40" s="330"/>
      <c r="AW40" s="330"/>
      <c r="AX40" s="330">
        <f t="shared" si="26"/>
        <v>46.2</v>
      </c>
      <c r="AY40" s="330">
        <f t="shared" si="26"/>
        <v>6.49</v>
      </c>
      <c r="AZ40" s="330">
        <f t="shared" si="26"/>
        <v>0</v>
      </c>
      <c r="BA40" s="330">
        <f t="shared" si="26"/>
        <v>0</v>
      </c>
      <c r="BB40" s="330">
        <f t="shared" si="26"/>
        <v>0</v>
      </c>
      <c r="BC40" s="345">
        <f t="shared" si="26"/>
        <v>9</v>
      </c>
      <c r="BD40" s="330">
        <f t="shared" si="26"/>
        <v>0</v>
      </c>
      <c r="BE40" s="330">
        <f t="shared" si="26"/>
        <v>39.518000000000001</v>
      </c>
      <c r="BF40" s="330">
        <f t="shared" si="26"/>
        <v>5.23</v>
      </c>
      <c r="BG40" s="330">
        <f t="shared" si="26"/>
        <v>0</v>
      </c>
      <c r="BH40" s="330">
        <f t="shared" si="26"/>
        <v>0</v>
      </c>
      <c r="BI40" s="330">
        <f t="shared" si="26"/>
        <v>0</v>
      </c>
      <c r="BJ40" s="345">
        <f t="shared" si="26"/>
        <v>9</v>
      </c>
      <c r="BK40" s="330"/>
      <c r="BL40" s="330">
        <f t="shared" si="26"/>
        <v>43.5</v>
      </c>
      <c r="BM40" s="330">
        <f t="shared" si="26"/>
        <v>6.2</v>
      </c>
      <c r="BN40" s="330">
        <f t="shared" si="26"/>
        <v>0</v>
      </c>
      <c r="BO40" s="330">
        <f t="shared" si="26"/>
        <v>0</v>
      </c>
      <c r="BP40" s="330">
        <f t="shared" si="26"/>
        <v>0</v>
      </c>
      <c r="BQ40" s="345">
        <f t="shared" si="26"/>
        <v>10</v>
      </c>
      <c r="BR40" s="330">
        <f t="shared" ref="BR40:BX40" si="30">BR42</f>
        <v>0</v>
      </c>
      <c r="BS40" s="330">
        <f>BS42</f>
        <v>65.460999999999999</v>
      </c>
      <c r="BT40" s="330">
        <f t="shared" si="30"/>
        <v>5.4</v>
      </c>
      <c r="BU40" s="330">
        <f t="shared" si="30"/>
        <v>0</v>
      </c>
      <c r="BV40" s="330">
        <f t="shared" si="30"/>
        <v>0</v>
      </c>
      <c r="BW40" s="330">
        <f t="shared" si="30"/>
        <v>0</v>
      </c>
      <c r="BX40" s="345">
        <f t="shared" si="30"/>
        <v>10</v>
      </c>
      <c r="BY40" s="330"/>
      <c r="BZ40" s="330">
        <f t="shared" si="26"/>
        <v>48</v>
      </c>
      <c r="CA40" s="330">
        <f t="shared" si="26"/>
        <v>7.76</v>
      </c>
      <c r="CB40" s="330">
        <f t="shared" si="26"/>
        <v>0</v>
      </c>
      <c r="CC40" s="330">
        <f t="shared" si="26"/>
        <v>0</v>
      </c>
      <c r="CD40" s="330">
        <f t="shared" si="26"/>
        <v>0</v>
      </c>
      <c r="CE40" s="345">
        <f t="shared" si="26"/>
        <v>9</v>
      </c>
      <c r="CF40" s="330">
        <f t="shared" si="26"/>
        <v>0</v>
      </c>
      <c r="CG40" s="330">
        <f t="shared" ref="CG40:CL40" si="31">CG42</f>
        <v>55.602999999999994</v>
      </c>
      <c r="CH40" s="330">
        <f t="shared" si="31"/>
        <v>7.46</v>
      </c>
      <c r="CI40" s="330">
        <f t="shared" si="31"/>
        <v>0</v>
      </c>
      <c r="CJ40" s="330">
        <f t="shared" si="31"/>
        <v>0</v>
      </c>
      <c r="CK40" s="330">
        <f t="shared" si="31"/>
        <v>0</v>
      </c>
      <c r="CL40" s="345">
        <f t="shared" si="31"/>
        <v>11</v>
      </c>
      <c r="CM40" s="330"/>
      <c r="CN40" s="330">
        <f t="shared" si="12"/>
        <v>224.21799999999999</v>
      </c>
      <c r="CO40" s="330">
        <f t="shared" si="2"/>
        <v>34.43</v>
      </c>
      <c r="CP40" s="330">
        <f t="shared" si="3"/>
        <v>0</v>
      </c>
      <c r="CQ40" s="330">
        <f t="shared" si="4"/>
        <v>0</v>
      </c>
      <c r="CR40" s="330">
        <f t="shared" si="5"/>
        <v>0</v>
      </c>
      <c r="CS40" s="345">
        <f t="shared" si="6"/>
        <v>49</v>
      </c>
      <c r="CT40" s="330"/>
      <c r="CU40" s="330">
        <f>U40+AJ40+BE40+BS40+CG40</f>
        <v>247.09999999999997</v>
      </c>
      <c r="CV40" s="330">
        <f t="shared" si="7"/>
        <v>32.07</v>
      </c>
      <c r="CW40" s="330">
        <f t="shared" si="8"/>
        <v>0</v>
      </c>
      <c r="CX40" s="330">
        <f t="shared" si="9"/>
        <v>0</v>
      </c>
      <c r="CY40" s="330">
        <f t="shared" si="10"/>
        <v>0</v>
      </c>
      <c r="CZ40" s="345">
        <f t="shared" si="11"/>
        <v>51</v>
      </c>
      <c r="DA40" s="146"/>
      <c r="DB40" s="513"/>
    </row>
    <row r="41" spans="1:106" ht="31.5" customHeight="1" x14ac:dyDescent="0.25">
      <c r="A41" s="47" t="s">
        <v>608</v>
      </c>
      <c r="B41" s="179" t="s">
        <v>773</v>
      </c>
      <c r="C41" s="51"/>
      <c r="D41" s="330">
        <f>'3'!H39</f>
        <v>0</v>
      </c>
      <c r="E41" s="330">
        <f>'3'!AB39</f>
        <v>0</v>
      </c>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f>'3'!J39</f>
        <v>0</v>
      </c>
      <c r="AD41" s="330"/>
      <c r="AE41" s="330"/>
      <c r="AF41" s="330"/>
      <c r="AG41" s="330"/>
      <c r="AH41" s="345"/>
      <c r="AI41" s="330"/>
      <c r="AJ41" s="330">
        <f>'3'!AE39</f>
        <v>0</v>
      </c>
      <c r="AK41" s="330"/>
      <c r="AL41" s="330"/>
      <c r="AM41" s="330"/>
      <c r="AN41" s="330"/>
      <c r="AO41" s="345"/>
      <c r="AP41" s="330"/>
      <c r="AQ41" s="330"/>
      <c r="AR41" s="330"/>
      <c r="AS41" s="330"/>
      <c r="AT41" s="330"/>
      <c r="AU41" s="330"/>
      <c r="AV41" s="330"/>
      <c r="AW41" s="330"/>
      <c r="AX41" s="330"/>
      <c r="AY41" s="330"/>
      <c r="AZ41" s="330"/>
      <c r="BA41" s="330"/>
      <c r="BB41" s="330"/>
      <c r="BC41" s="345"/>
      <c r="BD41" s="330"/>
      <c r="BE41" s="330"/>
      <c r="BF41" s="330"/>
      <c r="BG41" s="330"/>
      <c r="BH41" s="330"/>
      <c r="BI41" s="330"/>
      <c r="BJ41" s="345"/>
      <c r="BK41" s="330"/>
      <c r="BL41" s="330"/>
      <c r="BM41" s="330"/>
      <c r="BN41" s="330"/>
      <c r="BO41" s="330"/>
      <c r="BP41" s="330"/>
      <c r="BQ41" s="345"/>
      <c r="BR41" s="330"/>
      <c r="BS41" s="330"/>
      <c r="BT41" s="330"/>
      <c r="BU41" s="330"/>
      <c r="BV41" s="330"/>
      <c r="BW41" s="330"/>
      <c r="BX41" s="345"/>
      <c r="BY41" s="330"/>
      <c r="BZ41" s="330"/>
      <c r="CA41" s="330"/>
      <c r="CB41" s="330"/>
      <c r="CC41" s="330"/>
      <c r="CD41" s="330"/>
      <c r="CE41" s="345"/>
      <c r="CF41" s="330"/>
      <c r="CG41" s="330"/>
      <c r="CH41" s="330"/>
      <c r="CI41" s="330"/>
      <c r="CJ41" s="330"/>
      <c r="CK41" s="330"/>
      <c r="CL41" s="345"/>
      <c r="CM41" s="330"/>
      <c r="CN41" s="330">
        <f t="shared" si="12"/>
        <v>0</v>
      </c>
      <c r="CO41" s="330">
        <f t="shared" si="2"/>
        <v>0</v>
      </c>
      <c r="CP41" s="330">
        <f t="shared" si="3"/>
        <v>0</v>
      </c>
      <c r="CQ41" s="330">
        <f t="shared" si="4"/>
        <v>0</v>
      </c>
      <c r="CR41" s="330">
        <f t="shared" si="5"/>
        <v>0</v>
      </c>
      <c r="CS41" s="345">
        <f t="shared" si="6"/>
        <v>0</v>
      </c>
      <c r="CT41" s="330"/>
      <c r="CU41" s="330">
        <f t="shared" si="13"/>
        <v>0</v>
      </c>
      <c r="CV41" s="330">
        <f t="shared" si="7"/>
        <v>0</v>
      </c>
      <c r="CW41" s="330">
        <f t="shared" si="8"/>
        <v>0</v>
      </c>
      <c r="CX41" s="330">
        <f t="shared" si="9"/>
        <v>0</v>
      </c>
      <c r="CY41" s="330">
        <f t="shared" si="10"/>
        <v>0</v>
      </c>
      <c r="CZ41" s="345">
        <f t="shared" si="11"/>
        <v>0</v>
      </c>
      <c r="DA41" s="146"/>
      <c r="DB41" s="513"/>
    </row>
    <row r="42" spans="1:106" ht="78.75" x14ac:dyDescent="0.25">
      <c r="A42" s="47" t="s">
        <v>609</v>
      </c>
      <c r="B42" s="179" t="s">
        <v>774</v>
      </c>
      <c r="C42" s="51"/>
      <c r="D42" s="330">
        <f>'3'!H40</f>
        <v>200.32166666666666</v>
      </c>
      <c r="E42" s="330">
        <f>'3'!AB40</f>
        <v>247.10000000000002</v>
      </c>
      <c r="F42" s="330"/>
      <c r="G42" s="330"/>
      <c r="H42" s="330"/>
      <c r="I42" s="330"/>
      <c r="J42" s="330"/>
      <c r="K42" s="330"/>
      <c r="L42" s="330"/>
      <c r="M42" s="330"/>
      <c r="N42" s="330"/>
      <c r="O42" s="330"/>
      <c r="P42" s="330"/>
      <c r="Q42" s="330"/>
      <c r="R42" s="330"/>
      <c r="S42" s="330"/>
      <c r="T42" s="330"/>
      <c r="U42" s="330">
        <f t="shared" ref="U42:AB42" si="32">SUM(U43:U85)</f>
        <v>47.407499999999992</v>
      </c>
      <c r="V42" s="330">
        <f t="shared" si="32"/>
        <v>7.0200000000000005</v>
      </c>
      <c r="W42" s="330">
        <f t="shared" si="32"/>
        <v>0</v>
      </c>
      <c r="X42" s="330">
        <f t="shared" si="32"/>
        <v>0</v>
      </c>
      <c r="Y42" s="330">
        <f t="shared" si="32"/>
        <v>0</v>
      </c>
      <c r="Z42" s="330">
        <f>SUM(Z43:Z85)</f>
        <v>10</v>
      </c>
      <c r="AA42" s="330">
        <f t="shared" si="32"/>
        <v>0</v>
      </c>
      <c r="AB42" s="330">
        <f t="shared" si="32"/>
        <v>0</v>
      </c>
      <c r="AC42" s="330">
        <f>'3'!J40</f>
        <v>47.567000000000007</v>
      </c>
      <c r="AD42" s="330">
        <v>4.16</v>
      </c>
      <c r="AE42" s="330">
        <f>SUM(AE43:AE85)</f>
        <v>0</v>
      </c>
      <c r="AF42" s="330">
        <f>SUM(AF43:AF85)</f>
        <v>0</v>
      </c>
      <c r="AG42" s="330">
        <f>SUM(AG43:AG85)</f>
        <v>0</v>
      </c>
      <c r="AH42" s="345">
        <f t="shared" ref="AH42" si="33">SUM(AH43:AH85)</f>
        <v>10</v>
      </c>
      <c r="AI42" s="330"/>
      <c r="AJ42" s="330">
        <f>'3'!AE40</f>
        <v>39.110499999999995</v>
      </c>
      <c r="AK42" s="330">
        <f t="shared" ref="AK42:AP42" si="34">SUM(AK43:AK85)</f>
        <v>6.96</v>
      </c>
      <c r="AL42" s="330">
        <f t="shared" si="34"/>
        <v>0</v>
      </c>
      <c r="AM42" s="330">
        <f t="shared" si="34"/>
        <v>0</v>
      </c>
      <c r="AN42" s="330">
        <f t="shared" si="34"/>
        <v>0</v>
      </c>
      <c r="AO42" s="345">
        <f t="shared" si="34"/>
        <v>11</v>
      </c>
      <c r="AP42" s="330">
        <f t="shared" si="34"/>
        <v>0</v>
      </c>
      <c r="AQ42" s="330"/>
      <c r="AR42" s="330"/>
      <c r="AS42" s="330"/>
      <c r="AT42" s="330"/>
      <c r="AU42" s="330"/>
      <c r="AV42" s="330"/>
      <c r="AW42" s="330"/>
      <c r="AX42" s="330">
        <f t="shared" ref="AX42:BI42" si="35">SUM(AX43:AX85)</f>
        <v>46.2</v>
      </c>
      <c r="AY42" s="330">
        <f t="shared" si="35"/>
        <v>6.49</v>
      </c>
      <c r="AZ42" s="330">
        <f t="shared" si="35"/>
        <v>0</v>
      </c>
      <c r="BA42" s="330">
        <f t="shared" si="35"/>
        <v>0</v>
      </c>
      <c r="BB42" s="330">
        <f t="shared" si="35"/>
        <v>0</v>
      </c>
      <c r="BC42" s="345">
        <f t="shared" si="35"/>
        <v>9</v>
      </c>
      <c r="BD42" s="330">
        <f t="shared" si="35"/>
        <v>0</v>
      </c>
      <c r="BE42" s="330">
        <f t="shared" si="35"/>
        <v>39.518000000000001</v>
      </c>
      <c r="BF42" s="330">
        <f t="shared" si="35"/>
        <v>5.23</v>
      </c>
      <c r="BG42" s="330">
        <f t="shared" si="35"/>
        <v>0</v>
      </c>
      <c r="BH42" s="330">
        <f t="shared" si="35"/>
        <v>0</v>
      </c>
      <c r="BI42" s="330">
        <f t="shared" si="35"/>
        <v>0</v>
      </c>
      <c r="BJ42" s="345">
        <f>SUM(BJ43:BJ85)</f>
        <v>9</v>
      </c>
      <c r="BK42" s="330"/>
      <c r="BL42" s="330">
        <f t="shared" ref="BL42:BX42" si="36">SUM(BL43:BL85)</f>
        <v>43.5</v>
      </c>
      <c r="BM42" s="330">
        <f t="shared" si="36"/>
        <v>6.2</v>
      </c>
      <c r="BN42" s="330">
        <f t="shared" si="36"/>
        <v>0</v>
      </c>
      <c r="BO42" s="330">
        <f t="shared" si="36"/>
        <v>0</v>
      </c>
      <c r="BP42" s="330">
        <f t="shared" si="36"/>
        <v>0</v>
      </c>
      <c r="BQ42" s="345">
        <f t="shared" si="36"/>
        <v>10</v>
      </c>
      <c r="BR42" s="330">
        <f t="shared" si="36"/>
        <v>0</v>
      </c>
      <c r="BS42" s="330">
        <f>SUM(BS43:BS85)</f>
        <v>65.460999999999999</v>
      </c>
      <c r="BT42" s="330">
        <f t="shared" si="36"/>
        <v>5.4</v>
      </c>
      <c r="BU42" s="330">
        <f t="shared" si="36"/>
        <v>0</v>
      </c>
      <c r="BV42" s="330">
        <f t="shared" si="36"/>
        <v>0</v>
      </c>
      <c r="BW42" s="330">
        <f t="shared" si="36"/>
        <v>0</v>
      </c>
      <c r="BX42" s="345">
        <f t="shared" si="36"/>
        <v>10</v>
      </c>
      <c r="BY42" s="330"/>
      <c r="BZ42" s="330">
        <f t="shared" ref="BZ42:CL42" si="37">SUM(BZ43:BZ85)</f>
        <v>48</v>
      </c>
      <c r="CA42" s="330">
        <f t="shared" si="37"/>
        <v>7.76</v>
      </c>
      <c r="CB42" s="330">
        <f t="shared" si="37"/>
        <v>0</v>
      </c>
      <c r="CC42" s="330">
        <f t="shared" si="37"/>
        <v>0</v>
      </c>
      <c r="CD42" s="330">
        <f t="shared" si="37"/>
        <v>0</v>
      </c>
      <c r="CE42" s="345">
        <f t="shared" si="37"/>
        <v>9</v>
      </c>
      <c r="CF42" s="330">
        <f t="shared" si="37"/>
        <v>0</v>
      </c>
      <c r="CG42" s="330">
        <f t="shared" si="37"/>
        <v>55.602999999999994</v>
      </c>
      <c r="CH42" s="330">
        <f t="shared" si="37"/>
        <v>7.46</v>
      </c>
      <c r="CI42" s="330">
        <f t="shared" si="37"/>
        <v>0</v>
      </c>
      <c r="CJ42" s="330">
        <f t="shared" si="37"/>
        <v>0</v>
      </c>
      <c r="CK42" s="330">
        <f t="shared" si="37"/>
        <v>0</v>
      </c>
      <c r="CL42" s="345">
        <f t="shared" si="37"/>
        <v>11</v>
      </c>
      <c r="CM42" s="330"/>
      <c r="CN42" s="330">
        <f t="shared" si="12"/>
        <v>224.21799999999999</v>
      </c>
      <c r="CO42" s="330">
        <f t="shared" si="2"/>
        <v>34.43</v>
      </c>
      <c r="CP42" s="330">
        <f t="shared" si="3"/>
        <v>0</v>
      </c>
      <c r="CQ42" s="330">
        <f t="shared" si="4"/>
        <v>0</v>
      </c>
      <c r="CR42" s="330">
        <f t="shared" si="5"/>
        <v>0</v>
      </c>
      <c r="CS42" s="345">
        <f t="shared" si="6"/>
        <v>49</v>
      </c>
      <c r="CT42" s="330"/>
      <c r="CU42" s="330">
        <f t="shared" si="13"/>
        <v>247.09999999999997</v>
      </c>
      <c r="CV42" s="330">
        <f t="shared" si="7"/>
        <v>32.07</v>
      </c>
      <c r="CW42" s="330">
        <f t="shared" si="8"/>
        <v>0</v>
      </c>
      <c r="CX42" s="330">
        <f t="shared" si="9"/>
        <v>0</v>
      </c>
      <c r="CY42" s="330">
        <f t="shared" si="10"/>
        <v>0</v>
      </c>
      <c r="CZ42" s="345">
        <f t="shared" si="11"/>
        <v>51</v>
      </c>
      <c r="DA42" s="146"/>
      <c r="DB42" s="513"/>
    </row>
    <row r="43" spans="1:106" ht="31.5" x14ac:dyDescent="0.25">
      <c r="A43" s="47"/>
      <c r="B43" s="318" t="s">
        <v>839</v>
      </c>
      <c r="C43" s="379" t="s">
        <v>815</v>
      </c>
      <c r="D43" s="330">
        <f>'3'!H41</f>
        <v>7.7391666666666676</v>
      </c>
      <c r="E43" s="330">
        <f>'3'!AB41</f>
        <v>7.7391666666666676</v>
      </c>
      <c r="F43" s="146"/>
      <c r="G43" s="146"/>
      <c r="H43" s="146"/>
      <c r="I43" s="146"/>
      <c r="J43" s="146"/>
      <c r="K43" s="146"/>
      <c r="L43" s="146"/>
      <c r="M43" s="146"/>
      <c r="N43" s="146"/>
      <c r="O43" s="146"/>
      <c r="P43" s="146"/>
      <c r="Q43" s="146"/>
      <c r="R43" s="146"/>
      <c r="S43" s="146"/>
      <c r="T43" s="146"/>
      <c r="U43" s="330">
        <f>D43</f>
        <v>7.7391666666666676</v>
      </c>
      <c r="V43" s="330">
        <f>'[6]1'!L42</f>
        <v>1.26</v>
      </c>
      <c r="W43" s="146"/>
      <c r="X43" s="146"/>
      <c r="Y43" s="146"/>
      <c r="Z43" s="146"/>
      <c r="AA43" s="146"/>
      <c r="AB43" s="146"/>
      <c r="AC43" s="146">
        <f>'3'!J41</f>
        <v>7.7370000000000001</v>
      </c>
      <c r="AD43" s="146"/>
      <c r="AE43" s="146"/>
      <c r="AF43" s="146"/>
      <c r="AG43" s="146"/>
      <c r="AH43" s="345"/>
      <c r="AI43" s="146"/>
      <c r="AJ43" s="146">
        <f>'3'!AE41</f>
        <v>0</v>
      </c>
      <c r="AK43" s="146"/>
      <c r="AL43" s="146"/>
      <c r="AM43" s="146"/>
      <c r="AN43" s="146"/>
      <c r="AO43" s="345"/>
      <c r="AP43" s="146"/>
      <c r="AQ43" s="146"/>
      <c r="AR43" s="146"/>
      <c r="AS43" s="146"/>
      <c r="AT43" s="146"/>
      <c r="AU43" s="146"/>
      <c r="AV43" s="146"/>
      <c r="AW43" s="146"/>
      <c r="AX43" s="146"/>
      <c r="AY43" s="146"/>
      <c r="AZ43" s="146"/>
      <c r="BA43" s="146"/>
      <c r="BB43" s="146"/>
      <c r="BC43" s="345"/>
      <c r="BD43" s="146"/>
      <c r="BE43" s="146"/>
      <c r="BF43" s="146"/>
      <c r="BG43" s="146"/>
      <c r="BH43" s="146"/>
      <c r="BI43" s="146"/>
      <c r="BJ43" s="345"/>
      <c r="BK43" s="146"/>
      <c r="BL43" s="146"/>
      <c r="BM43" s="146"/>
      <c r="BN43" s="146"/>
      <c r="BO43" s="146"/>
      <c r="BP43" s="146"/>
      <c r="BQ43" s="345"/>
      <c r="BR43" s="146"/>
      <c r="BS43" s="146"/>
      <c r="BT43" s="146"/>
      <c r="BU43" s="146"/>
      <c r="BV43" s="146"/>
      <c r="BW43" s="146"/>
      <c r="BX43" s="345"/>
      <c r="BY43" s="146"/>
      <c r="BZ43" s="146"/>
      <c r="CA43" s="146"/>
      <c r="CB43" s="146"/>
      <c r="CC43" s="146"/>
      <c r="CD43" s="146"/>
      <c r="CE43" s="345"/>
      <c r="CF43" s="146"/>
      <c r="CG43" s="146"/>
      <c r="CH43" s="146"/>
      <c r="CI43" s="146"/>
      <c r="CJ43" s="146"/>
      <c r="CK43" s="146"/>
      <c r="CL43" s="345"/>
      <c r="CM43" s="146"/>
      <c r="CN43" s="146">
        <f t="shared" si="12"/>
        <v>7.7391666666666676</v>
      </c>
      <c r="CO43" s="146">
        <f t="shared" si="2"/>
        <v>1.26</v>
      </c>
      <c r="CP43" s="146">
        <f t="shared" si="3"/>
        <v>0</v>
      </c>
      <c r="CQ43" s="146">
        <f t="shared" si="4"/>
        <v>0</v>
      </c>
      <c r="CR43" s="146">
        <f t="shared" si="5"/>
        <v>0</v>
      </c>
      <c r="CS43" s="345">
        <f t="shared" si="6"/>
        <v>0</v>
      </c>
      <c r="CT43" s="146"/>
      <c r="CU43" s="146">
        <f t="shared" si="13"/>
        <v>7.7391666666666676</v>
      </c>
      <c r="CV43" s="146">
        <f t="shared" si="7"/>
        <v>1.26</v>
      </c>
      <c r="CW43" s="146">
        <f t="shared" si="8"/>
        <v>0</v>
      </c>
      <c r="CX43" s="146">
        <f t="shared" si="9"/>
        <v>0</v>
      </c>
      <c r="CY43" s="146">
        <f t="shared" si="10"/>
        <v>0</v>
      </c>
      <c r="CZ43" s="345">
        <f t="shared" si="11"/>
        <v>0</v>
      </c>
      <c r="DA43" s="146"/>
      <c r="DB43" s="513"/>
    </row>
    <row r="44" spans="1:106" x14ac:dyDescent="0.25">
      <c r="A44" s="47"/>
      <c r="B44" s="318" t="s">
        <v>816</v>
      </c>
      <c r="C44" s="379" t="s">
        <v>815</v>
      </c>
      <c r="D44" s="330">
        <f>'3'!H42</f>
        <v>18.206666666666667</v>
      </c>
      <c r="E44" s="330">
        <f>'3'!AB42</f>
        <v>18.206666666666667</v>
      </c>
      <c r="F44" s="146"/>
      <c r="G44" s="146"/>
      <c r="H44" s="146"/>
      <c r="I44" s="146"/>
      <c r="J44" s="146"/>
      <c r="K44" s="146"/>
      <c r="L44" s="146"/>
      <c r="M44" s="146"/>
      <c r="N44" s="146"/>
      <c r="O44" s="146"/>
      <c r="P44" s="146"/>
      <c r="Q44" s="146"/>
      <c r="R44" s="146"/>
      <c r="S44" s="146"/>
      <c r="T44" s="146"/>
      <c r="U44" s="330">
        <f t="shared" ref="U44:U48" si="38">D44</f>
        <v>18.206666666666667</v>
      </c>
      <c r="V44" s="330">
        <f>'[6]1'!L43</f>
        <v>0</v>
      </c>
      <c r="W44" s="146"/>
      <c r="X44" s="146"/>
      <c r="Y44" s="146"/>
      <c r="Z44" s="146"/>
      <c r="AA44" s="146"/>
      <c r="AB44" s="146"/>
      <c r="AC44" s="146">
        <f>'3'!J42</f>
        <v>18.204999999999998</v>
      </c>
      <c r="AD44" s="146"/>
      <c r="AE44" s="146"/>
      <c r="AF44" s="146"/>
      <c r="AG44" s="146"/>
      <c r="AH44" s="345"/>
      <c r="AI44" s="146"/>
      <c r="AJ44" s="146">
        <f>'3'!AE42</f>
        <v>0</v>
      </c>
      <c r="AK44" s="146"/>
      <c r="AL44" s="146"/>
      <c r="AM44" s="146"/>
      <c r="AN44" s="146"/>
      <c r="AO44" s="345"/>
      <c r="AP44" s="146"/>
      <c r="AQ44" s="146"/>
      <c r="AR44" s="146"/>
      <c r="AS44" s="146"/>
      <c r="AT44" s="146"/>
      <c r="AU44" s="146"/>
      <c r="AV44" s="146"/>
      <c r="AW44" s="146"/>
      <c r="AX44" s="146"/>
      <c r="AY44" s="146"/>
      <c r="AZ44" s="146"/>
      <c r="BA44" s="146"/>
      <c r="BB44" s="146"/>
      <c r="BC44" s="345"/>
      <c r="BD44" s="146"/>
      <c r="BE44" s="146"/>
      <c r="BF44" s="146"/>
      <c r="BG44" s="146"/>
      <c r="BH44" s="146"/>
      <c r="BI44" s="146"/>
      <c r="BJ44" s="345"/>
      <c r="BK44" s="146"/>
      <c r="BL44" s="146"/>
      <c r="BM44" s="146"/>
      <c r="BN44" s="146"/>
      <c r="BO44" s="146"/>
      <c r="BP44" s="146"/>
      <c r="BQ44" s="345"/>
      <c r="BR44" s="146"/>
      <c r="BS44" s="146"/>
      <c r="BT44" s="146"/>
      <c r="BU44" s="146"/>
      <c r="BV44" s="146"/>
      <c r="BW44" s="146"/>
      <c r="BX44" s="345"/>
      <c r="BY44" s="146"/>
      <c r="BZ44" s="146"/>
      <c r="CA44" s="146"/>
      <c r="CB44" s="146"/>
      <c r="CC44" s="146"/>
      <c r="CD44" s="146"/>
      <c r="CE44" s="345"/>
      <c r="CF44" s="146"/>
      <c r="CG44" s="146"/>
      <c r="CH44" s="146"/>
      <c r="CI44" s="146"/>
      <c r="CJ44" s="146"/>
      <c r="CK44" s="146"/>
      <c r="CL44" s="345"/>
      <c r="CM44" s="146"/>
      <c r="CN44" s="146">
        <f t="shared" si="12"/>
        <v>18.206666666666667</v>
      </c>
      <c r="CO44" s="146">
        <f t="shared" si="2"/>
        <v>0</v>
      </c>
      <c r="CP44" s="146">
        <f t="shared" si="3"/>
        <v>0</v>
      </c>
      <c r="CQ44" s="146">
        <f t="shared" si="4"/>
        <v>0</v>
      </c>
      <c r="CR44" s="146">
        <f t="shared" si="5"/>
        <v>0</v>
      </c>
      <c r="CS44" s="345">
        <f t="shared" si="6"/>
        <v>0</v>
      </c>
      <c r="CT44" s="146"/>
      <c r="CU44" s="146">
        <f t="shared" si="13"/>
        <v>18.206666666666667</v>
      </c>
      <c r="CV44" s="146">
        <f t="shared" si="7"/>
        <v>0</v>
      </c>
      <c r="CW44" s="146">
        <f t="shared" si="8"/>
        <v>0</v>
      </c>
      <c r="CX44" s="146">
        <f t="shared" si="9"/>
        <v>0</v>
      </c>
      <c r="CY44" s="146">
        <f t="shared" si="10"/>
        <v>0</v>
      </c>
      <c r="CZ44" s="345">
        <f t="shared" si="11"/>
        <v>0</v>
      </c>
      <c r="DA44" s="146"/>
      <c r="DB44" s="513"/>
    </row>
    <row r="45" spans="1:106" ht="31.5" x14ac:dyDescent="0.25">
      <c r="A45" s="47"/>
      <c r="B45" s="318" t="s">
        <v>840</v>
      </c>
      <c r="C45" s="379" t="s">
        <v>815</v>
      </c>
      <c r="D45" s="330">
        <f>'3'!H43</f>
        <v>1.1066666666666667</v>
      </c>
      <c r="E45" s="330">
        <f>'3'!AB43</f>
        <v>1.1066666666666667</v>
      </c>
      <c r="F45" s="146"/>
      <c r="G45" s="146"/>
      <c r="H45" s="146"/>
      <c r="I45" s="146"/>
      <c r="J45" s="146"/>
      <c r="K45" s="146"/>
      <c r="L45" s="146"/>
      <c r="M45" s="146"/>
      <c r="N45" s="146"/>
      <c r="O45" s="146"/>
      <c r="P45" s="146"/>
      <c r="Q45" s="146"/>
      <c r="R45" s="146"/>
      <c r="S45" s="146"/>
      <c r="T45" s="146"/>
      <c r="U45" s="330">
        <f t="shared" si="38"/>
        <v>1.1066666666666667</v>
      </c>
      <c r="V45" s="330">
        <f>'[6]1'!L44</f>
        <v>0.8</v>
      </c>
      <c r="W45" s="146"/>
      <c r="X45" s="146"/>
      <c r="Y45" s="146"/>
      <c r="Z45" s="146"/>
      <c r="AA45" s="146"/>
      <c r="AB45" s="146"/>
      <c r="AC45" s="146">
        <f>'3'!J43</f>
        <v>1.1419999999999999</v>
      </c>
      <c r="AD45" s="146"/>
      <c r="AE45" s="146"/>
      <c r="AF45" s="146"/>
      <c r="AG45" s="146"/>
      <c r="AH45" s="345"/>
      <c r="AI45" s="146"/>
      <c r="AJ45" s="146">
        <f>'3'!AE43</f>
        <v>0</v>
      </c>
      <c r="AK45" s="146"/>
      <c r="AL45" s="146"/>
      <c r="AM45" s="146"/>
      <c r="AN45" s="146"/>
      <c r="AO45" s="345"/>
      <c r="AP45" s="146"/>
      <c r="AQ45" s="146"/>
      <c r="AR45" s="146"/>
      <c r="AS45" s="146"/>
      <c r="AT45" s="146"/>
      <c r="AU45" s="146"/>
      <c r="AV45" s="146"/>
      <c r="AW45" s="146"/>
      <c r="AX45" s="146"/>
      <c r="AY45" s="146"/>
      <c r="AZ45" s="146"/>
      <c r="BA45" s="146"/>
      <c r="BB45" s="146"/>
      <c r="BC45" s="345"/>
      <c r="BD45" s="146"/>
      <c r="BE45" s="146"/>
      <c r="BF45" s="146"/>
      <c r="BG45" s="146"/>
      <c r="BH45" s="146"/>
      <c r="BI45" s="146"/>
      <c r="BJ45" s="345"/>
      <c r="BK45" s="146"/>
      <c r="BL45" s="146"/>
      <c r="BM45" s="146"/>
      <c r="BN45" s="146"/>
      <c r="BO45" s="146"/>
      <c r="BP45" s="146"/>
      <c r="BQ45" s="345"/>
      <c r="BR45" s="146"/>
      <c r="BS45" s="146"/>
      <c r="BT45" s="146"/>
      <c r="BU45" s="146"/>
      <c r="BV45" s="146"/>
      <c r="BW45" s="146"/>
      <c r="BX45" s="345"/>
      <c r="BY45" s="146"/>
      <c r="BZ45" s="146"/>
      <c r="CA45" s="146"/>
      <c r="CB45" s="146"/>
      <c r="CC45" s="146"/>
      <c r="CD45" s="146"/>
      <c r="CE45" s="345"/>
      <c r="CF45" s="146"/>
      <c r="CG45" s="146"/>
      <c r="CH45" s="146"/>
      <c r="CI45" s="146"/>
      <c r="CJ45" s="146"/>
      <c r="CK45" s="146"/>
      <c r="CL45" s="345"/>
      <c r="CM45" s="146"/>
      <c r="CN45" s="146">
        <f t="shared" si="12"/>
        <v>1.1066666666666667</v>
      </c>
      <c r="CO45" s="146">
        <f t="shared" si="2"/>
        <v>0.8</v>
      </c>
      <c r="CP45" s="146">
        <f t="shared" si="3"/>
        <v>0</v>
      </c>
      <c r="CQ45" s="146">
        <f t="shared" si="4"/>
        <v>0</v>
      </c>
      <c r="CR45" s="146">
        <f t="shared" si="5"/>
        <v>0</v>
      </c>
      <c r="CS45" s="345">
        <f t="shared" si="6"/>
        <v>0</v>
      </c>
      <c r="CT45" s="146"/>
      <c r="CU45" s="146">
        <f t="shared" si="13"/>
        <v>1.1066666666666667</v>
      </c>
      <c r="CV45" s="146">
        <f t="shared" si="7"/>
        <v>0.8</v>
      </c>
      <c r="CW45" s="146">
        <f t="shared" si="8"/>
        <v>0</v>
      </c>
      <c r="CX45" s="146">
        <f t="shared" si="9"/>
        <v>0</v>
      </c>
      <c r="CY45" s="146">
        <f t="shared" si="10"/>
        <v>0</v>
      </c>
      <c r="CZ45" s="345">
        <f t="shared" si="11"/>
        <v>0</v>
      </c>
      <c r="DA45" s="146"/>
      <c r="DB45" s="513"/>
    </row>
    <row r="46" spans="1:106" ht="31.5" x14ac:dyDescent="0.25">
      <c r="A46" s="47"/>
      <c r="B46" s="318" t="s">
        <v>841</v>
      </c>
      <c r="C46" s="379" t="s">
        <v>815</v>
      </c>
      <c r="D46" s="330">
        <f>'3'!H44</f>
        <v>1.2</v>
      </c>
      <c r="E46" s="330">
        <f>'3'!AB44</f>
        <v>1.2</v>
      </c>
      <c r="F46" s="146"/>
      <c r="G46" s="146"/>
      <c r="H46" s="146"/>
      <c r="I46" s="146"/>
      <c r="J46" s="146"/>
      <c r="K46" s="146"/>
      <c r="L46" s="146"/>
      <c r="M46" s="146"/>
      <c r="N46" s="146"/>
      <c r="O46" s="146"/>
      <c r="P46" s="146"/>
      <c r="Q46" s="146"/>
      <c r="R46" s="146"/>
      <c r="S46" s="146"/>
      <c r="T46" s="146"/>
      <c r="U46" s="330">
        <f t="shared" si="38"/>
        <v>1.2</v>
      </c>
      <c r="V46" s="330">
        <f>'[6]1'!L45</f>
        <v>0</v>
      </c>
      <c r="W46" s="146"/>
      <c r="X46" s="146"/>
      <c r="Y46" s="146"/>
      <c r="Z46" s="146"/>
      <c r="AA46" s="146"/>
      <c r="AB46" s="146"/>
      <c r="AC46" s="146">
        <f>'3'!J44</f>
        <v>1.2130000000000001</v>
      </c>
      <c r="AD46" s="146"/>
      <c r="AE46" s="146"/>
      <c r="AF46" s="146"/>
      <c r="AG46" s="146"/>
      <c r="AH46" s="345"/>
      <c r="AI46" s="146"/>
      <c r="AJ46" s="146">
        <f>'3'!AE44</f>
        <v>0</v>
      </c>
      <c r="AK46" s="146"/>
      <c r="AL46" s="146"/>
      <c r="AM46" s="146"/>
      <c r="AN46" s="146"/>
      <c r="AO46" s="345"/>
      <c r="AP46" s="146"/>
      <c r="AQ46" s="146"/>
      <c r="AR46" s="146"/>
      <c r="AS46" s="146"/>
      <c r="AT46" s="146"/>
      <c r="AU46" s="146"/>
      <c r="AV46" s="146"/>
      <c r="AW46" s="146"/>
      <c r="AX46" s="146"/>
      <c r="AY46" s="146"/>
      <c r="AZ46" s="146"/>
      <c r="BA46" s="146"/>
      <c r="BB46" s="146"/>
      <c r="BC46" s="345"/>
      <c r="BD46" s="146"/>
      <c r="BE46" s="146"/>
      <c r="BF46" s="146"/>
      <c r="BG46" s="146"/>
      <c r="BH46" s="146"/>
      <c r="BI46" s="146"/>
      <c r="BJ46" s="345"/>
      <c r="BK46" s="146"/>
      <c r="BL46" s="146"/>
      <c r="BM46" s="146"/>
      <c r="BN46" s="146"/>
      <c r="BO46" s="146"/>
      <c r="BP46" s="146"/>
      <c r="BQ46" s="345"/>
      <c r="BR46" s="146"/>
      <c r="BS46" s="146"/>
      <c r="BT46" s="146"/>
      <c r="BU46" s="146"/>
      <c r="BV46" s="146"/>
      <c r="BW46" s="146"/>
      <c r="BX46" s="345"/>
      <c r="BY46" s="146"/>
      <c r="BZ46" s="146"/>
      <c r="CA46" s="146"/>
      <c r="CB46" s="146"/>
      <c r="CC46" s="146"/>
      <c r="CD46" s="146"/>
      <c r="CE46" s="345"/>
      <c r="CF46" s="146"/>
      <c r="CG46" s="146"/>
      <c r="CH46" s="146"/>
      <c r="CI46" s="146"/>
      <c r="CJ46" s="146"/>
      <c r="CK46" s="146"/>
      <c r="CL46" s="345"/>
      <c r="CM46" s="146"/>
      <c r="CN46" s="146">
        <f t="shared" si="12"/>
        <v>1.2</v>
      </c>
      <c r="CO46" s="146">
        <f t="shared" si="2"/>
        <v>0</v>
      </c>
      <c r="CP46" s="146">
        <f t="shared" si="3"/>
        <v>0</v>
      </c>
      <c r="CQ46" s="146">
        <f t="shared" si="4"/>
        <v>0</v>
      </c>
      <c r="CR46" s="146">
        <f t="shared" si="5"/>
        <v>0</v>
      </c>
      <c r="CS46" s="345">
        <f t="shared" si="6"/>
        <v>0</v>
      </c>
      <c r="CT46" s="146"/>
      <c r="CU46" s="146">
        <f t="shared" si="13"/>
        <v>1.2</v>
      </c>
      <c r="CV46" s="146">
        <f t="shared" si="7"/>
        <v>0</v>
      </c>
      <c r="CW46" s="146">
        <f t="shared" si="8"/>
        <v>0</v>
      </c>
      <c r="CX46" s="146">
        <f t="shared" si="9"/>
        <v>0</v>
      </c>
      <c r="CY46" s="146">
        <f t="shared" si="10"/>
        <v>0</v>
      </c>
      <c r="CZ46" s="345">
        <f t="shared" si="11"/>
        <v>0</v>
      </c>
      <c r="DA46" s="146"/>
      <c r="DB46" s="513"/>
    </row>
    <row r="47" spans="1:106" ht="31.5" x14ac:dyDescent="0.25">
      <c r="A47" s="47"/>
      <c r="B47" s="318" t="s">
        <v>842</v>
      </c>
      <c r="C47" s="379" t="s">
        <v>815</v>
      </c>
      <c r="D47" s="330">
        <f>'3'!H45</f>
        <v>6.2850000000000001</v>
      </c>
      <c r="E47" s="330">
        <f>'3'!AB45</f>
        <v>6.2850000000000001</v>
      </c>
      <c r="F47" s="146"/>
      <c r="G47" s="146"/>
      <c r="H47" s="146"/>
      <c r="I47" s="146"/>
      <c r="J47" s="146"/>
      <c r="K47" s="146"/>
      <c r="L47" s="146"/>
      <c r="M47" s="146"/>
      <c r="N47" s="146"/>
      <c r="O47" s="146"/>
      <c r="P47" s="146"/>
      <c r="Q47" s="146"/>
      <c r="R47" s="146"/>
      <c r="S47" s="146"/>
      <c r="T47" s="146"/>
      <c r="U47" s="330">
        <f t="shared" si="38"/>
        <v>6.2850000000000001</v>
      </c>
      <c r="V47" s="330">
        <f>'[6]1'!L46</f>
        <v>0.8</v>
      </c>
      <c r="W47" s="146"/>
      <c r="X47" s="146"/>
      <c r="Y47" s="146"/>
      <c r="Z47" s="146"/>
      <c r="AA47" s="146"/>
      <c r="AB47" s="146"/>
      <c r="AC47" s="146">
        <f>'3'!J45</f>
        <v>6.2839999999999998</v>
      </c>
      <c r="AD47" s="146"/>
      <c r="AE47" s="146"/>
      <c r="AF47" s="146"/>
      <c r="AG47" s="146"/>
      <c r="AH47" s="345"/>
      <c r="AI47" s="146"/>
      <c r="AJ47" s="146">
        <f>'3'!AE45</f>
        <v>0</v>
      </c>
      <c r="AK47" s="146"/>
      <c r="AL47" s="146"/>
      <c r="AM47" s="146"/>
      <c r="AN47" s="146"/>
      <c r="AO47" s="345"/>
      <c r="AP47" s="146"/>
      <c r="AQ47" s="146"/>
      <c r="AR47" s="146"/>
      <c r="AS47" s="146"/>
      <c r="AT47" s="146"/>
      <c r="AU47" s="146"/>
      <c r="AV47" s="146"/>
      <c r="AW47" s="146"/>
      <c r="AX47" s="146"/>
      <c r="AY47" s="146"/>
      <c r="AZ47" s="146"/>
      <c r="BA47" s="146"/>
      <c r="BB47" s="146"/>
      <c r="BC47" s="345"/>
      <c r="BD47" s="146"/>
      <c r="BE47" s="146"/>
      <c r="BF47" s="146"/>
      <c r="BG47" s="146"/>
      <c r="BH47" s="146"/>
      <c r="BI47" s="146"/>
      <c r="BJ47" s="345"/>
      <c r="BK47" s="146"/>
      <c r="BL47" s="146"/>
      <c r="BM47" s="146"/>
      <c r="BN47" s="146"/>
      <c r="BO47" s="146"/>
      <c r="BP47" s="146"/>
      <c r="BQ47" s="345"/>
      <c r="BR47" s="146"/>
      <c r="BS47" s="146"/>
      <c r="BT47" s="146"/>
      <c r="BU47" s="146"/>
      <c r="BV47" s="146"/>
      <c r="BW47" s="146"/>
      <c r="BX47" s="345"/>
      <c r="BY47" s="146"/>
      <c r="BZ47" s="146"/>
      <c r="CA47" s="146"/>
      <c r="CB47" s="146"/>
      <c r="CC47" s="146"/>
      <c r="CD47" s="146"/>
      <c r="CE47" s="345"/>
      <c r="CF47" s="146"/>
      <c r="CG47" s="146"/>
      <c r="CH47" s="146"/>
      <c r="CI47" s="146"/>
      <c r="CJ47" s="146"/>
      <c r="CK47" s="146"/>
      <c r="CL47" s="345"/>
      <c r="CM47" s="146"/>
      <c r="CN47" s="146">
        <f t="shared" si="12"/>
        <v>6.2850000000000001</v>
      </c>
      <c r="CO47" s="146">
        <f t="shared" si="2"/>
        <v>0.8</v>
      </c>
      <c r="CP47" s="146">
        <f t="shared" si="3"/>
        <v>0</v>
      </c>
      <c r="CQ47" s="146">
        <f t="shared" si="4"/>
        <v>0</v>
      </c>
      <c r="CR47" s="146">
        <f t="shared" si="5"/>
        <v>0</v>
      </c>
      <c r="CS47" s="345">
        <f t="shared" si="6"/>
        <v>0</v>
      </c>
      <c r="CT47" s="146"/>
      <c r="CU47" s="146">
        <f t="shared" si="13"/>
        <v>6.2850000000000001</v>
      </c>
      <c r="CV47" s="146">
        <f t="shared" si="7"/>
        <v>0.8</v>
      </c>
      <c r="CW47" s="146">
        <f t="shared" si="8"/>
        <v>0</v>
      </c>
      <c r="CX47" s="146">
        <f t="shared" si="9"/>
        <v>0</v>
      </c>
      <c r="CY47" s="146">
        <f t="shared" si="10"/>
        <v>0</v>
      </c>
      <c r="CZ47" s="345">
        <f t="shared" si="11"/>
        <v>0</v>
      </c>
      <c r="DA47" s="146"/>
      <c r="DB47" s="513"/>
    </row>
    <row r="48" spans="1:106" ht="31.5" x14ac:dyDescent="0.25">
      <c r="A48" s="47"/>
      <c r="B48" s="318" t="s">
        <v>817</v>
      </c>
      <c r="C48" s="379" t="s">
        <v>815</v>
      </c>
      <c r="D48" s="330">
        <f>'3'!H46</f>
        <v>8.5</v>
      </c>
      <c r="E48" s="330">
        <f>'3'!AB46</f>
        <v>8.5</v>
      </c>
      <c r="F48" s="146"/>
      <c r="G48" s="146"/>
      <c r="H48" s="146"/>
      <c r="I48" s="146"/>
      <c r="J48" s="146"/>
      <c r="K48" s="146"/>
      <c r="L48" s="146"/>
      <c r="M48" s="146"/>
      <c r="N48" s="146"/>
      <c r="O48" s="146"/>
      <c r="P48" s="146"/>
      <c r="Q48" s="146"/>
      <c r="R48" s="146"/>
      <c r="S48" s="146"/>
      <c r="T48" s="146"/>
      <c r="U48" s="330">
        <f t="shared" si="38"/>
        <v>8.5</v>
      </c>
      <c r="V48" s="330">
        <f>'[6]1'!L47</f>
        <v>0</v>
      </c>
      <c r="W48" s="146"/>
      <c r="X48" s="146"/>
      <c r="Y48" s="146"/>
      <c r="Z48" s="146"/>
      <c r="AA48" s="146"/>
      <c r="AB48" s="146"/>
      <c r="AC48" s="146">
        <f>'3'!J46</f>
        <v>8.5389999999999997</v>
      </c>
      <c r="AD48" s="146"/>
      <c r="AE48" s="146"/>
      <c r="AF48" s="146"/>
      <c r="AG48" s="146"/>
      <c r="AH48" s="345"/>
      <c r="AI48" s="146"/>
      <c r="AJ48" s="146">
        <f>'3'!AE46</f>
        <v>0</v>
      </c>
      <c r="AK48" s="146"/>
      <c r="AL48" s="146"/>
      <c r="AM48" s="146"/>
      <c r="AN48" s="146"/>
      <c r="AO48" s="345"/>
      <c r="AP48" s="146"/>
      <c r="AQ48" s="146"/>
      <c r="AR48" s="146"/>
      <c r="AS48" s="146"/>
      <c r="AT48" s="146"/>
      <c r="AU48" s="146"/>
      <c r="AV48" s="146"/>
      <c r="AW48" s="146"/>
      <c r="AX48" s="146"/>
      <c r="AY48" s="146"/>
      <c r="AZ48" s="146"/>
      <c r="BA48" s="146"/>
      <c r="BB48" s="146"/>
      <c r="BC48" s="345"/>
      <c r="BD48" s="146"/>
      <c r="BE48" s="146"/>
      <c r="BF48" s="146"/>
      <c r="BG48" s="146"/>
      <c r="BH48" s="146"/>
      <c r="BI48" s="146"/>
      <c r="BJ48" s="345"/>
      <c r="BK48" s="146"/>
      <c r="BL48" s="146"/>
      <c r="BM48" s="146"/>
      <c r="BN48" s="146"/>
      <c r="BO48" s="146"/>
      <c r="BP48" s="146"/>
      <c r="BQ48" s="345"/>
      <c r="BR48" s="146"/>
      <c r="BS48" s="146"/>
      <c r="BT48" s="146"/>
      <c r="BU48" s="146"/>
      <c r="BV48" s="146"/>
      <c r="BW48" s="146"/>
      <c r="BX48" s="345"/>
      <c r="BY48" s="146"/>
      <c r="BZ48" s="146"/>
      <c r="CA48" s="146"/>
      <c r="CB48" s="146"/>
      <c r="CC48" s="146"/>
      <c r="CD48" s="146"/>
      <c r="CE48" s="345"/>
      <c r="CF48" s="146"/>
      <c r="CG48" s="146"/>
      <c r="CH48" s="146"/>
      <c r="CI48" s="146"/>
      <c r="CJ48" s="146"/>
      <c r="CK48" s="146"/>
      <c r="CL48" s="345"/>
      <c r="CM48" s="146"/>
      <c r="CN48" s="146">
        <f t="shared" si="12"/>
        <v>8.5</v>
      </c>
      <c r="CO48" s="146">
        <f t="shared" si="2"/>
        <v>0</v>
      </c>
      <c r="CP48" s="146">
        <f t="shared" si="3"/>
        <v>0</v>
      </c>
      <c r="CQ48" s="146">
        <f t="shared" si="4"/>
        <v>0</v>
      </c>
      <c r="CR48" s="146">
        <f t="shared" si="5"/>
        <v>0</v>
      </c>
      <c r="CS48" s="345">
        <f t="shared" si="6"/>
        <v>0</v>
      </c>
      <c r="CT48" s="146"/>
      <c r="CU48" s="146">
        <f t="shared" si="13"/>
        <v>8.5</v>
      </c>
      <c r="CV48" s="146">
        <f t="shared" si="7"/>
        <v>0</v>
      </c>
      <c r="CW48" s="146">
        <f t="shared" si="8"/>
        <v>0</v>
      </c>
      <c r="CX48" s="146">
        <f t="shared" si="9"/>
        <v>0</v>
      </c>
      <c r="CY48" s="146">
        <f t="shared" si="10"/>
        <v>0</v>
      </c>
      <c r="CZ48" s="345">
        <f t="shared" si="11"/>
        <v>0</v>
      </c>
      <c r="DA48" s="146"/>
      <c r="DB48" s="513"/>
    </row>
    <row r="49" spans="1:106" ht="47.25" x14ac:dyDescent="0.25">
      <c r="A49" s="47"/>
      <c r="B49" s="319" t="s">
        <v>981</v>
      </c>
      <c r="C49" s="379" t="s">
        <v>818</v>
      </c>
      <c r="D49" s="330">
        <f>'3'!H47</f>
        <v>6.6401666666666666</v>
      </c>
      <c r="E49" s="330">
        <f>'3'!AB47</f>
        <v>6.6401666666666666</v>
      </c>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f>'3'!J47</f>
        <v>0</v>
      </c>
      <c r="AD49" s="146"/>
      <c r="AE49" s="146"/>
      <c r="AF49" s="146"/>
      <c r="AG49" s="146"/>
      <c r="AH49" s="345"/>
      <c r="AI49" s="146"/>
      <c r="AJ49" s="330">
        <f>'3'!AE47</f>
        <v>6.6401666666666666</v>
      </c>
      <c r="AK49" s="330">
        <f>'1-2021'!M42</f>
        <v>0.8</v>
      </c>
      <c r="AL49" s="146"/>
      <c r="AM49" s="146"/>
      <c r="AN49" s="146"/>
      <c r="AO49" s="345"/>
      <c r="AP49" s="146"/>
      <c r="AQ49" s="330"/>
      <c r="AR49" s="330"/>
      <c r="AS49" s="146"/>
      <c r="AT49" s="146"/>
      <c r="AU49" s="146"/>
      <c r="AV49" s="146"/>
      <c r="AW49" s="146"/>
      <c r="AX49" s="146"/>
      <c r="AY49" s="146"/>
      <c r="AZ49" s="146"/>
      <c r="BA49" s="146"/>
      <c r="BB49" s="146"/>
      <c r="BC49" s="345"/>
      <c r="BD49" s="146"/>
      <c r="BE49" s="146"/>
      <c r="BF49" s="146"/>
      <c r="BG49" s="146"/>
      <c r="BH49" s="146"/>
      <c r="BI49" s="146"/>
      <c r="BJ49" s="345"/>
      <c r="BK49" s="146"/>
      <c r="BL49" s="146"/>
      <c r="BM49" s="146"/>
      <c r="BN49" s="146"/>
      <c r="BO49" s="146"/>
      <c r="BP49" s="146"/>
      <c r="BQ49" s="345"/>
      <c r="BR49" s="146"/>
      <c r="BS49" s="146"/>
      <c r="BT49" s="146"/>
      <c r="BU49" s="146"/>
      <c r="BV49" s="146"/>
      <c r="BW49" s="146"/>
      <c r="BX49" s="345"/>
      <c r="BY49" s="146"/>
      <c r="BZ49" s="146"/>
      <c r="CA49" s="146"/>
      <c r="CB49" s="146"/>
      <c r="CC49" s="146"/>
      <c r="CD49" s="146"/>
      <c r="CE49" s="345"/>
      <c r="CF49" s="146"/>
      <c r="CG49" s="146"/>
      <c r="CH49" s="146"/>
      <c r="CI49" s="146"/>
      <c r="CJ49" s="146"/>
      <c r="CK49" s="146"/>
      <c r="CL49" s="345"/>
      <c r="CM49" s="146"/>
      <c r="CN49" s="146">
        <f t="shared" si="12"/>
        <v>6.6401666666666666</v>
      </c>
      <c r="CO49" s="146">
        <f t="shared" si="2"/>
        <v>0.8</v>
      </c>
      <c r="CP49" s="146">
        <f t="shared" si="3"/>
        <v>0</v>
      </c>
      <c r="CQ49" s="146">
        <f t="shared" si="4"/>
        <v>0</v>
      </c>
      <c r="CR49" s="146">
        <f t="shared" si="5"/>
        <v>0</v>
      </c>
      <c r="CS49" s="345">
        <f t="shared" si="6"/>
        <v>0</v>
      </c>
      <c r="CT49" s="146"/>
      <c r="CU49" s="146">
        <f t="shared" si="13"/>
        <v>6.6401666666666666</v>
      </c>
      <c r="CV49" s="146">
        <f t="shared" si="7"/>
        <v>0.8</v>
      </c>
      <c r="CW49" s="146">
        <f t="shared" si="8"/>
        <v>0</v>
      </c>
      <c r="CX49" s="146">
        <f t="shared" si="9"/>
        <v>0</v>
      </c>
      <c r="CY49" s="146">
        <f t="shared" si="10"/>
        <v>0</v>
      </c>
      <c r="CZ49" s="345">
        <f t="shared" si="11"/>
        <v>0</v>
      </c>
      <c r="DA49" s="146"/>
      <c r="DB49" s="513"/>
    </row>
    <row r="50" spans="1:106" ht="47.25" x14ac:dyDescent="0.25">
      <c r="A50" s="47"/>
      <c r="B50" s="319" t="s">
        <v>982</v>
      </c>
      <c r="C50" s="379" t="s">
        <v>818</v>
      </c>
      <c r="D50" s="330">
        <f>'3'!H48</f>
        <v>6.7450000000000001</v>
      </c>
      <c r="E50" s="330">
        <f>'3'!AB48</f>
        <v>6.7450000000000001</v>
      </c>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f>'3'!J48</f>
        <v>0</v>
      </c>
      <c r="AD50" s="146"/>
      <c r="AE50" s="146"/>
      <c r="AF50" s="146"/>
      <c r="AG50" s="146"/>
      <c r="AH50" s="345"/>
      <c r="AI50" s="146"/>
      <c r="AJ50" s="330">
        <f>'3'!AE48</f>
        <v>6.7450000000000001</v>
      </c>
      <c r="AK50" s="330">
        <f>'1-2021'!M43</f>
        <v>0.8</v>
      </c>
      <c r="AL50" s="146"/>
      <c r="AM50" s="146"/>
      <c r="AN50" s="146"/>
      <c r="AO50" s="345"/>
      <c r="AP50" s="146"/>
      <c r="AQ50" s="330"/>
      <c r="AR50" s="330"/>
      <c r="AS50" s="146"/>
      <c r="AT50" s="146"/>
      <c r="AU50" s="146"/>
      <c r="AV50" s="146"/>
      <c r="AW50" s="146"/>
      <c r="AX50" s="146"/>
      <c r="AY50" s="146"/>
      <c r="AZ50" s="146"/>
      <c r="BA50" s="146"/>
      <c r="BB50" s="146"/>
      <c r="BC50" s="345"/>
      <c r="BD50" s="146"/>
      <c r="BE50" s="146"/>
      <c r="BF50" s="146"/>
      <c r="BG50" s="146"/>
      <c r="BH50" s="146"/>
      <c r="BI50" s="146"/>
      <c r="BJ50" s="345"/>
      <c r="BK50" s="146"/>
      <c r="BL50" s="146"/>
      <c r="BM50" s="146"/>
      <c r="BN50" s="146"/>
      <c r="BO50" s="146"/>
      <c r="BP50" s="146"/>
      <c r="BQ50" s="345"/>
      <c r="BR50" s="146"/>
      <c r="BS50" s="146"/>
      <c r="BT50" s="146"/>
      <c r="BU50" s="146"/>
      <c r="BV50" s="146"/>
      <c r="BW50" s="146"/>
      <c r="BX50" s="345"/>
      <c r="BY50" s="146"/>
      <c r="BZ50" s="146"/>
      <c r="CA50" s="146"/>
      <c r="CB50" s="146"/>
      <c r="CC50" s="146"/>
      <c r="CD50" s="146"/>
      <c r="CE50" s="345"/>
      <c r="CF50" s="146"/>
      <c r="CG50" s="146"/>
      <c r="CH50" s="146"/>
      <c r="CI50" s="146"/>
      <c r="CJ50" s="146"/>
      <c r="CK50" s="146"/>
      <c r="CL50" s="345"/>
      <c r="CM50" s="146"/>
      <c r="CN50" s="146">
        <f t="shared" si="12"/>
        <v>6.7450000000000001</v>
      </c>
      <c r="CO50" s="146">
        <f t="shared" si="2"/>
        <v>0.8</v>
      </c>
      <c r="CP50" s="146">
        <f t="shared" si="3"/>
        <v>0</v>
      </c>
      <c r="CQ50" s="146">
        <f t="shared" si="4"/>
        <v>0</v>
      </c>
      <c r="CR50" s="146">
        <f t="shared" si="5"/>
        <v>0</v>
      </c>
      <c r="CS50" s="345">
        <f t="shared" si="6"/>
        <v>0</v>
      </c>
      <c r="CT50" s="146"/>
      <c r="CU50" s="146">
        <f t="shared" si="13"/>
        <v>6.7450000000000001</v>
      </c>
      <c r="CV50" s="146">
        <f t="shared" si="7"/>
        <v>0.8</v>
      </c>
      <c r="CW50" s="146">
        <f t="shared" si="8"/>
        <v>0</v>
      </c>
      <c r="CX50" s="146">
        <f t="shared" si="9"/>
        <v>0</v>
      </c>
      <c r="CY50" s="146">
        <f t="shared" si="10"/>
        <v>0</v>
      </c>
      <c r="CZ50" s="345">
        <f t="shared" si="11"/>
        <v>0</v>
      </c>
      <c r="DA50" s="146"/>
      <c r="DB50" s="513"/>
    </row>
    <row r="51" spans="1:106" ht="31.5" x14ac:dyDescent="0.25">
      <c r="A51" s="47"/>
      <c r="B51" s="319" t="s">
        <v>983</v>
      </c>
      <c r="C51" s="379" t="s">
        <v>818</v>
      </c>
      <c r="D51" s="330">
        <f>'3'!H49</f>
        <v>18.181666666666668</v>
      </c>
      <c r="E51" s="330">
        <f>'3'!AB49</f>
        <v>18.181666666666668</v>
      </c>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f>'3'!J49</f>
        <v>0</v>
      </c>
      <c r="AD51" s="146"/>
      <c r="AE51" s="146"/>
      <c r="AF51" s="146"/>
      <c r="AG51" s="146"/>
      <c r="AH51" s="345"/>
      <c r="AI51" s="146"/>
      <c r="AJ51" s="330">
        <f>'3'!AE49</f>
        <v>18.181666666666668</v>
      </c>
      <c r="AK51" s="330">
        <f>'1-2021'!M44</f>
        <v>0</v>
      </c>
      <c r="AL51" s="146"/>
      <c r="AM51" s="146"/>
      <c r="AN51" s="146"/>
      <c r="AO51" s="345"/>
      <c r="AP51" s="146"/>
      <c r="AQ51" s="330"/>
      <c r="AR51" s="330"/>
      <c r="AS51" s="146"/>
      <c r="AT51" s="146"/>
      <c r="AU51" s="146"/>
      <c r="AV51" s="146"/>
      <c r="AW51" s="146"/>
      <c r="AX51" s="146"/>
      <c r="AY51" s="146"/>
      <c r="AZ51" s="146"/>
      <c r="BA51" s="146"/>
      <c r="BB51" s="146"/>
      <c r="BC51" s="345"/>
      <c r="BD51" s="146"/>
      <c r="BE51" s="146"/>
      <c r="BF51" s="146"/>
      <c r="BG51" s="146"/>
      <c r="BH51" s="146"/>
      <c r="BI51" s="146"/>
      <c r="BJ51" s="345"/>
      <c r="BK51" s="146"/>
      <c r="BL51" s="146"/>
      <c r="BM51" s="146"/>
      <c r="BN51" s="146"/>
      <c r="BO51" s="146"/>
      <c r="BP51" s="146"/>
      <c r="BQ51" s="345"/>
      <c r="BR51" s="146"/>
      <c r="BS51" s="146"/>
      <c r="BT51" s="146"/>
      <c r="BU51" s="146"/>
      <c r="BV51" s="146"/>
      <c r="BW51" s="146"/>
      <c r="BX51" s="345"/>
      <c r="BY51" s="146"/>
      <c r="BZ51" s="146"/>
      <c r="CA51" s="146"/>
      <c r="CB51" s="146"/>
      <c r="CC51" s="146"/>
      <c r="CD51" s="146"/>
      <c r="CE51" s="345"/>
      <c r="CF51" s="146"/>
      <c r="CG51" s="146"/>
      <c r="CH51" s="146"/>
      <c r="CI51" s="146"/>
      <c r="CJ51" s="146"/>
      <c r="CK51" s="146"/>
      <c r="CL51" s="345"/>
      <c r="CM51" s="146"/>
      <c r="CN51" s="146">
        <f t="shared" si="12"/>
        <v>18.181666666666668</v>
      </c>
      <c r="CO51" s="146">
        <f t="shared" si="2"/>
        <v>0</v>
      </c>
      <c r="CP51" s="146">
        <f t="shared" si="3"/>
        <v>0</v>
      </c>
      <c r="CQ51" s="146">
        <f t="shared" si="4"/>
        <v>0</v>
      </c>
      <c r="CR51" s="146">
        <f t="shared" si="5"/>
        <v>0</v>
      </c>
      <c r="CS51" s="345">
        <f t="shared" si="6"/>
        <v>0</v>
      </c>
      <c r="CT51" s="146"/>
      <c r="CU51" s="146">
        <f t="shared" si="13"/>
        <v>18.181666666666668</v>
      </c>
      <c r="CV51" s="146">
        <f t="shared" si="7"/>
        <v>0</v>
      </c>
      <c r="CW51" s="146">
        <f t="shared" si="8"/>
        <v>0</v>
      </c>
      <c r="CX51" s="146">
        <f t="shared" si="9"/>
        <v>0</v>
      </c>
      <c r="CY51" s="146">
        <f t="shared" si="10"/>
        <v>0</v>
      </c>
      <c r="CZ51" s="345">
        <f t="shared" si="11"/>
        <v>0</v>
      </c>
      <c r="DA51" s="146"/>
    </row>
    <row r="52" spans="1:106" ht="47.25" x14ac:dyDescent="0.25">
      <c r="A52" s="47"/>
      <c r="B52" s="319" t="s">
        <v>984</v>
      </c>
      <c r="C52" s="379" t="s">
        <v>818</v>
      </c>
      <c r="D52" s="330">
        <f>'3'!H50</f>
        <v>1.294</v>
      </c>
      <c r="E52" s="330">
        <f>'3'!AB50</f>
        <v>1.294</v>
      </c>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f>'3'!J50</f>
        <v>0</v>
      </c>
      <c r="AD52" s="146"/>
      <c r="AE52" s="146"/>
      <c r="AF52" s="146"/>
      <c r="AG52" s="146"/>
      <c r="AH52" s="345"/>
      <c r="AI52" s="146"/>
      <c r="AJ52" s="330">
        <f>'3'!AE50</f>
        <v>1.294</v>
      </c>
      <c r="AK52" s="330">
        <f>'1-2021'!M45</f>
        <v>0.25</v>
      </c>
      <c r="AL52" s="146"/>
      <c r="AM52" s="146"/>
      <c r="AN52" s="146"/>
      <c r="AO52" s="345"/>
      <c r="AP52" s="146"/>
      <c r="AQ52" s="330"/>
      <c r="AR52" s="330"/>
      <c r="AS52" s="146"/>
      <c r="AT52" s="146"/>
      <c r="AU52" s="146"/>
      <c r="AV52" s="146"/>
      <c r="AW52" s="146"/>
      <c r="AX52" s="146"/>
      <c r="AY52" s="146"/>
      <c r="AZ52" s="146"/>
      <c r="BA52" s="146"/>
      <c r="BB52" s="146"/>
      <c r="BC52" s="345"/>
      <c r="BD52" s="146"/>
      <c r="BE52" s="146"/>
      <c r="BF52" s="146"/>
      <c r="BG52" s="146"/>
      <c r="BH52" s="146"/>
      <c r="BI52" s="146"/>
      <c r="BJ52" s="345"/>
      <c r="BK52" s="146"/>
      <c r="BL52" s="146"/>
      <c r="BM52" s="146"/>
      <c r="BN52" s="146"/>
      <c r="BO52" s="146"/>
      <c r="BP52" s="146"/>
      <c r="BQ52" s="345"/>
      <c r="BR52" s="146"/>
      <c r="BS52" s="146"/>
      <c r="BT52" s="146"/>
      <c r="BU52" s="146"/>
      <c r="BV52" s="146"/>
      <c r="BW52" s="146"/>
      <c r="BX52" s="345"/>
      <c r="BY52" s="146"/>
      <c r="BZ52" s="146"/>
      <c r="CA52" s="146"/>
      <c r="CB52" s="146"/>
      <c r="CC52" s="146"/>
      <c r="CD52" s="146"/>
      <c r="CE52" s="345"/>
      <c r="CF52" s="146"/>
      <c r="CG52" s="146"/>
      <c r="CH52" s="146"/>
      <c r="CI52" s="146"/>
      <c r="CJ52" s="146"/>
      <c r="CK52" s="146"/>
      <c r="CL52" s="345"/>
      <c r="CM52" s="146"/>
      <c r="CN52" s="146">
        <f t="shared" si="12"/>
        <v>1.294</v>
      </c>
      <c r="CO52" s="146">
        <f t="shared" si="2"/>
        <v>0.25</v>
      </c>
      <c r="CP52" s="146">
        <f t="shared" si="3"/>
        <v>0</v>
      </c>
      <c r="CQ52" s="146">
        <f t="shared" si="4"/>
        <v>0</v>
      </c>
      <c r="CR52" s="146">
        <f t="shared" si="5"/>
        <v>0</v>
      </c>
      <c r="CS52" s="345">
        <f t="shared" si="6"/>
        <v>0</v>
      </c>
      <c r="CT52" s="146"/>
      <c r="CU52" s="146">
        <f t="shared" si="13"/>
        <v>1.294</v>
      </c>
      <c r="CV52" s="146">
        <f t="shared" si="7"/>
        <v>0.25</v>
      </c>
      <c r="CW52" s="146">
        <f t="shared" si="8"/>
        <v>0</v>
      </c>
      <c r="CX52" s="146">
        <f t="shared" si="9"/>
        <v>0</v>
      </c>
      <c r="CY52" s="146">
        <f t="shared" si="10"/>
        <v>0</v>
      </c>
      <c r="CZ52" s="345">
        <f t="shared" si="11"/>
        <v>0</v>
      </c>
      <c r="DA52" s="146"/>
    </row>
    <row r="53" spans="1:106" ht="47.25" x14ac:dyDescent="0.25">
      <c r="A53" s="47"/>
      <c r="B53" s="319" t="s">
        <v>985</v>
      </c>
      <c r="C53" s="379" t="s">
        <v>818</v>
      </c>
      <c r="D53" s="330">
        <f>'3'!H51</f>
        <v>1.3580000000000001</v>
      </c>
      <c r="E53" s="330">
        <f>'3'!AB51</f>
        <v>1.3580000000000001</v>
      </c>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f>'3'!J51</f>
        <v>0</v>
      </c>
      <c r="AD53" s="146"/>
      <c r="AE53" s="146"/>
      <c r="AF53" s="146"/>
      <c r="AG53" s="146"/>
      <c r="AH53" s="345"/>
      <c r="AI53" s="146"/>
      <c r="AJ53" s="330">
        <f>'3'!AE51</f>
        <v>1.3580000000000001</v>
      </c>
      <c r="AK53" s="330">
        <f>'1-2021'!M46</f>
        <v>0.4</v>
      </c>
      <c r="AL53" s="146"/>
      <c r="AM53" s="146"/>
      <c r="AN53" s="146"/>
      <c r="AO53" s="345"/>
      <c r="AP53" s="146"/>
      <c r="AQ53" s="330"/>
      <c r="AR53" s="330"/>
      <c r="AS53" s="146"/>
      <c r="AT53" s="146"/>
      <c r="AU53" s="146"/>
      <c r="AV53" s="146"/>
      <c r="AW53" s="146"/>
      <c r="AX53" s="146"/>
      <c r="AY53" s="146"/>
      <c r="AZ53" s="146"/>
      <c r="BA53" s="146"/>
      <c r="BB53" s="146"/>
      <c r="BC53" s="345"/>
      <c r="BD53" s="146"/>
      <c r="BE53" s="146"/>
      <c r="BF53" s="146"/>
      <c r="BG53" s="146"/>
      <c r="BH53" s="146"/>
      <c r="BI53" s="146"/>
      <c r="BJ53" s="345"/>
      <c r="BK53" s="146"/>
      <c r="BL53" s="146"/>
      <c r="BM53" s="146"/>
      <c r="BN53" s="146"/>
      <c r="BO53" s="146"/>
      <c r="BP53" s="146"/>
      <c r="BQ53" s="345"/>
      <c r="BR53" s="146"/>
      <c r="BS53" s="146"/>
      <c r="BT53" s="146"/>
      <c r="BU53" s="146"/>
      <c r="BV53" s="146"/>
      <c r="BW53" s="146"/>
      <c r="BX53" s="345"/>
      <c r="BY53" s="146"/>
      <c r="BZ53" s="146"/>
      <c r="CA53" s="146"/>
      <c r="CB53" s="146"/>
      <c r="CC53" s="146"/>
      <c r="CD53" s="146"/>
      <c r="CE53" s="345"/>
      <c r="CF53" s="146"/>
      <c r="CG53" s="146"/>
      <c r="CH53" s="146"/>
      <c r="CI53" s="146"/>
      <c r="CJ53" s="146"/>
      <c r="CK53" s="146"/>
      <c r="CL53" s="345"/>
      <c r="CM53" s="146"/>
      <c r="CN53" s="146">
        <f t="shared" si="12"/>
        <v>1.3580000000000001</v>
      </c>
      <c r="CO53" s="146">
        <f t="shared" si="2"/>
        <v>0.4</v>
      </c>
      <c r="CP53" s="146">
        <f t="shared" si="3"/>
        <v>0</v>
      </c>
      <c r="CQ53" s="146">
        <f t="shared" si="4"/>
        <v>0</v>
      </c>
      <c r="CR53" s="146">
        <f t="shared" si="5"/>
        <v>0</v>
      </c>
      <c r="CS53" s="345">
        <f t="shared" si="6"/>
        <v>0</v>
      </c>
      <c r="CT53" s="146"/>
      <c r="CU53" s="146">
        <f t="shared" si="13"/>
        <v>1.3580000000000001</v>
      </c>
      <c r="CV53" s="146">
        <f t="shared" si="7"/>
        <v>0.4</v>
      </c>
      <c r="CW53" s="146">
        <f t="shared" si="8"/>
        <v>0</v>
      </c>
      <c r="CX53" s="146">
        <f t="shared" si="9"/>
        <v>0</v>
      </c>
      <c r="CY53" s="146">
        <f t="shared" si="10"/>
        <v>0</v>
      </c>
      <c r="CZ53" s="345">
        <f t="shared" si="11"/>
        <v>0</v>
      </c>
      <c r="DA53" s="146"/>
    </row>
    <row r="54" spans="1:106" ht="31.5" x14ac:dyDescent="0.25">
      <c r="A54" s="47"/>
      <c r="B54" s="318" t="s">
        <v>843</v>
      </c>
      <c r="C54" s="379" t="s">
        <v>819</v>
      </c>
      <c r="D54" s="330">
        <f>'3'!H52</f>
        <v>6.5</v>
      </c>
      <c r="E54" s="330">
        <f>'3'!AB52</f>
        <v>0</v>
      </c>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f>'3'!J52</f>
        <v>0</v>
      </c>
      <c r="AD54" s="146"/>
      <c r="AE54" s="146"/>
      <c r="AF54" s="146"/>
      <c r="AG54" s="146"/>
      <c r="AH54" s="345"/>
      <c r="AI54" s="146"/>
      <c r="AJ54" s="146">
        <f>'3'!AE52</f>
        <v>0</v>
      </c>
      <c r="AK54" s="146"/>
      <c r="AL54" s="146"/>
      <c r="AM54" s="146"/>
      <c r="AN54" s="146"/>
      <c r="AO54" s="345"/>
      <c r="AP54" s="146"/>
      <c r="AQ54" s="146"/>
      <c r="AR54" s="146"/>
      <c r="AS54" s="146"/>
      <c r="AT54" s="146"/>
      <c r="AU54" s="146"/>
      <c r="AV54" s="146"/>
      <c r="AW54" s="146"/>
      <c r="AX54" s="330">
        <f>D54</f>
        <v>6.5</v>
      </c>
      <c r="AY54" s="330">
        <f>'[6]1'!L54</f>
        <v>0.8</v>
      </c>
      <c r="AZ54" s="146"/>
      <c r="BA54" s="146"/>
      <c r="BB54" s="146"/>
      <c r="BC54" s="345"/>
      <c r="BD54" s="146"/>
      <c r="BE54" s="328">
        <f>'3'!AH52</f>
        <v>0</v>
      </c>
      <c r="BF54" s="328" t="str">
        <f>'1-2022'!M44</f>
        <v>0</v>
      </c>
      <c r="BG54" s="146"/>
      <c r="BH54" s="146"/>
      <c r="BI54" s="146"/>
      <c r="BJ54" s="345"/>
      <c r="BK54" s="146"/>
      <c r="BL54" s="146"/>
      <c r="BM54" s="146"/>
      <c r="BN54" s="146"/>
      <c r="BO54" s="146"/>
      <c r="BP54" s="146"/>
      <c r="BQ54" s="345"/>
      <c r="BR54" s="146"/>
      <c r="BS54" s="146"/>
      <c r="BT54" s="146"/>
      <c r="BU54" s="146"/>
      <c r="BV54" s="146"/>
      <c r="BW54" s="146"/>
      <c r="BX54" s="345"/>
      <c r="BY54" s="146"/>
      <c r="BZ54" s="146"/>
      <c r="CA54" s="146"/>
      <c r="CB54" s="146"/>
      <c r="CC54" s="146"/>
      <c r="CD54" s="146"/>
      <c r="CE54" s="345"/>
      <c r="CF54" s="146"/>
      <c r="CG54" s="146"/>
      <c r="CH54" s="146"/>
      <c r="CI54" s="146"/>
      <c r="CJ54" s="146"/>
      <c r="CK54" s="146"/>
      <c r="CL54" s="345"/>
      <c r="CM54" s="146"/>
      <c r="CN54" s="146">
        <f t="shared" si="12"/>
        <v>6.5</v>
      </c>
      <c r="CO54" s="146">
        <f t="shared" si="2"/>
        <v>0.8</v>
      </c>
      <c r="CP54" s="146">
        <f t="shared" si="3"/>
        <v>0</v>
      </c>
      <c r="CQ54" s="146">
        <f t="shared" si="4"/>
        <v>0</v>
      </c>
      <c r="CR54" s="146">
        <f t="shared" si="5"/>
        <v>0</v>
      </c>
      <c r="CS54" s="345">
        <f t="shared" si="6"/>
        <v>0</v>
      </c>
      <c r="CT54" s="146"/>
      <c r="CU54" s="146">
        <f t="shared" si="13"/>
        <v>0</v>
      </c>
      <c r="CV54" s="146">
        <f t="shared" si="7"/>
        <v>0</v>
      </c>
      <c r="CW54" s="146">
        <f t="shared" si="8"/>
        <v>0</v>
      </c>
      <c r="CX54" s="146">
        <f t="shared" si="9"/>
        <v>0</v>
      </c>
      <c r="CY54" s="146">
        <f t="shared" si="10"/>
        <v>0</v>
      </c>
      <c r="CZ54" s="345">
        <f t="shared" si="11"/>
        <v>0</v>
      </c>
      <c r="DA54" s="146"/>
    </row>
    <row r="55" spans="1:106" x14ac:dyDescent="0.25">
      <c r="A55" s="47"/>
      <c r="B55" s="318" t="s">
        <v>820</v>
      </c>
      <c r="C55" s="379" t="s">
        <v>819</v>
      </c>
      <c r="D55" s="330">
        <f>'3'!H53</f>
        <v>3.5000000000000004</v>
      </c>
      <c r="E55" s="330">
        <f>'3'!AB53</f>
        <v>0</v>
      </c>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f>'3'!J53</f>
        <v>0</v>
      </c>
      <c r="AD55" s="146"/>
      <c r="AE55" s="146"/>
      <c r="AF55" s="146"/>
      <c r="AG55" s="146"/>
      <c r="AH55" s="345"/>
      <c r="AI55" s="146"/>
      <c r="AJ55" s="146">
        <f>'3'!AE53</f>
        <v>0</v>
      </c>
      <c r="AK55" s="146"/>
      <c r="AL55" s="146"/>
      <c r="AM55" s="146"/>
      <c r="AN55" s="146"/>
      <c r="AO55" s="345"/>
      <c r="AP55" s="146"/>
      <c r="AQ55" s="146"/>
      <c r="AR55" s="146"/>
      <c r="AS55" s="146"/>
      <c r="AT55" s="146"/>
      <c r="AU55" s="146"/>
      <c r="AV55" s="146"/>
      <c r="AW55" s="146"/>
      <c r="AX55" s="330">
        <f t="shared" ref="AX55:AX63" si="39">D55</f>
        <v>3.5000000000000004</v>
      </c>
      <c r="AY55" s="330">
        <f>'[6]1'!L55</f>
        <v>0</v>
      </c>
      <c r="AZ55" s="146"/>
      <c r="BA55" s="146"/>
      <c r="BB55" s="146"/>
      <c r="BC55" s="345"/>
      <c r="BD55" s="146"/>
      <c r="BE55" s="328">
        <f>'3'!AH53</f>
        <v>0</v>
      </c>
      <c r="BF55" s="328" t="str">
        <f>'1-2022'!M45</f>
        <v>0</v>
      </c>
      <c r="BG55" s="146"/>
      <c r="BH55" s="146"/>
      <c r="BI55" s="146"/>
      <c r="BJ55" s="345"/>
      <c r="BK55" s="146"/>
      <c r="BL55" s="146"/>
      <c r="BM55" s="146"/>
      <c r="BN55" s="146"/>
      <c r="BO55" s="146"/>
      <c r="BP55" s="146"/>
      <c r="BQ55" s="345"/>
      <c r="BR55" s="146"/>
      <c r="BS55" s="146"/>
      <c r="BT55" s="146"/>
      <c r="BU55" s="146"/>
      <c r="BV55" s="146"/>
      <c r="BW55" s="146"/>
      <c r="BX55" s="345"/>
      <c r="BY55" s="146"/>
      <c r="BZ55" s="146"/>
      <c r="CA55" s="146"/>
      <c r="CB55" s="146"/>
      <c r="CC55" s="146"/>
      <c r="CD55" s="146"/>
      <c r="CE55" s="345"/>
      <c r="CF55" s="146"/>
      <c r="CG55" s="146"/>
      <c r="CH55" s="146"/>
      <c r="CI55" s="146"/>
      <c r="CJ55" s="146"/>
      <c r="CK55" s="146"/>
      <c r="CL55" s="345"/>
      <c r="CM55" s="146"/>
      <c r="CN55" s="146">
        <f t="shared" si="12"/>
        <v>3.5000000000000004</v>
      </c>
      <c r="CO55" s="146">
        <f t="shared" si="2"/>
        <v>0</v>
      </c>
      <c r="CP55" s="146">
        <f t="shared" si="3"/>
        <v>0</v>
      </c>
      <c r="CQ55" s="146">
        <f t="shared" si="4"/>
        <v>0</v>
      </c>
      <c r="CR55" s="146">
        <f t="shared" si="5"/>
        <v>0</v>
      </c>
      <c r="CS55" s="345">
        <f t="shared" si="6"/>
        <v>0</v>
      </c>
      <c r="CT55" s="146"/>
      <c r="CU55" s="146">
        <f t="shared" si="13"/>
        <v>0</v>
      </c>
      <c r="CV55" s="146">
        <f t="shared" si="7"/>
        <v>0</v>
      </c>
      <c r="CW55" s="146">
        <f t="shared" si="8"/>
        <v>0</v>
      </c>
      <c r="CX55" s="146">
        <f t="shared" si="9"/>
        <v>0</v>
      </c>
      <c r="CY55" s="146">
        <f t="shared" si="10"/>
        <v>0</v>
      </c>
      <c r="CZ55" s="345">
        <f t="shared" si="11"/>
        <v>0</v>
      </c>
      <c r="DA55" s="146"/>
      <c r="DB55" s="513"/>
    </row>
    <row r="56" spans="1:106" x14ac:dyDescent="0.25">
      <c r="A56" s="47"/>
      <c r="B56" s="318" t="s">
        <v>844</v>
      </c>
      <c r="C56" s="379" t="s">
        <v>819</v>
      </c>
      <c r="D56" s="330">
        <f>'3'!H54</f>
        <v>11</v>
      </c>
      <c r="E56" s="330">
        <f>'3'!AB54</f>
        <v>0</v>
      </c>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f>'3'!J54</f>
        <v>0</v>
      </c>
      <c r="AD56" s="146"/>
      <c r="AE56" s="146"/>
      <c r="AF56" s="146"/>
      <c r="AG56" s="146"/>
      <c r="AH56" s="345"/>
      <c r="AI56" s="146"/>
      <c r="AJ56" s="146">
        <f>'3'!AE54</f>
        <v>0</v>
      </c>
      <c r="AK56" s="146"/>
      <c r="AL56" s="146"/>
      <c r="AM56" s="146"/>
      <c r="AN56" s="146"/>
      <c r="AO56" s="345"/>
      <c r="AP56" s="146"/>
      <c r="AQ56" s="146"/>
      <c r="AR56" s="146"/>
      <c r="AS56" s="146"/>
      <c r="AT56" s="146"/>
      <c r="AU56" s="146"/>
      <c r="AV56" s="146"/>
      <c r="AW56" s="146"/>
      <c r="AX56" s="330">
        <f t="shared" si="39"/>
        <v>11</v>
      </c>
      <c r="AY56" s="330">
        <f>'[6]1'!L56</f>
        <v>0</v>
      </c>
      <c r="AZ56" s="146"/>
      <c r="BA56" s="146"/>
      <c r="BB56" s="146"/>
      <c r="BC56" s="345"/>
      <c r="BD56" s="146"/>
      <c r="BE56" s="328">
        <f>'3'!AH54</f>
        <v>0</v>
      </c>
      <c r="BF56" s="328" t="str">
        <f>'1-2022'!M46</f>
        <v>0</v>
      </c>
      <c r="BG56" s="146"/>
      <c r="BH56" s="146"/>
      <c r="BI56" s="146"/>
      <c r="BJ56" s="345"/>
      <c r="BK56" s="146"/>
      <c r="BL56" s="146"/>
      <c r="BM56" s="146"/>
      <c r="BN56" s="146"/>
      <c r="BO56" s="146"/>
      <c r="BP56" s="146"/>
      <c r="BQ56" s="345"/>
      <c r="BR56" s="146"/>
      <c r="BS56" s="146"/>
      <c r="BT56" s="146"/>
      <c r="BU56" s="146"/>
      <c r="BV56" s="146"/>
      <c r="BW56" s="146"/>
      <c r="BX56" s="345"/>
      <c r="BY56" s="146"/>
      <c r="BZ56" s="146"/>
      <c r="CA56" s="146"/>
      <c r="CB56" s="146"/>
      <c r="CC56" s="146"/>
      <c r="CD56" s="146"/>
      <c r="CE56" s="345"/>
      <c r="CF56" s="146"/>
      <c r="CG56" s="146"/>
      <c r="CH56" s="146"/>
      <c r="CI56" s="146"/>
      <c r="CJ56" s="146"/>
      <c r="CK56" s="146"/>
      <c r="CL56" s="345"/>
      <c r="CM56" s="146"/>
      <c r="CN56" s="146">
        <f t="shared" si="12"/>
        <v>11</v>
      </c>
      <c r="CO56" s="146">
        <f t="shared" si="2"/>
        <v>0</v>
      </c>
      <c r="CP56" s="146">
        <f t="shared" si="3"/>
        <v>0</v>
      </c>
      <c r="CQ56" s="146">
        <f t="shared" si="4"/>
        <v>0</v>
      </c>
      <c r="CR56" s="146">
        <f t="shared" si="5"/>
        <v>0</v>
      </c>
      <c r="CS56" s="345">
        <f t="shared" si="6"/>
        <v>0</v>
      </c>
      <c r="CT56" s="146"/>
      <c r="CU56" s="146">
        <f t="shared" si="13"/>
        <v>0</v>
      </c>
      <c r="CV56" s="146">
        <f t="shared" si="7"/>
        <v>0</v>
      </c>
      <c r="CW56" s="146">
        <f t="shared" si="8"/>
        <v>0</v>
      </c>
      <c r="CX56" s="146">
        <f t="shared" si="9"/>
        <v>0</v>
      </c>
      <c r="CY56" s="146">
        <f t="shared" si="10"/>
        <v>0</v>
      </c>
      <c r="CZ56" s="345">
        <f t="shared" si="11"/>
        <v>0</v>
      </c>
      <c r="DA56" s="146"/>
      <c r="DB56" s="513"/>
    </row>
    <row r="57" spans="1:106" ht="31.5" x14ac:dyDescent="0.25">
      <c r="A57" s="47"/>
      <c r="B57" s="399" t="s">
        <v>1083</v>
      </c>
      <c r="C57" s="379" t="s">
        <v>819</v>
      </c>
      <c r="D57" s="330">
        <f>'3'!H55</f>
        <v>12</v>
      </c>
      <c r="E57" s="330">
        <f>'3'!AB55</f>
        <v>20.213999999999999</v>
      </c>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f>'3'!J55</f>
        <v>0</v>
      </c>
      <c r="AD57" s="146"/>
      <c r="AE57" s="146"/>
      <c r="AF57" s="146"/>
      <c r="AG57" s="146"/>
      <c r="AH57" s="345"/>
      <c r="AI57" s="146"/>
      <c r="AJ57" s="146">
        <f>'3'!AE55</f>
        <v>0</v>
      </c>
      <c r="AK57" s="146"/>
      <c r="AL57" s="146"/>
      <c r="AM57" s="146"/>
      <c r="AN57" s="146"/>
      <c r="AO57" s="345"/>
      <c r="AP57" s="146"/>
      <c r="AQ57" s="146"/>
      <c r="AR57" s="146"/>
      <c r="AS57" s="146"/>
      <c r="AT57" s="146"/>
      <c r="AU57" s="146"/>
      <c r="AV57" s="146"/>
      <c r="AW57" s="146"/>
      <c r="AX57" s="330">
        <f t="shared" si="39"/>
        <v>12</v>
      </c>
      <c r="AY57" s="330">
        <f>'[6]1'!L57</f>
        <v>0</v>
      </c>
      <c r="AZ57" s="146"/>
      <c r="BA57" s="146"/>
      <c r="BB57" s="146"/>
      <c r="BC57" s="345"/>
      <c r="BD57" s="146"/>
      <c r="BE57" s="328">
        <f>'3'!AH55</f>
        <v>20.213999999999999</v>
      </c>
      <c r="BF57" s="328">
        <f>'1-2022'!M47</f>
        <v>0</v>
      </c>
      <c r="BG57" s="146"/>
      <c r="BH57" s="146"/>
      <c r="BI57" s="146"/>
      <c r="BJ57" s="345"/>
      <c r="BK57" s="146"/>
      <c r="BL57" s="146"/>
      <c r="BM57" s="146"/>
      <c r="BN57" s="146"/>
      <c r="BO57" s="146"/>
      <c r="BP57" s="146"/>
      <c r="BQ57" s="345"/>
      <c r="BR57" s="146"/>
      <c r="BS57" s="146"/>
      <c r="BT57" s="146"/>
      <c r="BU57" s="146"/>
      <c r="BV57" s="146"/>
      <c r="BW57" s="146"/>
      <c r="BX57" s="345"/>
      <c r="BY57" s="146"/>
      <c r="BZ57" s="146"/>
      <c r="CA57" s="146"/>
      <c r="CB57" s="146"/>
      <c r="CC57" s="146"/>
      <c r="CD57" s="146"/>
      <c r="CE57" s="345"/>
      <c r="CF57" s="146"/>
      <c r="CG57" s="146"/>
      <c r="CH57" s="146"/>
      <c r="CI57" s="146"/>
      <c r="CJ57" s="146"/>
      <c r="CK57" s="146"/>
      <c r="CL57" s="345"/>
      <c r="CM57" s="146"/>
      <c r="CN57" s="146">
        <f t="shared" si="12"/>
        <v>12</v>
      </c>
      <c r="CO57" s="146">
        <f t="shared" si="2"/>
        <v>0</v>
      </c>
      <c r="CP57" s="146">
        <f t="shared" si="3"/>
        <v>0</v>
      </c>
      <c r="CQ57" s="146">
        <f t="shared" si="4"/>
        <v>0</v>
      </c>
      <c r="CR57" s="146">
        <f t="shared" si="5"/>
        <v>0</v>
      </c>
      <c r="CS57" s="345">
        <f t="shared" si="6"/>
        <v>0</v>
      </c>
      <c r="CT57" s="146"/>
      <c r="CU57" s="146">
        <f t="shared" si="13"/>
        <v>20.213999999999999</v>
      </c>
      <c r="CV57" s="146">
        <f t="shared" si="7"/>
        <v>0</v>
      </c>
      <c r="CW57" s="146">
        <f t="shared" si="8"/>
        <v>0</v>
      </c>
      <c r="CX57" s="146">
        <f t="shared" si="9"/>
        <v>0</v>
      </c>
      <c r="CY57" s="146">
        <f t="shared" si="10"/>
        <v>0</v>
      </c>
      <c r="CZ57" s="345">
        <f t="shared" si="11"/>
        <v>0</v>
      </c>
      <c r="DA57" s="146"/>
      <c r="DB57" s="513"/>
    </row>
    <row r="58" spans="1:106" ht="47.25" x14ac:dyDescent="0.25">
      <c r="A58" s="47"/>
      <c r="B58" s="399" t="s">
        <v>1084</v>
      </c>
      <c r="C58" s="379" t="s">
        <v>819</v>
      </c>
      <c r="D58" s="330">
        <f>'3'!H56</f>
        <v>2</v>
      </c>
      <c r="E58" s="330">
        <f>'3'!AB56</f>
        <v>2.9580000000000002</v>
      </c>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f>'3'!J56</f>
        <v>0</v>
      </c>
      <c r="AD58" s="146"/>
      <c r="AE58" s="146"/>
      <c r="AF58" s="146"/>
      <c r="AG58" s="146"/>
      <c r="AH58" s="345"/>
      <c r="AI58" s="146"/>
      <c r="AJ58" s="146">
        <f>'3'!AE56</f>
        <v>0</v>
      </c>
      <c r="AK58" s="146"/>
      <c r="AL58" s="146"/>
      <c r="AM58" s="146"/>
      <c r="AN58" s="146"/>
      <c r="AO58" s="345"/>
      <c r="AP58" s="146"/>
      <c r="AQ58" s="146"/>
      <c r="AR58" s="146"/>
      <c r="AS58" s="146"/>
      <c r="AT58" s="146"/>
      <c r="AU58" s="146"/>
      <c r="AV58" s="146"/>
      <c r="AW58" s="146"/>
      <c r="AX58" s="330">
        <f t="shared" si="39"/>
        <v>2</v>
      </c>
      <c r="AY58" s="330">
        <f>'[6]1'!L58</f>
        <v>0.63</v>
      </c>
      <c r="AZ58" s="146"/>
      <c r="BA58" s="146"/>
      <c r="BB58" s="146"/>
      <c r="BC58" s="345"/>
      <c r="BD58" s="146"/>
      <c r="BE58" s="328">
        <f>'3'!AH56</f>
        <v>2.9580000000000002</v>
      </c>
      <c r="BF58" s="328">
        <f>'1-2022'!M48</f>
        <v>0.63</v>
      </c>
      <c r="BG58" s="146"/>
      <c r="BH58" s="146"/>
      <c r="BI58" s="146"/>
      <c r="BJ58" s="345"/>
      <c r="BK58" s="146"/>
      <c r="BL58" s="146"/>
      <c r="BM58" s="146"/>
      <c r="BN58" s="146"/>
      <c r="BO58" s="146"/>
      <c r="BP58" s="146"/>
      <c r="BQ58" s="345"/>
      <c r="BR58" s="146"/>
      <c r="BS58" s="146"/>
      <c r="BT58" s="146"/>
      <c r="BU58" s="146"/>
      <c r="BV58" s="146"/>
      <c r="BW58" s="146"/>
      <c r="BX58" s="345"/>
      <c r="BY58" s="146"/>
      <c r="BZ58" s="146"/>
      <c r="CA58" s="146"/>
      <c r="CB58" s="146"/>
      <c r="CC58" s="146"/>
      <c r="CD58" s="146"/>
      <c r="CE58" s="345"/>
      <c r="CF58" s="146"/>
      <c r="CG58" s="146"/>
      <c r="CH58" s="146"/>
      <c r="CI58" s="146"/>
      <c r="CJ58" s="146"/>
      <c r="CK58" s="146"/>
      <c r="CL58" s="345"/>
      <c r="CM58" s="146"/>
      <c r="CN58" s="146">
        <f t="shared" si="12"/>
        <v>2</v>
      </c>
      <c r="CO58" s="146">
        <f t="shared" si="2"/>
        <v>0.63</v>
      </c>
      <c r="CP58" s="146">
        <f t="shared" si="3"/>
        <v>0</v>
      </c>
      <c r="CQ58" s="146">
        <f t="shared" si="4"/>
        <v>0</v>
      </c>
      <c r="CR58" s="146">
        <f t="shared" si="5"/>
        <v>0</v>
      </c>
      <c r="CS58" s="345">
        <f t="shared" si="6"/>
        <v>0</v>
      </c>
      <c r="CT58" s="146"/>
      <c r="CU58" s="146">
        <f t="shared" si="13"/>
        <v>2.9580000000000002</v>
      </c>
      <c r="CV58" s="146">
        <f t="shared" si="7"/>
        <v>0.63</v>
      </c>
      <c r="CW58" s="146">
        <f t="shared" si="8"/>
        <v>0</v>
      </c>
      <c r="CX58" s="146">
        <f t="shared" si="9"/>
        <v>0</v>
      </c>
      <c r="CY58" s="146">
        <f t="shared" si="10"/>
        <v>0</v>
      </c>
      <c r="CZ58" s="345">
        <f t="shared" si="11"/>
        <v>0</v>
      </c>
      <c r="DA58" s="146"/>
      <c r="DB58" s="513"/>
    </row>
    <row r="59" spans="1:106" ht="47.25" x14ac:dyDescent="0.25">
      <c r="A59" s="47"/>
      <c r="B59" s="399" t="s">
        <v>1085</v>
      </c>
      <c r="C59" s="379" t="s">
        <v>819</v>
      </c>
      <c r="D59" s="330">
        <f>'3'!H57</f>
        <v>2</v>
      </c>
      <c r="E59" s="330">
        <f>'3'!AB57</f>
        <v>1.669</v>
      </c>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f>'3'!J57</f>
        <v>0</v>
      </c>
      <c r="AD59" s="146"/>
      <c r="AE59" s="146"/>
      <c r="AF59" s="146"/>
      <c r="AG59" s="146"/>
      <c r="AH59" s="345"/>
      <c r="AI59" s="146"/>
      <c r="AJ59" s="146">
        <f>'3'!AE57</f>
        <v>0</v>
      </c>
      <c r="AK59" s="146"/>
      <c r="AL59" s="146"/>
      <c r="AM59" s="146"/>
      <c r="AN59" s="146"/>
      <c r="AO59" s="345"/>
      <c r="AP59" s="146"/>
      <c r="AQ59" s="146"/>
      <c r="AR59" s="146"/>
      <c r="AS59" s="146"/>
      <c r="AT59" s="146"/>
      <c r="AU59" s="146"/>
      <c r="AV59" s="146"/>
      <c r="AW59" s="146"/>
      <c r="AX59" s="330">
        <f t="shared" si="39"/>
        <v>2</v>
      </c>
      <c r="AY59" s="330">
        <f>'[6]1'!L59</f>
        <v>0.4</v>
      </c>
      <c r="AZ59" s="146"/>
      <c r="BA59" s="146"/>
      <c r="BB59" s="146"/>
      <c r="BC59" s="345"/>
      <c r="BD59" s="146"/>
      <c r="BE59" s="328">
        <f>'3'!AH57</f>
        <v>1.669</v>
      </c>
      <c r="BF59" s="328">
        <f>'1-2022'!M49</f>
        <v>0.4</v>
      </c>
      <c r="BG59" s="146"/>
      <c r="BH59" s="146"/>
      <c r="BI59" s="146"/>
      <c r="BJ59" s="345"/>
      <c r="BK59" s="146"/>
      <c r="BL59" s="146"/>
      <c r="BM59" s="146"/>
      <c r="BN59" s="146"/>
      <c r="BO59" s="146"/>
      <c r="BP59" s="146"/>
      <c r="BQ59" s="345"/>
      <c r="BR59" s="146"/>
      <c r="BS59" s="146"/>
      <c r="BT59" s="146"/>
      <c r="BU59" s="146"/>
      <c r="BV59" s="146"/>
      <c r="BW59" s="146"/>
      <c r="BX59" s="345"/>
      <c r="BY59" s="146"/>
      <c r="BZ59" s="146"/>
      <c r="CA59" s="146"/>
      <c r="CB59" s="146"/>
      <c r="CC59" s="146"/>
      <c r="CD59" s="146"/>
      <c r="CE59" s="345"/>
      <c r="CF59" s="146"/>
      <c r="CG59" s="146"/>
      <c r="CH59" s="146"/>
      <c r="CI59" s="146"/>
      <c r="CJ59" s="146"/>
      <c r="CK59" s="146"/>
      <c r="CL59" s="345"/>
      <c r="CM59" s="146"/>
      <c r="CN59" s="146">
        <f t="shared" si="12"/>
        <v>2</v>
      </c>
      <c r="CO59" s="146">
        <f t="shared" si="2"/>
        <v>0.4</v>
      </c>
      <c r="CP59" s="146">
        <f t="shared" si="3"/>
        <v>0</v>
      </c>
      <c r="CQ59" s="146">
        <f t="shared" si="4"/>
        <v>0</v>
      </c>
      <c r="CR59" s="146">
        <f t="shared" si="5"/>
        <v>0</v>
      </c>
      <c r="CS59" s="345">
        <f t="shared" si="6"/>
        <v>0</v>
      </c>
      <c r="CT59" s="146"/>
      <c r="CU59" s="146">
        <f t="shared" si="13"/>
        <v>1.669</v>
      </c>
      <c r="CV59" s="146">
        <f t="shared" si="7"/>
        <v>0.4</v>
      </c>
      <c r="CW59" s="146">
        <f t="shared" si="8"/>
        <v>0</v>
      </c>
      <c r="CX59" s="146">
        <f t="shared" si="9"/>
        <v>0</v>
      </c>
      <c r="CY59" s="146">
        <f t="shared" si="10"/>
        <v>0</v>
      </c>
      <c r="CZ59" s="345">
        <f t="shared" si="11"/>
        <v>0</v>
      </c>
      <c r="DA59" s="146"/>
      <c r="DB59" s="513"/>
    </row>
    <row r="60" spans="1:106" s="513" customFormat="1" ht="47.25" x14ac:dyDescent="0.25">
      <c r="A60" s="47"/>
      <c r="B60" s="399" t="str">
        <f>'[2]2022'!$B$21</f>
        <v>Установка  КТП  взамен существующей ТП-130 с переводом нагрузок</v>
      </c>
      <c r="C60" s="514" t="s">
        <v>819</v>
      </c>
      <c r="D60" s="330">
        <f>'3'!H58</f>
        <v>0</v>
      </c>
      <c r="E60" s="330">
        <f>'3'!AB58</f>
        <v>1.4590000000000001</v>
      </c>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f>'3'!J58</f>
        <v>0</v>
      </c>
      <c r="AD60" s="146"/>
      <c r="AE60" s="146"/>
      <c r="AF60" s="146"/>
      <c r="AG60" s="146"/>
      <c r="AH60" s="345"/>
      <c r="AI60" s="146"/>
      <c r="AJ60" s="146">
        <f>'3'!AE58</f>
        <v>0</v>
      </c>
      <c r="AK60" s="146"/>
      <c r="AL60" s="146"/>
      <c r="AM60" s="146"/>
      <c r="AN60" s="146"/>
      <c r="AO60" s="345"/>
      <c r="AP60" s="146"/>
      <c r="AQ60" s="146"/>
      <c r="AR60" s="146"/>
      <c r="AS60" s="146"/>
      <c r="AT60" s="146"/>
      <c r="AU60" s="146"/>
      <c r="AV60" s="146"/>
      <c r="AW60" s="146"/>
      <c r="AX60" s="330"/>
      <c r="AY60" s="330"/>
      <c r="AZ60" s="146"/>
      <c r="BA60" s="146"/>
      <c r="BB60" s="146"/>
      <c r="BC60" s="345"/>
      <c r="BD60" s="146"/>
      <c r="BE60" s="328">
        <f>'3'!AH58</f>
        <v>1.4590000000000001</v>
      </c>
      <c r="BF60" s="328">
        <f>'1-2022'!M50</f>
        <v>0.4</v>
      </c>
      <c r="BG60" s="146"/>
      <c r="BH60" s="146"/>
      <c r="BI60" s="146"/>
      <c r="BJ60" s="345"/>
      <c r="BK60" s="146"/>
      <c r="BL60" s="146"/>
      <c r="BM60" s="146"/>
      <c r="BN60" s="146"/>
      <c r="BO60" s="146"/>
      <c r="BP60" s="146"/>
      <c r="BQ60" s="345"/>
      <c r="BR60" s="146"/>
      <c r="BS60" s="146"/>
      <c r="BT60" s="146"/>
      <c r="BU60" s="146"/>
      <c r="BV60" s="146"/>
      <c r="BW60" s="146"/>
      <c r="BX60" s="345"/>
      <c r="BY60" s="146"/>
      <c r="BZ60" s="146"/>
      <c r="CA60" s="146"/>
      <c r="CB60" s="146"/>
      <c r="CC60" s="146"/>
      <c r="CD60" s="146"/>
      <c r="CE60" s="345"/>
      <c r="CF60" s="146"/>
      <c r="CG60" s="146"/>
      <c r="CH60" s="146"/>
      <c r="CI60" s="146"/>
      <c r="CJ60" s="146"/>
      <c r="CK60" s="146"/>
      <c r="CL60" s="345"/>
      <c r="CM60" s="146"/>
      <c r="CN60" s="146">
        <f t="shared" si="12"/>
        <v>0</v>
      </c>
      <c r="CO60" s="146">
        <f t="shared" si="2"/>
        <v>0</v>
      </c>
      <c r="CP60" s="146">
        <f t="shared" si="3"/>
        <v>0</v>
      </c>
      <c r="CQ60" s="146">
        <f t="shared" si="4"/>
        <v>0</v>
      </c>
      <c r="CR60" s="146">
        <f t="shared" si="5"/>
        <v>0</v>
      </c>
      <c r="CS60" s="345">
        <f t="shared" si="6"/>
        <v>0</v>
      </c>
      <c r="CT60" s="146"/>
      <c r="CU60" s="146">
        <f t="shared" si="13"/>
        <v>1.4590000000000001</v>
      </c>
      <c r="CV60" s="146">
        <f t="shared" si="7"/>
        <v>0.4</v>
      </c>
      <c r="CW60" s="146">
        <f t="shared" si="8"/>
        <v>0</v>
      </c>
      <c r="CX60" s="146">
        <f t="shared" si="9"/>
        <v>0</v>
      </c>
      <c r="CY60" s="146">
        <f t="shared" si="10"/>
        <v>0</v>
      </c>
      <c r="CZ60" s="345">
        <f t="shared" si="11"/>
        <v>0</v>
      </c>
      <c r="DA60" s="146"/>
    </row>
    <row r="61" spans="1:106" ht="31.5" x14ac:dyDescent="0.25">
      <c r="A61" s="47"/>
      <c r="B61" s="318" t="s">
        <v>847</v>
      </c>
      <c r="C61" s="379" t="s">
        <v>819</v>
      </c>
      <c r="D61" s="330">
        <f>'3'!H59</f>
        <v>2</v>
      </c>
      <c r="E61" s="330">
        <f>'3'!AB59</f>
        <v>0</v>
      </c>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f>'3'!J59</f>
        <v>0</v>
      </c>
      <c r="AD61" s="146"/>
      <c r="AE61" s="146"/>
      <c r="AF61" s="146"/>
      <c r="AG61" s="146"/>
      <c r="AH61" s="345"/>
      <c r="AI61" s="146"/>
      <c r="AJ61" s="146">
        <f>'3'!AE59</f>
        <v>0</v>
      </c>
      <c r="AK61" s="146"/>
      <c r="AL61" s="146"/>
      <c r="AM61" s="146"/>
      <c r="AN61" s="146"/>
      <c r="AO61" s="345"/>
      <c r="AP61" s="146"/>
      <c r="AQ61" s="146"/>
      <c r="AR61" s="146"/>
      <c r="AS61" s="146"/>
      <c r="AT61" s="146"/>
      <c r="AU61" s="146"/>
      <c r="AV61" s="146"/>
      <c r="AW61" s="146"/>
      <c r="AX61" s="330">
        <f t="shared" si="39"/>
        <v>2</v>
      </c>
      <c r="AY61" s="330">
        <f>'[6]1'!L60</f>
        <v>0.8</v>
      </c>
      <c r="AZ61" s="146"/>
      <c r="BA61" s="146"/>
      <c r="BB61" s="146"/>
      <c r="BC61" s="345"/>
      <c r="BD61" s="146"/>
      <c r="BE61" s="328">
        <f>'3'!AH59</f>
        <v>0</v>
      </c>
      <c r="BF61" s="328">
        <f>'1-2022'!M51</f>
        <v>0</v>
      </c>
      <c r="BG61" s="146"/>
      <c r="BH61" s="146"/>
      <c r="BI61" s="146"/>
      <c r="BJ61" s="345"/>
      <c r="BK61" s="146"/>
      <c r="BL61" s="146"/>
      <c r="BM61" s="146"/>
      <c r="BN61" s="146"/>
      <c r="BO61" s="146"/>
      <c r="BP61" s="146"/>
      <c r="BQ61" s="345"/>
      <c r="BR61" s="146"/>
      <c r="BS61" s="146"/>
      <c r="BT61" s="146"/>
      <c r="BU61" s="146"/>
      <c r="BV61" s="146"/>
      <c r="BW61" s="146"/>
      <c r="BX61" s="345"/>
      <c r="BY61" s="146"/>
      <c r="BZ61" s="146"/>
      <c r="CA61" s="146"/>
      <c r="CB61" s="146"/>
      <c r="CC61" s="146"/>
      <c r="CD61" s="146"/>
      <c r="CE61" s="345"/>
      <c r="CF61" s="146"/>
      <c r="CG61" s="146"/>
      <c r="CH61" s="146"/>
      <c r="CI61" s="146"/>
      <c r="CJ61" s="146"/>
      <c r="CK61" s="146"/>
      <c r="CL61" s="345"/>
      <c r="CM61" s="146"/>
      <c r="CN61" s="146">
        <f t="shared" si="12"/>
        <v>2</v>
      </c>
      <c r="CO61" s="146">
        <f t="shared" si="2"/>
        <v>0.8</v>
      </c>
      <c r="CP61" s="146">
        <f t="shared" si="3"/>
        <v>0</v>
      </c>
      <c r="CQ61" s="146">
        <f t="shared" si="4"/>
        <v>0</v>
      </c>
      <c r="CR61" s="146">
        <f t="shared" si="5"/>
        <v>0</v>
      </c>
      <c r="CS61" s="345">
        <f t="shared" si="6"/>
        <v>0</v>
      </c>
      <c r="CT61" s="146"/>
      <c r="CU61" s="146">
        <f t="shared" si="13"/>
        <v>0</v>
      </c>
      <c r="CV61" s="146">
        <f t="shared" si="7"/>
        <v>0</v>
      </c>
      <c r="CW61" s="146">
        <f t="shared" si="8"/>
        <v>0</v>
      </c>
      <c r="CX61" s="146">
        <f t="shared" si="9"/>
        <v>0</v>
      </c>
      <c r="CY61" s="146">
        <f t="shared" si="10"/>
        <v>0</v>
      </c>
      <c r="CZ61" s="345">
        <f t="shared" si="11"/>
        <v>0</v>
      </c>
      <c r="DA61" s="146"/>
      <c r="DB61" s="513"/>
    </row>
    <row r="62" spans="1:106" ht="47.25" x14ac:dyDescent="0.25">
      <c r="A62" s="47"/>
      <c r="B62" s="399" t="str">
        <f>'[2]2022'!$B$22</f>
        <v>Замена оборудования ТП-378 РУ-6кВ, дооборудование РУ-0,4кВ с переводом нагрузок</v>
      </c>
      <c r="C62" s="379" t="s">
        <v>819</v>
      </c>
      <c r="D62" s="330">
        <f>'3'!H60</f>
        <v>2.5</v>
      </c>
      <c r="E62" s="330">
        <f>'3'!AB60</f>
        <v>7.6360000000000001</v>
      </c>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f>'3'!J60</f>
        <v>0</v>
      </c>
      <c r="AD62" s="146"/>
      <c r="AE62" s="146"/>
      <c r="AF62" s="146"/>
      <c r="AG62" s="146"/>
      <c r="AH62" s="345"/>
      <c r="AI62" s="146"/>
      <c r="AJ62" s="146">
        <f>'3'!AE60</f>
        <v>0</v>
      </c>
      <c r="AK62" s="146"/>
      <c r="AL62" s="146"/>
      <c r="AM62" s="146"/>
      <c r="AN62" s="146"/>
      <c r="AO62" s="345"/>
      <c r="AP62" s="146"/>
      <c r="AQ62" s="146"/>
      <c r="AR62" s="146"/>
      <c r="AS62" s="146"/>
      <c r="AT62" s="146"/>
      <c r="AU62" s="146"/>
      <c r="AV62" s="146"/>
      <c r="AW62" s="146"/>
      <c r="AX62" s="330">
        <f t="shared" si="39"/>
        <v>2.5</v>
      </c>
      <c r="AY62" s="330">
        <f>'[6]1'!L61</f>
        <v>0</v>
      </c>
      <c r="AZ62" s="146"/>
      <c r="BA62" s="146"/>
      <c r="BB62" s="146"/>
      <c r="BC62" s="345"/>
      <c r="BD62" s="146"/>
      <c r="BE62" s="328">
        <f>'3'!AH60</f>
        <v>7.6360000000000001</v>
      </c>
      <c r="BF62" s="328">
        <f>'1-2022'!M52</f>
        <v>0</v>
      </c>
      <c r="BG62" s="146"/>
      <c r="BH62" s="146"/>
      <c r="BI62" s="146"/>
      <c r="BJ62" s="345"/>
      <c r="BK62" s="146"/>
      <c r="BL62" s="146"/>
      <c r="BM62" s="146"/>
      <c r="BN62" s="146"/>
      <c r="BO62" s="146"/>
      <c r="BP62" s="146"/>
      <c r="BQ62" s="345"/>
      <c r="BR62" s="146"/>
      <c r="BS62" s="146"/>
      <c r="BT62" s="146"/>
      <c r="BU62" s="146"/>
      <c r="BV62" s="146"/>
      <c r="BW62" s="146"/>
      <c r="BX62" s="345"/>
      <c r="BY62" s="146"/>
      <c r="BZ62" s="146"/>
      <c r="CA62" s="146"/>
      <c r="CB62" s="146"/>
      <c r="CC62" s="146"/>
      <c r="CD62" s="146"/>
      <c r="CE62" s="345"/>
      <c r="CF62" s="146"/>
      <c r="CG62" s="146"/>
      <c r="CH62" s="146"/>
      <c r="CI62" s="146"/>
      <c r="CJ62" s="146"/>
      <c r="CK62" s="146"/>
      <c r="CL62" s="345"/>
      <c r="CM62" s="146"/>
      <c r="CN62" s="146">
        <f t="shared" si="12"/>
        <v>2.5</v>
      </c>
      <c r="CO62" s="146">
        <f t="shared" si="2"/>
        <v>0</v>
      </c>
      <c r="CP62" s="146">
        <f t="shared" si="3"/>
        <v>0</v>
      </c>
      <c r="CQ62" s="146">
        <f t="shared" si="4"/>
        <v>0</v>
      </c>
      <c r="CR62" s="146">
        <f t="shared" si="5"/>
        <v>0</v>
      </c>
      <c r="CS62" s="345">
        <f t="shared" si="6"/>
        <v>0</v>
      </c>
      <c r="CT62" s="146"/>
      <c r="CU62" s="146">
        <f t="shared" si="13"/>
        <v>7.6360000000000001</v>
      </c>
      <c r="CV62" s="146">
        <f t="shared" si="7"/>
        <v>0</v>
      </c>
      <c r="CW62" s="146">
        <f t="shared" si="8"/>
        <v>0</v>
      </c>
      <c r="CX62" s="146">
        <f t="shared" si="9"/>
        <v>0</v>
      </c>
      <c r="CY62" s="146">
        <f t="shared" si="10"/>
        <v>0</v>
      </c>
      <c r="CZ62" s="345">
        <f t="shared" si="11"/>
        <v>0</v>
      </c>
      <c r="DA62" s="146"/>
      <c r="DB62" s="513"/>
    </row>
    <row r="63" spans="1:106" ht="47.25" x14ac:dyDescent="0.25">
      <c r="A63" s="47"/>
      <c r="B63" s="399" t="str">
        <f>'[2]2022'!$B$23</f>
        <v>Установка  КТП  взамен существующей КТП-50 с переводом нагрузок</v>
      </c>
      <c r="C63" s="379" t="s">
        <v>819</v>
      </c>
      <c r="D63" s="330">
        <f>'3'!H61</f>
        <v>1.2</v>
      </c>
      <c r="E63" s="330">
        <f>'3'!AB61</f>
        <v>0.89200000000000002</v>
      </c>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f>'3'!J61</f>
        <v>0</v>
      </c>
      <c r="AD63" s="146"/>
      <c r="AE63" s="146"/>
      <c r="AF63" s="146"/>
      <c r="AG63" s="146"/>
      <c r="AH63" s="345"/>
      <c r="AI63" s="146"/>
      <c r="AJ63" s="146">
        <f>'3'!AE61</f>
        <v>0</v>
      </c>
      <c r="AK63" s="146"/>
      <c r="AL63" s="146"/>
      <c r="AM63" s="146"/>
      <c r="AN63" s="146"/>
      <c r="AO63" s="345"/>
      <c r="AP63" s="146"/>
      <c r="AQ63" s="146"/>
      <c r="AR63" s="146"/>
      <c r="AS63" s="146"/>
      <c r="AT63" s="146"/>
      <c r="AU63" s="146"/>
      <c r="AV63" s="146"/>
      <c r="AW63" s="146"/>
      <c r="AX63" s="330">
        <f t="shared" si="39"/>
        <v>1.2</v>
      </c>
      <c r="AY63" s="330">
        <f>'[6]1'!L62</f>
        <v>0.25</v>
      </c>
      <c r="AZ63" s="146"/>
      <c r="BA63" s="146"/>
      <c r="BB63" s="146"/>
      <c r="BC63" s="345"/>
      <c r="BD63" s="146"/>
      <c r="BE63" s="328">
        <f>'3'!AH61</f>
        <v>0.89200000000000002</v>
      </c>
      <c r="BF63" s="328">
        <f>'1-2022'!M53</f>
        <v>0.25</v>
      </c>
      <c r="BG63" s="146"/>
      <c r="BH63" s="146"/>
      <c r="BI63" s="146"/>
      <c r="BJ63" s="345"/>
      <c r="BK63" s="146"/>
      <c r="BL63" s="146"/>
      <c r="BM63" s="146"/>
      <c r="BN63" s="146"/>
      <c r="BO63" s="146"/>
      <c r="BP63" s="146"/>
      <c r="BQ63" s="345"/>
      <c r="BR63" s="146"/>
      <c r="BS63" s="146"/>
      <c r="BT63" s="146"/>
      <c r="BU63" s="146"/>
      <c r="BV63" s="146"/>
      <c r="BW63" s="146"/>
      <c r="BX63" s="345"/>
      <c r="BY63" s="146"/>
      <c r="BZ63" s="146"/>
      <c r="CA63" s="146"/>
      <c r="CB63" s="146"/>
      <c r="CC63" s="146"/>
      <c r="CD63" s="146"/>
      <c r="CE63" s="345"/>
      <c r="CF63" s="146"/>
      <c r="CG63" s="146"/>
      <c r="CH63" s="146"/>
      <c r="CI63" s="146"/>
      <c r="CJ63" s="146"/>
      <c r="CK63" s="146"/>
      <c r="CL63" s="345"/>
      <c r="CM63" s="146"/>
      <c r="CN63" s="146">
        <f t="shared" si="12"/>
        <v>1.2</v>
      </c>
      <c r="CO63" s="146">
        <f t="shared" si="2"/>
        <v>0.25</v>
      </c>
      <c r="CP63" s="146">
        <f t="shared" si="3"/>
        <v>0</v>
      </c>
      <c r="CQ63" s="146">
        <f t="shared" si="4"/>
        <v>0</v>
      </c>
      <c r="CR63" s="146">
        <f t="shared" si="5"/>
        <v>0</v>
      </c>
      <c r="CS63" s="345">
        <f t="shared" si="6"/>
        <v>0</v>
      </c>
      <c r="CT63" s="146"/>
      <c r="CU63" s="146">
        <f t="shared" si="13"/>
        <v>0.89200000000000002</v>
      </c>
      <c r="CV63" s="146">
        <f t="shared" si="7"/>
        <v>0.25</v>
      </c>
      <c r="CW63" s="146">
        <f t="shared" si="8"/>
        <v>0</v>
      </c>
      <c r="CX63" s="146">
        <f t="shared" si="9"/>
        <v>0</v>
      </c>
      <c r="CY63" s="146">
        <f t="shared" si="10"/>
        <v>0</v>
      </c>
      <c r="CZ63" s="345">
        <f t="shared" si="11"/>
        <v>0</v>
      </c>
      <c r="DA63" s="146"/>
      <c r="DB63" s="513"/>
    </row>
    <row r="64" spans="1:106" s="513" customFormat="1" ht="47.25" x14ac:dyDescent="0.25">
      <c r="A64" s="47"/>
      <c r="B64" s="399" t="str">
        <f>'[2]2022'!$B$24</f>
        <v>Установка  КТП  взамен существующей ТП-524 с переводом нагрузок</v>
      </c>
      <c r="C64" s="514" t="s">
        <v>819</v>
      </c>
      <c r="D64" s="330">
        <f>'3'!H62</f>
        <v>0</v>
      </c>
      <c r="E64" s="330">
        <f>'3'!AB62</f>
        <v>1.036</v>
      </c>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f>'3'!J62</f>
        <v>0</v>
      </c>
      <c r="AD64" s="146"/>
      <c r="AE64" s="146"/>
      <c r="AF64" s="146"/>
      <c r="AG64" s="146"/>
      <c r="AH64" s="345"/>
      <c r="AI64" s="146"/>
      <c r="AJ64" s="146">
        <f>'3'!AE62</f>
        <v>0</v>
      </c>
      <c r="AK64" s="146"/>
      <c r="AL64" s="146"/>
      <c r="AM64" s="146"/>
      <c r="AN64" s="146"/>
      <c r="AO64" s="345"/>
      <c r="AP64" s="146"/>
      <c r="AQ64" s="146"/>
      <c r="AR64" s="146"/>
      <c r="AS64" s="146"/>
      <c r="AT64" s="146"/>
      <c r="AU64" s="146"/>
      <c r="AV64" s="146"/>
      <c r="AW64" s="146"/>
      <c r="AX64" s="330"/>
      <c r="AY64" s="330"/>
      <c r="AZ64" s="146"/>
      <c r="BA64" s="146"/>
      <c r="BB64" s="146"/>
      <c r="BC64" s="345"/>
      <c r="BD64" s="146"/>
      <c r="BE64" s="328">
        <f>'3'!AH62</f>
        <v>1.036</v>
      </c>
      <c r="BF64" s="328">
        <f>'1-2022'!M54</f>
        <v>0.25</v>
      </c>
      <c r="BG64" s="146"/>
      <c r="BH64" s="146"/>
      <c r="BI64" s="146"/>
      <c r="BJ64" s="345"/>
      <c r="BK64" s="146"/>
      <c r="BL64" s="146"/>
      <c r="BM64" s="146"/>
      <c r="BN64" s="146"/>
      <c r="BO64" s="146"/>
      <c r="BP64" s="146"/>
      <c r="BQ64" s="345"/>
      <c r="BR64" s="146"/>
      <c r="BS64" s="146"/>
      <c r="BT64" s="146"/>
      <c r="BU64" s="146"/>
      <c r="BV64" s="146"/>
      <c r="BW64" s="146"/>
      <c r="BX64" s="345"/>
      <c r="BY64" s="146"/>
      <c r="BZ64" s="146"/>
      <c r="CA64" s="146"/>
      <c r="CB64" s="146"/>
      <c r="CC64" s="146"/>
      <c r="CD64" s="146"/>
      <c r="CE64" s="345"/>
      <c r="CF64" s="146"/>
      <c r="CG64" s="146"/>
      <c r="CH64" s="146"/>
      <c r="CI64" s="146"/>
      <c r="CJ64" s="146"/>
      <c r="CK64" s="146"/>
      <c r="CL64" s="345"/>
      <c r="CM64" s="146"/>
      <c r="CN64" s="146">
        <f t="shared" si="12"/>
        <v>0</v>
      </c>
      <c r="CO64" s="146">
        <f t="shared" si="2"/>
        <v>0</v>
      </c>
      <c r="CP64" s="146">
        <f t="shared" si="3"/>
        <v>0</v>
      </c>
      <c r="CQ64" s="146">
        <f t="shared" si="4"/>
        <v>0</v>
      </c>
      <c r="CR64" s="146">
        <f t="shared" si="5"/>
        <v>0</v>
      </c>
      <c r="CS64" s="345">
        <f t="shared" si="6"/>
        <v>0</v>
      </c>
      <c r="CT64" s="146"/>
      <c r="CU64" s="146">
        <f t="shared" si="13"/>
        <v>1.036</v>
      </c>
      <c r="CV64" s="146">
        <f t="shared" si="7"/>
        <v>0.25</v>
      </c>
      <c r="CW64" s="146">
        <f t="shared" si="8"/>
        <v>0</v>
      </c>
      <c r="CX64" s="146">
        <f t="shared" si="9"/>
        <v>0</v>
      </c>
      <c r="CY64" s="146">
        <f t="shared" si="10"/>
        <v>0</v>
      </c>
      <c r="CZ64" s="345">
        <f t="shared" si="11"/>
        <v>0</v>
      </c>
      <c r="DA64" s="146"/>
    </row>
    <row r="65" spans="1:106" ht="47.25" x14ac:dyDescent="0.25">
      <c r="A65" s="47"/>
      <c r="B65" s="399" t="s">
        <v>1097</v>
      </c>
      <c r="C65" s="379" t="s">
        <v>822</v>
      </c>
      <c r="D65" s="330">
        <f>'3'!H63</f>
        <v>2</v>
      </c>
      <c r="E65" s="330">
        <f>'3'!AB63</f>
        <v>1.9</v>
      </c>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f>'3'!J63</f>
        <v>0</v>
      </c>
      <c r="AD65" s="146"/>
      <c r="AE65" s="146"/>
      <c r="AF65" s="146"/>
      <c r="AG65" s="146"/>
      <c r="AH65" s="345"/>
      <c r="AI65" s="146"/>
      <c r="AJ65" s="146">
        <f>'3'!AE63</f>
        <v>0</v>
      </c>
      <c r="AK65" s="146"/>
      <c r="AL65" s="146"/>
      <c r="AM65" s="146"/>
      <c r="AN65" s="146"/>
      <c r="AO65" s="345"/>
      <c r="AP65" s="146"/>
      <c r="AQ65" s="146"/>
      <c r="AR65" s="146"/>
      <c r="AS65" s="146"/>
      <c r="AT65" s="146"/>
      <c r="AU65" s="146"/>
      <c r="AV65" s="146"/>
      <c r="AW65" s="146"/>
      <c r="AX65" s="146"/>
      <c r="AY65" s="146"/>
      <c r="AZ65" s="146"/>
      <c r="BA65" s="146"/>
      <c r="BB65" s="146"/>
      <c r="BC65" s="345"/>
      <c r="BD65" s="146"/>
      <c r="BE65" s="146"/>
      <c r="BF65" s="146"/>
      <c r="BG65" s="146"/>
      <c r="BH65" s="146"/>
      <c r="BI65" s="146"/>
      <c r="BJ65" s="345"/>
      <c r="BK65" s="146"/>
      <c r="BL65" s="330">
        <f>D65</f>
        <v>2</v>
      </c>
      <c r="BM65" s="330">
        <f>'[6]1'!L63</f>
        <v>0.4</v>
      </c>
      <c r="BN65" s="146"/>
      <c r="BO65" s="146"/>
      <c r="BP65" s="146"/>
      <c r="BQ65" s="345"/>
      <c r="BR65" s="146"/>
      <c r="BS65" s="328">
        <f>'3'!AJ63</f>
        <v>1.9</v>
      </c>
      <c r="BT65" s="330">
        <f>'1-2023'!M44</f>
        <v>0.4</v>
      </c>
      <c r="BU65" s="146"/>
      <c r="BV65" s="146"/>
      <c r="BW65" s="146"/>
      <c r="BX65" s="345"/>
      <c r="BY65" s="146"/>
      <c r="BZ65" s="146"/>
      <c r="CA65" s="146"/>
      <c r="CB65" s="146"/>
      <c r="CC65" s="146"/>
      <c r="CD65" s="146"/>
      <c r="CE65" s="345"/>
      <c r="CF65" s="146"/>
      <c r="CG65" s="146"/>
      <c r="CH65" s="146"/>
      <c r="CI65" s="146"/>
      <c r="CJ65" s="146"/>
      <c r="CK65" s="146"/>
      <c r="CL65" s="345"/>
      <c r="CM65" s="146"/>
      <c r="CN65" s="146">
        <f t="shared" si="12"/>
        <v>2</v>
      </c>
      <c r="CO65" s="146">
        <f t="shared" si="2"/>
        <v>0.4</v>
      </c>
      <c r="CP65" s="146">
        <f t="shared" si="3"/>
        <v>0</v>
      </c>
      <c r="CQ65" s="146">
        <f t="shared" si="4"/>
        <v>0</v>
      </c>
      <c r="CR65" s="146">
        <f t="shared" si="5"/>
        <v>0</v>
      </c>
      <c r="CS65" s="345">
        <f t="shared" si="6"/>
        <v>0</v>
      </c>
      <c r="CT65" s="146"/>
      <c r="CU65" s="146">
        <f t="shared" si="13"/>
        <v>1.9</v>
      </c>
      <c r="CV65" s="146">
        <f t="shared" si="7"/>
        <v>0.4</v>
      </c>
      <c r="CW65" s="146">
        <f t="shared" si="8"/>
        <v>0</v>
      </c>
      <c r="CX65" s="146">
        <f t="shared" si="9"/>
        <v>0</v>
      </c>
      <c r="CY65" s="146">
        <f t="shared" si="10"/>
        <v>0</v>
      </c>
      <c r="CZ65" s="345">
        <f t="shared" si="11"/>
        <v>0</v>
      </c>
      <c r="DA65" s="146"/>
      <c r="DB65" s="513"/>
    </row>
    <row r="66" spans="1:106" x14ac:dyDescent="0.25">
      <c r="A66" s="47"/>
      <c r="B66" s="318" t="s">
        <v>823</v>
      </c>
      <c r="C66" s="379" t="s">
        <v>822</v>
      </c>
      <c r="D66" s="330">
        <f>'3'!H64</f>
        <v>10</v>
      </c>
      <c r="E66" s="330">
        <f>'3'!AB64</f>
        <v>0</v>
      </c>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f>'3'!J64</f>
        <v>0</v>
      </c>
      <c r="AD66" s="146"/>
      <c r="AE66" s="146"/>
      <c r="AF66" s="146"/>
      <c r="AG66" s="146"/>
      <c r="AH66" s="345"/>
      <c r="AI66" s="146"/>
      <c r="AJ66" s="146">
        <f>'3'!AE64</f>
        <v>0</v>
      </c>
      <c r="AK66" s="146"/>
      <c r="AL66" s="146"/>
      <c r="AM66" s="146"/>
      <c r="AN66" s="146"/>
      <c r="AO66" s="345"/>
      <c r="AP66" s="146"/>
      <c r="AQ66" s="146"/>
      <c r="AR66" s="146"/>
      <c r="AS66" s="146"/>
      <c r="AT66" s="146"/>
      <c r="AU66" s="146"/>
      <c r="AV66" s="146"/>
      <c r="AW66" s="146"/>
      <c r="AX66" s="146"/>
      <c r="AY66" s="146"/>
      <c r="AZ66" s="146"/>
      <c r="BA66" s="146"/>
      <c r="BB66" s="146"/>
      <c r="BC66" s="345"/>
      <c r="BD66" s="146"/>
      <c r="BE66" s="146"/>
      <c r="BF66" s="146"/>
      <c r="BG66" s="146"/>
      <c r="BH66" s="146"/>
      <c r="BI66" s="146"/>
      <c r="BJ66" s="345"/>
      <c r="BK66" s="146"/>
      <c r="BL66" s="330">
        <f t="shared" ref="BL66:BL71" si="40">D66</f>
        <v>10</v>
      </c>
      <c r="BM66" s="330">
        <f>'[6]1'!L64</f>
        <v>0</v>
      </c>
      <c r="BN66" s="146"/>
      <c r="BO66" s="146"/>
      <c r="BP66" s="146"/>
      <c r="BQ66" s="345"/>
      <c r="BR66" s="146"/>
      <c r="BS66" s="328">
        <f>'3'!AJ64</f>
        <v>0</v>
      </c>
      <c r="BT66" s="330">
        <f>'1-2023'!M45</f>
        <v>0</v>
      </c>
      <c r="BU66" s="146"/>
      <c r="BV66" s="146"/>
      <c r="BW66" s="146"/>
      <c r="BX66" s="345"/>
      <c r="BY66" s="146"/>
      <c r="BZ66" s="146"/>
      <c r="CA66" s="146"/>
      <c r="CB66" s="146"/>
      <c r="CC66" s="146"/>
      <c r="CD66" s="146"/>
      <c r="CE66" s="345"/>
      <c r="CF66" s="146"/>
      <c r="CG66" s="146"/>
      <c r="CH66" s="146"/>
      <c r="CI66" s="146"/>
      <c r="CJ66" s="146"/>
      <c r="CK66" s="146"/>
      <c r="CL66" s="345"/>
      <c r="CM66" s="146"/>
      <c r="CN66" s="146">
        <f t="shared" si="12"/>
        <v>10</v>
      </c>
      <c r="CO66" s="146">
        <f t="shared" si="2"/>
        <v>0</v>
      </c>
      <c r="CP66" s="146">
        <f t="shared" si="3"/>
        <v>0</v>
      </c>
      <c r="CQ66" s="146">
        <f t="shared" si="4"/>
        <v>0</v>
      </c>
      <c r="CR66" s="146">
        <f t="shared" si="5"/>
        <v>0</v>
      </c>
      <c r="CS66" s="345">
        <f t="shared" si="6"/>
        <v>0</v>
      </c>
      <c r="CT66" s="146"/>
      <c r="CU66" s="146">
        <f t="shared" si="13"/>
        <v>0</v>
      </c>
      <c r="CV66" s="146">
        <f t="shared" si="7"/>
        <v>0</v>
      </c>
      <c r="CW66" s="146">
        <f t="shared" si="8"/>
        <v>0</v>
      </c>
      <c r="CX66" s="146">
        <f t="shared" si="9"/>
        <v>0</v>
      </c>
      <c r="CY66" s="146">
        <f t="shared" si="10"/>
        <v>0</v>
      </c>
      <c r="CZ66" s="345">
        <f t="shared" si="11"/>
        <v>0</v>
      </c>
      <c r="DA66" s="146"/>
      <c r="DB66" s="513"/>
    </row>
    <row r="67" spans="1:106" s="513" customFormat="1" ht="52.5" customHeight="1" x14ac:dyDescent="0.25">
      <c r="A67" s="47"/>
      <c r="B67" s="399" t="str">
        <f>'[3]2023'!$B$17</f>
        <v>Замена оборудования
 РУ-6кВ РП-16 с переводом нагрузок</v>
      </c>
      <c r="C67" s="514" t="s">
        <v>822</v>
      </c>
      <c r="D67" s="330">
        <f>'3'!H65</f>
        <v>0</v>
      </c>
      <c r="E67" s="330">
        <f>'3'!AB65</f>
        <v>17.449000000000002</v>
      </c>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f>'3'!J65</f>
        <v>0</v>
      </c>
      <c r="AD67" s="146"/>
      <c r="AE67" s="146"/>
      <c r="AF67" s="146"/>
      <c r="AG67" s="146"/>
      <c r="AH67" s="345"/>
      <c r="AI67" s="146"/>
      <c r="AJ67" s="146">
        <f>'3'!AE65</f>
        <v>0</v>
      </c>
      <c r="AK67" s="146"/>
      <c r="AL67" s="146"/>
      <c r="AM67" s="146"/>
      <c r="AN67" s="146"/>
      <c r="AO67" s="345"/>
      <c r="AP67" s="146"/>
      <c r="AQ67" s="146"/>
      <c r="AR67" s="146"/>
      <c r="AS67" s="146"/>
      <c r="AT67" s="146"/>
      <c r="AU67" s="146"/>
      <c r="AV67" s="146"/>
      <c r="AW67" s="146"/>
      <c r="AX67" s="146"/>
      <c r="AY67" s="146"/>
      <c r="AZ67" s="146"/>
      <c r="BA67" s="146"/>
      <c r="BB67" s="146"/>
      <c r="BC67" s="345"/>
      <c r="BD67" s="146"/>
      <c r="BE67" s="146"/>
      <c r="BF67" s="146"/>
      <c r="BG67" s="146"/>
      <c r="BH67" s="146"/>
      <c r="BI67" s="146"/>
      <c r="BJ67" s="345"/>
      <c r="BK67" s="146"/>
      <c r="BL67" s="330"/>
      <c r="BM67" s="330"/>
      <c r="BN67" s="146"/>
      <c r="BO67" s="146"/>
      <c r="BP67" s="146"/>
      <c r="BQ67" s="345"/>
      <c r="BR67" s="146"/>
      <c r="BS67" s="328">
        <f>'3'!AJ65</f>
        <v>17.449000000000002</v>
      </c>
      <c r="BT67" s="330">
        <f>'1-2023'!M46</f>
        <v>0</v>
      </c>
      <c r="BU67" s="146"/>
      <c r="BV67" s="146"/>
      <c r="BW67" s="146"/>
      <c r="BX67" s="345"/>
      <c r="BY67" s="146"/>
      <c r="BZ67" s="146"/>
      <c r="CA67" s="146"/>
      <c r="CB67" s="146"/>
      <c r="CC67" s="146"/>
      <c r="CD67" s="146"/>
      <c r="CE67" s="345"/>
      <c r="CF67" s="146"/>
      <c r="CG67" s="146"/>
      <c r="CH67" s="146"/>
      <c r="CI67" s="146"/>
      <c r="CJ67" s="146"/>
      <c r="CK67" s="146"/>
      <c r="CL67" s="345"/>
      <c r="CM67" s="146"/>
      <c r="CN67" s="146">
        <f t="shared" si="12"/>
        <v>0</v>
      </c>
      <c r="CO67" s="146">
        <f t="shared" si="2"/>
        <v>0</v>
      </c>
      <c r="CP67" s="146">
        <f t="shared" si="3"/>
        <v>0</v>
      </c>
      <c r="CQ67" s="146">
        <f t="shared" si="4"/>
        <v>0</v>
      </c>
      <c r="CR67" s="146">
        <f t="shared" si="5"/>
        <v>0</v>
      </c>
      <c r="CS67" s="345">
        <f t="shared" si="6"/>
        <v>0</v>
      </c>
      <c r="CT67" s="146"/>
      <c r="CU67" s="146">
        <f t="shared" si="13"/>
        <v>17.449000000000002</v>
      </c>
      <c r="CV67" s="146">
        <f t="shared" si="7"/>
        <v>0</v>
      </c>
      <c r="CW67" s="146">
        <f t="shared" si="8"/>
        <v>0</v>
      </c>
      <c r="CX67" s="146">
        <f t="shared" si="9"/>
        <v>0</v>
      </c>
      <c r="CY67" s="146">
        <f t="shared" si="10"/>
        <v>0</v>
      </c>
      <c r="CZ67" s="345">
        <f t="shared" si="11"/>
        <v>0</v>
      </c>
      <c r="DA67" s="146"/>
    </row>
    <row r="68" spans="1:106" ht="31.5" x14ac:dyDescent="0.25">
      <c r="A68" s="47"/>
      <c r="B68" s="399" t="s">
        <v>1098</v>
      </c>
      <c r="C68" s="379" t="s">
        <v>822</v>
      </c>
      <c r="D68" s="330">
        <f>'3'!H66</f>
        <v>5</v>
      </c>
      <c r="E68" s="330">
        <f>'3'!AB66</f>
        <v>6.9619999999999997</v>
      </c>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f>'3'!J66</f>
        <v>0</v>
      </c>
      <c r="AD68" s="146"/>
      <c r="AE68" s="146"/>
      <c r="AF68" s="146"/>
      <c r="AG68" s="146"/>
      <c r="AH68" s="345"/>
      <c r="AI68" s="146"/>
      <c r="AJ68" s="146">
        <f>'3'!AE66</f>
        <v>0</v>
      </c>
      <c r="AK68" s="146"/>
      <c r="AL68" s="146"/>
      <c r="AM68" s="146"/>
      <c r="AN68" s="146"/>
      <c r="AO68" s="345"/>
      <c r="AP68" s="146"/>
      <c r="AQ68" s="146"/>
      <c r="AR68" s="146"/>
      <c r="AS68" s="146"/>
      <c r="AT68" s="146"/>
      <c r="AU68" s="146"/>
      <c r="AV68" s="146"/>
      <c r="AW68" s="146"/>
      <c r="AX68" s="146"/>
      <c r="AY68" s="146"/>
      <c r="AZ68" s="146"/>
      <c r="BA68" s="146"/>
      <c r="BB68" s="146"/>
      <c r="BC68" s="345"/>
      <c r="BD68" s="146"/>
      <c r="BE68" s="146"/>
      <c r="BF68" s="146"/>
      <c r="BG68" s="146"/>
      <c r="BH68" s="146"/>
      <c r="BI68" s="146"/>
      <c r="BJ68" s="345"/>
      <c r="BK68" s="146"/>
      <c r="BL68" s="330">
        <f t="shared" si="40"/>
        <v>5</v>
      </c>
      <c r="BM68" s="330">
        <f>'[6]1'!L65</f>
        <v>0</v>
      </c>
      <c r="BN68" s="146"/>
      <c r="BO68" s="146"/>
      <c r="BP68" s="146"/>
      <c r="BQ68" s="345"/>
      <c r="BR68" s="146"/>
      <c r="BS68" s="328">
        <f>'3'!AJ66</f>
        <v>6.9619999999999997</v>
      </c>
      <c r="BT68" s="330">
        <f>'1-2023'!M47</f>
        <v>0</v>
      </c>
      <c r="BU68" s="146"/>
      <c r="BV68" s="146"/>
      <c r="BW68" s="146"/>
      <c r="BX68" s="345"/>
      <c r="BY68" s="146"/>
      <c r="BZ68" s="146"/>
      <c r="CA68" s="146"/>
      <c r="CB68" s="146"/>
      <c r="CC68" s="146"/>
      <c r="CD68" s="146"/>
      <c r="CE68" s="345"/>
      <c r="CF68" s="146"/>
      <c r="CG68" s="146"/>
      <c r="CH68" s="146"/>
      <c r="CI68" s="146"/>
      <c r="CJ68" s="146"/>
      <c r="CK68" s="146"/>
      <c r="CL68" s="345"/>
      <c r="CM68" s="146"/>
      <c r="CN68" s="146">
        <f t="shared" si="12"/>
        <v>5</v>
      </c>
      <c r="CO68" s="146">
        <f t="shared" si="2"/>
        <v>0</v>
      </c>
      <c r="CP68" s="146">
        <f t="shared" si="3"/>
        <v>0</v>
      </c>
      <c r="CQ68" s="146">
        <f t="shared" si="4"/>
        <v>0</v>
      </c>
      <c r="CR68" s="146">
        <f t="shared" si="5"/>
        <v>0</v>
      </c>
      <c r="CS68" s="345">
        <f t="shared" si="6"/>
        <v>0</v>
      </c>
      <c r="CT68" s="146"/>
      <c r="CU68" s="146">
        <f t="shared" si="13"/>
        <v>6.9619999999999997</v>
      </c>
      <c r="CV68" s="146">
        <f t="shared" si="7"/>
        <v>0</v>
      </c>
      <c r="CW68" s="146">
        <f t="shared" si="8"/>
        <v>0</v>
      </c>
      <c r="CX68" s="146">
        <f t="shared" si="9"/>
        <v>0</v>
      </c>
      <c r="CY68" s="146">
        <f t="shared" si="10"/>
        <v>0</v>
      </c>
      <c r="CZ68" s="345">
        <f t="shared" si="11"/>
        <v>0</v>
      </c>
      <c r="DA68" s="146"/>
      <c r="DB68" s="513"/>
    </row>
    <row r="69" spans="1:106" ht="47.25" x14ac:dyDescent="0.25">
      <c r="A69" s="47"/>
      <c r="B69" s="318" t="s">
        <v>851</v>
      </c>
      <c r="C69" s="379" t="s">
        <v>822</v>
      </c>
      <c r="D69" s="330">
        <f>'3'!H67</f>
        <v>6.5</v>
      </c>
      <c r="E69" s="330">
        <f>'3'!AB67</f>
        <v>0</v>
      </c>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f>'3'!J67</f>
        <v>0</v>
      </c>
      <c r="AD69" s="146"/>
      <c r="AE69" s="146"/>
      <c r="AF69" s="146"/>
      <c r="AG69" s="146"/>
      <c r="AH69" s="345"/>
      <c r="AI69" s="146"/>
      <c r="AJ69" s="146">
        <f>'3'!AE67</f>
        <v>0</v>
      </c>
      <c r="AK69" s="146"/>
      <c r="AL69" s="146"/>
      <c r="AM69" s="146"/>
      <c r="AN69" s="146"/>
      <c r="AO69" s="345"/>
      <c r="AP69" s="146"/>
      <c r="AQ69" s="146"/>
      <c r="AR69" s="146"/>
      <c r="AS69" s="146"/>
      <c r="AT69" s="146"/>
      <c r="AU69" s="146"/>
      <c r="AV69" s="146"/>
      <c r="AW69" s="146"/>
      <c r="AX69" s="146"/>
      <c r="AY69" s="146"/>
      <c r="AZ69" s="146"/>
      <c r="BA69" s="146"/>
      <c r="BB69" s="146"/>
      <c r="BC69" s="345"/>
      <c r="BD69" s="146"/>
      <c r="BE69" s="146"/>
      <c r="BF69" s="146"/>
      <c r="BG69" s="146"/>
      <c r="BH69" s="146"/>
      <c r="BI69" s="146"/>
      <c r="BJ69" s="345"/>
      <c r="BK69" s="146"/>
      <c r="BL69" s="330">
        <f t="shared" si="40"/>
        <v>6.5</v>
      </c>
      <c r="BM69" s="330">
        <f>'[6]1'!L66</f>
        <v>0.8</v>
      </c>
      <c r="BN69" s="146"/>
      <c r="BO69" s="146"/>
      <c r="BP69" s="146"/>
      <c r="BQ69" s="345"/>
      <c r="BR69" s="146"/>
      <c r="BS69" s="328">
        <f>'3'!AJ67</f>
        <v>0</v>
      </c>
      <c r="BT69" s="330">
        <f>'1-2023'!M48</f>
        <v>0</v>
      </c>
      <c r="BU69" s="146"/>
      <c r="BV69" s="146"/>
      <c r="BW69" s="146"/>
      <c r="BX69" s="345"/>
      <c r="BY69" s="146"/>
      <c r="BZ69" s="146"/>
      <c r="CA69" s="146"/>
      <c r="CB69" s="146"/>
      <c r="CC69" s="146"/>
      <c r="CD69" s="146"/>
      <c r="CE69" s="345"/>
      <c r="CF69" s="146"/>
      <c r="CG69" s="146"/>
      <c r="CH69" s="146"/>
      <c r="CI69" s="146"/>
      <c r="CJ69" s="146"/>
      <c r="CK69" s="146"/>
      <c r="CL69" s="345"/>
      <c r="CM69" s="146"/>
      <c r="CN69" s="146">
        <f t="shared" si="12"/>
        <v>6.5</v>
      </c>
      <c r="CO69" s="146">
        <f t="shared" si="2"/>
        <v>0.8</v>
      </c>
      <c r="CP69" s="146">
        <f t="shared" si="3"/>
        <v>0</v>
      </c>
      <c r="CQ69" s="146">
        <f t="shared" si="4"/>
        <v>0</v>
      </c>
      <c r="CR69" s="146">
        <f t="shared" si="5"/>
        <v>0</v>
      </c>
      <c r="CS69" s="345">
        <f t="shared" si="6"/>
        <v>0</v>
      </c>
      <c r="CT69" s="146"/>
      <c r="CU69" s="146">
        <f t="shared" si="13"/>
        <v>0</v>
      </c>
      <c r="CV69" s="146">
        <f t="shared" si="7"/>
        <v>0</v>
      </c>
      <c r="CW69" s="146">
        <f t="shared" si="8"/>
        <v>0</v>
      </c>
      <c r="CX69" s="146">
        <f t="shared" si="9"/>
        <v>0</v>
      </c>
      <c r="CY69" s="146">
        <f t="shared" si="10"/>
        <v>0</v>
      </c>
      <c r="CZ69" s="345">
        <f t="shared" si="11"/>
        <v>0</v>
      </c>
      <c r="DA69" s="146"/>
      <c r="DB69" s="513"/>
    </row>
    <row r="70" spans="1:106" ht="31.5" x14ac:dyDescent="0.25">
      <c r="A70" s="47"/>
      <c r="B70" s="399" t="s">
        <v>825</v>
      </c>
      <c r="C70" s="379" t="s">
        <v>822</v>
      </c>
      <c r="D70" s="330">
        <f>'3'!H68</f>
        <v>10</v>
      </c>
      <c r="E70" s="330">
        <f>'3'!AB68</f>
        <v>18.427</v>
      </c>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f>'3'!J68</f>
        <v>0</v>
      </c>
      <c r="AD70" s="146"/>
      <c r="AE70" s="146"/>
      <c r="AF70" s="146"/>
      <c r="AG70" s="146"/>
      <c r="AH70" s="345"/>
      <c r="AI70" s="146"/>
      <c r="AJ70" s="146">
        <f>'3'!AE68</f>
        <v>0</v>
      </c>
      <c r="AK70" s="146"/>
      <c r="AL70" s="146"/>
      <c r="AM70" s="146"/>
      <c r="AN70" s="146"/>
      <c r="AO70" s="345"/>
      <c r="AP70" s="146"/>
      <c r="AQ70" s="146"/>
      <c r="AR70" s="146"/>
      <c r="AS70" s="146"/>
      <c r="AT70" s="146"/>
      <c r="AU70" s="146"/>
      <c r="AV70" s="146"/>
      <c r="AW70" s="146"/>
      <c r="AX70" s="146"/>
      <c r="AY70" s="146"/>
      <c r="AZ70" s="146"/>
      <c r="BA70" s="146"/>
      <c r="BB70" s="146"/>
      <c r="BC70" s="345"/>
      <c r="BD70" s="146"/>
      <c r="BE70" s="146"/>
      <c r="BF70" s="146"/>
      <c r="BG70" s="146"/>
      <c r="BH70" s="146"/>
      <c r="BI70" s="146"/>
      <c r="BJ70" s="345"/>
      <c r="BK70" s="146"/>
      <c r="BL70" s="330">
        <f>D70</f>
        <v>10</v>
      </c>
      <c r="BM70" s="330">
        <f>'[6]1'!L67</f>
        <v>0</v>
      </c>
      <c r="BN70" s="146"/>
      <c r="BO70" s="146"/>
      <c r="BP70" s="146"/>
      <c r="BQ70" s="345"/>
      <c r="BR70" s="146"/>
      <c r="BS70" s="328">
        <f>'3'!AJ68</f>
        <v>18.427</v>
      </c>
      <c r="BT70" s="330">
        <f>'1-2023'!M49</f>
        <v>0</v>
      </c>
      <c r="BU70" s="146"/>
      <c r="BV70" s="146"/>
      <c r="BW70" s="146"/>
      <c r="BX70" s="345"/>
      <c r="BY70" s="146"/>
      <c r="BZ70" s="146"/>
      <c r="CA70" s="146"/>
      <c r="CB70" s="146"/>
      <c r="CC70" s="146"/>
      <c r="CD70" s="146"/>
      <c r="CE70" s="345"/>
      <c r="CF70" s="146"/>
      <c r="CG70" s="146"/>
      <c r="CH70" s="146"/>
      <c r="CI70" s="146"/>
      <c r="CJ70" s="146"/>
      <c r="CK70" s="146"/>
      <c r="CL70" s="345"/>
      <c r="CM70" s="146"/>
      <c r="CN70" s="146">
        <f t="shared" si="12"/>
        <v>10</v>
      </c>
      <c r="CO70" s="146">
        <f t="shared" si="2"/>
        <v>0</v>
      </c>
      <c r="CP70" s="146">
        <f t="shared" si="3"/>
        <v>0</v>
      </c>
      <c r="CQ70" s="146">
        <f t="shared" si="4"/>
        <v>0</v>
      </c>
      <c r="CR70" s="146">
        <f t="shared" si="5"/>
        <v>0</v>
      </c>
      <c r="CS70" s="345">
        <f t="shared" si="6"/>
        <v>0</v>
      </c>
      <c r="CT70" s="146"/>
      <c r="CU70" s="146">
        <f t="shared" si="13"/>
        <v>18.427</v>
      </c>
      <c r="CV70" s="146">
        <f t="shared" si="7"/>
        <v>0</v>
      </c>
      <c r="CW70" s="146">
        <f t="shared" si="8"/>
        <v>0</v>
      </c>
      <c r="CX70" s="146">
        <f t="shared" si="9"/>
        <v>0</v>
      </c>
      <c r="CY70" s="146">
        <f t="shared" si="10"/>
        <v>0</v>
      </c>
      <c r="CZ70" s="345">
        <f t="shared" si="11"/>
        <v>0</v>
      </c>
      <c r="DA70" s="146"/>
      <c r="DB70" s="513"/>
    </row>
    <row r="71" spans="1:106" ht="47.25" x14ac:dyDescent="0.25">
      <c r="A71" s="47"/>
      <c r="B71" s="399" t="s">
        <v>1099</v>
      </c>
      <c r="C71" s="379" t="s">
        <v>822</v>
      </c>
      <c r="D71" s="330">
        <f>'3'!H69</f>
        <v>6.5</v>
      </c>
      <c r="E71" s="330">
        <f>'3'!AB69</f>
        <v>6.6449999999999996</v>
      </c>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f>'3'!J69</f>
        <v>0</v>
      </c>
      <c r="AD71" s="146"/>
      <c r="AE71" s="146"/>
      <c r="AF71" s="146"/>
      <c r="AG71" s="146"/>
      <c r="AH71" s="345"/>
      <c r="AI71" s="146"/>
      <c r="AJ71" s="146">
        <f>'3'!AE69</f>
        <v>0</v>
      </c>
      <c r="AK71" s="146"/>
      <c r="AL71" s="146"/>
      <c r="AM71" s="146"/>
      <c r="AN71" s="146"/>
      <c r="AO71" s="345"/>
      <c r="AP71" s="146"/>
      <c r="AQ71" s="146"/>
      <c r="AR71" s="146"/>
      <c r="AS71" s="146"/>
      <c r="AT71" s="146"/>
      <c r="AU71" s="146"/>
      <c r="AV71" s="146"/>
      <c r="AW71" s="146"/>
      <c r="AX71" s="146"/>
      <c r="AY71" s="146"/>
      <c r="AZ71" s="146"/>
      <c r="BA71" s="146"/>
      <c r="BB71" s="146"/>
      <c r="BC71" s="345"/>
      <c r="BD71" s="146"/>
      <c r="BE71" s="146"/>
      <c r="BF71" s="146"/>
      <c r="BG71" s="146"/>
      <c r="BH71" s="146"/>
      <c r="BI71" s="146"/>
      <c r="BJ71" s="345"/>
      <c r="BK71" s="146"/>
      <c r="BL71" s="330">
        <f t="shared" si="40"/>
        <v>6.5</v>
      </c>
      <c r="BM71" s="330">
        <f>'[6]1'!L68</f>
        <v>0.8</v>
      </c>
      <c r="BN71" s="146"/>
      <c r="BO71" s="146"/>
      <c r="BP71" s="146"/>
      <c r="BQ71" s="345"/>
      <c r="BR71" s="146"/>
      <c r="BS71" s="328">
        <f>'3'!AJ69</f>
        <v>6.6449999999999996</v>
      </c>
      <c r="BT71" s="330">
        <f>'1-2023'!M50</f>
        <v>0.8</v>
      </c>
      <c r="BU71" s="146"/>
      <c r="BV71" s="146"/>
      <c r="BW71" s="146"/>
      <c r="BX71" s="345"/>
      <c r="BY71" s="146"/>
      <c r="BZ71" s="146"/>
      <c r="CA71" s="146"/>
      <c r="CB71" s="146"/>
      <c r="CC71" s="146"/>
      <c r="CD71" s="146"/>
      <c r="CE71" s="345"/>
      <c r="CF71" s="146"/>
      <c r="CG71" s="146"/>
      <c r="CH71" s="146"/>
      <c r="CI71" s="146"/>
      <c r="CJ71" s="146"/>
      <c r="CK71" s="146"/>
      <c r="CL71" s="345"/>
      <c r="CM71" s="146"/>
      <c r="CN71" s="146">
        <f t="shared" si="12"/>
        <v>6.5</v>
      </c>
      <c r="CO71" s="146">
        <f t="shared" si="2"/>
        <v>0.8</v>
      </c>
      <c r="CP71" s="146">
        <f t="shared" si="3"/>
        <v>0</v>
      </c>
      <c r="CQ71" s="146">
        <f t="shared" si="4"/>
        <v>0</v>
      </c>
      <c r="CR71" s="146">
        <f t="shared" si="5"/>
        <v>0</v>
      </c>
      <c r="CS71" s="345">
        <f t="shared" si="6"/>
        <v>0</v>
      </c>
      <c r="CT71" s="146"/>
      <c r="CU71" s="146">
        <f t="shared" si="13"/>
        <v>6.6449999999999996</v>
      </c>
      <c r="CV71" s="146">
        <f t="shared" si="7"/>
        <v>0.8</v>
      </c>
      <c r="CW71" s="146">
        <f t="shared" si="8"/>
        <v>0</v>
      </c>
      <c r="CX71" s="146">
        <f t="shared" si="9"/>
        <v>0</v>
      </c>
      <c r="CY71" s="146">
        <f t="shared" si="10"/>
        <v>0</v>
      </c>
      <c r="CZ71" s="345">
        <f t="shared" si="11"/>
        <v>0</v>
      </c>
      <c r="DA71" s="146"/>
      <c r="DB71" s="513"/>
    </row>
    <row r="72" spans="1:106" s="513" customFormat="1" ht="31.5" x14ac:dyDescent="0.25">
      <c r="A72" s="47"/>
      <c r="B72" s="399" t="s">
        <v>1101</v>
      </c>
      <c r="C72" s="514" t="s">
        <v>822</v>
      </c>
      <c r="D72" s="330">
        <f>'3'!H70</f>
        <v>0</v>
      </c>
      <c r="E72" s="330">
        <f>'3'!AB70</f>
        <v>9.67</v>
      </c>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f>'3'!J70</f>
        <v>0</v>
      </c>
      <c r="AD72" s="146"/>
      <c r="AE72" s="146"/>
      <c r="AF72" s="146"/>
      <c r="AG72" s="146"/>
      <c r="AH72" s="345"/>
      <c r="AI72" s="146"/>
      <c r="AJ72" s="146">
        <f>'3'!AE70</f>
        <v>0</v>
      </c>
      <c r="AK72" s="146"/>
      <c r="AL72" s="146"/>
      <c r="AM72" s="146"/>
      <c r="AN72" s="146"/>
      <c r="AO72" s="345"/>
      <c r="AP72" s="146"/>
      <c r="AQ72" s="146"/>
      <c r="AR72" s="146"/>
      <c r="AS72" s="146"/>
      <c r="AT72" s="146"/>
      <c r="AU72" s="146"/>
      <c r="AV72" s="146"/>
      <c r="AW72" s="146"/>
      <c r="AX72" s="146"/>
      <c r="AY72" s="146"/>
      <c r="AZ72" s="146"/>
      <c r="BA72" s="146"/>
      <c r="BB72" s="146"/>
      <c r="BC72" s="345"/>
      <c r="BD72" s="146"/>
      <c r="BE72" s="146"/>
      <c r="BF72" s="146"/>
      <c r="BG72" s="146"/>
      <c r="BH72" s="146"/>
      <c r="BI72" s="146"/>
      <c r="BJ72" s="345"/>
      <c r="BK72" s="146"/>
      <c r="BL72" s="330"/>
      <c r="BM72" s="330"/>
      <c r="BN72" s="146"/>
      <c r="BO72" s="146"/>
      <c r="BP72" s="146"/>
      <c r="BQ72" s="345"/>
      <c r="BR72" s="146"/>
      <c r="BS72" s="328">
        <f>'3'!AJ70</f>
        <v>9.67</v>
      </c>
      <c r="BT72" s="330">
        <f>'1-2023'!M51</f>
        <v>0</v>
      </c>
      <c r="BU72" s="146"/>
      <c r="BV72" s="146"/>
      <c r="BW72" s="146"/>
      <c r="BX72" s="345"/>
      <c r="BY72" s="146"/>
      <c r="BZ72" s="146"/>
      <c r="CA72" s="146"/>
      <c r="CB72" s="146"/>
      <c r="CC72" s="146"/>
      <c r="CD72" s="146"/>
      <c r="CE72" s="345"/>
      <c r="CF72" s="146"/>
      <c r="CG72" s="146"/>
      <c r="CH72" s="146"/>
      <c r="CI72" s="146"/>
      <c r="CJ72" s="146"/>
      <c r="CK72" s="146"/>
      <c r="CL72" s="345"/>
      <c r="CM72" s="146"/>
      <c r="CN72" s="146">
        <f t="shared" si="12"/>
        <v>0</v>
      </c>
      <c r="CO72" s="146">
        <f t="shared" si="2"/>
        <v>0</v>
      </c>
      <c r="CP72" s="146">
        <f t="shared" si="3"/>
        <v>0</v>
      </c>
      <c r="CQ72" s="146">
        <f t="shared" si="4"/>
        <v>0</v>
      </c>
      <c r="CR72" s="146">
        <f t="shared" si="5"/>
        <v>0</v>
      </c>
      <c r="CS72" s="345">
        <f t="shared" si="6"/>
        <v>0</v>
      </c>
      <c r="CT72" s="146"/>
      <c r="CU72" s="146">
        <f t="shared" si="13"/>
        <v>9.67</v>
      </c>
      <c r="CV72" s="146">
        <f t="shared" si="7"/>
        <v>0</v>
      </c>
      <c r="CW72" s="146">
        <f t="shared" si="8"/>
        <v>0</v>
      </c>
      <c r="CX72" s="146">
        <f t="shared" si="9"/>
        <v>0</v>
      </c>
      <c r="CY72" s="146">
        <f t="shared" si="10"/>
        <v>0</v>
      </c>
      <c r="CZ72" s="345">
        <f t="shared" si="11"/>
        <v>0</v>
      </c>
      <c r="DA72" s="146"/>
    </row>
    <row r="73" spans="1:106" x14ac:dyDescent="0.25">
      <c r="A73" s="47"/>
      <c r="B73" s="578" t="s">
        <v>1139</v>
      </c>
      <c r="C73" s="379" t="s">
        <v>826</v>
      </c>
      <c r="D73" s="330">
        <f>'3'!H71</f>
        <v>2</v>
      </c>
      <c r="E73" s="330">
        <f>'3'!AB71</f>
        <v>0</v>
      </c>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f>'3'!J71</f>
        <v>0</v>
      </c>
      <c r="AD73" s="146"/>
      <c r="AE73" s="146"/>
      <c r="AF73" s="146"/>
      <c r="AG73" s="146"/>
      <c r="AH73" s="345"/>
      <c r="AI73" s="146"/>
      <c r="AJ73" s="146">
        <f>'3'!AE71</f>
        <v>0</v>
      </c>
      <c r="AK73" s="146"/>
      <c r="AL73" s="146"/>
      <c r="AM73" s="146"/>
      <c r="AN73" s="146"/>
      <c r="AO73" s="345"/>
      <c r="AP73" s="146"/>
      <c r="AQ73" s="146"/>
      <c r="AR73" s="146"/>
      <c r="AS73" s="146"/>
      <c r="AT73" s="146"/>
      <c r="AU73" s="146"/>
      <c r="AV73" s="146"/>
      <c r="AW73" s="146"/>
      <c r="AX73" s="146"/>
      <c r="AY73" s="146"/>
      <c r="AZ73" s="146"/>
      <c r="BA73" s="146"/>
      <c r="BB73" s="146"/>
      <c r="BC73" s="345"/>
      <c r="BD73" s="146"/>
      <c r="BE73" s="146"/>
      <c r="BF73" s="146"/>
      <c r="BG73" s="146"/>
      <c r="BH73" s="146"/>
      <c r="BI73" s="146"/>
      <c r="BJ73" s="345"/>
      <c r="BK73" s="146"/>
      <c r="BL73" s="146"/>
      <c r="BM73" s="146"/>
      <c r="BN73" s="146"/>
      <c r="BO73" s="146"/>
      <c r="BP73" s="146"/>
      <c r="BQ73" s="345"/>
      <c r="BR73" s="146"/>
      <c r="BS73" s="146"/>
      <c r="BT73" s="146"/>
      <c r="BU73" s="146"/>
      <c r="BV73" s="146"/>
      <c r="BW73" s="146"/>
      <c r="BX73" s="345"/>
      <c r="BY73" s="330"/>
      <c r="BZ73" s="330">
        <f>D73</f>
        <v>2</v>
      </c>
      <c r="CA73" s="146"/>
      <c r="CB73" s="146"/>
      <c r="CC73" s="146"/>
      <c r="CD73" s="146"/>
      <c r="CE73" s="345"/>
      <c r="CF73" s="146"/>
      <c r="CG73" s="330">
        <f>'3'!AL71</f>
        <v>0</v>
      </c>
      <c r="CH73" s="330">
        <f>'1-2024'!M44</f>
        <v>0</v>
      </c>
      <c r="CI73" s="347"/>
      <c r="CJ73" s="146"/>
      <c r="CK73" s="146"/>
      <c r="CL73" s="345"/>
      <c r="CM73" s="146"/>
      <c r="CN73" s="146">
        <f t="shared" si="12"/>
        <v>2</v>
      </c>
      <c r="CO73" s="146">
        <f t="shared" si="2"/>
        <v>0</v>
      </c>
      <c r="CP73" s="146">
        <f t="shared" si="3"/>
        <v>0</v>
      </c>
      <c r="CQ73" s="146">
        <f t="shared" si="4"/>
        <v>0</v>
      </c>
      <c r="CR73" s="146">
        <f t="shared" si="5"/>
        <v>0</v>
      </c>
      <c r="CS73" s="345">
        <f t="shared" si="6"/>
        <v>0</v>
      </c>
      <c r="CT73" s="146"/>
      <c r="CU73" s="146">
        <f t="shared" si="13"/>
        <v>0</v>
      </c>
      <c r="CV73" s="146">
        <f t="shared" si="7"/>
        <v>0</v>
      </c>
      <c r="CW73" s="146">
        <f t="shared" si="8"/>
        <v>0</v>
      </c>
      <c r="CX73" s="146">
        <f t="shared" si="9"/>
        <v>0</v>
      </c>
      <c r="CY73" s="146">
        <f t="shared" si="10"/>
        <v>0</v>
      </c>
      <c r="CZ73" s="345">
        <f t="shared" si="11"/>
        <v>0</v>
      </c>
      <c r="DA73" s="146"/>
      <c r="DB73" s="513"/>
    </row>
    <row r="74" spans="1:106" ht="31.5" x14ac:dyDescent="0.25">
      <c r="A74" s="47"/>
      <c r="B74" s="318" t="s">
        <v>827</v>
      </c>
      <c r="C74" s="379" t="s">
        <v>826</v>
      </c>
      <c r="D74" s="330">
        <f>'3'!H72</f>
        <v>10</v>
      </c>
      <c r="E74" s="330">
        <f>'3'!AB72</f>
        <v>17.213999999999999</v>
      </c>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f>'3'!J72</f>
        <v>0</v>
      </c>
      <c r="AD74" s="146"/>
      <c r="AE74" s="146"/>
      <c r="AF74" s="146"/>
      <c r="AG74" s="146"/>
      <c r="AH74" s="345"/>
      <c r="AI74" s="146"/>
      <c r="AJ74" s="146">
        <f>'3'!AE72</f>
        <v>0</v>
      </c>
      <c r="AK74" s="146"/>
      <c r="AL74" s="146"/>
      <c r="AM74" s="146"/>
      <c r="AN74" s="146"/>
      <c r="AO74" s="345"/>
      <c r="AP74" s="146"/>
      <c r="AQ74" s="146"/>
      <c r="AR74" s="146"/>
      <c r="AS74" s="146"/>
      <c r="AT74" s="146"/>
      <c r="AU74" s="146"/>
      <c r="AV74" s="146"/>
      <c r="AW74" s="146"/>
      <c r="AX74" s="146"/>
      <c r="AY74" s="146"/>
      <c r="AZ74" s="146"/>
      <c r="BA74" s="146"/>
      <c r="BB74" s="146"/>
      <c r="BC74" s="345"/>
      <c r="BD74" s="146"/>
      <c r="BE74" s="146"/>
      <c r="BF74" s="146"/>
      <c r="BG74" s="146"/>
      <c r="BH74" s="146"/>
      <c r="BI74" s="146"/>
      <c r="BJ74" s="345"/>
      <c r="BK74" s="146"/>
      <c r="BL74" s="146"/>
      <c r="BM74" s="146"/>
      <c r="BN74" s="146"/>
      <c r="BO74" s="146"/>
      <c r="BP74" s="146"/>
      <c r="BQ74" s="345"/>
      <c r="BR74" s="146"/>
      <c r="BS74" s="146"/>
      <c r="BT74" s="146"/>
      <c r="BU74" s="146"/>
      <c r="BV74" s="146"/>
      <c r="BW74" s="146"/>
      <c r="BX74" s="345"/>
      <c r="BY74" s="330"/>
      <c r="BZ74" s="330">
        <f>D74</f>
        <v>10</v>
      </c>
      <c r="CA74" s="146"/>
      <c r="CB74" s="146"/>
      <c r="CC74" s="146"/>
      <c r="CD74" s="146"/>
      <c r="CE74" s="345"/>
      <c r="CF74" s="146"/>
      <c r="CG74" s="330">
        <f>'3'!AL72</f>
        <v>17.213999999999999</v>
      </c>
      <c r="CH74" s="330">
        <f>'1-2024'!M45</f>
        <v>0</v>
      </c>
      <c r="CI74" s="347"/>
      <c r="CJ74" s="146"/>
      <c r="CK74" s="146"/>
      <c r="CL74" s="345"/>
      <c r="CM74" s="146"/>
      <c r="CN74" s="146">
        <f t="shared" si="12"/>
        <v>10</v>
      </c>
      <c r="CO74" s="146">
        <f t="shared" si="2"/>
        <v>0</v>
      </c>
      <c r="CP74" s="146">
        <f t="shared" si="3"/>
        <v>0</v>
      </c>
      <c r="CQ74" s="146">
        <f t="shared" si="4"/>
        <v>0</v>
      </c>
      <c r="CR74" s="146">
        <f t="shared" si="5"/>
        <v>0</v>
      </c>
      <c r="CS74" s="345">
        <f t="shared" si="6"/>
        <v>0</v>
      </c>
      <c r="CT74" s="146"/>
      <c r="CU74" s="146">
        <f t="shared" si="13"/>
        <v>17.213999999999999</v>
      </c>
      <c r="CV74" s="146">
        <f t="shared" si="7"/>
        <v>0</v>
      </c>
      <c r="CW74" s="146">
        <f t="shared" si="8"/>
        <v>0</v>
      </c>
      <c r="CX74" s="146">
        <f t="shared" si="9"/>
        <v>0</v>
      </c>
      <c r="CY74" s="146">
        <f t="shared" si="10"/>
        <v>0</v>
      </c>
      <c r="CZ74" s="345">
        <f t="shared" si="11"/>
        <v>0</v>
      </c>
      <c r="DA74" s="146"/>
      <c r="DB74" s="513"/>
    </row>
    <row r="75" spans="1:106" s="513" customFormat="1" ht="31.5" x14ac:dyDescent="0.25">
      <c r="A75" s="47"/>
      <c r="B75" s="318" t="s">
        <v>854</v>
      </c>
      <c r="C75" s="514" t="s">
        <v>826</v>
      </c>
      <c r="D75" s="330">
        <f>'3'!H73</f>
        <v>6.5</v>
      </c>
      <c r="E75" s="330">
        <f>'3'!AB73</f>
        <v>0</v>
      </c>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f>'3'!J73</f>
        <v>0</v>
      </c>
      <c r="AD75" s="146"/>
      <c r="AE75" s="146"/>
      <c r="AF75" s="146"/>
      <c r="AG75" s="146"/>
      <c r="AH75" s="345"/>
      <c r="AI75" s="146"/>
      <c r="AJ75" s="146">
        <f>'3'!AE73</f>
        <v>0</v>
      </c>
      <c r="AK75" s="146"/>
      <c r="AL75" s="146"/>
      <c r="AM75" s="146"/>
      <c r="AN75" s="146"/>
      <c r="AO75" s="345"/>
      <c r="AP75" s="146"/>
      <c r="AQ75" s="146"/>
      <c r="AR75" s="146"/>
      <c r="AS75" s="146"/>
      <c r="AT75" s="146"/>
      <c r="AU75" s="146"/>
      <c r="AV75" s="146"/>
      <c r="AW75" s="146"/>
      <c r="AX75" s="146"/>
      <c r="AY75" s="146"/>
      <c r="AZ75" s="146"/>
      <c r="BA75" s="146"/>
      <c r="BB75" s="146"/>
      <c r="BC75" s="345"/>
      <c r="BD75" s="146"/>
      <c r="BE75" s="146"/>
      <c r="BF75" s="146"/>
      <c r="BG75" s="146"/>
      <c r="BH75" s="146"/>
      <c r="BI75" s="146"/>
      <c r="BJ75" s="345"/>
      <c r="BK75" s="146"/>
      <c r="BL75" s="236"/>
      <c r="BM75" s="146"/>
      <c r="BN75" s="146"/>
      <c r="BO75" s="146"/>
      <c r="BP75" s="146"/>
      <c r="BQ75" s="345"/>
      <c r="BR75" s="146"/>
      <c r="BS75" s="146"/>
      <c r="BT75" s="146"/>
      <c r="BU75" s="146"/>
      <c r="BV75" s="146"/>
      <c r="BW75" s="146"/>
      <c r="BX75" s="345"/>
      <c r="BY75" s="146"/>
      <c r="BZ75" s="330">
        <v>6.5</v>
      </c>
      <c r="CA75" s="330">
        <v>0.8</v>
      </c>
      <c r="CB75" s="146"/>
      <c r="CC75" s="146"/>
      <c r="CD75" s="146"/>
      <c r="CE75" s="345"/>
      <c r="CF75" s="146"/>
      <c r="CG75" s="330">
        <f>'3'!AL73</f>
        <v>0</v>
      </c>
      <c r="CH75" s="330">
        <f>'1-2024'!M46</f>
        <v>0</v>
      </c>
      <c r="CI75" s="347"/>
      <c r="CJ75" s="146"/>
      <c r="CK75" s="146"/>
      <c r="CL75" s="345"/>
      <c r="CM75" s="146"/>
      <c r="CN75" s="223">
        <f t="shared" si="12"/>
        <v>6.5</v>
      </c>
      <c r="CO75" s="146">
        <f t="shared" si="2"/>
        <v>0.8</v>
      </c>
      <c r="CP75" s="146">
        <f t="shared" si="3"/>
        <v>0</v>
      </c>
      <c r="CQ75" s="146">
        <f t="shared" si="4"/>
        <v>0</v>
      </c>
      <c r="CR75" s="146">
        <f t="shared" si="5"/>
        <v>0</v>
      </c>
      <c r="CS75" s="345">
        <f t="shared" si="6"/>
        <v>0</v>
      </c>
      <c r="CT75" s="146"/>
      <c r="CU75" s="223">
        <f t="shared" si="13"/>
        <v>0</v>
      </c>
      <c r="CV75" s="146">
        <f t="shared" si="7"/>
        <v>0</v>
      </c>
      <c r="CW75" s="146">
        <f t="shared" si="8"/>
        <v>0</v>
      </c>
      <c r="CX75" s="146">
        <f t="shared" si="9"/>
        <v>0</v>
      </c>
      <c r="CY75" s="146">
        <f t="shared" si="10"/>
        <v>0</v>
      </c>
      <c r="CZ75" s="345">
        <f t="shared" si="11"/>
        <v>0</v>
      </c>
      <c r="DA75" s="146"/>
    </row>
    <row r="76" spans="1:106" s="513" customFormat="1" ht="31.5" x14ac:dyDescent="0.25">
      <c r="A76" s="47"/>
      <c r="B76" s="318" t="s">
        <v>855</v>
      </c>
      <c r="C76" s="514" t="s">
        <v>826</v>
      </c>
      <c r="D76" s="330">
        <f>'3'!H74</f>
        <v>6.5</v>
      </c>
      <c r="E76" s="330">
        <f>'3'!AB74</f>
        <v>0</v>
      </c>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f>'3'!J74</f>
        <v>0</v>
      </c>
      <c r="AD76" s="146"/>
      <c r="AE76" s="146"/>
      <c r="AF76" s="146"/>
      <c r="AG76" s="146"/>
      <c r="AH76" s="345"/>
      <c r="AI76" s="146"/>
      <c r="AJ76" s="146">
        <f>'3'!AE74</f>
        <v>0</v>
      </c>
      <c r="AK76" s="146"/>
      <c r="AL76" s="146"/>
      <c r="AM76" s="146"/>
      <c r="AN76" s="146"/>
      <c r="AO76" s="345"/>
      <c r="AP76" s="146"/>
      <c r="AQ76" s="146"/>
      <c r="AR76" s="146"/>
      <c r="AS76" s="146"/>
      <c r="AT76" s="146"/>
      <c r="AU76" s="146"/>
      <c r="AV76" s="146"/>
      <c r="AW76" s="146"/>
      <c r="AX76" s="146"/>
      <c r="AY76" s="146"/>
      <c r="AZ76" s="146"/>
      <c r="BA76" s="146"/>
      <c r="BB76" s="146"/>
      <c r="BC76" s="345"/>
      <c r="BD76" s="146"/>
      <c r="BE76" s="146"/>
      <c r="BF76" s="146"/>
      <c r="BG76" s="146"/>
      <c r="BH76" s="146"/>
      <c r="BI76" s="146"/>
      <c r="BJ76" s="345"/>
      <c r="BK76" s="146"/>
      <c r="BL76" s="236"/>
      <c r="BM76" s="146"/>
      <c r="BN76" s="146"/>
      <c r="BO76" s="146"/>
      <c r="BP76" s="146"/>
      <c r="BQ76" s="345"/>
      <c r="BR76" s="146"/>
      <c r="BS76" s="146"/>
      <c r="BT76" s="146"/>
      <c r="BU76" s="146"/>
      <c r="BV76" s="146"/>
      <c r="BW76" s="146"/>
      <c r="BX76" s="345"/>
      <c r="BY76" s="146"/>
      <c r="BZ76" s="330">
        <v>6.5</v>
      </c>
      <c r="CA76" s="330">
        <v>0.8</v>
      </c>
      <c r="CB76" s="146"/>
      <c r="CC76" s="146"/>
      <c r="CD76" s="146"/>
      <c r="CE76" s="345"/>
      <c r="CF76" s="146"/>
      <c r="CG76" s="330">
        <f>'3'!AL74</f>
        <v>0</v>
      </c>
      <c r="CH76" s="330"/>
      <c r="CI76" s="347"/>
      <c r="CJ76" s="146"/>
      <c r="CK76" s="146"/>
      <c r="CL76" s="345"/>
      <c r="CM76" s="146"/>
      <c r="CN76" s="223">
        <f t="shared" si="12"/>
        <v>6.5</v>
      </c>
      <c r="CO76" s="146">
        <f t="shared" si="2"/>
        <v>0.8</v>
      </c>
      <c r="CP76" s="146">
        <f t="shared" si="3"/>
        <v>0</v>
      </c>
      <c r="CQ76" s="146">
        <f t="shared" si="4"/>
        <v>0</v>
      </c>
      <c r="CR76" s="146">
        <f t="shared" si="5"/>
        <v>0</v>
      </c>
      <c r="CS76" s="345">
        <f t="shared" si="6"/>
        <v>0</v>
      </c>
      <c r="CT76" s="146"/>
      <c r="CU76" s="223">
        <f t="shared" si="13"/>
        <v>0</v>
      </c>
      <c r="CV76" s="146">
        <f t="shared" si="7"/>
        <v>0</v>
      </c>
      <c r="CW76" s="146">
        <f t="shared" si="8"/>
        <v>0</v>
      </c>
      <c r="CX76" s="146">
        <f t="shared" si="9"/>
        <v>0</v>
      </c>
      <c r="CY76" s="146">
        <f t="shared" si="10"/>
        <v>0</v>
      </c>
      <c r="CZ76" s="345">
        <f t="shared" si="11"/>
        <v>0</v>
      </c>
      <c r="DA76" s="146"/>
    </row>
    <row r="77" spans="1:106" s="513" customFormat="1" ht="47.25" x14ac:dyDescent="0.25">
      <c r="A77" s="47"/>
      <c r="B77" s="399" t="s">
        <v>1112</v>
      </c>
      <c r="C77" s="514" t="s">
        <v>826</v>
      </c>
      <c r="D77" s="330">
        <f>'3'!H75</f>
        <v>6.5</v>
      </c>
      <c r="E77" s="330">
        <f>'3'!AB75</f>
        <v>3.2519999999999998</v>
      </c>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f>'3'!J75</f>
        <v>0</v>
      </c>
      <c r="AD77" s="146"/>
      <c r="AE77" s="146"/>
      <c r="AF77" s="146"/>
      <c r="AG77" s="146"/>
      <c r="AH77" s="345"/>
      <c r="AI77" s="146"/>
      <c r="AJ77" s="146">
        <f>'3'!AE75</f>
        <v>0</v>
      </c>
      <c r="AK77" s="146"/>
      <c r="AL77" s="146"/>
      <c r="AM77" s="146"/>
      <c r="AN77" s="146"/>
      <c r="AO77" s="345"/>
      <c r="AP77" s="146"/>
      <c r="AQ77" s="146"/>
      <c r="AR77" s="146"/>
      <c r="AS77" s="146"/>
      <c r="AT77" s="146"/>
      <c r="AU77" s="146"/>
      <c r="AV77" s="146"/>
      <c r="AW77" s="146"/>
      <c r="AX77" s="146"/>
      <c r="AY77" s="146"/>
      <c r="AZ77" s="146"/>
      <c r="BA77" s="146"/>
      <c r="BB77" s="146"/>
      <c r="BC77" s="345"/>
      <c r="BD77" s="146"/>
      <c r="BE77" s="146"/>
      <c r="BF77" s="146"/>
      <c r="BG77" s="146"/>
      <c r="BH77" s="146"/>
      <c r="BI77" s="146"/>
      <c r="BJ77" s="345"/>
      <c r="BK77" s="146"/>
      <c r="BL77" s="236"/>
      <c r="BM77" s="146"/>
      <c r="BN77" s="146"/>
      <c r="BO77" s="146"/>
      <c r="BP77" s="146"/>
      <c r="BQ77" s="345"/>
      <c r="BR77" s="146"/>
      <c r="BS77" s="146"/>
      <c r="BT77" s="146"/>
      <c r="BU77" s="146"/>
      <c r="BV77" s="146"/>
      <c r="BW77" s="146"/>
      <c r="BX77" s="345"/>
      <c r="BY77" s="146"/>
      <c r="BZ77" s="330">
        <v>6.5</v>
      </c>
      <c r="CA77" s="330">
        <v>0.8</v>
      </c>
      <c r="CB77" s="146"/>
      <c r="CC77" s="146"/>
      <c r="CD77" s="146"/>
      <c r="CE77" s="345"/>
      <c r="CF77" s="146"/>
      <c r="CG77" s="330">
        <f>'3'!AL75</f>
        <v>3.2519999999999998</v>
      </c>
      <c r="CH77" s="330">
        <f>'1-2024'!M47</f>
        <v>0.8</v>
      </c>
      <c r="CI77" s="347"/>
      <c r="CJ77" s="146"/>
      <c r="CK77" s="146"/>
      <c r="CL77" s="345"/>
      <c r="CM77" s="146"/>
      <c r="CN77" s="223">
        <f t="shared" si="12"/>
        <v>6.5</v>
      </c>
      <c r="CO77" s="146">
        <f t="shared" si="2"/>
        <v>0.8</v>
      </c>
      <c r="CP77" s="146">
        <f t="shared" si="3"/>
        <v>0</v>
      </c>
      <c r="CQ77" s="146">
        <f t="shared" si="4"/>
        <v>0</v>
      </c>
      <c r="CR77" s="146">
        <f t="shared" si="5"/>
        <v>0</v>
      </c>
      <c r="CS77" s="345">
        <f t="shared" si="6"/>
        <v>0</v>
      </c>
      <c r="CT77" s="146"/>
      <c r="CU77" s="223">
        <f t="shared" si="13"/>
        <v>3.2519999999999998</v>
      </c>
      <c r="CV77" s="146">
        <f t="shared" si="7"/>
        <v>0.8</v>
      </c>
      <c r="CW77" s="146">
        <f t="shared" si="8"/>
        <v>0</v>
      </c>
      <c r="CX77" s="146">
        <f t="shared" si="9"/>
        <v>0</v>
      </c>
      <c r="CY77" s="146">
        <f t="shared" si="10"/>
        <v>0</v>
      </c>
      <c r="CZ77" s="345">
        <f t="shared" si="11"/>
        <v>0</v>
      </c>
      <c r="DA77" s="146"/>
    </row>
    <row r="78" spans="1:106" s="513" customFormat="1" ht="31.5" x14ac:dyDescent="0.25">
      <c r="A78" s="47"/>
      <c r="B78" s="399" t="s">
        <v>1113</v>
      </c>
      <c r="C78" s="514" t="s">
        <v>826</v>
      </c>
      <c r="D78" s="330">
        <f>'3'!H76</f>
        <v>6.5</v>
      </c>
      <c r="E78" s="330">
        <f>'3'!AB76</f>
        <v>1.1910000000000001</v>
      </c>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f>'3'!J76</f>
        <v>0</v>
      </c>
      <c r="AD78" s="146"/>
      <c r="AE78" s="146"/>
      <c r="AF78" s="146"/>
      <c r="AG78" s="146"/>
      <c r="AH78" s="345"/>
      <c r="AI78" s="146"/>
      <c r="AJ78" s="146">
        <f>'3'!AE76</f>
        <v>0</v>
      </c>
      <c r="AK78" s="146"/>
      <c r="AL78" s="146"/>
      <c r="AM78" s="146"/>
      <c r="AN78" s="146"/>
      <c r="AO78" s="345"/>
      <c r="AP78" s="146"/>
      <c r="AQ78" s="146"/>
      <c r="AR78" s="146"/>
      <c r="AS78" s="146"/>
      <c r="AT78" s="146"/>
      <c r="AU78" s="146"/>
      <c r="AV78" s="146"/>
      <c r="AW78" s="146"/>
      <c r="AX78" s="146"/>
      <c r="AY78" s="146"/>
      <c r="AZ78" s="146"/>
      <c r="BA78" s="146"/>
      <c r="BB78" s="146"/>
      <c r="BC78" s="345"/>
      <c r="BD78" s="146"/>
      <c r="BE78" s="146"/>
      <c r="BF78" s="146"/>
      <c r="BG78" s="146"/>
      <c r="BH78" s="146"/>
      <c r="BI78" s="146"/>
      <c r="BJ78" s="345"/>
      <c r="BK78" s="146"/>
      <c r="BL78" s="236"/>
      <c r="BM78" s="146"/>
      <c r="BN78" s="146"/>
      <c r="BO78" s="146"/>
      <c r="BP78" s="146"/>
      <c r="BQ78" s="345"/>
      <c r="BR78" s="146"/>
      <c r="BS78" s="146"/>
      <c r="BT78" s="146"/>
      <c r="BU78" s="146"/>
      <c r="BV78" s="146"/>
      <c r="BW78" s="146"/>
      <c r="BX78" s="345"/>
      <c r="BY78" s="146"/>
      <c r="BZ78" s="330">
        <v>6.5</v>
      </c>
      <c r="CA78" s="330">
        <v>0.8</v>
      </c>
      <c r="CB78" s="146"/>
      <c r="CC78" s="146"/>
      <c r="CD78" s="146"/>
      <c r="CE78" s="345"/>
      <c r="CF78" s="146"/>
      <c r="CG78" s="330">
        <f>'3'!AL76</f>
        <v>1.1910000000000001</v>
      </c>
      <c r="CH78" s="330">
        <f>'1-2024'!M49</f>
        <v>0</v>
      </c>
      <c r="CI78" s="347"/>
      <c r="CJ78" s="146"/>
      <c r="CK78" s="146"/>
      <c r="CL78" s="345"/>
      <c r="CM78" s="146"/>
      <c r="CN78" s="223">
        <f t="shared" si="12"/>
        <v>6.5</v>
      </c>
      <c r="CO78" s="146">
        <f t="shared" si="2"/>
        <v>0.8</v>
      </c>
      <c r="CP78" s="146">
        <f t="shared" si="3"/>
        <v>0</v>
      </c>
      <c r="CQ78" s="146">
        <f t="shared" si="4"/>
        <v>0</v>
      </c>
      <c r="CR78" s="146">
        <f t="shared" si="5"/>
        <v>0</v>
      </c>
      <c r="CS78" s="345">
        <f t="shared" si="6"/>
        <v>0</v>
      </c>
      <c r="CT78" s="146"/>
      <c r="CU78" s="223">
        <f t="shared" si="13"/>
        <v>1.1910000000000001</v>
      </c>
      <c r="CV78" s="146">
        <f t="shared" si="7"/>
        <v>0</v>
      </c>
      <c r="CW78" s="146">
        <f t="shared" si="8"/>
        <v>0</v>
      </c>
      <c r="CX78" s="146">
        <f t="shared" si="9"/>
        <v>0</v>
      </c>
      <c r="CY78" s="146">
        <f t="shared" si="10"/>
        <v>0</v>
      </c>
      <c r="CZ78" s="345">
        <f t="shared" si="11"/>
        <v>0</v>
      </c>
      <c r="DA78" s="146"/>
    </row>
    <row r="79" spans="1:106" s="513" customFormat="1" ht="47.25" x14ac:dyDescent="0.25">
      <c r="A79" s="47"/>
      <c r="B79" s="399" t="s">
        <v>1114</v>
      </c>
      <c r="C79" s="514" t="s">
        <v>826</v>
      </c>
      <c r="D79" s="330">
        <f>'3'!H77</f>
        <v>0</v>
      </c>
      <c r="E79" s="330">
        <f>'3'!AB77</f>
        <v>6.9640000000000004</v>
      </c>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f>'3'!J77</f>
        <v>0</v>
      </c>
      <c r="AD79" s="146"/>
      <c r="AE79" s="146"/>
      <c r="AF79" s="146"/>
      <c r="AG79" s="146"/>
      <c r="AH79" s="345"/>
      <c r="AI79" s="146"/>
      <c r="AJ79" s="146">
        <f>'3'!AE77</f>
        <v>0</v>
      </c>
      <c r="AK79" s="146"/>
      <c r="AL79" s="146"/>
      <c r="AM79" s="146"/>
      <c r="AN79" s="146"/>
      <c r="AO79" s="345"/>
      <c r="AP79" s="146"/>
      <c r="AQ79" s="146"/>
      <c r="AR79" s="146"/>
      <c r="AS79" s="146"/>
      <c r="AT79" s="146"/>
      <c r="AU79" s="146"/>
      <c r="AV79" s="146"/>
      <c r="AW79" s="146"/>
      <c r="AX79" s="146"/>
      <c r="AY79" s="146"/>
      <c r="AZ79" s="146"/>
      <c r="BA79" s="146"/>
      <c r="BB79" s="146"/>
      <c r="BC79" s="345"/>
      <c r="BD79" s="146"/>
      <c r="BE79" s="146"/>
      <c r="BF79" s="146"/>
      <c r="BG79" s="146"/>
      <c r="BH79" s="146"/>
      <c r="BI79" s="146"/>
      <c r="BJ79" s="345"/>
      <c r="BK79" s="146"/>
      <c r="BL79" s="146"/>
      <c r="BM79" s="146"/>
      <c r="BN79" s="146"/>
      <c r="BO79" s="146"/>
      <c r="BP79" s="146"/>
      <c r="BQ79" s="345"/>
      <c r="BR79" s="146"/>
      <c r="BS79" s="146"/>
      <c r="BT79" s="146"/>
      <c r="BU79" s="146"/>
      <c r="BV79" s="146"/>
      <c r="BW79" s="146"/>
      <c r="BX79" s="345"/>
      <c r="BY79" s="330"/>
      <c r="BZ79" s="330"/>
      <c r="CA79" s="146"/>
      <c r="CB79" s="146"/>
      <c r="CC79" s="146"/>
      <c r="CD79" s="146"/>
      <c r="CE79" s="345"/>
      <c r="CF79" s="146"/>
      <c r="CG79" s="330">
        <f>'3'!AL77</f>
        <v>6.9640000000000004</v>
      </c>
      <c r="CH79" s="330">
        <f>'1-2024'!M50</f>
        <v>0.8</v>
      </c>
      <c r="CI79" s="347"/>
      <c r="CJ79" s="146"/>
      <c r="CK79" s="146"/>
      <c r="CL79" s="345"/>
      <c r="CM79" s="146"/>
      <c r="CN79" s="146">
        <f t="shared" si="12"/>
        <v>0</v>
      </c>
      <c r="CO79" s="146">
        <f t="shared" si="2"/>
        <v>0</v>
      </c>
      <c r="CP79" s="146">
        <f t="shared" si="3"/>
        <v>0</v>
      </c>
      <c r="CQ79" s="146">
        <f t="shared" si="4"/>
        <v>0</v>
      </c>
      <c r="CR79" s="146">
        <f t="shared" si="5"/>
        <v>0</v>
      </c>
      <c r="CS79" s="345">
        <f t="shared" si="6"/>
        <v>0</v>
      </c>
      <c r="CT79" s="146"/>
      <c r="CU79" s="146">
        <f t="shared" si="13"/>
        <v>6.9640000000000004</v>
      </c>
      <c r="CV79" s="146">
        <f t="shared" si="7"/>
        <v>0.8</v>
      </c>
      <c r="CW79" s="146">
        <f t="shared" si="8"/>
        <v>0</v>
      </c>
      <c r="CX79" s="146">
        <f t="shared" si="9"/>
        <v>0</v>
      </c>
      <c r="CY79" s="146">
        <f t="shared" si="10"/>
        <v>0</v>
      </c>
      <c r="CZ79" s="345">
        <f t="shared" si="11"/>
        <v>0</v>
      </c>
      <c r="DA79" s="146"/>
    </row>
    <row r="80" spans="1:106" s="513" customFormat="1" ht="31.5" x14ac:dyDescent="0.25">
      <c r="A80" s="47"/>
      <c r="B80" s="399" t="s">
        <v>1115</v>
      </c>
      <c r="C80" s="514" t="s">
        <v>826</v>
      </c>
      <c r="D80" s="330">
        <f>'3'!H78</f>
        <v>0</v>
      </c>
      <c r="E80" s="330">
        <f>'3'!AB78</f>
        <v>9.673</v>
      </c>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f>'3'!J78</f>
        <v>0</v>
      </c>
      <c r="AD80" s="146"/>
      <c r="AE80" s="146"/>
      <c r="AF80" s="146"/>
      <c r="AG80" s="146"/>
      <c r="AH80" s="345"/>
      <c r="AI80" s="146"/>
      <c r="AJ80" s="146">
        <f>'3'!AE78</f>
        <v>0</v>
      </c>
      <c r="AK80" s="146"/>
      <c r="AL80" s="146"/>
      <c r="AM80" s="146"/>
      <c r="AN80" s="146"/>
      <c r="AO80" s="345"/>
      <c r="AP80" s="146"/>
      <c r="AQ80" s="146"/>
      <c r="AR80" s="146"/>
      <c r="AS80" s="146"/>
      <c r="AT80" s="146"/>
      <c r="AU80" s="146"/>
      <c r="AV80" s="146"/>
      <c r="AW80" s="146"/>
      <c r="AX80" s="146"/>
      <c r="AY80" s="146"/>
      <c r="AZ80" s="146"/>
      <c r="BA80" s="146"/>
      <c r="BB80" s="146"/>
      <c r="BC80" s="345"/>
      <c r="BD80" s="146"/>
      <c r="BE80" s="146"/>
      <c r="BF80" s="146"/>
      <c r="BG80" s="146"/>
      <c r="BH80" s="146"/>
      <c r="BI80" s="146"/>
      <c r="BJ80" s="345"/>
      <c r="BK80" s="146"/>
      <c r="BL80" s="146"/>
      <c r="BM80" s="146"/>
      <c r="BN80" s="146"/>
      <c r="BO80" s="146"/>
      <c r="BP80" s="146"/>
      <c r="BQ80" s="345"/>
      <c r="BR80" s="146"/>
      <c r="BS80" s="146"/>
      <c r="BT80" s="146"/>
      <c r="BU80" s="146"/>
      <c r="BV80" s="146"/>
      <c r="BW80" s="146"/>
      <c r="BX80" s="345"/>
      <c r="BY80" s="330"/>
      <c r="BZ80" s="330"/>
      <c r="CA80" s="146"/>
      <c r="CB80" s="146"/>
      <c r="CC80" s="146"/>
      <c r="CD80" s="146"/>
      <c r="CE80" s="345"/>
      <c r="CF80" s="146"/>
      <c r="CG80" s="330">
        <f>'3'!AL78</f>
        <v>9.673</v>
      </c>
      <c r="CH80" s="330">
        <f>'1-2024'!M51</f>
        <v>0</v>
      </c>
      <c r="CI80" s="146"/>
      <c r="CJ80" s="146"/>
      <c r="CK80" s="146"/>
      <c r="CL80" s="345"/>
      <c r="CM80" s="146"/>
      <c r="CN80" s="146">
        <f t="shared" si="12"/>
        <v>0</v>
      </c>
      <c r="CO80" s="146">
        <f t="shared" si="2"/>
        <v>0</v>
      </c>
      <c r="CP80" s="146">
        <f t="shared" si="3"/>
        <v>0</v>
      </c>
      <c r="CQ80" s="146">
        <f t="shared" si="4"/>
        <v>0</v>
      </c>
      <c r="CR80" s="146">
        <f t="shared" si="5"/>
        <v>0</v>
      </c>
      <c r="CS80" s="345">
        <f t="shared" si="6"/>
        <v>0</v>
      </c>
      <c r="CT80" s="146"/>
      <c r="CU80" s="146">
        <f t="shared" si="13"/>
        <v>9.673</v>
      </c>
      <c r="CV80" s="146">
        <f t="shared" si="7"/>
        <v>0</v>
      </c>
      <c r="CW80" s="146">
        <f t="shared" si="8"/>
        <v>0</v>
      </c>
      <c r="CX80" s="146">
        <f t="shared" si="9"/>
        <v>0</v>
      </c>
      <c r="CY80" s="146">
        <f t="shared" si="10"/>
        <v>0</v>
      </c>
      <c r="CZ80" s="345">
        <f t="shared" si="11"/>
        <v>0</v>
      </c>
      <c r="DA80" s="146"/>
    </row>
    <row r="81" spans="1:106" s="513" customFormat="1" ht="47.25" x14ac:dyDescent="0.25">
      <c r="A81" s="47"/>
      <c r="B81" s="399" t="s">
        <v>1116</v>
      </c>
      <c r="C81" s="514" t="s">
        <v>826</v>
      </c>
      <c r="D81" s="330">
        <f>'3'!H79</f>
        <v>0</v>
      </c>
      <c r="E81" s="330">
        <f>'3'!AB79</f>
        <v>1.746</v>
      </c>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f>'3'!J79</f>
        <v>0</v>
      </c>
      <c r="AD81" s="146"/>
      <c r="AE81" s="146"/>
      <c r="AF81" s="146"/>
      <c r="AG81" s="146"/>
      <c r="AH81" s="345"/>
      <c r="AI81" s="146"/>
      <c r="AJ81" s="146">
        <f>'3'!AE79</f>
        <v>0</v>
      </c>
      <c r="AK81" s="146"/>
      <c r="AL81" s="146"/>
      <c r="AM81" s="146"/>
      <c r="AN81" s="146"/>
      <c r="AO81" s="345"/>
      <c r="AP81" s="146"/>
      <c r="AQ81" s="146"/>
      <c r="AR81" s="146"/>
      <c r="AS81" s="146"/>
      <c r="AT81" s="146"/>
      <c r="AU81" s="146"/>
      <c r="AV81" s="146"/>
      <c r="AW81" s="146"/>
      <c r="AX81" s="146"/>
      <c r="AY81" s="146"/>
      <c r="AZ81" s="146"/>
      <c r="BA81" s="146"/>
      <c r="BB81" s="146"/>
      <c r="BC81" s="345"/>
      <c r="BD81" s="146"/>
      <c r="BE81" s="146"/>
      <c r="BF81" s="146"/>
      <c r="BG81" s="146"/>
      <c r="BH81" s="146"/>
      <c r="BI81" s="146"/>
      <c r="BJ81" s="345"/>
      <c r="BK81" s="146"/>
      <c r="BL81" s="146"/>
      <c r="BM81" s="146"/>
      <c r="BN81" s="146"/>
      <c r="BO81" s="146"/>
      <c r="BP81" s="146"/>
      <c r="BQ81" s="345"/>
      <c r="BR81" s="146"/>
      <c r="BS81" s="146"/>
      <c r="BT81" s="146"/>
      <c r="BU81" s="146"/>
      <c r="BV81" s="146"/>
      <c r="BW81" s="146"/>
      <c r="BX81" s="345"/>
      <c r="BY81" s="330"/>
      <c r="BZ81" s="330"/>
      <c r="CA81" s="146"/>
      <c r="CB81" s="146"/>
      <c r="CC81" s="146"/>
      <c r="CD81" s="146"/>
      <c r="CE81" s="345"/>
      <c r="CF81" s="146"/>
      <c r="CG81" s="330">
        <f>'3'!AL79</f>
        <v>1.746</v>
      </c>
      <c r="CH81" s="330">
        <f>'1-2024'!M52</f>
        <v>0.4</v>
      </c>
      <c r="CI81" s="146"/>
      <c r="CJ81" s="146"/>
      <c r="CK81" s="146"/>
      <c r="CL81" s="345"/>
      <c r="CM81" s="146"/>
      <c r="CN81" s="146">
        <f t="shared" si="12"/>
        <v>0</v>
      </c>
      <c r="CO81" s="146">
        <f t="shared" si="2"/>
        <v>0</v>
      </c>
      <c r="CP81" s="146">
        <f t="shared" si="3"/>
        <v>0</v>
      </c>
      <c r="CQ81" s="146">
        <f t="shared" si="4"/>
        <v>0</v>
      </c>
      <c r="CR81" s="146">
        <f t="shared" si="5"/>
        <v>0</v>
      </c>
      <c r="CS81" s="345">
        <f t="shared" si="6"/>
        <v>0</v>
      </c>
      <c r="CT81" s="146"/>
      <c r="CU81" s="146">
        <f t="shared" si="13"/>
        <v>1.746</v>
      </c>
      <c r="CV81" s="146">
        <f t="shared" si="7"/>
        <v>0.4</v>
      </c>
      <c r="CW81" s="146">
        <f t="shared" si="8"/>
        <v>0</v>
      </c>
      <c r="CX81" s="146">
        <f t="shared" si="9"/>
        <v>0</v>
      </c>
      <c r="CY81" s="146">
        <f t="shared" si="10"/>
        <v>0</v>
      </c>
      <c r="CZ81" s="345">
        <f t="shared" si="11"/>
        <v>0</v>
      </c>
      <c r="DA81" s="146"/>
    </row>
    <row r="82" spans="1:106" s="513" customFormat="1" ht="47.25" x14ac:dyDescent="0.25">
      <c r="A82" s="47"/>
      <c r="B82" s="399" t="s">
        <v>1117</v>
      </c>
      <c r="C82" s="514" t="s">
        <v>826</v>
      </c>
      <c r="D82" s="330">
        <f>'3'!H80</f>
        <v>0</v>
      </c>
      <c r="E82" s="330">
        <f>'3'!AB80</f>
        <v>7.7270000000000003</v>
      </c>
      <c r="F82" s="146"/>
      <c r="G82" s="146"/>
      <c r="H82" s="146"/>
      <c r="I82" s="146"/>
      <c r="J82" s="146"/>
      <c r="K82" s="146"/>
      <c r="L82" s="146"/>
      <c r="M82" s="146"/>
      <c r="N82" s="146"/>
      <c r="O82" s="146"/>
      <c r="P82" s="146"/>
      <c r="Q82" s="146"/>
      <c r="R82" s="146"/>
      <c r="S82" s="146"/>
      <c r="T82" s="146"/>
      <c r="U82" s="146"/>
      <c r="V82" s="146"/>
      <c r="W82" s="146"/>
      <c r="X82" s="146"/>
      <c r="Y82" s="146"/>
      <c r="Z82" s="146"/>
      <c r="AA82" s="146"/>
      <c r="AB82" s="146"/>
      <c r="AC82" s="146">
        <f>'3'!J80</f>
        <v>0</v>
      </c>
      <c r="AD82" s="146"/>
      <c r="AE82" s="146"/>
      <c r="AF82" s="146"/>
      <c r="AG82" s="146"/>
      <c r="AH82" s="345"/>
      <c r="AI82" s="146"/>
      <c r="AJ82" s="146">
        <f>'3'!AE80</f>
        <v>0</v>
      </c>
      <c r="AK82" s="146"/>
      <c r="AL82" s="146"/>
      <c r="AM82" s="146"/>
      <c r="AN82" s="146"/>
      <c r="AO82" s="345"/>
      <c r="AP82" s="146"/>
      <c r="AQ82" s="146"/>
      <c r="AR82" s="146"/>
      <c r="AS82" s="146"/>
      <c r="AT82" s="146"/>
      <c r="AU82" s="146"/>
      <c r="AV82" s="146"/>
      <c r="AW82" s="146"/>
      <c r="AX82" s="146"/>
      <c r="AY82" s="146"/>
      <c r="AZ82" s="146"/>
      <c r="BA82" s="146"/>
      <c r="BB82" s="146"/>
      <c r="BC82" s="345"/>
      <c r="BD82" s="146"/>
      <c r="BE82" s="146"/>
      <c r="BF82" s="146"/>
      <c r="BG82" s="146"/>
      <c r="BH82" s="146"/>
      <c r="BI82" s="146"/>
      <c r="BJ82" s="345"/>
      <c r="BK82" s="146"/>
      <c r="BL82" s="146"/>
      <c r="BM82" s="146"/>
      <c r="BN82" s="146"/>
      <c r="BO82" s="146"/>
      <c r="BP82" s="146"/>
      <c r="BQ82" s="345"/>
      <c r="BR82" s="146"/>
      <c r="BS82" s="146"/>
      <c r="BT82" s="146"/>
      <c r="BU82" s="146"/>
      <c r="BV82" s="146"/>
      <c r="BW82" s="146"/>
      <c r="BX82" s="345"/>
      <c r="BY82" s="330"/>
      <c r="BZ82" s="330"/>
      <c r="CA82" s="146"/>
      <c r="CB82" s="146"/>
      <c r="CC82" s="146"/>
      <c r="CD82" s="146"/>
      <c r="CE82" s="345"/>
      <c r="CF82" s="146"/>
      <c r="CG82" s="330">
        <f>'3'!AL80</f>
        <v>7.7270000000000003</v>
      </c>
      <c r="CH82" s="330">
        <f>'1-2024'!M53</f>
        <v>0.8</v>
      </c>
      <c r="CI82" s="146"/>
      <c r="CJ82" s="146"/>
      <c r="CK82" s="146"/>
      <c r="CL82" s="345"/>
      <c r="CM82" s="146"/>
      <c r="CN82" s="146">
        <f t="shared" si="12"/>
        <v>0</v>
      </c>
      <c r="CO82" s="146">
        <f t="shared" si="2"/>
        <v>0</v>
      </c>
      <c r="CP82" s="146">
        <f t="shared" si="3"/>
        <v>0</v>
      </c>
      <c r="CQ82" s="146">
        <f t="shared" si="4"/>
        <v>0</v>
      </c>
      <c r="CR82" s="146">
        <f t="shared" si="5"/>
        <v>0</v>
      </c>
      <c r="CS82" s="345">
        <f t="shared" si="6"/>
        <v>0</v>
      </c>
      <c r="CT82" s="146"/>
      <c r="CU82" s="146">
        <f t="shared" si="13"/>
        <v>7.7270000000000003</v>
      </c>
      <c r="CV82" s="146">
        <f t="shared" si="7"/>
        <v>0.8</v>
      </c>
      <c r="CW82" s="146">
        <f t="shared" si="8"/>
        <v>0</v>
      </c>
      <c r="CX82" s="146">
        <f t="shared" si="9"/>
        <v>0</v>
      </c>
      <c r="CY82" s="146">
        <f t="shared" si="10"/>
        <v>0</v>
      </c>
      <c r="CZ82" s="345">
        <f t="shared" si="11"/>
        <v>0</v>
      </c>
      <c r="DA82" s="146"/>
    </row>
    <row r="83" spans="1:106" s="513" customFormat="1" ht="47.25" x14ac:dyDescent="0.25">
      <c r="A83" s="47"/>
      <c r="B83" s="399" t="s">
        <v>1118</v>
      </c>
      <c r="C83" s="514" t="s">
        <v>826</v>
      </c>
      <c r="D83" s="330">
        <f>'3'!H81</f>
        <v>0</v>
      </c>
      <c r="E83" s="330">
        <f>'3'!AB81</f>
        <v>3.3180000000000001</v>
      </c>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f>'3'!J81</f>
        <v>0</v>
      </c>
      <c r="AD83" s="146"/>
      <c r="AE83" s="146"/>
      <c r="AF83" s="146"/>
      <c r="AG83" s="146"/>
      <c r="AH83" s="345"/>
      <c r="AI83" s="146"/>
      <c r="AJ83" s="146">
        <f>'3'!AE81</f>
        <v>0</v>
      </c>
      <c r="AK83" s="146"/>
      <c r="AL83" s="146"/>
      <c r="AM83" s="146"/>
      <c r="AN83" s="146"/>
      <c r="AO83" s="345"/>
      <c r="AP83" s="146"/>
      <c r="AQ83" s="146"/>
      <c r="AR83" s="146"/>
      <c r="AS83" s="146"/>
      <c r="AT83" s="146"/>
      <c r="AU83" s="146"/>
      <c r="AV83" s="146"/>
      <c r="AW83" s="146"/>
      <c r="AX83" s="146"/>
      <c r="AY83" s="146"/>
      <c r="AZ83" s="146"/>
      <c r="BA83" s="146"/>
      <c r="BB83" s="146"/>
      <c r="BC83" s="345"/>
      <c r="BD83" s="146"/>
      <c r="BE83" s="146"/>
      <c r="BF83" s="146"/>
      <c r="BG83" s="146"/>
      <c r="BH83" s="146"/>
      <c r="BI83" s="146"/>
      <c r="BJ83" s="345"/>
      <c r="BK83" s="146"/>
      <c r="BL83" s="146"/>
      <c r="BM83" s="146"/>
      <c r="BN83" s="146"/>
      <c r="BO83" s="146"/>
      <c r="BP83" s="146"/>
      <c r="BQ83" s="345"/>
      <c r="BR83" s="146"/>
      <c r="BS83" s="146"/>
      <c r="BT83" s="146"/>
      <c r="BU83" s="146"/>
      <c r="BV83" s="146"/>
      <c r="BW83" s="146"/>
      <c r="BX83" s="345"/>
      <c r="BY83" s="330"/>
      <c r="BZ83" s="330"/>
      <c r="CA83" s="146"/>
      <c r="CB83" s="146"/>
      <c r="CC83" s="146"/>
      <c r="CD83" s="146"/>
      <c r="CE83" s="345"/>
      <c r="CF83" s="146"/>
      <c r="CG83" s="330">
        <f>'3'!AL81</f>
        <v>3.3180000000000001</v>
      </c>
      <c r="CH83" s="330">
        <f>'1-2024'!M54</f>
        <v>0.5</v>
      </c>
      <c r="CI83" s="146"/>
      <c r="CJ83" s="146"/>
      <c r="CK83" s="146"/>
      <c r="CL83" s="345"/>
      <c r="CM83" s="146"/>
      <c r="CN83" s="146">
        <f t="shared" si="12"/>
        <v>0</v>
      </c>
      <c r="CO83" s="146">
        <f t="shared" si="2"/>
        <v>0</v>
      </c>
      <c r="CP83" s="146">
        <f t="shared" si="3"/>
        <v>0</v>
      </c>
      <c r="CQ83" s="146">
        <f t="shared" si="4"/>
        <v>0</v>
      </c>
      <c r="CR83" s="146">
        <f t="shared" si="5"/>
        <v>0</v>
      </c>
      <c r="CS83" s="345">
        <f t="shared" si="6"/>
        <v>0</v>
      </c>
      <c r="CT83" s="146"/>
      <c r="CU83" s="146">
        <f t="shared" si="13"/>
        <v>3.3180000000000001</v>
      </c>
      <c r="CV83" s="146">
        <f t="shared" si="7"/>
        <v>0.5</v>
      </c>
      <c r="CW83" s="146">
        <f t="shared" si="8"/>
        <v>0</v>
      </c>
      <c r="CX83" s="146">
        <f t="shared" si="9"/>
        <v>0</v>
      </c>
      <c r="CY83" s="146">
        <f t="shared" si="10"/>
        <v>0</v>
      </c>
      <c r="CZ83" s="345">
        <f t="shared" si="11"/>
        <v>0</v>
      </c>
      <c r="DA83" s="146"/>
    </row>
    <row r="84" spans="1:106" s="513" customFormat="1" ht="78.75" x14ac:dyDescent="0.25">
      <c r="A84" s="47"/>
      <c r="B84" s="318" t="s">
        <v>858</v>
      </c>
      <c r="C84" s="514" t="s">
        <v>826</v>
      </c>
      <c r="D84" s="330">
        <f>'3'!H82</f>
        <v>6.5</v>
      </c>
      <c r="E84" s="330">
        <f>'3'!AB82</f>
        <v>0</v>
      </c>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f>'3'!J82</f>
        <v>0</v>
      </c>
      <c r="AD84" s="146"/>
      <c r="AE84" s="146"/>
      <c r="AF84" s="146"/>
      <c r="AG84" s="146"/>
      <c r="AH84" s="345"/>
      <c r="AI84" s="146"/>
      <c r="AJ84" s="146">
        <f>'3'!AE82</f>
        <v>0</v>
      </c>
      <c r="AK84" s="146"/>
      <c r="AL84" s="146"/>
      <c r="AM84" s="146"/>
      <c r="AN84" s="146"/>
      <c r="AO84" s="345"/>
      <c r="AP84" s="146"/>
      <c r="AQ84" s="146"/>
      <c r="AR84" s="146"/>
      <c r="AS84" s="146"/>
      <c r="AT84" s="146"/>
      <c r="AU84" s="146"/>
      <c r="AV84" s="146"/>
      <c r="AW84" s="146"/>
      <c r="AX84" s="146"/>
      <c r="AY84" s="146"/>
      <c r="AZ84" s="146"/>
      <c r="BA84" s="146"/>
      <c r="BB84" s="146"/>
      <c r="BC84" s="345"/>
      <c r="BD84" s="146"/>
      <c r="BE84" s="146"/>
      <c r="BF84" s="146"/>
      <c r="BG84" s="146"/>
      <c r="BH84" s="146"/>
      <c r="BI84" s="146"/>
      <c r="BJ84" s="345"/>
      <c r="BK84" s="146"/>
      <c r="BL84" s="146"/>
      <c r="BM84" s="146"/>
      <c r="BN84" s="146"/>
      <c r="BO84" s="146"/>
      <c r="BP84" s="146"/>
      <c r="BQ84" s="345"/>
      <c r="BR84" s="146"/>
      <c r="BS84" s="146"/>
      <c r="BT84" s="146"/>
      <c r="BU84" s="146"/>
      <c r="BV84" s="146"/>
      <c r="BW84" s="146"/>
      <c r="BX84" s="345"/>
      <c r="BY84" s="330"/>
      <c r="BZ84" s="330">
        <v>6.5</v>
      </c>
      <c r="CA84" s="146">
        <v>0.8</v>
      </c>
      <c r="CB84" s="146"/>
      <c r="CC84" s="146"/>
      <c r="CD84" s="146"/>
      <c r="CE84" s="345"/>
      <c r="CF84" s="146"/>
      <c r="CG84" s="330">
        <f>'3'!AL82</f>
        <v>0</v>
      </c>
      <c r="CH84" s="330">
        <f>'1-2024'!M55</f>
        <v>0</v>
      </c>
      <c r="CI84" s="146"/>
      <c r="CJ84" s="146"/>
      <c r="CK84" s="146"/>
      <c r="CL84" s="345"/>
      <c r="CM84" s="146"/>
      <c r="CN84" s="146">
        <f t="shared" si="12"/>
        <v>6.5</v>
      </c>
      <c r="CO84" s="146">
        <f t="shared" si="2"/>
        <v>0.8</v>
      </c>
      <c r="CP84" s="146">
        <f t="shared" si="3"/>
        <v>0</v>
      </c>
      <c r="CQ84" s="146">
        <f t="shared" si="4"/>
        <v>0</v>
      </c>
      <c r="CR84" s="146">
        <f t="shared" si="5"/>
        <v>0</v>
      </c>
      <c r="CS84" s="345">
        <f t="shared" si="6"/>
        <v>0</v>
      </c>
      <c r="CT84" s="146"/>
      <c r="CU84" s="146">
        <f t="shared" si="13"/>
        <v>0</v>
      </c>
      <c r="CV84" s="146">
        <f t="shared" si="7"/>
        <v>0</v>
      </c>
      <c r="CW84" s="146">
        <f t="shared" si="8"/>
        <v>0</v>
      </c>
      <c r="CX84" s="146">
        <f t="shared" si="9"/>
        <v>0</v>
      </c>
      <c r="CY84" s="146">
        <f t="shared" si="10"/>
        <v>0</v>
      </c>
      <c r="CZ84" s="345">
        <f t="shared" si="11"/>
        <v>0</v>
      </c>
      <c r="DA84" s="146"/>
    </row>
    <row r="85" spans="1:106" ht="31.5" x14ac:dyDescent="0.25">
      <c r="A85" s="47"/>
      <c r="B85" s="319" t="s">
        <v>828</v>
      </c>
      <c r="C85" s="51" t="s">
        <v>829</v>
      </c>
      <c r="D85" s="330">
        <f>'3'!H83</f>
        <v>19.764166666666668</v>
      </c>
      <c r="E85" s="330">
        <f>'3'!AB83</f>
        <v>21.841666666666669</v>
      </c>
      <c r="F85" s="146"/>
      <c r="G85" s="146"/>
      <c r="H85" s="146"/>
      <c r="I85" s="146"/>
      <c r="J85" s="146"/>
      <c r="K85" s="146"/>
      <c r="L85" s="146"/>
      <c r="M85" s="146"/>
      <c r="N85" s="146"/>
      <c r="O85" s="146"/>
      <c r="P85" s="146"/>
      <c r="Q85" s="146"/>
      <c r="R85" s="146"/>
      <c r="S85" s="146"/>
      <c r="T85" s="146"/>
      <c r="U85" s="330">
        <f>'[6]3'!AC68</f>
        <v>4.37</v>
      </c>
      <c r="V85" s="330">
        <f>'[1]8'!$K$51</f>
        <v>4.16</v>
      </c>
      <c r="W85" s="330"/>
      <c r="X85" s="330"/>
      <c r="Y85" s="330"/>
      <c r="Z85" s="330">
        <v>10</v>
      </c>
      <c r="AA85" s="330"/>
      <c r="AB85" s="330"/>
      <c r="AC85" s="330">
        <f>'3'!J83</f>
        <v>4.4470000000000001</v>
      </c>
      <c r="AD85" s="330" t="s">
        <v>1136</v>
      </c>
      <c r="AE85" s="330"/>
      <c r="AF85" s="330"/>
      <c r="AG85" s="330"/>
      <c r="AH85" s="345">
        <v>10</v>
      </c>
      <c r="AI85" s="330"/>
      <c r="AJ85" s="330">
        <f>'3'!AE83</f>
        <v>4.8916666666666666</v>
      </c>
      <c r="AK85" s="330">
        <f>'1-2021'!M47</f>
        <v>4.71</v>
      </c>
      <c r="AL85" s="330"/>
      <c r="AM85" s="330"/>
      <c r="AN85" s="330"/>
      <c r="AO85" s="345">
        <v>11</v>
      </c>
      <c r="AP85" s="330"/>
      <c r="AQ85" s="330"/>
      <c r="AR85" s="330"/>
      <c r="AS85" s="330"/>
      <c r="AT85" s="330"/>
      <c r="AU85" s="330"/>
      <c r="AV85" s="330"/>
      <c r="AW85" s="330"/>
      <c r="AX85" s="330">
        <f>'[6]3'!AG68</f>
        <v>3.5000000000000004</v>
      </c>
      <c r="AY85" s="330">
        <f>'[1]8'!$Y$53</f>
        <v>3.61</v>
      </c>
      <c r="AZ85" s="330"/>
      <c r="BA85" s="330"/>
      <c r="BB85" s="330"/>
      <c r="BC85" s="345">
        <v>9</v>
      </c>
      <c r="BD85" s="330"/>
      <c r="BE85" s="330">
        <f>'3'!AH83</f>
        <v>3.6539999999999999</v>
      </c>
      <c r="BF85" s="330">
        <f>'1-2022'!M55</f>
        <v>3.3</v>
      </c>
      <c r="BG85" s="330"/>
      <c r="BH85" s="330"/>
      <c r="BI85" s="330"/>
      <c r="BJ85" s="345">
        <v>9</v>
      </c>
      <c r="BK85" s="330"/>
      <c r="BL85" s="330">
        <f>'[6]3'!AI68</f>
        <v>3.5000000000000004</v>
      </c>
      <c r="BM85" s="330">
        <f>'[1]8'!$AF$54</f>
        <v>4.2</v>
      </c>
      <c r="BN85" s="330"/>
      <c r="BO85" s="330"/>
      <c r="BP85" s="330"/>
      <c r="BQ85" s="345">
        <v>10</v>
      </c>
      <c r="BR85" s="330"/>
      <c r="BS85" s="330">
        <f>'3'!AJ83</f>
        <v>4.4080000000000004</v>
      </c>
      <c r="BT85" s="330">
        <f>'1-2023'!M52</f>
        <v>4.2</v>
      </c>
      <c r="BU85" s="330"/>
      <c r="BV85" s="330"/>
      <c r="BW85" s="330"/>
      <c r="BX85" s="345">
        <v>10</v>
      </c>
      <c r="BY85" s="330"/>
      <c r="BZ85" s="330">
        <f>'[6]3'!AJ68</f>
        <v>3.5000000000000004</v>
      </c>
      <c r="CA85" s="330">
        <f>'[1]8'!$AM$55</f>
        <v>3.76</v>
      </c>
      <c r="CB85" s="330"/>
      <c r="CC85" s="330"/>
      <c r="CD85" s="330"/>
      <c r="CE85" s="345">
        <v>9</v>
      </c>
      <c r="CF85" s="330"/>
      <c r="CG85" s="330">
        <f>'3'!AL83</f>
        <v>4.5179999999999998</v>
      </c>
      <c r="CH85" s="330">
        <f>'1-2024'!M58</f>
        <v>4.16</v>
      </c>
      <c r="CI85" s="330"/>
      <c r="CJ85" s="146"/>
      <c r="CK85" s="146"/>
      <c r="CL85" s="345">
        <v>11</v>
      </c>
      <c r="CM85" s="146"/>
      <c r="CN85" s="146">
        <f t="shared" si="12"/>
        <v>19.761666666666667</v>
      </c>
      <c r="CO85" s="146">
        <f t="shared" si="2"/>
        <v>20.439999999999998</v>
      </c>
      <c r="CP85" s="146">
        <f t="shared" si="3"/>
        <v>0</v>
      </c>
      <c r="CQ85" s="146">
        <f t="shared" si="4"/>
        <v>0</v>
      </c>
      <c r="CR85" s="146">
        <f t="shared" si="5"/>
        <v>0</v>
      </c>
      <c r="CS85" s="345">
        <f t="shared" si="6"/>
        <v>49</v>
      </c>
      <c r="CT85" s="146"/>
      <c r="CU85" s="146">
        <f t="shared" si="13"/>
        <v>21.841666666666669</v>
      </c>
      <c r="CV85" s="146">
        <f t="shared" si="7"/>
        <v>20.53</v>
      </c>
      <c r="CW85" s="146">
        <f t="shared" si="8"/>
        <v>0</v>
      </c>
      <c r="CX85" s="146">
        <f t="shared" si="9"/>
        <v>0</v>
      </c>
      <c r="CY85" s="146">
        <f t="shared" si="10"/>
        <v>0</v>
      </c>
      <c r="CZ85" s="345">
        <f t="shared" si="11"/>
        <v>51</v>
      </c>
      <c r="DA85" s="146"/>
      <c r="DB85" s="513"/>
    </row>
    <row r="86" spans="1:106" x14ac:dyDescent="0.25">
      <c r="A86" s="47"/>
      <c r="B86" s="179"/>
      <c r="C86" s="51"/>
      <c r="D86" s="388"/>
      <c r="E86" s="388"/>
      <c r="F86" s="146"/>
      <c r="G86" s="146"/>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345"/>
      <c r="AI86" s="146"/>
      <c r="AJ86" s="146"/>
      <c r="AK86" s="146"/>
      <c r="AL86" s="146"/>
      <c r="AM86" s="146"/>
      <c r="AN86" s="146"/>
      <c r="AO86" s="345"/>
      <c r="AP86" s="146"/>
      <c r="AQ86" s="146"/>
      <c r="AR86" s="146"/>
      <c r="AS86" s="146"/>
      <c r="AT86" s="146"/>
      <c r="AU86" s="146"/>
      <c r="AV86" s="146"/>
      <c r="AW86" s="146"/>
      <c r="AX86" s="146"/>
      <c r="AY86" s="146"/>
      <c r="AZ86" s="146"/>
      <c r="BA86" s="146"/>
      <c r="BB86" s="146"/>
      <c r="BC86" s="345"/>
      <c r="BD86" s="146"/>
      <c r="BE86" s="146"/>
      <c r="BF86" s="146"/>
      <c r="BG86" s="146"/>
      <c r="BH86" s="146"/>
      <c r="BI86" s="146"/>
      <c r="BJ86" s="345"/>
      <c r="BK86" s="146"/>
      <c r="BL86" s="146"/>
      <c r="BM86" s="146"/>
      <c r="BN86" s="146"/>
      <c r="BO86" s="146"/>
      <c r="BP86" s="146"/>
      <c r="BQ86" s="345"/>
      <c r="BR86" s="146"/>
      <c r="BS86" s="146"/>
      <c r="BT86" s="146"/>
      <c r="BU86" s="146"/>
      <c r="BV86" s="146"/>
      <c r="BW86" s="146"/>
      <c r="BX86" s="345"/>
      <c r="BY86" s="146"/>
      <c r="BZ86" s="146"/>
      <c r="CA86" s="146"/>
      <c r="CB86" s="146"/>
      <c r="CC86" s="146"/>
      <c r="CD86" s="146"/>
      <c r="CE86" s="345"/>
      <c r="CF86" s="146"/>
      <c r="CG86" s="146"/>
      <c r="CH86" s="146"/>
      <c r="CI86" s="146"/>
      <c r="CJ86" s="146"/>
      <c r="CK86" s="146"/>
      <c r="CL86" s="345"/>
      <c r="CM86" s="146"/>
      <c r="CN86" s="146">
        <f t="shared" si="12"/>
        <v>0</v>
      </c>
      <c r="CO86" s="146">
        <f t="shared" si="2"/>
        <v>0</v>
      </c>
      <c r="CP86" s="146">
        <f t="shared" si="3"/>
        <v>0</v>
      </c>
      <c r="CQ86" s="146">
        <f t="shared" si="4"/>
        <v>0</v>
      </c>
      <c r="CR86" s="146">
        <f t="shared" si="5"/>
        <v>0</v>
      </c>
      <c r="CS86" s="345">
        <f t="shared" si="6"/>
        <v>0</v>
      </c>
      <c r="CT86" s="146"/>
      <c r="CU86" s="146">
        <f t="shared" si="13"/>
        <v>0</v>
      </c>
      <c r="CV86" s="146">
        <f t="shared" si="7"/>
        <v>0</v>
      </c>
      <c r="CW86" s="146">
        <f t="shared" si="8"/>
        <v>0</v>
      </c>
      <c r="CX86" s="146">
        <f t="shared" si="9"/>
        <v>0</v>
      </c>
      <c r="CY86" s="146">
        <f t="shared" si="10"/>
        <v>0</v>
      </c>
      <c r="CZ86" s="345">
        <f t="shared" si="11"/>
        <v>0</v>
      </c>
      <c r="DA86" s="146"/>
      <c r="DB86" s="513"/>
    </row>
    <row r="87" spans="1:106" ht="47.25" x14ac:dyDescent="0.25">
      <c r="A87" s="47" t="s">
        <v>562</v>
      </c>
      <c r="B87" s="181" t="s">
        <v>758</v>
      </c>
      <c r="C87" s="51"/>
      <c r="D87" s="388">
        <f>D88</f>
        <v>8.604000000000001</v>
      </c>
      <c r="E87" s="388">
        <f>'3'!AB85</f>
        <v>32.923000000000002</v>
      </c>
      <c r="F87" s="388"/>
      <c r="G87" s="388"/>
      <c r="H87" s="388"/>
      <c r="I87" s="388"/>
      <c r="J87" s="388"/>
      <c r="K87" s="388"/>
      <c r="L87" s="388"/>
      <c r="M87" s="388"/>
      <c r="N87" s="388"/>
      <c r="O87" s="388"/>
      <c r="P87" s="388"/>
      <c r="Q87" s="388"/>
      <c r="R87" s="388"/>
      <c r="S87" s="388"/>
      <c r="T87" s="388"/>
      <c r="U87" s="388">
        <f t="shared" ref="U87:AP87" si="41">U88+U110</f>
        <v>0</v>
      </c>
      <c r="V87" s="388">
        <f t="shared" si="41"/>
        <v>0</v>
      </c>
      <c r="W87" s="388">
        <f t="shared" si="41"/>
        <v>0</v>
      </c>
      <c r="X87" s="388">
        <f t="shared" si="41"/>
        <v>0</v>
      </c>
      <c r="Y87" s="388">
        <f t="shared" si="41"/>
        <v>0</v>
      </c>
      <c r="Z87" s="388">
        <f t="shared" si="41"/>
        <v>0</v>
      </c>
      <c r="AA87" s="388">
        <f t="shared" si="41"/>
        <v>0</v>
      </c>
      <c r="AB87" s="388">
        <f t="shared" si="41"/>
        <v>0</v>
      </c>
      <c r="AC87" s="388">
        <f t="shared" si="41"/>
        <v>0</v>
      </c>
      <c r="AD87" s="388">
        <f t="shared" si="41"/>
        <v>0</v>
      </c>
      <c r="AE87" s="388">
        <f t="shared" si="41"/>
        <v>0</v>
      </c>
      <c r="AF87" s="388">
        <f t="shared" si="41"/>
        <v>0</v>
      </c>
      <c r="AG87" s="388">
        <f t="shared" si="41"/>
        <v>0</v>
      </c>
      <c r="AH87" s="345">
        <f t="shared" si="41"/>
        <v>0</v>
      </c>
      <c r="AI87" s="388">
        <f t="shared" si="41"/>
        <v>0</v>
      </c>
      <c r="AJ87" s="388">
        <f t="shared" si="41"/>
        <v>8.604000000000001</v>
      </c>
      <c r="AK87" s="388">
        <f t="shared" si="41"/>
        <v>0</v>
      </c>
      <c r="AL87" s="388">
        <f t="shared" si="41"/>
        <v>0</v>
      </c>
      <c r="AM87" s="388">
        <f t="shared" si="41"/>
        <v>3.0200000000000005</v>
      </c>
      <c r="AN87" s="388">
        <f t="shared" si="41"/>
        <v>0</v>
      </c>
      <c r="AO87" s="345">
        <f t="shared" si="41"/>
        <v>0</v>
      </c>
      <c r="AP87" s="388">
        <f t="shared" si="41"/>
        <v>0</v>
      </c>
      <c r="AQ87" s="388"/>
      <c r="AR87" s="388"/>
      <c r="AS87" s="388"/>
      <c r="AT87" s="388"/>
      <c r="AU87" s="388"/>
      <c r="AV87" s="388"/>
      <c r="AW87" s="388">
        <f t="shared" ref="AW87:CM87" si="42">AW88+AW110</f>
        <v>0</v>
      </c>
      <c r="AX87" s="388">
        <f t="shared" si="42"/>
        <v>0</v>
      </c>
      <c r="AY87" s="388">
        <f t="shared" si="42"/>
        <v>0</v>
      </c>
      <c r="AZ87" s="388">
        <f t="shared" si="42"/>
        <v>0</v>
      </c>
      <c r="BA87" s="388">
        <f t="shared" si="42"/>
        <v>0</v>
      </c>
      <c r="BB87" s="388">
        <f t="shared" si="42"/>
        <v>0</v>
      </c>
      <c r="BC87" s="345">
        <f t="shared" si="42"/>
        <v>0</v>
      </c>
      <c r="BD87" s="388">
        <f t="shared" si="42"/>
        <v>0</v>
      </c>
      <c r="BE87" s="388">
        <f t="shared" si="42"/>
        <v>13.993</v>
      </c>
      <c r="BF87" s="388">
        <f t="shared" si="42"/>
        <v>0</v>
      </c>
      <c r="BG87" s="388">
        <f t="shared" si="42"/>
        <v>0</v>
      </c>
      <c r="BH87" s="388">
        <f t="shared" si="42"/>
        <v>6.13</v>
      </c>
      <c r="BI87" s="388">
        <f t="shared" si="42"/>
        <v>0</v>
      </c>
      <c r="BJ87" s="345">
        <f t="shared" si="42"/>
        <v>0</v>
      </c>
      <c r="BK87" s="388">
        <f t="shared" si="42"/>
        <v>0</v>
      </c>
      <c r="BL87" s="388">
        <f t="shared" si="42"/>
        <v>0</v>
      </c>
      <c r="BM87" s="388">
        <f t="shared" si="42"/>
        <v>0</v>
      </c>
      <c r="BN87" s="388">
        <f t="shared" si="42"/>
        <v>0</v>
      </c>
      <c r="BO87" s="388">
        <f t="shared" si="42"/>
        <v>0</v>
      </c>
      <c r="BP87" s="388">
        <f t="shared" si="42"/>
        <v>0</v>
      </c>
      <c r="BQ87" s="345">
        <f t="shared" si="42"/>
        <v>0</v>
      </c>
      <c r="BR87" s="518">
        <f t="shared" si="42"/>
        <v>0</v>
      </c>
      <c r="BS87" s="518">
        <f t="shared" si="42"/>
        <v>3.7990000000000004</v>
      </c>
      <c r="BT87" s="518">
        <f t="shared" si="42"/>
        <v>0</v>
      </c>
      <c r="BU87" s="518">
        <f t="shared" si="42"/>
        <v>0</v>
      </c>
      <c r="BV87" s="518">
        <f t="shared" si="42"/>
        <v>2.2949999999999999</v>
      </c>
      <c r="BW87" s="518">
        <f t="shared" si="42"/>
        <v>0</v>
      </c>
      <c r="BX87" s="345">
        <f t="shared" si="42"/>
        <v>0</v>
      </c>
      <c r="BY87" s="388">
        <f t="shared" si="42"/>
        <v>0</v>
      </c>
      <c r="BZ87" s="388">
        <f t="shared" si="42"/>
        <v>0</v>
      </c>
      <c r="CA87" s="388">
        <f t="shared" si="42"/>
        <v>0</v>
      </c>
      <c r="CB87" s="388">
        <f t="shared" si="42"/>
        <v>0</v>
      </c>
      <c r="CC87" s="388">
        <f t="shared" si="42"/>
        <v>0</v>
      </c>
      <c r="CD87" s="388">
        <f t="shared" si="42"/>
        <v>0</v>
      </c>
      <c r="CE87" s="345">
        <f t="shared" si="42"/>
        <v>0</v>
      </c>
      <c r="CF87" s="518">
        <f t="shared" si="42"/>
        <v>0</v>
      </c>
      <c r="CG87" s="518">
        <f t="shared" si="42"/>
        <v>6.5269999999999992</v>
      </c>
      <c r="CH87" s="518">
        <f t="shared" si="42"/>
        <v>0</v>
      </c>
      <c r="CI87" s="518">
        <f t="shared" si="42"/>
        <v>0</v>
      </c>
      <c r="CJ87" s="518">
        <f t="shared" si="42"/>
        <v>3.5949999999999998</v>
      </c>
      <c r="CK87" s="518">
        <f t="shared" si="42"/>
        <v>0</v>
      </c>
      <c r="CL87" s="345">
        <f t="shared" si="42"/>
        <v>0</v>
      </c>
      <c r="CM87" s="388">
        <f t="shared" si="42"/>
        <v>0</v>
      </c>
      <c r="CN87" s="388">
        <f t="shared" si="12"/>
        <v>8.604000000000001</v>
      </c>
      <c r="CO87" s="388">
        <f t="shared" ref="CO87:CO146" si="43">V87+AK87+AY87+BM87+CA87</f>
        <v>0</v>
      </c>
      <c r="CP87" s="388">
        <f t="shared" ref="CP87:CP146" si="44">W87+AL87+AZ87+BN87+CB87</f>
        <v>0</v>
      </c>
      <c r="CQ87" s="388">
        <f t="shared" ref="CQ87:CQ146" si="45">X87+AM87+BA87+BO87+CC87</f>
        <v>3.0200000000000005</v>
      </c>
      <c r="CR87" s="388">
        <f t="shared" ref="CR87:CR146" si="46">Y87+AN87+BB87+BP87+CD87</f>
        <v>0</v>
      </c>
      <c r="CS87" s="345">
        <f t="shared" ref="CS87:CS146" si="47">Z87+AO87+BC87+BQ87+CE87</f>
        <v>0</v>
      </c>
      <c r="CT87" s="146"/>
      <c r="CU87" s="388">
        <f t="shared" si="13"/>
        <v>32.923000000000002</v>
      </c>
      <c r="CV87" s="388">
        <f t="shared" ref="CV87:CV146" si="48">V87+AK87+BF87+BT87+CH87</f>
        <v>0</v>
      </c>
      <c r="CW87" s="388">
        <f t="shared" ref="CW87:CW146" si="49">W87+AL87+BG87+BU87+CI87</f>
        <v>0</v>
      </c>
      <c r="CX87" s="388">
        <f t="shared" ref="CX87:CX146" si="50">X87+AM87+BH87+BV87+CJ87</f>
        <v>15.04</v>
      </c>
      <c r="CY87" s="388">
        <f t="shared" ref="CY87:CY146" si="51">Y87+AN87+BI87+BW87+CK87</f>
        <v>0</v>
      </c>
      <c r="CZ87" s="345">
        <f t="shared" ref="CZ87:CZ146" si="52">Z87+AO87+BJ87+BX87+CL87</f>
        <v>0</v>
      </c>
      <c r="DA87" s="146"/>
      <c r="DB87" s="513"/>
    </row>
    <row r="88" spans="1:106" ht="49.5" customHeight="1" x14ac:dyDescent="0.25">
      <c r="A88" s="47" t="s">
        <v>612</v>
      </c>
      <c r="B88" s="179" t="s">
        <v>759</v>
      </c>
      <c r="C88" s="51"/>
      <c r="D88" s="388">
        <f>'3'!H86</f>
        <v>8.604000000000001</v>
      </c>
      <c r="E88" s="518">
        <f>'3'!AB86</f>
        <v>32.923000000000002</v>
      </c>
      <c r="F88" s="146"/>
      <c r="G88" s="146"/>
      <c r="H88" s="146"/>
      <c r="I88" s="146"/>
      <c r="J88" s="146"/>
      <c r="K88" s="146"/>
      <c r="L88" s="146"/>
      <c r="M88" s="146"/>
      <c r="N88" s="146"/>
      <c r="O88" s="146"/>
      <c r="P88" s="146"/>
      <c r="Q88" s="146"/>
      <c r="R88" s="146"/>
      <c r="S88" s="146"/>
      <c r="T88" s="146"/>
      <c r="U88" s="330">
        <f t="shared" ref="U88:AZ88" si="53">SUM(U89:U108)</f>
        <v>0</v>
      </c>
      <c r="V88" s="330">
        <f t="shared" si="53"/>
        <v>0</v>
      </c>
      <c r="W88" s="330">
        <f t="shared" si="53"/>
        <v>0</v>
      </c>
      <c r="X88" s="330">
        <f t="shared" si="53"/>
        <v>0</v>
      </c>
      <c r="Y88" s="330">
        <f t="shared" si="53"/>
        <v>0</v>
      </c>
      <c r="Z88" s="330">
        <f t="shared" si="53"/>
        <v>0</v>
      </c>
      <c r="AA88" s="330">
        <f t="shared" si="53"/>
        <v>0</v>
      </c>
      <c r="AB88" s="330">
        <f t="shared" si="53"/>
        <v>0</v>
      </c>
      <c r="AC88" s="330">
        <f t="shared" si="53"/>
        <v>0</v>
      </c>
      <c r="AD88" s="330">
        <f t="shared" si="53"/>
        <v>0</v>
      </c>
      <c r="AE88" s="330">
        <f t="shared" si="53"/>
        <v>0</v>
      </c>
      <c r="AF88" s="330">
        <f t="shared" si="53"/>
        <v>0</v>
      </c>
      <c r="AG88" s="330">
        <f t="shared" si="53"/>
        <v>0</v>
      </c>
      <c r="AH88" s="345">
        <f t="shared" si="53"/>
        <v>0</v>
      </c>
      <c r="AI88" s="330">
        <f t="shared" si="53"/>
        <v>0</v>
      </c>
      <c r="AJ88" s="330">
        <f t="shared" si="53"/>
        <v>8.604000000000001</v>
      </c>
      <c r="AK88" s="330">
        <f t="shared" si="53"/>
        <v>0</v>
      </c>
      <c r="AL88" s="330">
        <f t="shared" si="53"/>
        <v>0</v>
      </c>
      <c r="AM88" s="330">
        <f t="shared" si="53"/>
        <v>3.0200000000000005</v>
      </c>
      <c r="AN88" s="330">
        <f t="shared" si="53"/>
        <v>0</v>
      </c>
      <c r="AO88" s="345">
        <f t="shared" si="53"/>
        <v>0</v>
      </c>
      <c r="AP88" s="330">
        <f t="shared" si="53"/>
        <v>0</v>
      </c>
      <c r="AQ88" s="330">
        <f t="shared" si="53"/>
        <v>0</v>
      </c>
      <c r="AR88" s="330">
        <f t="shared" si="53"/>
        <v>0</v>
      </c>
      <c r="AS88" s="330">
        <f t="shared" si="53"/>
        <v>0</v>
      </c>
      <c r="AT88" s="330">
        <f t="shared" si="53"/>
        <v>0</v>
      </c>
      <c r="AU88" s="330">
        <f t="shared" si="53"/>
        <v>0</v>
      </c>
      <c r="AV88" s="330">
        <f t="shared" si="53"/>
        <v>0</v>
      </c>
      <c r="AW88" s="330">
        <f t="shared" si="53"/>
        <v>0</v>
      </c>
      <c r="AX88" s="330">
        <f t="shared" si="53"/>
        <v>0</v>
      </c>
      <c r="AY88" s="330">
        <f t="shared" si="53"/>
        <v>0</v>
      </c>
      <c r="AZ88" s="330">
        <f t="shared" si="53"/>
        <v>0</v>
      </c>
      <c r="BA88" s="330">
        <f t="shared" ref="BA88:CF88" si="54">SUM(BA89:BA108)</f>
        <v>0</v>
      </c>
      <c r="BB88" s="330">
        <f t="shared" si="54"/>
        <v>0</v>
      </c>
      <c r="BC88" s="345">
        <f t="shared" si="54"/>
        <v>0</v>
      </c>
      <c r="BD88" s="330">
        <f t="shared" si="54"/>
        <v>0</v>
      </c>
      <c r="BE88" s="330">
        <f t="shared" si="54"/>
        <v>13.993</v>
      </c>
      <c r="BF88" s="330">
        <f t="shared" si="54"/>
        <v>0</v>
      </c>
      <c r="BG88" s="330">
        <f t="shared" si="54"/>
        <v>0</v>
      </c>
      <c r="BH88" s="330">
        <f t="shared" si="54"/>
        <v>6.13</v>
      </c>
      <c r="BI88" s="330">
        <f t="shared" si="54"/>
        <v>0</v>
      </c>
      <c r="BJ88" s="345">
        <f t="shared" si="54"/>
        <v>0</v>
      </c>
      <c r="BK88" s="330">
        <f t="shared" si="54"/>
        <v>0</v>
      </c>
      <c r="BL88" s="330">
        <f t="shared" si="54"/>
        <v>0</v>
      </c>
      <c r="BM88" s="330">
        <f t="shared" si="54"/>
        <v>0</v>
      </c>
      <c r="BN88" s="330">
        <f t="shared" si="54"/>
        <v>0</v>
      </c>
      <c r="BO88" s="330">
        <f t="shared" si="54"/>
        <v>0</v>
      </c>
      <c r="BP88" s="330">
        <f t="shared" si="54"/>
        <v>0</v>
      </c>
      <c r="BQ88" s="345">
        <f t="shared" si="54"/>
        <v>0</v>
      </c>
      <c r="BR88" s="330">
        <f t="shared" si="54"/>
        <v>0</v>
      </c>
      <c r="BS88" s="330">
        <f t="shared" si="54"/>
        <v>3.7990000000000004</v>
      </c>
      <c r="BT88" s="330">
        <f t="shared" si="54"/>
        <v>0</v>
      </c>
      <c r="BU88" s="330">
        <f t="shared" si="54"/>
        <v>0</v>
      </c>
      <c r="BV88" s="330">
        <f t="shared" si="54"/>
        <v>2.2949999999999999</v>
      </c>
      <c r="BW88" s="330">
        <f t="shared" si="54"/>
        <v>0</v>
      </c>
      <c r="BX88" s="345">
        <f t="shared" si="54"/>
        <v>0</v>
      </c>
      <c r="BY88" s="330">
        <f t="shared" si="54"/>
        <v>0</v>
      </c>
      <c r="BZ88" s="330">
        <f t="shared" si="54"/>
        <v>0</v>
      </c>
      <c r="CA88" s="330">
        <f t="shared" si="54"/>
        <v>0</v>
      </c>
      <c r="CB88" s="330">
        <f t="shared" si="54"/>
        <v>0</v>
      </c>
      <c r="CC88" s="330">
        <f t="shared" si="54"/>
        <v>0</v>
      </c>
      <c r="CD88" s="330">
        <f t="shared" si="54"/>
        <v>0</v>
      </c>
      <c r="CE88" s="345">
        <f t="shared" si="54"/>
        <v>0</v>
      </c>
      <c r="CF88" s="330">
        <f t="shared" si="54"/>
        <v>0</v>
      </c>
      <c r="CG88" s="330">
        <f t="shared" ref="CG88:CZ88" si="55">SUM(CG89:CG108)</f>
        <v>6.5269999999999992</v>
      </c>
      <c r="CH88" s="330">
        <f t="shared" si="55"/>
        <v>0</v>
      </c>
      <c r="CI88" s="330">
        <f t="shared" si="55"/>
        <v>0</v>
      </c>
      <c r="CJ88" s="330">
        <f t="shared" si="55"/>
        <v>3.5949999999999998</v>
      </c>
      <c r="CK88" s="330">
        <f t="shared" si="55"/>
        <v>0</v>
      </c>
      <c r="CL88" s="345">
        <f t="shared" si="55"/>
        <v>0</v>
      </c>
      <c r="CM88" s="330">
        <f t="shared" si="55"/>
        <v>0</v>
      </c>
      <c r="CN88" s="330">
        <f t="shared" si="55"/>
        <v>8.604000000000001</v>
      </c>
      <c r="CO88" s="330">
        <f t="shared" si="55"/>
        <v>0</v>
      </c>
      <c r="CP88" s="330">
        <f t="shared" si="55"/>
        <v>0</v>
      </c>
      <c r="CQ88" s="330">
        <f t="shared" si="55"/>
        <v>3.0200000000000005</v>
      </c>
      <c r="CR88" s="330">
        <f t="shared" si="55"/>
        <v>0</v>
      </c>
      <c r="CS88" s="345">
        <f t="shared" si="55"/>
        <v>0</v>
      </c>
      <c r="CT88" s="330">
        <f t="shared" si="55"/>
        <v>0</v>
      </c>
      <c r="CU88" s="330">
        <f t="shared" si="55"/>
        <v>32.923000000000002</v>
      </c>
      <c r="CV88" s="330">
        <f t="shared" si="55"/>
        <v>0</v>
      </c>
      <c r="CW88" s="330">
        <f t="shared" si="55"/>
        <v>0</v>
      </c>
      <c r="CX88" s="330">
        <f t="shared" si="55"/>
        <v>15.04</v>
      </c>
      <c r="CY88" s="330">
        <f t="shared" si="55"/>
        <v>0</v>
      </c>
      <c r="CZ88" s="345">
        <f t="shared" si="55"/>
        <v>0</v>
      </c>
      <c r="DA88" s="146"/>
      <c r="DB88" s="513"/>
    </row>
    <row r="89" spans="1:106" s="513" customFormat="1" ht="31.5" x14ac:dyDescent="0.25">
      <c r="A89" s="47"/>
      <c r="B89" s="534" t="s">
        <v>986</v>
      </c>
      <c r="C89" s="51" t="s">
        <v>818</v>
      </c>
      <c r="D89" s="518">
        <f>'3'!H87</f>
        <v>1.794</v>
      </c>
      <c r="E89" s="518">
        <f>'3'!AB87</f>
        <v>1.794</v>
      </c>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v>0</v>
      </c>
      <c r="AD89" s="146"/>
      <c r="AE89" s="146"/>
      <c r="AF89" s="146"/>
      <c r="AG89" s="146"/>
      <c r="AH89" s="345"/>
      <c r="AI89" s="146"/>
      <c r="AJ89" s="146">
        <v>1.794</v>
      </c>
      <c r="AK89" s="146"/>
      <c r="AL89" s="146"/>
      <c r="AM89" s="330">
        <f>'1-2021'!W51</f>
        <v>0.53</v>
      </c>
      <c r="AN89" s="146"/>
      <c r="AO89" s="345"/>
      <c r="AP89" s="146"/>
      <c r="AQ89" s="146"/>
      <c r="AR89" s="146"/>
      <c r="AS89" s="146"/>
      <c r="AT89" s="146"/>
      <c r="AU89" s="146"/>
      <c r="AV89" s="146"/>
      <c r="AW89" s="146"/>
      <c r="AX89" s="146"/>
      <c r="AY89" s="146"/>
      <c r="AZ89" s="146"/>
      <c r="BA89" s="146"/>
      <c r="BB89" s="146"/>
      <c r="BC89" s="345"/>
      <c r="BD89" s="146"/>
      <c r="BE89" s="146"/>
      <c r="BF89" s="146"/>
      <c r="BG89" s="146"/>
      <c r="BH89" s="146"/>
      <c r="BI89" s="146"/>
      <c r="BJ89" s="345"/>
      <c r="BK89" s="146"/>
      <c r="BL89" s="146"/>
      <c r="BM89" s="146"/>
      <c r="BN89" s="146"/>
      <c r="BO89" s="146"/>
      <c r="BP89" s="146"/>
      <c r="BQ89" s="345"/>
      <c r="BR89" s="146"/>
      <c r="BS89" s="146"/>
      <c r="BT89" s="146"/>
      <c r="BU89" s="146"/>
      <c r="BV89" s="146"/>
      <c r="BW89" s="146"/>
      <c r="BX89" s="345"/>
      <c r="BY89" s="146"/>
      <c r="BZ89" s="146"/>
      <c r="CA89" s="146"/>
      <c r="CB89" s="146"/>
      <c r="CC89" s="146"/>
      <c r="CD89" s="146"/>
      <c r="CE89" s="345"/>
      <c r="CF89" s="146"/>
      <c r="CG89" s="146"/>
      <c r="CH89" s="146"/>
      <c r="CI89" s="146"/>
      <c r="CJ89" s="146"/>
      <c r="CK89" s="146"/>
      <c r="CL89" s="345"/>
      <c r="CM89" s="146"/>
      <c r="CN89" s="223">
        <f t="shared" ref="CN89:CN146" si="56">U89+AJ89+AX89+BL89+BZ89</f>
        <v>1.794</v>
      </c>
      <c r="CO89" s="146">
        <f t="shared" si="43"/>
        <v>0</v>
      </c>
      <c r="CP89" s="146">
        <f t="shared" si="44"/>
        <v>0</v>
      </c>
      <c r="CQ89" s="146">
        <f t="shared" si="45"/>
        <v>0.53</v>
      </c>
      <c r="CR89" s="146">
        <f t="shared" si="46"/>
        <v>0</v>
      </c>
      <c r="CS89" s="345">
        <f t="shared" si="47"/>
        <v>0</v>
      </c>
      <c r="CT89" s="146"/>
      <c r="CU89" s="223">
        <f t="shared" ref="CU89:CU146" si="57">U89+AJ89+BE89+BS89+CG89</f>
        <v>1.794</v>
      </c>
      <c r="CV89" s="146">
        <f t="shared" si="48"/>
        <v>0</v>
      </c>
      <c r="CW89" s="146">
        <f t="shared" si="49"/>
        <v>0</v>
      </c>
      <c r="CX89" s="146">
        <f t="shared" si="50"/>
        <v>0.53</v>
      </c>
      <c r="CY89" s="146">
        <f t="shared" si="51"/>
        <v>0</v>
      </c>
      <c r="CZ89" s="345">
        <f t="shared" si="52"/>
        <v>0</v>
      </c>
      <c r="DA89" s="146"/>
    </row>
    <row r="90" spans="1:106" s="513" customFormat="1" ht="47.25" x14ac:dyDescent="0.25">
      <c r="A90" s="47"/>
      <c r="B90" s="534" t="s">
        <v>987</v>
      </c>
      <c r="C90" s="51" t="s">
        <v>818</v>
      </c>
      <c r="D90" s="518">
        <f>'3'!H88</f>
        <v>5.1470000000000002</v>
      </c>
      <c r="E90" s="518">
        <f>'3'!AB88</f>
        <v>5.1470000000000002</v>
      </c>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v>0</v>
      </c>
      <c r="AD90" s="146"/>
      <c r="AE90" s="146"/>
      <c r="AF90" s="146"/>
      <c r="AG90" s="146"/>
      <c r="AH90" s="345"/>
      <c r="AI90" s="146"/>
      <c r="AJ90" s="146">
        <v>5.1470000000000002</v>
      </c>
      <c r="AK90" s="146"/>
      <c r="AL90" s="146"/>
      <c r="AM90" s="330">
        <f>'1-2021'!W52</f>
        <v>1.5</v>
      </c>
      <c r="AN90" s="146"/>
      <c r="AO90" s="345"/>
      <c r="AP90" s="146"/>
      <c r="AQ90" s="146"/>
      <c r="AR90" s="146"/>
      <c r="AS90" s="146"/>
      <c r="AT90" s="146"/>
      <c r="AU90" s="146"/>
      <c r="AV90" s="146"/>
      <c r="AW90" s="146"/>
      <c r="AX90" s="146"/>
      <c r="AY90" s="146"/>
      <c r="AZ90" s="146"/>
      <c r="BA90" s="146"/>
      <c r="BB90" s="146"/>
      <c r="BC90" s="345"/>
      <c r="BD90" s="146"/>
      <c r="BE90" s="146"/>
      <c r="BF90" s="146"/>
      <c r="BG90" s="146"/>
      <c r="BH90" s="146"/>
      <c r="BI90" s="146"/>
      <c r="BJ90" s="345"/>
      <c r="BK90" s="146"/>
      <c r="BL90" s="146"/>
      <c r="BM90" s="146"/>
      <c r="BN90" s="146"/>
      <c r="BO90" s="146"/>
      <c r="BP90" s="146"/>
      <c r="BQ90" s="345"/>
      <c r="BR90" s="146"/>
      <c r="BS90" s="146"/>
      <c r="BT90" s="146"/>
      <c r="BU90" s="146"/>
      <c r="BV90" s="146"/>
      <c r="BW90" s="146"/>
      <c r="BX90" s="345"/>
      <c r="BY90" s="146"/>
      <c r="BZ90" s="146"/>
      <c r="CA90" s="146"/>
      <c r="CB90" s="146"/>
      <c r="CC90" s="146"/>
      <c r="CD90" s="146"/>
      <c r="CE90" s="345"/>
      <c r="CF90" s="146"/>
      <c r="CG90" s="146"/>
      <c r="CH90" s="146"/>
      <c r="CI90" s="146"/>
      <c r="CJ90" s="146"/>
      <c r="CK90" s="146"/>
      <c r="CL90" s="345"/>
      <c r="CM90" s="146"/>
      <c r="CN90" s="223">
        <f t="shared" si="56"/>
        <v>5.1470000000000002</v>
      </c>
      <c r="CO90" s="146">
        <f t="shared" si="43"/>
        <v>0</v>
      </c>
      <c r="CP90" s="146">
        <f t="shared" si="44"/>
        <v>0</v>
      </c>
      <c r="CQ90" s="146">
        <f t="shared" si="45"/>
        <v>1.5</v>
      </c>
      <c r="CR90" s="146">
        <f t="shared" si="46"/>
        <v>0</v>
      </c>
      <c r="CS90" s="345">
        <f t="shared" si="47"/>
        <v>0</v>
      </c>
      <c r="CT90" s="146"/>
      <c r="CU90" s="223">
        <f t="shared" si="57"/>
        <v>5.1470000000000002</v>
      </c>
      <c r="CV90" s="146">
        <f t="shared" si="48"/>
        <v>0</v>
      </c>
      <c r="CW90" s="146">
        <f t="shared" si="49"/>
        <v>0</v>
      </c>
      <c r="CX90" s="146">
        <f t="shared" si="50"/>
        <v>1.5</v>
      </c>
      <c r="CY90" s="146">
        <f t="shared" si="51"/>
        <v>0</v>
      </c>
      <c r="CZ90" s="345">
        <f t="shared" si="52"/>
        <v>0</v>
      </c>
      <c r="DA90" s="146"/>
    </row>
    <row r="91" spans="1:106" s="513" customFormat="1" ht="31.5" x14ac:dyDescent="0.25">
      <c r="A91" s="47"/>
      <c r="B91" s="534" t="s">
        <v>988</v>
      </c>
      <c r="C91" s="51" t="s">
        <v>818</v>
      </c>
      <c r="D91" s="518">
        <f>'3'!H89</f>
        <v>1.663</v>
      </c>
      <c r="E91" s="518">
        <f>'3'!AB89</f>
        <v>1.663</v>
      </c>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v>0</v>
      </c>
      <c r="AD91" s="146"/>
      <c r="AE91" s="146"/>
      <c r="AF91" s="146"/>
      <c r="AG91" s="146"/>
      <c r="AH91" s="345"/>
      <c r="AI91" s="146"/>
      <c r="AJ91" s="146">
        <v>1.663</v>
      </c>
      <c r="AK91" s="146"/>
      <c r="AL91" s="146"/>
      <c r="AM91" s="330">
        <f>'1-2021'!W53</f>
        <v>0.99</v>
      </c>
      <c r="AN91" s="146"/>
      <c r="AO91" s="345"/>
      <c r="AP91" s="146"/>
      <c r="AQ91" s="146"/>
      <c r="AR91" s="146"/>
      <c r="AS91" s="146"/>
      <c r="AT91" s="146"/>
      <c r="AU91" s="146"/>
      <c r="AV91" s="146"/>
      <c r="AW91" s="146"/>
      <c r="AX91" s="146"/>
      <c r="AY91" s="146"/>
      <c r="AZ91" s="146"/>
      <c r="BA91" s="146"/>
      <c r="BB91" s="146"/>
      <c r="BC91" s="345"/>
      <c r="BD91" s="146"/>
      <c r="BE91" s="146"/>
      <c r="BF91" s="146"/>
      <c r="BG91" s="146"/>
      <c r="BH91" s="146"/>
      <c r="BI91" s="146"/>
      <c r="BJ91" s="345"/>
      <c r="BK91" s="146"/>
      <c r="BL91" s="146"/>
      <c r="BM91" s="146"/>
      <c r="BN91" s="146"/>
      <c r="BO91" s="146"/>
      <c r="BP91" s="146"/>
      <c r="BQ91" s="345"/>
      <c r="BR91" s="146"/>
      <c r="BS91" s="146"/>
      <c r="BT91" s="146"/>
      <c r="BU91" s="146"/>
      <c r="BV91" s="146"/>
      <c r="BW91" s="146"/>
      <c r="BX91" s="345"/>
      <c r="BY91" s="146"/>
      <c r="BZ91" s="146"/>
      <c r="CA91" s="146"/>
      <c r="CB91" s="146"/>
      <c r="CC91" s="146"/>
      <c r="CD91" s="146"/>
      <c r="CE91" s="345"/>
      <c r="CF91" s="146"/>
      <c r="CG91" s="146"/>
      <c r="CH91" s="146"/>
      <c r="CI91" s="146"/>
      <c r="CJ91" s="146"/>
      <c r="CK91" s="146"/>
      <c r="CL91" s="345"/>
      <c r="CM91" s="146"/>
      <c r="CN91" s="223">
        <f t="shared" si="56"/>
        <v>1.663</v>
      </c>
      <c r="CO91" s="146">
        <f t="shared" si="43"/>
        <v>0</v>
      </c>
      <c r="CP91" s="146">
        <f t="shared" si="44"/>
        <v>0</v>
      </c>
      <c r="CQ91" s="146">
        <f t="shared" si="45"/>
        <v>0.99</v>
      </c>
      <c r="CR91" s="146">
        <f t="shared" si="46"/>
        <v>0</v>
      </c>
      <c r="CS91" s="345">
        <f t="shared" si="47"/>
        <v>0</v>
      </c>
      <c r="CT91" s="146"/>
      <c r="CU91" s="223">
        <f t="shared" si="57"/>
        <v>1.663</v>
      </c>
      <c r="CV91" s="146">
        <f t="shared" si="48"/>
        <v>0</v>
      </c>
      <c r="CW91" s="146">
        <f t="shared" si="49"/>
        <v>0</v>
      </c>
      <c r="CX91" s="146">
        <f t="shared" si="50"/>
        <v>0.99</v>
      </c>
      <c r="CY91" s="146">
        <f t="shared" si="51"/>
        <v>0</v>
      </c>
      <c r="CZ91" s="345">
        <f t="shared" si="52"/>
        <v>0</v>
      </c>
      <c r="DA91" s="146"/>
    </row>
    <row r="92" spans="1:106" s="513" customFormat="1" ht="47.25" customHeight="1" x14ac:dyDescent="0.25">
      <c r="A92" s="47"/>
      <c r="B92" s="399" t="s">
        <v>1086</v>
      </c>
      <c r="C92" s="326" t="s">
        <v>819</v>
      </c>
      <c r="D92" s="518">
        <f>'3'!H90</f>
        <v>0</v>
      </c>
      <c r="E92" s="518">
        <f>'3'!AB90</f>
        <v>3.3260000000000001</v>
      </c>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345"/>
      <c r="AI92" s="146"/>
      <c r="AJ92" s="146"/>
      <c r="AK92" s="146"/>
      <c r="AL92" s="146"/>
      <c r="AM92" s="146"/>
      <c r="AN92" s="146"/>
      <c r="AO92" s="345"/>
      <c r="AP92" s="146"/>
      <c r="AQ92" s="146"/>
      <c r="AR92" s="146"/>
      <c r="AS92" s="146"/>
      <c r="AT92" s="146"/>
      <c r="AU92" s="146"/>
      <c r="AV92" s="146"/>
      <c r="AW92" s="146"/>
      <c r="AX92" s="146"/>
      <c r="AY92" s="146"/>
      <c r="AZ92" s="146"/>
      <c r="BA92" s="146"/>
      <c r="BB92" s="146"/>
      <c r="BC92" s="345"/>
      <c r="BD92" s="146"/>
      <c r="BE92" s="330">
        <f>'3'!AH90</f>
        <v>3.3260000000000001</v>
      </c>
      <c r="BF92" s="146"/>
      <c r="BG92" s="146"/>
      <c r="BH92" s="330">
        <f>'1-2022'!W59</f>
        <v>0.47</v>
      </c>
      <c r="BI92" s="146"/>
      <c r="BJ92" s="345"/>
      <c r="BK92" s="146"/>
      <c r="BL92" s="146"/>
      <c r="BM92" s="146"/>
      <c r="BN92" s="146"/>
      <c r="BO92" s="146"/>
      <c r="BP92" s="146"/>
      <c r="BQ92" s="345"/>
      <c r="BR92" s="146"/>
      <c r="BS92" s="146"/>
      <c r="BT92" s="146"/>
      <c r="BU92" s="146"/>
      <c r="BV92" s="146"/>
      <c r="BW92" s="146"/>
      <c r="BX92" s="345"/>
      <c r="BY92" s="146"/>
      <c r="BZ92" s="146"/>
      <c r="CA92" s="146"/>
      <c r="CB92" s="146"/>
      <c r="CC92" s="146"/>
      <c r="CD92" s="146"/>
      <c r="CE92" s="345"/>
      <c r="CF92" s="146"/>
      <c r="CG92" s="146"/>
      <c r="CH92" s="146"/>
      <c r="CI92" s="146"/>
      <c r="CJ92" s="146"/>
      <c r="CK92" s="146"/>
      <c r="CL92" s="345"/>
      <c r="CM92" s="146"/>
      <c r="CN92" s="223">
        <f t="shared" si="56"/>
        <v>0</v>
      </c>
      <c r="CO92" s="146">
        <f t="shared" si="43"/>
        <v>0</v>
      </c>
      <c r="CP92" s="146">
        <f t="shared" si="44"/>
        <v>0</v>
      </c>
      <c r="CQ92" s="146">
        <f t="shared" si="45"/>
        <v>0</v>
      </c>
      <c r="CR92" s="146">
        <f t="shared" si="46"/>
        <v>0</v>
      </c>
      <c r="CS92" s="345">
        <f t="shared" si="47"/>
        <v>0</v>
      </c>
      <c r="CT92" s="146"/>
      <c r="CU92" s="223">
        <f t="shared" si="57"/>
        <v>3.3260000000000001</v>
      </c>
      <c r="CV92" s="146">
        <f t="shared" si="48"/>
        <v>0</v>
      </c>
      <c r="CW92" s="146">
        <f t="shared" si="49"/>
        <v>0</v>
      </c>
      <c r="CX92" s="146">
        <f t="shared" si="50"/>
        <v>0.47</v>
      </c>
      <c r="CY92" s="146">
        <f t="shared" si="51"/>
        <v>0</v>
      </c>
      <c r="CZ92" s="345">
        <f t="shared" si="52"/>
        <v>0</v>
      </c>
      <c r="DA92" s="146"/>
    </row>
    <row r="93" spans="1:106" s="513" customFormat="1" ht="31.5" x14ac:dyDescent="0.25">
      <c r="A93" s="47"/>
      <c r="B93" s="354" t="s">
        <v>1125</v>
      </c>
      <c r="C93" s="326" t="s">
        <v>819</v>
      </c>
      <c r="D93" s="518">
        <f>'3'!H91</f>
        <v>0</v>
      </c>
      <c r="E93" s="518">
        <f>'3'!AB91</f>
        <v>2.5249999999999999</v>
      </c>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345"/>
      <c r="AI93" s="146"/>
      <c r="AJ93" s="146"/>
      <c r="AK93" s="146"/>
      <c r="AL93" s="146"/>
      <c r="AM93" s="146"/>
      <c r="AN93" s="146"/>
      <c r="AO93" s="345"/>
      <c r="AP93" s="146"/>
      <c r="AQ93" s="146"/>
      <c r="AR93" s="146"/>
      <c r="AS93" s="146"/>
      <c r="AT93" s="146"/>
      <c r="AU93" s="146"/>
      <c r="AV93" s="146"/>
      <c r="AW93" s="146"/>
      <c r="AX93" s="146"/>
      <c r="AY93" s="146"/>
      <c r="AZ93" s="146"/>
      <c r="BA93" s="146"/>
      <c r="BB93" s="146"/>
      <c r="BC93" s="345"/>
      <c r="BD93" s="146"/>
      <c r="BE93" s="330">
        <f>'3'!AH91</f>
        <v>2.5249999999999999</v>
      </c>
      <c r="BF93" s="146"/>
      <c r="BG93" s="146"/>
      <c r="BH93" s="330">
        <f>'1-2022'!W60</f>
        <v>0.75</v>
      </c>
      <c r="BI93" s="146"/>
      <c r="BJ93" s="345"/>
      <c r="BK93" s="146"/>
      <c r="BL93" s="146"/>
      <c r="BM93" s="146"/>
      <c r="BN93" s="146"/>
      <c r="BO93" s="146"/>
      <c r="BP93" s="146"/>
      <c r="BQ93" s="345"/>
      <c r="BR93" s="146"/>
      <c r="BS93" s="146"/>
      <c r="BT93" s="146"/>
      <c r="BU93" s="146"/>
      <c r="BV93" s="146"/>
      <c r="BW93" s="146"/>
      <c r="BX93" s="345"/>
      <c r="BY93" s="146"/>
      <c r="BZ93" s="146"/>
      <c r="CA93" s="146"/>
      <c r="CB93" s="146"/>
      <c r="CC93" s="146"/>
      <c r="CD93" s="146"/>
      <c r="CE93" s="345"/>
      <c r="CF93" s="146"/>
      <c r="CG93" s="146"/>
      <c r="CH93" s="146"/>
      <c r="CI93" s="146"/>
      <c r="CJ93" s="146"/>
      <c r="CK93" s="146"/>
      <c r="CL93" s="345"/>
      <c r="CM93" s="146"/>
      <c r="CN93" s="223">
        <f t="shared" si="56"/>
        <v>0</v>
      </c>
      <c r="CO93" s="146">
        <f t="shared" si="43"/>
        <v>0</v>
      </c>
      <c r="CP93" s="146">
        <f t="shared" si="44"/>
        <v>0</v>
      </c>
      <c r="CQ93" s="146">
        <f t="shared" si="45"/>
        <v>0</v>
      </c>
      <c r="CR93" s="146">
        <f t="shared" si="46"/>
        <v>0</v>
      </c>
      <c r="CS93" s="345">
        <f t="shared" si="47"/>
        <v>0</v>
      </c>
      <c r="CT93" s="146"/>
      <c r="CU93" s="223">
        <f t="shared" si="57"/>
        <v>2.5249999999999999</v>
      </c>
      <c r="CV93" s="146">
        <f t="shared" si="48"/>
        <v>0</v>
      </c>
      <c r="CW93" s="146">
        <f t="shared" si="49"/>
        <v>0</v>
      </c>
      <c r="CX93" s="146">
        <f t="shared" si="50"/>
        <v>0.75</v>
      </c>
      <c r="CY93" s="146">
        <f t="shared" si="51"/>
        <v>0</v>
      </c>
      <c r="CZ93" s="345">
        <f t="shared" si="52"/>
        <v>0</v>
      </c>
      <c r="DA93" s="146"/>
    </row>
    <row r="94" spans="1:106" s="513" customFormat="1" ht="47.25" x14ac:dyDescent="0.25">
      <c r="A94" s="47"/>
      <c r="B94" s="354" t="s">
        <v>1126</v>
      </c>
      <c r="C94" s="326" t="s">
        <v>819</v>
      </c>
      <c r="D94" s="518">
        <f>'3'!H92</f>
        <v>0</v>
      </c>
      <c r="E94" s="518">
        <f>'3'!AB92</f>
        <v>2.7469999999999999</v>
      </c>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345"/>
      <c r="AI94" s="146"/>
      <c r="AJ94" s="146"/>
      <c r="AK94" s="146"/>
      <c r="AL94" s="146"/>
      <c r="AM94" s="146"/>
      <c r="AN94" s="146"/>
      <c r="AO94" s="345"/>
      <c r="AP94" s="146"/>
      <c r="AQ94" s="146"/>
      <c r="AR94" s="146"/>
      <c r="AS94" s="146"/>
      <c r="AT94" s="146"/>
      <c r="AU94" s="146"/>
      <c r="AV94" s="146"/>
      <c r="AW94" s="146"/>
      <c r="AX94" s="146"/>
      <c r="AY94" s="146"/>
      <c r="AZ94" s="146"/>
      <c r="BA94" s="146"/>
      <c r="BB94" s="146"/>
      <c r="BC94" s="345"/>
      <c r="BD94" s="146"/>
      <c r="BE94" s="330">
        <f>'3'!AH92</f>
        <v>2.7469999999999999</v>
      </c>
      <c r="BF94" s="146"/>
      <c r="BG94" s="146"/>
      <c r="BH94" s="330">
        <f>'1-2022'!W61</f>
        <v>1.49</v>
      </c>
      <c r="BI94" s="146"/>
      <c r="BJ94" s="345"/>
      <c r="BK94" s="146"/>
      <c r="BL94" s="146"/>
      <c r="BM94" s="146"/>
      <c r="BN94" s="146"/>
      <c r="BO94" s="146"/>
      <c r="BP94" s="146"/>
      <c r="BQ94" s="345"/>
      <c r="BR94" s="146"/>
      <c r="BS94" s="146"/>
      <c r="BT94" s="146"/>
      <c r="BU94" s="146"/>
      <c r="BV94" s="146"/>
      <c r="BW94" s="146"/>
      <c r="BX94" s="345"/>
      <c r="BY94" s="146"/>
      <c r="BZ94" s="146"/>
      <c r="CA94" s="146"/>
      <c r="CB94" s="146"/>
      <c r="CC94" s="146"/>
      <c r="CD94" s="146"/>
      <c r="CE94" s="345"/>
      <c r="CF94" s="146"/>
      <c r="CG94" s="146"/>
      <c r="CH94" s="146"/>
      <c r="CI94" s="146"/>
      <c r="CJ94" s="146"/>
      <c r="CK94" s="146"/>
      <c r="CL94" s="345"/>
      <c r="CM94" s="146"/>
      <c r="CN94" s="223">
        <f t="shared" si="56"/>
        <v>0</v>
      </c>
      <c r="CO94" s="146">
        <f t="shared" si="43"/>
        <v>0</v>
      </c>
      <c r="CP94" s="146">
        <f t="shared" si="44"/>
        <v>0</v>
      </c>
      <c r="CQ94" s="146">
        <f t="shared" si="45"/>
        <v>0</v>
      </c>
      <c r="CR94" s="146">
        <f t="shared" si="46"/>
        <v>0</v>
      </c>
      <c r="CS94" s="345">
        <f t="shared" si="47"/>
        <v>0</v>
      </c>
      <c r="CT94" s="146"/>
      <c r="CU94" s="223">
        <f t="shared" si="57"/>
        <v>2.7469999999999999</v>
      </c>
      <c r="CV94" s="146">
        <f t="shared" si="48"/>
        <v>0</v>
      </c>
      <c r="CW94" s="146">
        <f t="shared" si="49"/>
        <v>0</v>
      </c>
      <c r="CX94" s="146">
        <f t="shared" si="50"/>
        <v>1.49</v>
      </c>
      <c r="CY94" s="146">
        <f t="shared" si="51"/>
        <v>0</v>
      </c>
      <c r="CZ94" s="345">
        <f t="shared" si="52"/>
        <v>0</v>
      </c>
      <c r="DA94" s="146"/>
    </row>
    <row r="95" spans="1:106" s="513" customFormat="1" ht="63" x14ac:dyDescent="0.25">
      <c r="A95" s="47"/>
      <c r="B95" s="399" t="s">
        <v>1089</v>
      </c>
      <c r="C95" s="326" t="s">
        <v>819</v>
      </c>
      <c r="D95" s="518">
        <f>'3'!H93</f>
        <v>0</v>
      </c>
      <c r="E95" s="518">
        <f>'3'!AB93</f>
        <v>0.06</v>
      </c>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345"/>
      <c r="AI95" s="146"/>
      <c r="AJ95" s="146"/>
      <c r="AK95" s="146"/>
      <c r="AL95" s="146"/>
      <c r="AM95" s="146"/>
      <c r="AN95" s="146"/>
      <c r="AO95" s="345"/>
      <c r="AP95" s="146"/>
      <c r="AQ95" s="146"/>
      <c r="AR95" s="146"/>
      <c r="AS95" s="146"/>
      <c r="AT95" s="146"/>
      <c r="AU95" s="146"/>
      <c r="AV95" s="146"/>
      <c r="AW95" s="146"/>
      <c r="AX95" s="146"/>
      <c r="AY95" s="146"/>
      <c r="AZ95" s="146"/>
      <c r="BA95" s="146"/>
      <c r="BB95" s="146"/>
      <c r="BC95" s="345"/>
      <c r="BD95" s="146"/>
      <c r="BE95" s="330">
        <f>'3'!AH93</f>
        <v>0.06</v>
      </c>
      <c r="BF95" s="146"/>
      <c r="BG95" s="146"/>
      <c r="BH95" s="330">
        <f>'1-2022'!W62</f>
        <v>0.35</v>
      </c>
      <c r="BI95" s="146"/>
      <c r="BJ95" s="345"/>
      <c r="BK95" s="146"/>
      <c r="BL95" s="146"/>
      <c r="BM95" s="146"/>
      <c r="BN95" s="146"/>
      <c r="BO95" s="146"/>
      <c r="BP95" s="146"/>
      <c r="BQ95" s="345"/>
      <c r="BR95" s="146"/>
      <c r="BS95" s="146"/>
      <c r="BT95" s="146"/>
      <c r="BU95" s="146"/>
      <c r="BV95" s="146"/>
      <c r="BW95" s="146"/>
      <c r="BX95" s="345"/>
      <c r="BY95" s="146"/>
      <c r="BZ95" s="146"/>
      <c r="CA95" s="146"/>
      <c r="CB95" s="146"/>
      <c r="CC95" s="146"/>
      <c r="CD95" s="146"/>
      <c r="CE95" s="345"/>
      <c r="CF95" s="146"/>
      <c r="CG95" s="146"/>
      <c r="CH95" s="146"/>
      <c r="CI95" s="146"/>
      <c r="CJ95" s="146"/>
      <c r="CK95" s="146"/>
      <c r="CL95" s="345"/>
      <c r="CM95" s="146"/>
      <c r="CN95" s="223">
        <f t="shared" si="56"/>
        <v>0</v>
      </c>
      <c r="CO95" s="146">
        <f t="shared" si="43"/>
        <v>0</v>
      </c>
      <c r="CP95" s="146">
        <f t="shared" si="44"/>
        <v>0</v>
      </c>
      <c r="CQ95" s="146">
        <f t="shared" si="45"/>
        <v>0</v>
      </c>
      <c r="CR95" s="146">
        <f t="shared" si="46"/>
        <v>0</v>
      </c>
      <c r="CS95" s="345">
        <f t="shared" si="47"/>
        <v>0</v>
      </c>
      <c r="CT95" s="146"/>
      <c r="CU95" s="223">
        <f t="shared" si="57"/>
        <v>0.06</v>
      </c>
      <c r="CV95" s="146">
        <f t="shared" si="48"/>
        <v>0</v>
      </c>
      <c r="CW95" s="146">
        <f t="shared" si="49"/>
        <v>0</v>
      </c>
      <c r="CX95" s="146">
        <f t="shared" si="50"/>
        <v>0.35</v>
      </c>
      <c r="CY95" s="146">
        <f t="shared" si="51"/>
        <v>0</v>
      </c>
      <c r="CZ95" s="345">
        <f t="shared" si="52"/>
        <v>0</v>
      </c>
      <c r="DA95" s="146"/>
    </row>
    <row r="96" spans="1:106" s="513" customFormat="1" ht="47.25" x14ac:dyDescent="0.25">
      <c r="A96" s="47"/>
      <c r="B96" s="399" t="s">
        <v>1090</v>
      </c>
      <c r="C96" s="326" t="s">
        <v>819</v>
      </c>
      <c r="D96" s="518">
        <f>'3'!H94</f>
        <v>0</v>
      </c>
      <c r="E96" s="518">
        <f>'3'!AB94</f>
        <v>1.194</v>
      </c>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345"/>
      <c r="AI96" s="146"/>
      <c r="AJ96" s="146"/>
      <c r="AK96" s="146"/>
      <c r="AL96" s="146"/>
      <c r="AM96" s="146"/>
      <c r="AN96" s="146"/>
      <c r="AO96" s="345"/>
      <c r="AP96" s="146"/>
      <c r="AQ96" s="146"/>
      <c r="AR96" s="146"/>
      <c r="AS96" s="146"/>
      <c r="AT96" s="146"/>
      <c r="AU96" s="146"/>
      <c r="AV96" s="146"/>
      <c r="AW96" s="146"/>
      <c r="AX96" s="146"/>
      <c r="AY96" s="146"/>
      <c r="AZ96" s="146"/>
      <c r="BA96" s="146"/>
      <c r="BB96" s="146"/>
      <c r="BC96" s="345"/>
      <c r="BD96" s="146"/>
      <c r="BE96" s="330">
        <f>'3'!AH94</f>
        <v>1.194</v>
      </c>
      <c r="BF96" s="146"/>
      <c r="BG96" s="146"/>
      <c r="BH96" s="330">
        <f>'1-2022'!W63</f>
        <v>0.65</v>
      </c>
      <c r="BI96" s="146"/>
      <c r="BJ96" s="345"/>
      <c r="BK96" s="146"/>
      <c r="BL96" s="146"/>
      <c r="BM96" s="146"/>
      <c r="BN96" s="146"/>
      <c r="BO96" s="146"/>
      <c r="BP96" s="146"/>
      <c r="BQ96" s="345"/>
      <c r="BR96" s="146"/>
      <c r="BS96" s="146"/>
      <c r="BT96" s="146"/>
      <c r="BU96" s="146"/>
      <c r="BV96" s="146"/>
      <c r="BW96" s="146"/>
      <c r="BX96" s="345"/>
      <c r="BY96" s="146"/>
      <c r="BZ96" s="146"/>
      <c r="CA96" s="146"/>
      <c r="CB96" s="146"/>
      <c r="CC96" s="146"/>
      <c r="CD96" s="146"/>
      <c r="CE96" s="345"/>
      <c r="CF96" s="146"/>
      <c r="CG96" s="146"/>
      <c r="CH96" s="146"/>
      <c r="CI96" s="146"/>
      <c r="CJ96" s="146"/>
      <c r="CK96" s="146"/>
      <c r="CL96" s="345"/>
      <c r="CM96" s="146"/>
      <c r="CN96" s="223">
        <f t="shared" si="56"/>
        <v>0</v>
      </c>
      <c r="CO96" s="146">
        <f t="shared" si="43"/>
        <v>0</v>
      </c>
      <c r="CP96" s="146">
        <f t="shared" si="44"/>
        <v>0</v>
      </c>
      <c r="CQ96" s="146">
        <f t="shared" si="45"/>
        <v>0</v>
      </c>
      <c r="CR96" s="146">
        <f t="shared" si="46"/>
        <v>0</v>
      </c>
      <c r="CS96" s="345">
        <f t="shared" si="47"/>
        <v>0</v>
      </c>
      <c r="CT96" s="146"/>
      <c r="CU96" s="223">
        <f t="shared" si="57"/>
        <v>1.194</v>
      </c>
      <c r="CV96" s="146">
        <f t="shared" si="48"/>
        <v>0</v>
      </c>
      <c r="CW96" s="146">
        <f t="shared" si="49"/>
        <v>0</v>
      </c>
      <c r="CX96" s="146">
        <f t="shared" si="50"/>
        <v>0.65</v>
      </c>
      <c r="CY96" s="146">
        <f t="shared" si="51"/>
        <v>0</v>
      </c>
      <c r="CZ96" s="345">
        <f t="shared" si="52"/>
        <v>0</v>
      </c>
      <c r="DA96" s="146"/>
    </row>
    <row r="97" spans="1:106" s="513" customFormat="1" ht="31.5" x14ac:dyDescent="0.25">
      <c r="A97" s="47"/>
      <c r="B97" s="399" t="s">
        <v>1092</v>
      </c>
      <c r="C97" s="326" t="s">
        <v>819</v>
      </c>
      <c r="D97" s="518">
        <f>'3'!H95</f>
        <v>0</v>
      </c>
      <c r="E97" s="518">
        <f>'3'!AB95</f>
        <v>1.044</v>
      </c>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345"/>
      <c r="AI97" s="146"/>
      <c r="AJ97" s="146"/>
      <c r="AK97" s="146"/>
      <c r="AL97" s="146"/>
      <c r="AM97" s="146"/>
      <c r="AN97" s="146"/>
      <c r="AO97" s="345"/>
      <c r="AP97" s="146"/>
      <c r="AQ97" s="146"/>
      <c r="AR97" s="146"/>
      <c r="AS97" s="146"/>
      <c r="AT97" s="146"/>
      <c r="AU97" s="146"/>
      <c r="AV97" s="146"/>
      <c r="AW97" s="146"/>
      <c r="AX97" s="146"/>
      <c r="AY97" s="146"/>
      <c r="AZ97" s="146"/>
      <c r="BA97" s="146"/>
      <c r="BB97" s="146"/>
      <c r="BC97" s="345"/>
      <c r="BD97" s="146"/>
      <c r="BE97" s="330">
        <f>'3'!AH95</f>
        <v>1.044</v>
      </c>
      <c r="BF97" s="146"/>
      <c r="BG97" s="146"/>
      <c r="BH97" s="330">
        <f>'1-2022'!W64</f>
        <v>0.6</v>
      </c>
      <c r="BI97" s="146"/>
      <c r="BJ97" s="345"/>
      <c r="BK97" s="146"/>
      <c r="BL97" s="146"/>
      <c r="BM97" s="146"/>
      <c r="BN97" s="146"/>
      <c r="BO97" s="146"/>
      <c r="BP97" s="146"/>
      <c r="BQ97" s="345"/>
      <c r="BR97" s="146"/>
      <c r="BS97" s="146"/>
      <c r="BT97" s="146"/>
      <c r="BU97" s="146"/>
      <c r="BV97" s="146"/>
      <c r="BW97" s="146"/>
      <c r="BX97" s="345"/>
      <c r="BY97" s="146"/>
      <c r="BZ97" s="146"/>
      <c r="CA97" s="146"/>
      <c r="CB97" s="146"/>
      <c r="CC97" s="146"/>
      <c r="CD97" s="146"/>
      <c r="CE97" s="345"/>
      <c r="CF97" s="146"/>
      <c r="CG97" s="146"/>
      <c r="CH97" s="146"/>
      <c r="CI97" s="146"/>
      <c r="CJ97" s="146"/>
      <c r="CK97" s="146"/>
      <c r="CL97" s="345"/>
      <c r="CM97" s="146"/>
      <c r="CN97" s="223">
        <f t="shared" si="56"/>
        <v>0</v>
      </c>
      <c r="CO97" s="146">
        <f t="shared" si="43"/>
        <v>0</v>
      </c>
      <c r="CP97" s="146">
        <f t="shared" si="44"/>
        <v>0</v>
      </c>
      <c r="CQ97" s="146">
        <f t="shared" si="45"/>
        <v>0</v>
      </c>
      <c r="CR97" s="146">
        <f t="shared" si="46"/>
        <v>0</v>
      </c>
      <c r="CS97" s="345">
        <f t="shared" si="47"/>
        <v>0</v>
      </c>
      <c r="CT97" s="146"/>
      <c r="CU97" s="223">
        <f t="shared" si="57"/>
        <v>1.044</v>
      </c>
      <c r="CV97" s="146">
        <f t="shared" si="48"/>
        <v>0</v>
      </c>
      <c r="CW97" s="146">
        <f t="shared" si="49"/>
        <v>0</v>
      </c>
      <c r="CX97" s="146">
        <f t="shared" si="50"/>
        <v>0.6</v>
      </c>
      <c r="CY97" s="146">
        <f t="shared" si="51"/>
        <v>0</v>
      </c>
      <c r="CZ97" s="345">
        <f t="shared" si="52"/>
        <v>0</v>
      </c>
      <c r="DA97" s="146"/>
    </row>
    <row r="98" spans="1:106" s="513" customFormat="1" ht="31.5" x14ac:dyDescent="0.25">
      <c r="A98" s="47"/>
      <c r="B98" s="399" t="s">
        <v>1093</v>
      </c>
      <c r="C98" s="326" t="s">
        <v>819</v>
      </c>
      <c r="D98" s="518">
        <f>'3'!H96</f>
        <v>0</v>
      </c>
      <c r="E98" s="518">
        <f>'3'!AB96</f>
        <v>1.847</v>
      </c>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345"/>
      <c r="AI98" s="146"/>
      <c r="AJ98" s="146"/>
      <c r="AK98" s="146"/>
      <c r="AL98" s="146"/>
      <c r="AM98" s="146"/>
      <c r="AN98" s="146"/>
      <c r="AO98" s="345"/>
      <c r="AP98" s="146"/>
      <c r="AQ98" s="146"/>
      <c r="AR98" s="146"/>
      <c r="AS98" s="146"/>
      <c r="AT98" s="146"/>
      <c r="AU98" s="146"/>
      <c r="AV98" s="146"/>
      <c r="AW98" s="146"/>
      <c r="AX98" s="146"/>
      <c r="AY98" s="146"/>
      <c r="AZ98" s="146"/>
      <c r="BA98" s="146"/>
      <c r="BB98" s="146"/>
      <c r="BC98" s="345"/>
      <c r="BD98" s="146"/>
      <c r="BE98" s="330">
        <f>'3'!AH96</f>
        <v>1.847</v>
      </c>
      <c r="BF98" s="146"/>
      <c r="BG98" s="146"/>
      <c r="BH98" s="330">
        <f>'1-2022'!W65</f>
        <v>1.28</v>
      </c>
      <c r="BI98" s="146"/>
      <c r="BJ98" s="345"/>
      <c r="BK98" s="146"/>
      <c r="BL98" s="146"/>
      <c r="BM98" s="146"/>
      <c r="BN98" s="146"/>
      <c r="BO98" s="146"/>
      <c r="BP98" s="146"/>
      <c r="BQ98" s="345"/>
      <c r="BR98" s="146"/>
      <c r="BS98" s="146"/>
      <c r="BT98" s="146"/>
      <c r="BU98" s="146"/>
      <c r="BV98" s="146"/>
      <c r="BW98" s="146"/>
      <c r="BX98" s="345"/>
      <c r="BY98" s="146"/>
      <c r="BZ98" s="146"/>
      <c r="CA98" s="146"/>
      <c r="CB98" s="146"/>
      <c r="CC98" s="146"/>
      <c r="CD98" s="146"/>
      <c r="CE98" s="345"/>
      <c r="CF98" s="146"/>
      <c r="CG98" s="146"/>
      <c r="CH98" s="146"/>
      <c r="CI98" s="146"/>
      <c r="CJ98" s="146"/>
      <c r="CK98" s="146"/>
      <c r="CL98" s="345"/>
      <c r="CM98" s="146"/>
      <c r="CN98" s="223">
        <f t="shared" si="56"/>
        <v>0</v>
      </c>
      <c r="CO98" s="146">
        <f t="shared" si="43"/>
        <v>0</v>
      </c>
      <c r="CP98" s="146">
        <f t="shared" si="44"/>
        <v>0</v>
      </c>
      <c r="CQ98" s="146">
        <f t="shared" si="45"/>
        <v>0</v>
      </c>
      <c r="CR98" s="146">
        <f t="shared" si="46"/>
        <v>0</v>
      </c>
      <c r="CS98" s="345">
        <f t="shared" si="47"/>
        <v>0</v>
      </c>
      <c r="CT98" s="146"/>
      <c r="CU98" s="223">
        <f t="shared" si="57"/>
        <v>1.847</v>
      </c>
      <c r="CV98" s="146">
        <f t="shared" si="48"/>
        <v>0</v>
      </c>
      <c r="CW98" s="146">
        <f t="shared" si="49"/>
        <v>0</v>
      </c>
      <c r="CX98" s="146">
        <f t="shared" si="50"/>
        <v>1.28</v>
      </c>
      <c r="CY98" s="146">
        <f t="shared" si="51"/>
        <v>0</v>
      </c>
      <c r="CZ98" s="345">
        <f t="shared" si="52"/>
        <v>0</v>
      </c>
      <c r="DA98" s="146"/>
    </row>
    <row r="99" spans="1:106" s="513" customFormat="1" ht="31.5" x14ac:dyDescent="0.25">
      <c r="A99" s="47"/>
      <c r="B99" s="399" t="s">
        <v>1094</v>
      </c>
      <c r="C99" s="326" t="s">
        <v>819</v>
      </c>
      <c r="D99" s="518">
        <f>'3'!H97</f>
        <v>0</v>
      </c>
      <c r="E99" s="518">
        <f>'3'!AB97</f>
        <v>1.25</v>
      </c>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345"/>
      <c r="AI99" s="146"/>
      <c r="AJ99" s="146"/>
      <c r="AK99" s="146"/>
      <c r="AL99" s="146"/>
      <c r="AM99" s="146"/>
      <c r="AN99" s="146"/>
      <c r="AO99" s="345"/>
      <c r="AP99" s="146"/>
      <c r="AQ99" s="146"/>
      <c r="AR99" s="146"/>
      <c r="AS99" s="146"/>
      <c r="AT99" s="146"/>
      <c r="AU99" s="146"/>
      <c r="AV99" s="146"/>
      <c r="AW99" s="146"/>
      <c r="AX99" s="146"/>
      <c r="AY99" s="146"/>
      <c r="AZ99" s="146"/>
      <c r="BA99" s="146"/>
      <c r="BB99" s="146"/>
      <c r="BC99" s="345"/>
      <c r="BD99" s="146"/>
      <c r="BE99" s="330">
        <f>'3'!AH97</f>
        <v>1.25</v>
      </c>
      <c r="BF99" s="146"/>
      <c r="BG99" s="146"/>
      <c r="BH99" s="330">
        <f>'1-2022'!W66</f>
        <v>0.54</v>
      </c>
      <c r="BI99" s="146"/>
      <c r="BJ99" s="345"/>
      <c r="BK99" s="146"/>
      <c r="BL99" s="146"/>
      <c r="BM99" s="146"/>
      <c r="BN99" s="146"/>
      <c r="BO99" s="146"/>
      <c r="BP99" s="146"/>
      <c r="BQ99" s="345"/>
      <c r="BR99" s="146"/>
      <c r="BS99" s="146"/>
      <c r="BT99" s="146"/>
      <c r="BU99" s="146"/>
      <c r="BV99" s="146"/>
      <c r="BW99" s="146"/>
      <c r="BX99" s="345"/>
      <c r="BY99" s="146"/>
      <c r="BZ99" s="146"/>
      <c r="CA99" s="146"/>
      <c r="CB99" s="146"/>
      <c r="CC99" s="146"/>
      <c r="CD99" s="146"/>
      <c r="CE99" s="345"/>
      <c r="CF99" s="146"/>
      <c r="CG99" s="146"/>
      <c r="CH99" s="146"/>
      <c r="CI99" s="146"/>
      <c r="CJ99" s="146"/>
      <c r="CK99" s="146"/>
      <c r="CL99" s="345"/>
      <c r="CM99" s="146"/>
      <c r="CN99" s="223">
        <f t="shared" si="56"/>
        <v>0</v>
      </c>
      <c r="CO99" s="146">
        <f t="shared" si="43"/>
        <v>0</v>
      </c>
      <c r="CP99" s="146">
        <f t="shared" si="44"/>
        <v>0</v>
      </c>
      <c r="CQ99" s="146">
        <f t="shared" si="45"/>
        <v>0</v>
      </c>
      <c r="CR99" s="146">
        <f t="shared" si="46"/>
        <v>0</v>
      </c>
      <c r="CS99" s="345">
        <f t="shared" si="47"/>
        <v>0</v>
      </c>
      <c r="CT99" s="146"/>
      <c r="CU99" s="223">
        <f t="shared" si="57"/>
        <v>1.25</v>
      </c>
      <c r="CV99" s="146">
        <f t="shared" si="48"/>
        <v>0</v>
      </c>
      <c r="CW99" s="146">
        <f t="shared" si="49"/>
        <v>0</v>
      </c>
      <c r="CX99" s="146">
        <f t="shared" si="50"/>
        <v>0.54</v>
      </c>
      <c r="CY99" s="146">
        <f t="shared" si="51"/>
        <v>0</v>
      </c>
      <c r="CZ99" s="345">
        <f t="shared" si="52"/>
        <v>0</v>
      </c>
      <c r="DA99" s="146"/>
    </row>
    <row r="100" spans="1:106" s="513" customFormat="1" ht="31.5" customHeight="1" x14ac:dyDescent="0.25">
      <c r="A100" s="47"/>
      <c r="B100" s="356" t="s">
        <v>1129</v>
      </c>
      <c r="C100" s="514" t="s">
        <v>822</v>
      </c>
      <c r="D100" s="518">
        <f>'3'!H98</f>
        <v>0</v>
      </c>
      <c r="E100" s="518">
        <f>'3'!AB98</f>
        <v>0.86099999999999999</v>
      </c>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345"/>
      <c r="AI100" s="146"/>
      <c r="AJ100" s="146"/>
      <c r="AK100" s="146"/>
      <c r="AL100" s="146"/>
      <c r="AM100" s="146"/>
      <c r="AN100" s="146"/>
      <c r="AO100" s="345"/>
      <c r="AP100" s="146"/>
      <c r="AQ100" s="146"/>
      <c r="AR100" s="146"/>
      <c r="AS100" s="146"/>
      <c r="AT100" s="146"/>
      <c r="AU100" s="146"/>
      <c r="AV100" s="146"/>
      <c r="AW100" s="146"/>
      <c r="AX100" s="146"/>
      <c r="AY100" s="146"/>
      <c r="AZ100" s="146"/>
      <c r="BA100" s="146"/>
      <c r="BB100" s="146"/>
      <c r="BC100" s="345"/>
      <c r="BD100" s="146"/>
      <c r="BE100" s="146"/>
      <c r="BF100" s="146"/>
      <c r="BG100" s="146"/>
      <c r="BH100" s="146"/>
      <c r="BI100" s="146"/>
      <c r="BJ100" s="345"/>
      <c r="BK100" s="146"/>
      <c r="BL100" s="146"/>
      <c r="BM100" s="146"/>
      <c r="BN100" s="146"/>
      <c r="BO100" s="146"/>
      <c r="BP100" s="146"/>
      <c r="BQ100" s="345"/>
      <c r="BR100" s="146"/>
      <c r="BS100" s="328">
        <f>'3'!AJ98</f>
        <v>0.86099999999999999</v>
      </c>
      <c r="BT100" s="146"/>
      <c r="BU100" s="146"/>
      <c r="BV100" s="330">
        <f>'1-2023'!W56</f>
        <v>0.495</v>
      </c>
      <c r="BW100" s="146"/>
      <c r="BX100" s="345"/>
      <c r="BY100" s="146"/>
      <c r="BZ100" s="146"/>
      <c r="CA100" s="146"/>
      <c r="CB100" s="146"/>
      <c r="CC100" s="146"/>
      <c r="CD100" s="146"/>
      <c r="CE100" s="345"/>
      <c r="CF100" s="146"/>
      <c r="CG100" s="146"/>
      <c r="CH100" s="146"/>
      <c r="CI100" s="146"/>
      <c r="CJ100" s="146"/>
      <c r="CK100" s="146"/>
      <c r="CL100" s="345"/>
      <c r="CM100" s="146"/>
      <c r="CN100" s="223">
        <f t="shared" si="56"/>
        <v>0</v>
      </c>
      <c r="CO100" s="146">
        <f t="shared" si="43"/>
        <v>0</v>
      </c>
      <c r="CP100" s="146">
        <f t="shared" si="44"/>
        <v>0</v>
      </c>
      <c r="CQ100" s="146">
        <f t="shared" si="45"/>
        <v>0</v>
      </c>
      <c r="CR100" s="146">
        <f t="shared" si="46"/>
        <v>0</v>
      </c>
      <c r="CS100" s="345">
        <f t="shared" si="47"/>
        <v>0</v>
      </c>
      <c r="CT100" s="146"/>
      <c r="CU100" s="223">
        <f t="shared" si="57"/>
        <v>0.86099999999999999</v>
      </c>
      <c r="CV100" s="146">
        <f t="shared" si="48"/>
        <v>0</v>
      </c>
      <c r="CW100" s="146">
        <f t="shared" si="49"/>
        <v>0</v>
      </c>
      <c r="CX100" s="146">
        <f t="shared" si="50"/>
        <v>0.495</v>
      </c>
      <c r="CY100" s="146">
        <f t="shared" si="51"/>
        <v>0</v>
      </c>
      <c r="CZ100" s="345">
        <f t="shared" si="52"/>
        <v>0</v>
      </c>
      <c r="DA100" s="146"/>
    </row>
    <row r="101" spans="1:106" s="513" customFormat="1" ht="31.5" x14ac:dyDescent="0.25">
      <c r="A101" s="47"/>
      <c r="B101" s="356" t="s">
        <v>1103</v>
      </c>
      <c r="C101" s="514" t="s">
        <v>822</v>
      </c>
      <c r="D101" s="518">
        <f>'3'!H99</f>
        <v>0</v>
      </c>
      <c r="E101" s="518">
        <f>'3'!AB99</f>
        <v>0.56100000000000005</v>
      </c>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345"/>
      <c r="AI101" s="146"/>
      <c r="AJ101" s="146"/>
      <c r="AK101" s="146"/>
      <c r="AL101" s="146"/>
      <c r="AM101" s="146"/>
      <c r="AN101" s="146"/>
      <c r="AO101" s="345"/>
      <c r="AP101" s="146"/>
      <c r="AQ101" s="146"/>
      <c r="AR101" s="146"/>
      <c r="AS101" s="146"/>
      <c r="AT101" s="146"/>
      <c r="AU101" s="146"/>
      <c r="AV101" s="146"/>
      <c r="AW101" s="146"/>
      <c r="AX101" s="146"/>
      <c r="AY101" s="146"/>
      <c r="AZ101" s="146"/>
      <c r="BA101" s="146"/>
      <c r="BB101" s="146"/>
      <c r="BC101" s="345"/>
      <c r="BD101" s="146"/>
      <c r="BE101" s="146"/>
      <c r="BF101" s="146"/>
      <c r="BG101" s="146"/>
      <c r="BH101" s="146"/>
      <c r="BI101" s="146"/>
      <c r="BJ101" s="345"/>
      <c r="BK101" s="146"/>
      <c r="BL101" s="146"/>
      <c r="BM101" s="146"/>
      <c r="BN101" s="146"/>
      <c r="BO101" s="146"/>
      <c r="BP101" s="146"/>
      <c r="BQ101" s="345"/>
      <c r="BR101" s="146"/>
      <c r="BS101" s="328">
        <f>'3'!AJ99</f>
        <v>0.56100000000000005</v>
      </c>
      <c r="BT101" s="146"/>
      <c r="BU101" s="146"/>
      <c r="BV101" s="330">
        <f>'1-2023'!W57</f>
        <v>0.5</v>
      </c>
      <c r="BW101" s="146"/>
      <c r="BX101" s="345"/>
      <c r="BY101" s="146"/>
      <c r="BZ101" s="146"/>
      <c r="CA101" s="146"/>
      <c r="CB101" s="146"/>
      <c r="CC101" s="146"/>
      <c r="CD101" s="146"/>
      <c r="CE101" s="345"/>
      <c r="CF101" s="146"/>
      <c r="CG101" s="146"/>
      <c r="CH101" s="146"/>
      <c r="CI101" s="146"/>
      <c r="CJ101" s="146"/>
      <c r="CK101" s="146"/>
      <c r="CL101" s="345"/>
      <c r="CM101" s="146"/>
      <c r="CN101" s="223">
        <f t="shared" si="56"/>
        <v>0</v>
      </c>
      <c r="CO101" s="146">
        <f t="shared" si="43"/>
        <v>0</v>
      </c>
      <c r="CP101" s="146">
        <f t="shared" si="44"/>
        <v>0</v>
      </c>
      <c r="CQ101" s="146">
        <f t="shared" si="45"/>
        <v>0</v>
      </c>
      <c r="CR101" s="146">
        <f t="shared" si="46"/>
        <v>0</v>
      </c>
      <c r="CS101" s="345">
        <f t="shared" si="47"/>
        <v>0</v>
      </c>
      <c r="CT101" s="146"/>
      <c r="CU101" s="223">
        <f t="shared" si="57"/>
        <v>0.56100000000000005</v>
      </c>
      <c r="CV101" s="146">
        <f t="shared" si="48"/>
        <v>0</v>
      </c>
      <c r="CW101" s="146">
        <f t="shared" si="49"/>
        <v>0</v>
      </c>
      <c r="CX101" s="146">
        <f t="shared" si="50"/>
        <v>0.5</v>
      </c>
      <c r="CY101" s="146">
        <f t="shared" si="51"/>
        <v>0</v>
      </c>
      <c r="CZ101" s="345">
        <f t="shared" si="52"/>
        <v>0</v>
      </c>
      <c r="DA101" s="146"/>
    </row>
    <row r="102" spans="1:106" s="513" customFormat="1" ht="31.5" x14ac:dyDescent="0.25">
      <c r="A102" s="47"/>
      <c r="B102" s="356" t="s">
        <v>1104</v>
      </c>
      <c r="C102" s="514" t="s">
        <v>822</v>
      </c>
      <c r="D102" s="518">
        <f>'3'!H100</f>
        <v>0</v>
      </c>
      <c r="E102" s="518">
        <f>'3'!AB100</f>
        <v>0.73</v>
      </c>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345"/>
      <c r="AI102" s="146"/>
      <c r="AJ102" s="146"/>
      <c r="AK102" s="146"/>
      <c r="AL102" s="146"/>
      <c r="AM102" s="146"/>
      <c r="AN102" s="146"/>
      <c r="AO102" s="345"/>
      <c r="AP102" s="146"/>
      <c r="AQ102" s="146"/>
      <c r="AR102" s="146"/>
      <c r="AS102" s="146"/>
      <c r="AT102" s="146"/>
      <c r="AU102" s="146"/>
      <c r="AV102" s="146"/>
      <c r="AW102" s="146"/>
      <c r="AX102" s="146"/>
      <c r="AY102" s="146"/>
      <c r="AZ102" s="146"/>
      <c r="BA102" s="146"/>
      <c r="BB102" s="146"/>
      <c r="BC102" s="345"/>
      <c r="BD102" s="146"/>
      <c r="BE102" s="146"/>
      <c r="BF102" s="146"/>
      <c r="BG102" s="146"/>
      <c r="BH102" s="146"/>
      <c r="BI102" s="146"/>
      <c r="BJ102" s="345"/>
      <c r="BK102" s="146"/>
      <c r="BL102" s="146"/>
      <c r="BM102" s="146"/>
      <c r="BN102" s="146"/>
      <c r="BO102" s="146"/>
      <c r="BP102" s="146"/>
      <c r="BQ102" s="345"/>
      <c r="BR102" s="146"/>
      <c r="BS102" s="328">
        <f>'3'!AJ100</f>
        <v>0.73</v>
      </c>
      <c r="BT102" s="146"/>
      <c r="BU102" s="146"/>
      <c r="BV102" s="330">
        <f>'1-2023'!W58</f>
        <v>0.4</v>
      </c>
      <c r="BW102" s="146"/>
      <c r="BX102" s="345"/>
      <c r="BY102" s="146"/>
      <c r="BZ102" s="146"/>
      <c r="CA102" s="146"/>
      <c r="CB102" s="146"/>
      <c r="CC102" s="146"/>
      <c r="CD102" s="146"/>
      <c r="CE102" s="345"/>
      <c r="CF102" s="146"/>
      <c r="CG102" s="146"/>
      <c r="CH102" s="146"/>
      <c r="CI102" s="146"/>
      <c r="CJ102" s="146"/>
      <c r="CK102" s="146"/>
      <c r="CL102" s="345"/>
      <c r="CM102" s="146"/>
      <c r="CN102" s="223">
        <f t="shared" si="56"/>
        <v>0</v>
      </c>
      <c r="CO102" s="146">
        <f t="shared" si="43"/>
        <v>0</v>
      </c>
      <c r="CP102" s="146">
        <f t="shared" si="44"/>
        <v>0</v>
      </c>
      <c r="CQ102" s="146">
        <f t="shared" si="45"/>
        <v>0</v>
      </c>
      <c r="CR102" s="146">
        <f t="shared" si="46"/>
        <v>0</v>
      </c>
      <c r="CS102" s="345">
        <f t="shared" si="47"/>
        <v>0</v>
      </c>
      <c r="CT102" s="146"/>
      <c r="CU102" s="223">
        <f t="shared" si="57"/>
        <v>0.73</v>
      </c>
      <c r="CV102" s="146">
        <f t="shared" si="48"/>
        <v>0</v>
      </c>
      <c r="CW102" s="146">
        <f t="shared" si="49"/>
        <v>0</v>
      </c>
      <c r="CX102" s="146">
        <f t="shared" si="50"/>
        <v>0.4</v>
      </c>
      <c r="CY102" s="146">
        <f t="shared" si="51"/>
        <v>0</v>
      </c>
      <c r="CZ102" s="345">
        <f t="shared" si="52"/>
        <v>0</v>
      </c>
      <c r="DA102" s="146"/>
    </row>
    <row r="103" spans="1:106" s="513" customFormat="1" ht="31.5" x14ac:dyDescent="0.25">
      <c r="A103" s="47"/>
      <c r="B103" s="356" t="s">
        <v>1105</v>
      </c>
      <c r="C103" s="514" t="s">
        <v>822</v>
      </c>
      <c r="D103" s="518">
        <f>'3'!H101</f>
        <v>0</v>
      </c>
      <c r="E103" s="518">
        <f>'3'!AB101</f>
        <v>0.96399999999999997</v>
      </c>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345"/>
      <c r="AI103" s="146"/>
      <c r="AJ103" s="146"/>
      <c r="AK103" s="146"/>
      <c r="AL103" s="146"/>
      <c r="AM103" s="146"/>
      <c r="AN103" s="146"/>
      <c r="AO103" s="345"/>
      <c r="AP103" s="146"/>
      <c r="AQ103" s="146"/>
      <c r="AR103" s="146"/>
      <c r="AS103" s="146"/>
      <c r="AT103" s="146"/>
      <c r="AU103" s="146"/>
      <c r="AV103" s="146"/>
      <c r="AW103" s="146"/>
      <c r="AX103" s="146"/>
      <c r="AY103" s="146"/>
      <c r="AZ103" s="146"/>
      <c r="BA103" s="146"/>
      <c r="BB103" s="146"/>
      <c r="BC103" s="345"/>
      <c r="BD103" s="146"/>
      <c r="BE103" s="146"/>
      <c r="BF103" s="146"/>
      <c r="BG103" s="146"/>
      <c r="BH103" s="146"/>
      <c r="BI103" s="146"/>
      <c r="BJ103" s="345"/>
      <c r="BK103" s="146"/>
      <c r="BL103" s="146"/>
      <c r="BM103" s="146"/>
      <c r="BN103" s="146"/>
      <c r="BO103" s="146"/>
      <c r="BP103" s="146"/>
      <c r="BQ103" s="345"/>
      <c r="BR103" s="146"/>
      <c r="BS103" s="328">
        <f>'3'!AJ101</f>
        <v>0.96399999999999997</v>
      </c>
      <c r="BT103" s="146"/>
      <c r="BU103" s="146"/>
      <c r="BV103" s="330">
        <f>'1-2023'!W59</f>
        <v>0.55000000000000004</v>
      </c>
      <c r="BW103" s="146"/>
      <c r="BX103" s="345"/>
      <c r="BY103" s="146"/>
      <c r="BZ103" s="146"/>
      <c r="CA103" s="146"/>
      <c r="CB103" s="146"/>
      <c r="CC103" s="146"/>
      <c r="CD103" s="146"/>
      <c r="CE103" s="345"/>
      <c r="CF103" s="146"/>
      <c r="CG103" s="146"/>
      <c r="CH103" s="146"/>
      <c r="CI103" s="146"/>
      <c r="CJ103" s="146"/>
      <c r="CK103" s="146"/>
      <c r="CL103" s="345"/>
      <c r="CM103" s="146"/>
      <c r="CN103" s="223">
        <f t="shared" si="56"/>
        <v>0</v>
      </c>
      <c r="CO103" s="146">
        <f t="shared" si="43"/>
        <v>0</v>
      </c>
      <c r="CP103" s="146">
        <f t="shared" si="44"/>
        <v>0</v>
      </c>
      <c r="CQ103" s="146">
        <f t="shared" si="45"/>
        <v>0</v>
      </c>
      <c r="CR103" s="146">
        <f t="shared" si="46"/>
        <v>0</v>
      </c>
      <c r="CS103" s="345">
        <f t="shared" si="47"/>
        <v>0</v>
      </c>
      <c r="CT103" s="146"/>
      <c r="CU103" s="223">
        <f t="shared" si="57"/>
        <v>0.96399999999999997</v>
      </c>
      <c r="CV103" s="146">
        <f t="shared" si="48"/>
        <v>0</v>
      </c>
      <c r="CW103" s="146">
        <f t="shared" si="49"/>
        <v>0</v>
      </c>
      <c r="CX103" s="146">
        <f t="shared" si="50"/>
        <v>0.55000000000000004</v>
      </c>
      <c r="CY103" s="146">
        <f t="shared" si="51"/>
        <v>0</v>
      </c>
      <c r="CZ103" s="345">
        <f t="shared" si="52"/>
        <v>0</v>
      </c>
      <c r="DA103" s="146"/>
    </row>
    <row r="104" spans="1:106" s="513" customFormat="1" ht="31.5" x14ac:dyDescent="0.25">
      <c r="A104" s="47"/>
      <c r="B104" s="356" t="s">
        <v>1106</v>
      </c>
      <c r="C104" s="514" t="s">
        <v>822</v>
      </c>
      <c r="D104" s="518">
        <f>'3'!H102</f>
        <v>0</v>
      </c>
      <c r="E104" s="518">
        <f>'3'!AB102</f>
        <v>0.68300000000000005</v>
      </c>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345"/>
      <c r="AI104" s="146"/>
      <c r="AJ104" s="146"/>
      <c r="AK104" s="146"/>
      <c r="AL104" s="146"/>
      <c r="AM104" s="146"/>
      <c r="AN104" s="146"/>
      <c r="AO104" s="345"/>
      <c r="AP104" s="146"/>
      <c r="AQ104" s="146"/>
      <c r="AR104" s="146"/>
      <c r="AS104" s="146"/>
      <c r="AT104" s="146"/>
      <c r="AU104" s="146"/>
      <c r="AV104" s="146"/>
      <c r="AW104" s="146"/>
      <c r="AX104" s="146"/>
      <c r="AY104" s="146"/>
      <c r="AZ104" s="146"/>
      <c r="BA104" s="146"/>
      <c r="BB104" s="146"/>
      <c r="BC104" s="345"/>
      <c r="BD104" s="146"/>
      <c r="BE104" s="146"/>
      <c r="BF104" s="146"/>
      <c r="BG104" s="146"/>
      <c r="BH104" s="146"/>
      <c r="BI104" s="146"/>
      <c r="BJ104" s="345"/>
      <c r="BK104" s="146"/>
      <c r="BL104" s="146"/>
      <c r="BM104" s="146"/>
      <c r="BN104" s="146"/>
      <c r="BO104" s="146"/>
      <c r="BP104" s="146"/>
      <c r="BQ104" s="345"/>
      <c r="BR104" s="146"/>
      <c r="BS104" s="328">
        <f>'3'!AJ102</f>
        <v>0.68300000000000005</v>
      </c>
      <c r="BT104" s="146"/>
      <c r="BU104" s="146"/>
      <c r="BV104" s="330">
        <f>'1-2023'!W60</f>
        <v>0.35</v>
      </c>
      <c r="BW104" s="146"/>
      <c r="BX104" s="345"/>
      <c r="BY104" s="146"/>
      <c r="BZ104" s="146"/>
      <c r="CA104" s="146"/>
      <c r="CB104" s="146"/>
      <c r="CC104" s="146"/>
      <c r="CD104" s="146"/>
      <c r="CE104" s="345"/>
      <c r="CF104" s="146"/>
      <c r="CG104" s="146"/>
      <c r="CH104" s="146"/>
      <c r="CI104" s="146"/>
      <c r="CJ104" s="146"/>
      <c r="CK104" s="146"/>
      <c r="CL104" s="345"/>
      <c r="CM104" s="146"/>
      <c r="CN104" s="223">
        <f t="shared" si="56"/>
        <v>0</v>
      </c>
      <c r="CO104" s="146">
        <f t="shared" si="43"/>
        <v>0</v>
      </c>
      <c r="CP104" s="146">
        <f t="shared" si="44"/>
        <v>0</v>
      </c>
      <c r="CQ104" s="146">
        <f t="shared" si="45"/>
        <v>0</v>
      </c>
      <c r="CR104" s="146">
        <f t="shared" si="46"/>
        <v>0</v>
      </c>
      <c r="CS104" s="345">
        <f t="shared" si="47"/>
        <v>0</v>
      </c>
      <c r="CT104" s="146"/>
      <c r="CU104" s="223">
        <f t="shared" si="57"/>
        <v>0.68300000000000005</v>
      </c>
      <c r="CV104" s="146">
        <f t="shared" si="48"/>
        <v>0</v>
      </c>
      <c r="CW104" s="146">
        <f t="shared" si="49"/>
        <v>0</v>
      </c>
      <c r="CX104" s="146">
        <f t="shared" si="50"/>
        <v>0.35</v>
      </c>
      <c r="CY104" s="146">
        <f t="shared" si="51"/>
        <v>0</v>
      </c>
      <c r="CZ104" s="345">
        <f t="shared" si="52"/>
        <v>0</v>
      </c>
      <c r="DA104" s="146"/>
    </row>
    <row r="105" spans="1:106" s="513" customFormat="1" ht="31.5" customHeight="1" x14ac:dyDescent="0.25">
      <c r="A105" s="47"/>
      <c r="B105" s="356" t="s">
        <v>1119</v>
      </c>
      <c r="C105" s="514" t="s">
        <v>826</v>
      </c>
      <c r="D105" s="518">
        <f>'3'!H103</f>
        <v>0</v>
      </c>
      <c r="E105" s="518">
        <f>'3'!AB103</f>
        <v>2.2349999999999999</v>
      </c>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345"/>
      <c r="AI105" s="146"/>
      <c r="AJ105" s="146"/>
      <c r="AK105" s="146"/>
      <c r="AL105" s="146"/>
      <c r="AM105" s="146"/>
      <c r="AN105" s="146"/>
      <c r="AO105" s="345"/>
      <c r="AP105" s="146"/>
      <c r="AQ105" s="146"/>
      <c r="AR105" s="146"/>
      <c r="AS105" s="146"/>
      <c r="AT105" s="146"/>
      <c r="AU105" s="146"/>
      <c r="AV105" s="146"/>
      <c r="AW105" s="146"/>
      <c r="AX105" s="146"/>
      <c r="AY105" s="146"/>
      <c r="AZ105" s="146"/>
      <c r="BA105" s="146"/>
      <c r="BB105" s="146"/>
      <c r="BC105" s="345"/>
      <c r="BD105" s="146"/>
      <c r="BE105" s="146"/>
      <c r="BF105" s="146"/>
      <c r="BG105" s="146"/>
      <c r="BH105" s="146"/>
      <c r="BI105" s="146"/>
      <c r="BJ105" s="345"/>
      <c r="BK105" s="146"/>
      <c r="BL105" s="146"/>
      <c r="BM105" s="146"/>
      <c r="BN105" s="146"/>
      <c r="BO105" s="146"/>
      <c r="BP105" s="146"/>
      <c r="BQ105" s="345"/>
      <c r="BR105" s="146"/>
      <c r="BS105" s="146"/>
      <c r="BT105" s="146"/>
      <c r="BU105" s="146"/>
      <c r="BV105" s="146"/>
      <c r="BW105" s="146"/>
      <c r="BX105" s="345"/>
      <c r="BY105" s="146"/>
      <c r="BZ105" s="146"/>
      <c r="CA105" s="146"/>
      <c r="CB105" s="146"/>
      <c r="CC105" s="146"/>
      <c r="CD105" s="146"/>
      <c r="CE105" s="345"/>
      <c r="CF105" s="146"/>
      <c r="CG105" s="328">
        <f>'3'!AL103</f>
        <v>2.2349999999999999</v>
      </c>
      <c r="CH105" s="146"/>
      <c r="CI105" s="146"/>
      <c r="CJ105" s="330">
        <f>'1-2024'!W62</f>
        <v>1.25</v>
      </c>
      <c r="CK105" s="146"/>
      <c r="CL105" s="345"/>
      <c r="CM105" s="146"/>
      <c r="CN105" s="223">
        <f t="shared" si="56"/>
        <v>0</v>
      </c>
      <c r="CO105" s="146">
        <f t="shared" si="43"/>
        <v>0</v>
      </c>
      <c r="CP105" s="146">
        <f t="shared" si="44"/>
        <v>0</v>
      </c>
      <c r="CQ105" s="146">
        <f t="shared" si="45"/>
        <v>0</v>
      </c>
      <c r="CR105" s="146">
        <f t="shared" si="46"/>
        <v>0</v>
      </c>
      <c r="CS105" s="345">
        <f t="shared" si="47"/>
        <v>0</v>
      </c>
      <c r="CT105" s="146"/>
      <c r="CU105" s="223">
        <f t="shared" si="57"/>
        <v>2.2349999999999999</v>
      </c>
      <c r="CV105" s="146">
        <f t="shared" si="48"/>
        <v>0</v>
      </c>
      <c r="CW105" s="146">
        <f t="shared" si="49"/>
        <v>0</v>
      </c>
      <c r="CX105" s="146">
        <f t="shared" si="50"/>
        <v>1.25</v>
      </c>
      <c r="CY105" s="146">
        <f t="shared" si="51"/>
        <v>0</v>
      </c>
      <c r="CZ105" s="345">
        <f t="shared" si="52"/>
        <v>0</v>
      </c>
      <c r="DA105" s="146"/>
    </row>
    <row r="106" spans="1:106" s="513" customFormat="1" ht="31.5" x14ac:dyDescent="0.25">
      <c r="A106" s="47"/>
      <c r="B106" s="356" t="s">
        <v>1120</v>
      </c>
      <c r="C106" s="514" t="s">
        <v>826</v>
      </c>
      <c r="D106" s="518">
        <f>'3'!H104</f>
        <v>0</v>
      </c>
      <c r="E106" s="518">
        <f>'3'!AB104</f>
        <v>0.48899999999999999</v>
      </c>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345"/>
      <c r="AI106" s="146"/>
      <c r="AJ106" s="146"/>
      <c r="AK106" s="146"/>
      <c r="AL106" s="146"/>
      <c r="AM106" s="146"/>
      <c r="AN106" s="146"/>
      <c r="AO106" s="345"/>
      <c r="AP106" s="146"/>
      <c r="AQ106" s="146"/>
      <c r="AR106" s="146"/>
      <c r="AS106" s="146"/>
      <c r="AT106" s="146"/>
      <c r="AU106" s="146"/>
      <c r="AV106" s="146"/>
      <c r="AW106" s="146"/>
      <c r="AX106" s="146"/>
      <c r="AY106" s="146"/>
      <c r="AZ106" s="146"/>
      <c r="BA106" s="146"/>
      <c r="BB106" s="146"/>
      <c r="BC106" s="345"/>
      <c r="BD106" s="146"/>
      <c r="BE106" s="146"/>
      <c r="BF106" s="146"/>
      <c r="BG106" s="146"/>
      <c r="BH106" s="146"/>
      <c r="BI106" s="146"/>
      <c r="BJ106" s="345"/>
      <c r="BK106" s="146"/>
      <c r="BL106" s="146"/>
      <c r="BM106" s="146"/>
      <c r="BN106" s="146"/>
      <c r="BO106" s="146"/>
      <c r="BP106" s="146"/>
      <c r="BQ106" s="345"/>
      <c r="BR106" s="146"/>
      <c r="BS106" s="146"/>
      <c r="BT106" s="146"/>
      <c r="BU106" s="146"/>
      <c r="BV106" s="146"/>
      <c r="BW106" s="146"/>
      <c r="BX106" s="345"/>
      <c r="BY106" s="146"/>
      <c r="BZ106" s="146"/>
      <c r="CA106" s="146"/>
      <c r="CB106" s="146"/>
      <c r="CC106" s="146"/>
      <c r="CD106" s="146"/>
      <c r="CE106" s="345"/>
      <c r="CF106" s="146"/>
      <c r="CG106" s="328">
        <f>'3'!AL104</f>
        <v>0.48899999999999999</v>
      </c>
      <c r="CH106" s="146"/>
      <c r="CI106" s="146"/>
      <c r="CJ106" s="330">
        <f>'1-2024'!W63</f>
        <v>0.27500000000000002</v>
      </c>
      <c r="CK106" s="146"/>
      <c r="CL106" s="345"/>
      <c r="CM106" s="146"/>
      <c r="CN106" s="223">
        <f t="shared" si="56"/>
        <v>0</v>
      </c>
      <c r="CO106" s="146">
        <f t="shared" si="43"/>
        <v>0</v>
      </c>
      <c r="CP106" s="146">
        <f t="shared" si="44"/>
        <v>0</v>
      </c>
      <c r="CQ106" s="146">
        <f t="shared" si="45"/>
        <v>0</v>
      </c>
      <c r="CR106" s="146">
        <f t="shared" si="46"/>
        <v>0</v>
      </c>
      <c r="CS106" s="345">
        <f t="shared" si="47"/>
        <v>0</v>
      </c>
      <c r="CT106" s="146"/>
      <c r="CU106" s="223">
        <f t="shared" si="57"/>
        <v>0.48899999999999999</v>
      </c>
      <c r="CV106" s="146">
        <f t="shared" si="48"/>
        <v>0</v>
      </c>
      <c r="CW106" s="146">
        <f t="shared" si="49"/>
        <v>0</v>
      </c>
      <c r="CX106" s="146">
        <f t="shared" si="50"/>
        <v>0.27500000000000002</v>
      </c>
      <c r="CY106" s="146">
        <f t="shared" si="51"/>
        <v>0</v>
      </c>
      <c r="CZ106" s="345">
        <f t="shared" si="52"/>
        <v>0</v>
      </c>
      <c r="DA106" s="146"/>
    </row>
    <row r="107" spans="1:106" s="513" customFormat="1" ht="31.5" x14ac:dyDescent="0.25">
      <c r="A107" s="47"/>
      <c r="B107" s="356" t="s">
        <v>1121</v>
      </c>
      <c r="C107" s="514" t="s">
        <v>826</v>
      </c>
      <c r="D107" s="518">
        <f>'3'!H105</f>
        <v>0</v>
      </c>
      <c r="E107" s="518">
        <f>'3'!AB105</f>
        <v>0.96499999999999997</v>
      </c>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345"/>
      <c r="AI107" s="146"/>
      <c r="AJ107" s="146"/>
      <c r="AK107" s="146"/>
      <c r="AL107" s="146"/>
      <c r="AM107" s="146"/>
      <c r="AN107" s="146"/>
      <c r="AO107" s="345"/>
      <c r="AP107" s="146"/>
      <c r="AQ107" s="146"/>
      <c r="AR107" s="146"/>
      <c r="AS107" s="146"/>
      <c r="AT107" s="146"/>
      <c r="AU107" s="146"/>
      <c r="AV107" s="146"/>
      <c r="AW107" s="146"/>
      <c r="AX107" s="146"/>
      <c r="AY107" s="146"/>
      <c r="AZ107" s="146"/>
      <c r="BA107" s="146"/>
      <c r="BB107" s="146"/>
      <c r="BC107" s="345"/>
      <c r="BD107" s="146"/>
      <c r="BE107" s="146"/>
      <c r="BF107" s="146"/>
      <c r="BG107" s="146"/>
      <c r="BH107" s="146"/>
      <c r="BI107" s="146"/>
      <c r="BJ107" s="345"/>
      <c r="BK107" s="146"/>
      <c r="BL107" s="146"/>
      <c r="BM107" s="146"/>
      <c r="BN107" s="146"/>
      <c r="BO107" s="146"/>
      <c r="BP107" s="146"/>
      <c r="BQ107" s="345"/>
      <c r="BR107" s="146"/>
      <c r="BS107" s="146"/>
      <c r="BT107" s="146"/>
      <c r="BU107" s="146"/>
      <c r="BV107" s="146"/>
      <c r="BW107" s="146"/>
      <c r="BX107" s="345"/>
      <c r="BY107" s="146"/>
      <c r="BZ107" s="146"/>
      <c r="CA107" s="146"/>
      <c r="CB107" s="146"/>
      <c r="CC107" s="146"/>
      <c r="CD107" s="146"/>
      <c r="CE107" s="345"/>
      <c r="CF107" s="146"/>
      <c r="CG107" s="328">
        <f>'3'!AL105</f>
        <v>0.96499999999999997</v>
      </c>
      <c r="CH107" s="146"/>
      <c r="CI107" s="146"/>
      <c r="CJ107" s="330">
        <f>'1-2024'!W64</f>
        <v>0.52</v>
      </c>
      <c r="CK107" s="146"/>
      <c r="CL107" s="345"/>
      <c r="CM107" s="146"/>
      <c r="CN107" s="223">
        <f t="shared" si="56"/>
        <v>0</v>
      </c>
      <c r="CO107" s="146">
        <f t="shared" si="43"/>
        <v>0</v>
      </c>
      <c r="CP107" s="146">
        <f t="shared" si="44"/>
        <v>0</v>
      </c>
      <c r="CQ107" s="146">
        <f t="shared" si="45"/>
        <v>0</v>
      </c>
      <c r="CR107" s="146">
        <f t="shared" si="46"/>
        <v>0</v>
      </c>
      <c r="CS107" s="345">
        <f t="shared" si="47"/>
        <v>0</v>
      </c>
      <c r="CT107" s="146"/>
      <c r="CU107" s="223">
        <f t="shared" si="57"/>
        <v>0.96499999999999997</v>
      </c>
      <c r="CV107" s="146">
        <f t="shared" si="48"/>
        <v>0</v>
      </c>
      <c r="CW107" s="146">
        <f t="shared" si="49"/>
        <v>0</v>
      </c>
      <c r="CX107" s="146">
        <f t="shared" si="50"/>
        <v>0.52</v>
      </c>
      <c r="CY107" s="146">
        <f t="shared" si="51"/>
        <v>0</v>
      </c>
      <c r="CZ107" s="345">
        <f t="shared" si="52"/>
        <v>0</v>
      </c>
      <c r="DA107" s="146"/>
    </row>
    <row r="108" spans="1:106" s="513" customFormat="1" ht="31.5" x14ac:dyDescent="0.25">
      <c r="A108" s="47"/>
      <c r="B108" s="356" t="s">
        <v>1122</v>
      </c>
      <c r="C108" s="514" t="s">
        <v>826</v>
      </c>
      <c r="D108" s="518">
        <f>'3'!H106</f>
        <v>0</v>
      </c>
      <c r="E108" s="518">
        <f>'3'!AB106</f>
        <v>2.8380000000000001</v>
      </c>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345"/>
      <c r="AI108" s="146"/>
      <c r="AJ108" s="146"/>
      <c r="AK108" s="146"/>
      <c r="AL108" s="146"/>
      <c r="AM108" s="146"/>
      <c r="AN108" s="146"/>
      <c r="AO108" s="345"/>
      <c r="AP108" s="146"/>
      <c r="AQ108" s="146"/>
      <c r="AR108" s="146"/>
      <c r="AS108" s="146"/>
      <c r="AT108" s="146"/>
      <c r="AU108" s="146"/>
      <c r="AV108" s="146"/>
      <c r="AW108" s="146"/>
      <c r="AX108" s="146"/>
      <c r="AY108" s="146"/>
      <c r="AZ108" s="146"/>
      <c r="BA108" s="146"/>
      <c r="BB108" s="146"/>
      <c r="BC108" s="345"/>
      <c r="BD108" s="146"/>
      <c r="BE108" s="146"/>
      <c r="BF108" s="146"/>
      <c r="BG108" s="146"/>
      <c r="BH108" s="146"/>
      <c r="BI108" s="146"/>
      <c r="BJ108" s="345"/>
      <c r="BK108" s="146"/>
      <c r="BL108" s="146"/>
      <c r="BM108" s="146"/>
      <c r="BN108" s="146"/>
      <c r="BO108" s="146"/>
      <c r="BP108" s="146"/>
      <c r="BQ108" s="345"/>
      <c r="BR108" s="146"/>
      <c r="BS108" s="146"/>
      <c r="BT108" s="146"/>
      <c r="BU108" s="146"/>
      <c r="BV108" s="146"/>
      <c r="BW108" s="146"/>
      <c r="BX108" s="345"/>
      <c r="BY108" s="146"/>
      <c r="BZ108" s="146"/>
      <c r="CA108" s="146"/>
      <c r="CB108" s="146"/>
      <c r="CC108" s="146"/>
      <c r="CD108" s="146"/>
      <c r="CE108" s="345"/>
      <c r="CF108" s="146"/>
      <c r="CG108" s="328">
        <f>'3'!AL106</f>
        <v>2.8380000000000001</v>
      </c>
      <c r="CH108" s="146"/>
      <c r="CI108" s="146"/>
      <c r="CJ108" s="330">
        <f>'1-2024'!W65</f>
        <v>1.55</v>
      </c>
      <c r="CK108" s="146"/>
      <c r="CL108" s="345"/>
      <c r="CM108" s="146"/>
      <c r="CN108" s="223">
        <f t="shared" si="56"/>
        <v>0</v>
      </c>
      <c r="CO108" s="146">
        <f t="shared" si="43"/>
        <v>0</v>
      </c>
      <c r="CP108" s="146">
        <f t="shared" si="44"/>
        <v>0</v>
      </c>
      <c r="CQ108" s="146">
        <f t="shared" si="45"/>
        <v>0</v>
      </c>
      <c r="CR108" s="146">
        <f t="shared" si="46"/>
        <v>0</v>
      </c>
      <c r="CS108" s="345">
        <f t="shared" si="47"/>
        <v>0</v>
      </c>
      <c r="CT108" s="146"/>
      <c r="CU108" s="223">
        <f t="shared" si="57"/>
        <v>2.8380000000000001</v>
      </c>
      <c r="CV108" s="146">
        <f t="shared" si="48"/>
        <v>0</v>
      </c>
      <c r="CW108" s="146">
        <f t="shared" si="49"/>
        <v>0</v>
      </c>
      <c r="CX108" s="146">
        <f t="shared" si="50"/>
        <v>1.55</v>
      </c>
      <c r="CY108" s="146">
        <f t="shared" si="51"/>
        <v>0</v>
      </c>
      <c r="CZ108" s="345">
        <f t="shared" si="52"/>
        <v>0</v>
      </c>
      <c r="DA108" s="146"/>
    </row>
    <row r="109" spans="1:106" s="513" customFormat="1" x14ac:dyDescent="0.25">
      <c r="A109" s="47"/>
      <c r="B109" s="324"/>
      <c r="C109" s="51"/>
      <c r="D109" s="518"/>
      <c r="E109" s="518"/>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345"/>
      <c r="AI109" s="146"/>
      <c r="AJ109" s="146"/>
      <c r="AK109" s="146"/>
      <c r="AL109" s="146"/>
      <c r="AM109" s="146"/>
      <c r="AN109" s="146"/>
      <c r="AO109" s="345"/>
      <c r="AP109" s="146"/>
      <c r="AQ109" s="146"/>
      <c r="AR109" s="146"/>
      <c r="AS109" s="146"/>
      <c r="AT109" s="146"/>
      <c r="AU109" s="146"/>
      <c r="AV109" s="146"/>
      <c r="AW109" s="146"/>
      <c r="AX109" s="146"/>
      <c r="AY109" s="146"/>
      <c r="AZ109" s="146"/>
      <c r="BA109" s="146"/>
      <c r="BB109" s="146"/>
      <c r="BC109" s="345"/>
      <c r="BD109" s="146"/>
      <c r="BE109" s="146"/>
      <c r="BF109" s="146"/>
      <c r="BG109" s="146"/>
      <c r="BH109" s="146"/>
      <c r="BI109" s="146"/>
      <c r="BJ109" s="345"/>
      <c r="BK109" s="146"/>
      <c r="BL109" s="146"/>
      <c r="BM109" s="146"/>
      <c r="BN109" s="146"/>
      <c r="BO109" s="146"/>
      <c r="BP109" s="146"/>
      <c r="BQ109" s="345"/>
      <c r="BR109" s="146"/>
      <c r="BS109" s="146"/>
      <c r="BT109" s="146"/>
      <c r="BU109" s="146"/>
      <c r="BV109" s="146"/>
      <c r="BW109" s="146"/>
      <c r="BX109" s="345"/>
      <c r="BY109" s="146"/>
      <c r="BZ109" s="146"/>
      <c r="CA109" s="146"/>
      <c r="CB109" s="146"/>
      <c r="CC109" s="146"/>
      <c r="CD109" s="146"/>
      <c r="CE109" s="345"/>
      <c r="CF109" s="146"/>
      <c r="CG109" s="146"/>
      <c r="CH109" s="146"/>
      <c r="CI109" s="146"/>
      <c r="CJ109" s="146"/>
      <c r="CK109" s="146"/>
      <c r="CL109" s="345"/>
      <c r="CM109" s="146"/>
      <c r="CN109" s="223">
        <f t="shared" si="56"/>
        <v>0</v>
      </c>
      <c r="CO109" s="146">
        <f t="shared" si="43"/>
        <v>0</v>
      </c>
      <c r="CP109" s="146">
        <f t="shared" si="44"/>
        <v>0</v>
      </c>
      <c r="CQ109" s="146">
        <f t="shared" si="45"/>
        <v>0</v>
      </c>
      <c r="CR109" s="146">
        <f t="shared" si="46"/>
        <v>0</v>
      </c>
      <c r="CS109" s="345">
        <f t="shared" si="47"/>
        <v>0</v>
      </c>
      <c r="CT109" s="146"/>
      <c r="CU109" s="223">
        <f t="shared" si="57"/>
        <v>0</v>
      </c>
      <c r="CV109" s="146">
        <f t="shared" si="48"/>
        <v>0</v>
      </c>
      <c r="CW109" s="146">
        <f t="shared" si="49"/>
        <v>0</v>
      </c>
      <c r="CX109" s="146">
        <f t="shared" si="50"/>
        <v>0</v>
      </c>
      <c r="CY109" s="146">
        <f t="shared" si="51"/>
        <v>0</v>
      </c>
      <c r="CZ109" s="345">
        <f t="shared" si="52"/>
        <v>0</v>
      </c>
      <c r="DA109" s="146"/>
    </row>
    <row r="110" spans="1:106" ht="47.25" x14ac:dyDescent="0.25">
      <c r="A110" s="47" t="s">
        <v>613</v>
      </c>
      <c r="B110" s="179" t="s">
        <v>760</v>
      </c>
      <c r="C110" s="51"/>
      <c r="D110" s="388">
        <f t="shared" ref="D110" si="58">U110+AJ110+AX110+BL110+BZ110</f>
        <v>0</v>
      </c>
      <c r="E110" s="388">
        <f>'3'!I108</f>
        <v>0</v>
      </c>
      <c r="F110" s="146"/>
      <c r="G110" s="146"/>
      <c r="H110" s="146"/>
      <c r="I110" s="146"/>
      <c r="J110" s="146"/>
      <c r="K110" s="146"/>
      <c r="L110" s="146"/>
      <c r="M110" s="146"/>
      <c r="N110" s="146"/>
      <c r="O110" s="146"/>
      <c r="P110" s="146"/>
      <c r="Q110" s="146"/>
      <c r="R110" s="146"/>
      <c r="S110" s="146"/>
      <c r="T110" s="146"/>
      <c r="U110" s="146" t="s">
        <v>771</v>
      </c>
      <c r="V110" s="146"/>
      <c r="W110" s="146"/>
      <c r="X110" s="146" t="s">
        <v>771</v>
      </c>
      <c r="Y110" s="146"/>
      <c r="Z110" s="146"/>
      <c r="AA110" s="146"/>
      <c r="AB110" s="146"/>
      <c r="AC110" s="146"/>
      <c r="AD110" s="146"/>
      <c r="AE110" s="146"/>
      <c r="AF110" s="146"/>
      <c r="AG110" s="146"/>
      <c r="AH110" s="345"/>
      <c r="AI110" s="146"/>
      <c r="AJ110" s="146"/>
      <c r="AK110" s="146"/>
      <c r="AL110" s="146"/>
      <c r="AM110" s="146"/>
      <c r="AN110" s="146"/>
      <c r="AO110" s="345"/>
      <c r="AP110" s="146"/>
      <c r="AQ110" s="146"/>
      <c r="AR110" s="146"/>
      <c r="AS110" s="146"/>
      <c r="AT110" s="146"/>
      <c r="AU110" s="146"/>
      <c r="AV110" s="146"/>
      <c r="AW110" s="146"/>
      <c r="AX110" s="146" t="s">
        <v>800</v>
      </c>
      <c r="AY110" s="146"/>
      <c r="AZ110" s="146"/>
      <c r="BA110" s="146"/>
      <c r="BB110" s="146"/>
      <c r="BC110" s="345"/>
      <c r="BD110" s="146"/>
      <c r="BE110" s="146"/>
      <c r="BF110" s="146"/>
      <c r="BG110" s="146"/>
      <c r="BH110" s="146"/>
      <c r="BI110" s="146"/>
      <c r="BJ110" s="345"/>
      <c r="BK110" s="146"/>
      <c r="BL110" s="146" t="s">
        <v>800</v>
      </c>
      <c r="BM110" s="146"/>
      <c r="BN110" s="146"/>
      <c r="BO110" s="146"/>
      <c r="BP110" s="146"/>
      <c r="BQ110" s="345"/>
      <c r="BR110" s="146"/>
      <c r="BS110" s="146"/>
      <c r="BT110" s="146"/>
      <c r="BU110" s="146"/>
      <c r="BV110" s="146"/>
      <c r="BW110" s="146"/>
      <c r="BX110" s="345"/>
      <c r="BY110" s="146"/>
      <c r="BZ110" s="146" t="s">
        <v>800</v>
      </c>
      <c r="CA110" s="146"/>
      <c r="CB110" s="146"/>
      <c r="CC110" s="146"/>
      <c r="CD110" s="146"/>
      <c r="CE110" s="345"/>
      <c r="CF110" s="146"/>
      <c r="CG110" s="146"/>
      <c r="CH110" s="146"/>
      <c r="CI110" s="146"/>
      <c r="CJ110" s="146"/>
      <c r="CK110" s="146"/>
      <c r="CL110" s="345"/>
      <c r="CM110" s="146"/>
      <c r="CN110" s="223">
        <f t="shared" si="56"/>
        <v>0</v>
      </c>
      <c r="CO110" s="146">
        <f t="shared" si="43"/>
        <v>0</v>
      </c>
      <c r="CP110" s="146">
        <f t="shared" si="44"/>
        <v>0</v>
      </c>
      <c r="CQ110" s="146">
        <f t="shared" si="45"/>
        <v>0</v>
      </c>
      <c r="CR110" s="146">
        <f t="shared" si="46"/>
        <v>0</v>
      </c>
      <c r="CS110" s="345">
        <f t="shared" si="47"/>
        <v>0</v>
      </c>
      <c r="CT110" s="146"/>
      <c r="CU110" s="223">
        <f t="shared" si="57"/>
        <v>0</v>
      </c>
      <c r="CV110" s="146">
        <f t="shared" si="48"/>
        <v>0</v>
      </c>
      <c r="CW110" s="146">
        <f t="shared" si="49"/>
        <v>0</v>
      </c>
      <c r="CX110" s="146">
        <f t="shared" si="50"/>
        <v>0</v>
      </c>
      <c r="CY110" s="146">
        <f t="shared" si="51"/>
        <v>0</v>
      </c>
      <c r="CZ110" s="345">
        <f t="shared" si="52"/>
        <v>0</v>
      </c>
      <c r="DA110" s="146"/>
      <c r="DB110" s="513"/>
    </row>
    <row r="111" spans="1:106" ht="48.75" customHeight="1" x14ac:dyDescent="0.25">
      <c r="A111" s="47" t="s">
        <v>563</v>
      </c>
      <c r="B111" s="181" t="s">
        <v>761</v>
      </c>
      <c r="C111" s="51"/>
      <c r="D111" s="330">
        <f>'3'!H109</f>
        <v>5.083333333333333</v>
      </c>
      <c r="E111" s="330">
        <f>'3'!AB109</f>
        <v>1.2708333333333333</v>
      </c>
      <c r="F111" s="146"/>
      <c r="G111" s="146"/>
      <c r="H111" s="146"/>
      <c r="I111" s="146"/>
      <c r="J111" s="146"/>
      <c r="K111" s="146"/>
      <c r="L111" s="146"/>
      <c r="M111" s="146"/>
      <c r="N111" s="146"/>
      <c r="O111" s="146"/>
      <c r="P111" s="146"/>
      <c r="Q111" s="146"/>
      <c r="R111" s="146"/>
      <c r="S111" s="146"/>
      <c r="T111" s="146"/>
      <c r="U111" s="330">
        <f>U112</f>
        <v>1.2708333333333333</v>
      </c>
      <c r="V111" s="146"/>
      <c r="W111" s="146"/>
      <c r="X111" s="146"/>
      <c r="Y111" s="146"/>
      <c r="Z111" s="146" t="s">
        <v>934</v>
      </c>
      <c r="AA111" s="146"/>
      <c r="AB111" s="146"/>
      <c r="AC111" s="330">
        <f>AC112</f>
        <v>1.2709999999999999</v>
      </c>
      <c r="AD111" s="146"/>
      <c r="AE111" s="146"/>
      <c r="AF111" s="146"/>
      <c r="AG111" s="146"/>
      <c r="AH111" s="345" t="str">
        <f>Z111</f>
        <v>128</v>
      </c>
      <c r="AI111" s="146"/>
      <c r="AJ111" s="330"/>
      <c r="AK111" s="146"/>
      <c r="AL111" s="146"/>
      <c r="AM111" s="146"/>
      <c r="AN111" s="146"/>
      <c r="AO111" s="345"/>
      <c r="AP111" s="146"/>
      <c r="AQ111" s="330"/>
      <c r="AR111" s="146"/>
      <c r="AS111" s="146"/>
      <c r="AT111" s="146"/>
      <c r="AU111" s="146"/>
      <c r="AV111" s="146"/>
      <c r="AW111" s="146"/>
      <c r="AX111" s="330">
        <f>'3'!AG109</f>
        <v>1.2708333333333333</v>
      </c>
      <c r="AY111" s="146"/>
      <c r="AZ111" s="146"/>
      <c r="BA111" s="146"/>
      <c r="BB111" s="146"/>
      <c r="BC111" s="345" t="s">
        <v>935</v>
      </c>
      <c r="BD111" s="146"/>
      <c r="BE111" s="146"/>
      <c r="BF111" s="146"/>
      <c r="BG111" s="146"/>
      <c r="BH111" s="146"/>
      <c r="BI111" s="146"/>
      <c r="BJ111" s="345"/>
      <c r="BK111" s="146"/>
      <c r="BL111" s="330">
        <f>AX111</f>
        <v>1.2708333333333333</v>
      </c>
      <c r="BM111" s="146"/>
      <c r="BN111" s="146"/>
      <c r="BO111" s="146"/>
      <c r="BP111" s="146"/>
      <c r="BQ111" s="345" t="s">
        <v>936</v>
      </c>
      <c r="BR111" s="146"/>
      <c r="BS111" s="146"/>
      <c r="BT111" s="146"/>
      <c r="BU111" s="146"/>
      <c r="BV111" s="146"/>
      <c r="BW111" s="146"/>
      <c r="BX111" s="345"/>
      <c r="BY111" s="146"/>
      <c r="BZ111" s="330">
        <f>BL111</f>
        <v>1.2708333333333333</v>
      </c>
      <c r="CA111" s="146"/>
      <c r="CB111" s="146"/>
      <c r="CC111" s="146"/>
      <c r="CD111" s="146"/>
      <c r="CE111" s="345" t="s">
        <v>937</v>
      </c>
      <c r="CF111" s="146"/>
      <c r="CG111" s="146"/>
      <c r="CH111" s="146"/>
      <c r="CI111" s="146"/>
      <c r="CJ111" s="146"/>
      <c r="CK111" s="146"/>
      <c r="CL111" s="345"/>
      <c r="CM111" s="146"/>
      <c r="CN111" s="223">
        <f t="shared" si="56"/>
        <v>5.083333333333333</v>
      </c>
      <c r="CO111" s="146">
        <f t="shared" si="43"/>
        <v>0</v>
      </c>
      <c r="CP111" s="146">
        <f t="shared" si="44"/>
        <v>0</v>
      </c>
      <c r="CQ111" s="146">
        <f t="shared" si="45"/>
        <v>0</v>
      </c>
      <c r="CR111" s="146">
        <f t="shared" si="46"/>
        <v>0</v>
      </c>
      <c r="CS111" s="345">
        <f t="shared" si="47"/>
        <v>476</v>
      </c>
      <c r="CT111" s="146"/>
      <c r="CU111" s="223">
        <f t="shared" si="57"/>
        <v>1.2708333333333333</v>
      </c>
      <c r="CV111" s="146">
        <f t="shared" si="48"/>
        <v>0</v>
      </c>
      <c r="CW111" s="146">
        <f t="shared" si="49"/>
        <v>0</v>
      </c>
      <c r="CX111" s="146">
        <f t="shared" si="50"/>
        <v>0</v>
      </c>
      <c r="CY111" s="146">
        <f t="shared" si="51"/>
        <v>0</v>
      </c>
      <c r="CZ111" s="345">
        <f t="shared" si="52"/>
        <v>128</v>
      </c>
      <c r="DA111" s="146"/>
      <c r="DB111" s="513"/>
    </row>
    <row r="112" spans="1:106" ht="49.5" customHeight="1" x14ac:dyDescent="0.25">
      <c r="A112" s="47" t="s">
        <v>616</v>
      </c>
      <c r="B112" s="325" t="s">
        <v>869</v>
      </c>
      <c r="C112" s="51" t="s">
        <v>829</v>
      </c>
      <c r="D112" s="330">
        <f>'3'!H110</f>
        <v>5.083333333333333</v>
      </c>
      <c r="E112" s="330">
        <f>'3'!AB110</f>
        <v>1.2708333333333333</v>
      </c>
      <c r="F112" s="146"/>
      <c r="G112" s="146"/>
      <c r="H112" s="146"/>
      <c r="I112" s="146"/>
      <c r="J112" s="146"/>
      <c r="K112" s="146"/>
      <c r="L112" s="146"/>
      <c r="M112" s="146"/>
      <c r="N112" s="146"/>
      <c r="O112" s="146"/>
      <c r="P112" s="146"/>
      <c r="Q112" s="146"/>
      <c r="R112" s="146"/>
      <c r="S112" s="146"/>
      <c r="T112" s="146"/>
      <c r="U112" s="330">
        <f>'[6]3'!AC74</f>
        <v>1.2708333333333333</v>
      </c>
      <c r="V112" s="146"/>
      <c r="W112" s="146"/>
      <c r="X112" s="146"/>
      <c r="Y112" s="146"/>
      <c r="Z112" s="146" t="s">
        <v>934</v>
      </c>
      <c r="AA112" s="146"/>
      <c r="AB112" s="146"/>
      <c r="AC112" s="330">
        <f>'3'!J110</f>
        <v>1.2709999999999999</v>
      </c>
      <c r="AD112" s="146"/>
      <c r="AE112" s="146"/>
      <c r="AF112" s="146"/>
      <c r="AG112" s="146"/>
      <c r="AH112" s="345" t="str">
        <f>Z112</f>
        <v>128</v>
      </c>
      <c r="AI112" s="146"/>
      <c r="AJ112" s="330"/>
      <c r="AK112" s="146"/>
      <c r="AL112" s="146"/>
      <c r="AM112" s="146"/>
      <c r="AN112" s="146"/>
      <c r="AO112" s="345"/>
      <c r="AP112" s="146"/>
      <c r="AQ112" s="330"/>
      <c r="AR112" s="146"/>
      <c r="AS112" s="146"/>
      <c r="AT112" s="146"/>
      <c r="AU112" s="146"/>
      <c r="AV112" s="146"/>
      <c r="AW112" s="146"/>
      <c r="AX112" s="330">
        <f>'3'!AG110</f>
        <v>1.2708333333333333</v>
      </c>
      <c r="AY112" s="146"/>
      <c r="AZ112" s="146"/>
      <c r="BA112" s="146"/>
      <c r="BB112" s="146"/>
      <c r="BC112" s="345" t="s">
        <v>935</v>
      </c>
      <c r="BD112" s="146"/>
      <c r="BE112" s="146"/>
      <c r="BF112" s="146"/>
      <c r="BG112" s="146"/>
      <c r="BH112" s="146"/>
      <c r="BI112" s="146"/>
      <c r="BJ112" s="345"/>
      <c r="BK112" s="146"/>
      <c r="BL112" s="330">
        <f>AX112</f>
        <v>1.2708333333333333</v>
      </c>
      <c r="BM112" s="146"/>
      <c r="BN112" s="146"/>
      <c r="BO112" s="146"/>
      <c r="BP112" s="146"/>
      <c r="BQ112" s="345" t="s">
        <v>936</v>
      </c>
      <c r="BR112" s="146"/>
      <c r="BS112" s="146"/>
      <c r="BT112" s="146"/>
      <c r="BU112" s="146"/>
      <c r="BV112" s="146"/>
      <c r="BW112" s="146"/>
      <c r="BX112" s="345"/>
      <c r="BY112" s="146"/>
      <c r="BZ112" s="330">
        <f>BL112</f>
        <v>1.2708333333333333</v>
      </c>
      <c r="CA112" s="146"/>
      <c r="CB112" s="146"/>
      <c r="CC112" s="146"/>
      <c r="CD112" s="146"/>
      <c r="CE112" s="345" t="s">
        <v>937</v>
      </c>
      <c r="CF112" s="146"/>
      <c r="CG112" s="146"/>
      <c r="CH112" s="146"/>
      <c r="CI112" s="146"/>
      <c r="CJ112" s="146"/>
      <c r="CK112" s="146"/>
      <c r="CL112" s="345"/>
      <c r="CM112" s="146"/>
      <c r="CN112" s="223">
        <f t="shared" si="56"/>
        <v>5.083333333333333</v>
      </c>
      <c r="CO112" s="146">
        <f t="shared" si="43"/>
        <v>0</v>
      </c>
      <c r="CP112" s="146">
        <f t="shared" si="44"/>
        <v>0</v>
      </c>
      <c r="CQ112" s="146">
        <f t="shared" si="45"/>
        <v>0</v>
      </c>
      <c r="CR112" s="146">
        <f t="shared" si="46"/>
        <v>0</v>
      </c>
      <c r="CS112" s="345">
        <f t="shared" si="47"/>
        <v>476</v>
      </c>
      <c r="CT112" s="146"/>
      <c r="CU112" s="223">
        <f t="shared" si="57"/>
        <v>1.2708333333333333</v>
      </c>
      <c r="CV112" s="146">
        <f t="shared" si="48"/>
        <v>0</v>
      </c>
      <c r="CW112" s="146">
        <f t="shared" si="49"/>
        <v>0</v>
      </c>
      <c r="CX112" s="146">
        <f t="shared" si="50"/>
        <v>0</v>
      </c>
      <c r="CY112" s="146">
        <f t="shared" si="51"/>
        <v>0</v>
      </c>
      <c r="CZ112" s="345">
        <f t="shared" si="52"/>
        <v>128</v>
      </c>
      <c r="DA112" s="146"/>
      <c r="DB112" s="513"/>
    </row>
    <row r="113" spans="1:106" ht="63" x14ac:dyDescent="0.25">
      <c r="A113" s="47" t="s">
        <v>564</v>
      </c>
      <c r="B113" s="229" t="s">
        <v>763</v>
      </c>
      <c r="C113" s="51"/>
      <c r="D113" s="330">
        <f>D115+D114</f>
        <v>44.980000000000004</v>
      </c>
      <c r="E113" s="330">
        <f>'3'!AB112</f>
        <v>56.57</v>
      </c>
      <c r="F113" s="330">
        <f t="shared" ref="F113:BP113" si="59">F115+F114</f>
        <v>0</v>
      </c>
      <c r="G113" s="330">
        <f t="shared" si="59"/>
        <v>0</v>
      </c>
      <c r="H113" s="330">
        <f t="shared" si="59"/>
        <v>0</v>
      </c>
      <c r="I113" s="330">
        <f t="shared" si="59"/>
        <v>0</v>
      </c>
      <c r="J113" s="330">
        <f t="shared" si="59"/>
        <v>0</v>
      </c>
      <c r="K113" s="330">
        <f t="shared" si="59"/>
        <v>0</v>
      </c>
      <c r="L113" s="330">
        <f t="shared" si="59"/>
        <v>0</v>
      </c>
      <c r="M113" s="330">
        <f t="shared" si="59"/>
        <v>0</v>
      </c>
      <c r="N113" s="330">
        <f t="shared" si="59"/>
        <v>0</v>
      </c>
      <c r="O113" s="330">
        <f t="shared" si="59"/>
        <v>0</v>
      </c>
      <c r="P113" s="330">
        <f t="shared" si="59"/>
        <v>0</v>
      </c>
      <c r="Q113" s="330">
        <f t="shared" si="59"/>
        <v>0</v>
      </c>
      <c r="R113" s="330">
        <f t="shared" si="59"/>
        <v>0</v>
      </c>
      <c r="S113" s="330">
        <f t="shared" si="59"/>
        <v>0</v>
      </c>
      <c r="T113" s="330">
        <f t="shared" si="59"/>
        <v>0</v>
      </c>
      <c r="U113" s="330">
        <f>U115+U114</f>
        <v>12.65</v>
      </c>
      <c r="V113" s="330">
        <f t="shared" si="59"/>
        <v>0</v>
      </c>
      <c r="W113" s="330">
        <f t="shared" si="59"/>
        <v>0</v>
      </c>
      <c r="X113" s="330">
        <f t="shared" si="59"/>
        <v>0</v>
      </c>
      <c r="Y113" s="330">
        <f t="shared" si="59"/>
        <v>0</v>
      </c>
      <c r="Z113" s="330">
        <f t="shared" si="59"/>
        <v>0</v>
      </c>
      <c r="AA113" s="330">
        <f t="shared" si="59"/>
        <v>0</v>
      </c>
      <c r="AB113" s="330">
        <f t="shared" si="59"/>
        <v>0</v>
      </c>
      <c r="AC113" s="330">
        <f t="shared" si="59"/>
        <v>12.770049</v>
      </c>
      <c r="AD113" s="330">
        <f t="shared" si="59"/>
        <v>0</v>
      </c>
      <c r="AE113" s="330">
        <f t="shared" si="59"/>
        <v>0</v>
      </c>
      <c r="AF113" s="330">
        <f t="shared" si="59"/>
        <v>0</v>
      </c>
      <c r="AG113" s="330">
        <f t="shared" si="59"/>
        <v>0</v>
      </c>
      <c r="AH113" s="345">
        <f t="shared" si="59"/>
        <v>0</v>
      </c>
      <c r="AI113" s="330">
        <f t="shared" si="59"/>
        <v>0</v>
      </c>
      <c r="AJ113" s="330">
        <f t="shared" si="59"/>
        <v>10.93</v>
      </c>
      <c r="AK113" s="330">
        <f t="shared" si="59"/>
        <v>0</v>
      </c>
      <c r="AL113" s="330">
        <f t="shared" si="59"/>
        <v>0</v>
      </c>
      <c r="AM113" s="330">
        <f t="shared" si="59"/>
        <v>0</v>
      </c>
      <c r="AN113" s="330">
        <f t="shared" si="59"/>
        <v>0</v>
      </c>
      <c r="AO113" s="345">
        <f t="shared" si="59"/>
        <v>0</v>
      </c>
      <c r="AP113" s="330">
        <f t="shared" si="59"/>
        <v>0</v>
      </c>
      <c r="AQ113" s="330">
        <f t="shared" si="59"/>
        <v>0</v>
      </c>
      <c r="AR113" s="330">
        <f t="shared" si="59"/>
        <v>0</v>
      </c>
      <c r="AS113" s="330">
        <f t="shared" si="59"/>
        <v>0</v>
      </c>
      <c r="AT113" s="330">
        <f t="shared" si="59"/>
        <v>0</v>
      </c>
      <c r="AU113" s="330">
        <f t="shared" si="59"/>
        <v>0</v>
      </c>
      <c r="AV113" s="330">
        <f t="shared" si="59"/>
        <v>0</v>
      </c>
      <c r="AW113" s="330">
        <f t="shared" si="59"/>
        <v>0</v>
      </c>
      <c r="AX113" s="330">
        <f t="shared" si="59"/>
        <v>6.2000000000000011</v>
      </c>
      <c r="AY113" s="330">
        <f t="shared" si="59"/>
        <v>0</v>
      </c>
      <c r="AZ113" s="330">
        <f t="shared" si="59"/>
        <v>0</v>
      </c>
      <c r="BA113" s="330">
        <f t="shared" si="59"/>
        <v>0</v>
      </c>
      <c r="BB113" s="330">
        <f t="shared" si="59"/>
        <v>0</v>
      </c>
      <c r="BC113" s="345">
        <f t="shared" si="59"/>
        <v>0</v>
      </c>
      <c r="BD113" s="330">
        <f t="shared" si="59"/>
        <v>0</v>
      </c>
      <c r="BE113" s="330">
        <f t="shared" si="59"/>
        <v>12.09</v>
      </c>
      <c r="BF113" s="330">
        <f t="shared" si="59"/>
        <v>0</v>
      </c>
      <c r="BG113" s="330">
        <f t="shared" si="59"/>
        <v>0</v>
      </c>
      <c r="BH113" s="330">
        <f t="shared" si="59"/>
        <v>0</v>
      </c>
      <c r="BI113" s="330">
        <f t="shared" si="59"/>
        <v>0</v>
      </c>
      <c r="BJ113" s="345">
        <f t="shared" si="59"/>
        <v>0</v>
      </c>
      <c r="BK113" s="330">
        <f t="shared" si="59"/>
        <v>0</v>
      </c>
      <c r="BL113" s="330">
        <f t="shared" si="59"/>
        <v>8.6999999999999993</v>
      </c>
      <c r="BM113" s="330">
        <f t="shared" si="59"/>
        <v>0</v>
      </c>
      <c r="BN113" s="330">
        <f t="shared" si="59"/>
        <v>0</v>
      </c>
      <c r="BO113" s="330">
        <f t="shared" si="59"/>
        <v>0</v>
      </c>
      <c r="BP113" s="330">
        <f t="shared" si="59"/>
        <v>0</v>
      </c>
      <c r="BQ113" s="345">
        <f t="shared" ref="BQ113:CT113" si="60">BQ115+BQ114</f>
        <v>0</v>
      </c>
      <c r="BR113" s="330">
        <f t="shared" si="60"/>
        <v>0</v>
      </c>
      <c r="BS113" s="330">
        <f t="shared" si="60"/>
        <v>10.3</v>
      </c>
      <c r="BT113" s="330">
        <f t="shared" si="60"/>
        <v>0</v>
      </c>
      <c r="BU113" s="330">
        <f t="shared" si="60"/>
        <v>0</v>
      </c>
      <c r="BV113" s="330">
        <f t="shared" si="60"/>
        <v>0</v>
      </c>
      <c r="BW113" s="330">
        <f t="shared" si="60"/>
        <v>0</v>
      </c>
      <c r="BX113" s="345">
        <f t="shared" si="60"/>
        <v>0</v>
      </c>
      <c r="BY113" s="330">
        <f t="shared" si="60"/>
        <v>0</v>
      </c>
      <c r="BZ113" s="330">
        <f t="shared" si="60"/>
        <v>6.5</v>
      </c>
      <c r="CA113" s="330">
        <f t="shared" si="60"/>
        <v>0</v>
      </c>
      <c r="CB113" s="330">
        <f t="shared" si="60"/>
        <v>0</v>
      </c>
      <c r="CC113" s="330">
        <f t="shared" si="60"/>
        <v>0</v>
      </c>
      <c r="CD113" s="330">
        <f t="shared" si="60"/>
        <v>0</v>
      </c>
      <c r="CE113" s="345">
        <f t="shared" si="60"/>
        <v>0</v>
      </c>
      <c r="CF113" s="330">
        <f t="shared" si="60"/>
        <v>0</v>
      </c>
      <c r="CG113" s="330">
        <f t="shared" si="60"/>
        <v>10.6</v>
      </c>
      <c r="CH113" s="330">
        <f t="shared" si="60"/>
        <v>0</v>
      </c>
      <c r="CI113" s="330">
        <f t="shared" si="60"/>
        <v>0</v>
      </c>
      <c r="CJ113" s="330">
        <f t="shared" si="60"/>
        <v>0</v>
      </c>
      <c r="CK113" s="330">
        <f t="shared" si="60"/>
        <v>0</v>
      </c>
      <c r="CL113" s="345">
        <f t="shared" si="60"/>
        <v>0</v>
      </c>
      <c r="CM113" s="330">
        <f t="shared" si="60"/>
        <v>0</v>
      </c>
      <c r="CN113" s="330">
        <f t="shared" si="56"/>
        <v>44.980000000000004</v>
      </c>
      <c r="CO113" s="330">
        <f t="shared" si="43"/>
        <v>0</v>
      </c>
      <c r="CP113" s="330">
        <f t="shared" si="44"/>
        <v>0</v>
      </c>
      <c r="CQ113" s="330">
        <f t="shared" si="45"/>
        <v>0</v>
      </c>
      <c r="CR113" s="330">
        <f t="shared" si="46"/>
        <v>0</v>
      </c>
      <c r="CS113" s="345">
        <f t="shared" si="47"/>
        <v>0</v>
      </c>
      <c r="CT113" s="330">
        <f t="shared" si="60"/>
        <v>0</v>
      </c>
      <c r="CU113" s="330">
        <f t="shared" si="57"/>
        <v>56.57</v>
      </c>
      <c r="CV113" s="330">
        <f t="shared" si="48"/>
        <v>0</v>
      </c>
      <c r="CW113" s="330">
        <f t="shared" si="49"/>
        <v>0</v>
      </c>
      <c r="CX113" s="330">
        <f t="shared" si="50"/>
        <v>0</v>
      </c>
      <c r="CY113" s="330">
        <f t="shared" si="51"/>
        <v>0</v>
      </c>
      <c r="CZ113" s="345">
        <f t="shared" si="52"/>
        <v>0</v>
      </c>
      <c r="DA113" s="146"/>
      <c r="DB113" s="513"/>
    </row>
    <row r="114" spans="1:106" ht="31.5" x14ac:dyDescent="0.25">
      <c r="A114" s="47" t="s">
        <v>620</v>
      </c>
      <c r="B114" s="408" t="s">
        <v>764</v>
      </c>
      <c r="C114" s="51"/>
      <c r="D114" s="330">
        <f>'3'!H113</f>
        <v>0</v>
      </c>
      <c r="E114" s="330">
        <f>'3'!AB113</f>
        <v>0</v>
      </c>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f>'3'!J113</f>
        <v>0</v>
      </c>
      <c r="AD114" s="223"/>
      <c r="AE114" s="223"/>
      <c r="AF114" s="223"/>
      <c r="AG114" s="223"/>
      <c r="AH114" s="345"/>
      <c r="AI114" s="223"/>
      <c r="AJ114" s="223"/>
      <c r="AK114" s="223"/>
      <c r="AL114" s="223"/>
      <c r="AM114" s="223"/>
      <c r="AN114" s="223"/>
      <c r="AO114" s="345"/>
      <c r="AP114" s="223"/>
      <c r="AQ114" s="223"/>
      <c r="AR114" s="223"/>
      <c r="AS114" s="223"/>
      <c r="AT114" s="223"/>
      <c r="AU114" s="223"/>
      <c r="AV114" s="223"/>
      <c r="AW114" s="223"/>
      <c r="AX114" s="223"/>
      <c r="AY114" s="223"/>
      <c r="AZ114" s="223"/>
      <c r="BA114" s="223"/>
      <c r="BB114" s="223"/>
      <c r="BC114" s="345"/>
      <c r="BD114" s="223"/>
      <c r="BE114" s="223"/>
      <c r="BF114" s="223"/>
      <c r="BG114" s="223"/>
      <c r="BH114" s="223"/>
      <c r="BI114" s="223"/>
      <c r="BJ114" s="345"/>
      <c r="BK114" s="223"/>
      <c r="BL114" s="223"/>
      <c r="BM114" s="223"/>
      <c r="BN114" s="223"/>
      <c r="BO114" s="223"/>
      <c r="BP114" s="223"/>
      <c r="BQ114" s="345"/>
      <c r="BR114" s="223"/>
      <c r="BS114" s="223"/>
      <c r="BT114" s="223"/>
      <c r="BU114" s="223"/>
      <c r="BV114" s="223"/>
      <c r="BW114" s="223"/>
      <c r="BX114" s="345"/>
      <c r="BY114" s="223"/>
      <c r="BZ114" s="223"/>
      <c r="CA114" s="223"/>
      <c r="CB114" s="223"/>
      <c r="CC114" s="223"/>
      <c r="CD114" s="223"/>
      <c r="CE114" s="345"/>
      <c r="CF114" s="223"/>
      <c r="CG114" s="223"/>
      <c r="CH114" s="223"/>
      <c r="CI114" s="223"/>
      <c r="CJ114" s="223"/>
      <c r="CK114" s="223"/>
      <c r="CL114" s="345"/>
      <c r="CM114" s="223"/>
      <c r="CN114" s="223">
        <f t="shared" si="56"/>
        <v>0</v>
      </c>
      <c r="CO114" s="223">
        <f t="shared" si="43"/>
        <v>0</v>
      </c>
      <c r="CP114" s="223">
        <f t="shared" si="44"/>
        <v>0</v>
      </c>
      <c r="CQ114" s="223">
        <f t="shared" si="45"/>
        <v>0</v>
      </c>
      <c r="CR114" s="223">
        <f t="shared" si="46"/>
        <v>0</v>
      </c>
      <c r="CS114" s="345">
        <f t="shared" si="47"/>
        <v>0</v>
      </c>
      <c r="CT114" s="146"/>
      <c r="CU114" s="223">
        <f t="shared" si="57"/>
        <v>0</v>
      </c>
      <c r="CV114" s="223">
        <f t="shared" si="48"/>
        <v>0</v>
      </c>
      <c r="CW114" s="223">
        <f t="shared" si="49"/>
        <v>0</v>
      </c>
      <c r="CX114" s="223">
        <f t="shared" si="50"/>
        <v>0</v>
      </c>
      <c r="CY114" s="223">
        <f t="shared" si="51"/>
        <v>0</v>
      </c>
      <c r="CZ114" s="345">
        <f t="shared" si="52"/>
        <v>0</v>
      </c>
      <c r="DA114" s="146"/>
      <c r="DB114" s="513"/>
    </row>
    <row r="115" spans="1:106" ht="64.5" customHeight="1" x14ac:dyDescent="0.25">
      <c r="A115" s="47" t="s">
        <v>621</v>
      </c>
      <c r="B115" s="408" t="s">
        <v>765</v>
      </c>
      <c r="C115" s="51"/>
      <c r="D115" s="330">
        <f>'3'!H114</f>
        <v>44.980000000000004</v>
      </c>
      <c r="E115" s="330">
        <f>'3'!AB114</f>
        <v>56.57</v>
      </c>
      <c r="F115" s="388"/>
      <c r="G115" s="388"/>
      <c r="H115" s="388"/>
      <c r="I115" s="388"/>
      <c r="J115" s="388"/>
      <c r="K115" s="388"/>
      <c r="L115" s="388"/>
      <c r="M115" s="388"/>
      <c r="N115" s="388"/>
      <c r="O115" s="388"/>
      <c r="P115" s="388"/>
      <c r="Q115" s="388"/>
      <c r="R115" s="388"/>
      <c r="S115" s="388"/>
      <c r="T115" s="388"/>
      <c r="U115" s="388">
        <f>SUM(U116:U133)</f>
        <v>12.65</v>
      </c>
      <c r="V115" s="388">
        <f t="shared" ref="V115:CM115" si="61">SUM(V116:V133)</f>
        <v>0</v>
      </c>
      <c r="W115" s="388">
        <f t="shared" si="61"/>
        <v>0</v>
      </c>
      <c r="X115" s="388">
        <f t="shared" si="61"/>
        <v>0</v>
      </c>
      <c r="Y115" s="388">
        <f t="shared" si="61"/>
        <v>0</v>
      </c>
      <c r="Z115" s="388">
        <f t="shared" si="61"/>
        <v>0</v>
      </c>
      <c r="AA115" s="388">
        <f t="shared" si="61"/>
        <v>0</v>
      </c>
      <c r="AB115" s="388">
        <f t="shared" si="61"/>
        <v>0</v>
      </c>
      <c r="AC115" s="388">
        <f>'3'!J114</f>
        <v>12.770049</v>
      </c>
      <c r="AD115" s="388">
        <f t="shared" si="61"/>
        <v>0</v>
      </c>
      <c r="AE115" s="388">
        <f t="shared" si="61"/>
        <v>0</v>
      </c>
      <c r="AF115" s="388">
        <f t="shared" si="61"/>
        <v>0</v>
      </c>
      <c r="AG115" s="388">
        <f t="shared" si="61"/>
        <v>0</v>
      </c>
      <c r="AH115" s="345">
        <f t="shared" si="61"/>
        <v>0</v>
      </c>
      <c r="AI115" s="388">
        <f t="shared" si="61"/>
        <v>0</v>
      </c>
      <c r="AJ115" s="146">
        <f>'3'!AE114</f>
        <v>10.93</v>
      </c>
      <c r="AK115" s="146">
        <f t="shared" ref="AK115:AP115" si="62">SUM(AK116:AK133)</f>
        <v>0</v>
      </c>
      <c r="AL115" s="146">
        <f t="shared" si="62"/>
        <v>0</v>
      </c>
      <c r="AM115" s="146">
        <f t="shared" si="62"/>
        <v>0</v>
      </c>
      <c r="AN115" s="146">
        <f t="shared" si="62"/>
        <v>0</v>
      </c>
      <c r="AO115" s="345">
        <f t="shared" si="62"/>
        <v>0</v>
      </c>
      <c r="AP115" s="146">
        <f t="shared" si="62"/>
        <v>0</v>
      </c>
      <c r="AQ115" s="223"/>
      <c r="AR115" s="146"/>
      <c r="AS115" s="146"/>
      <c r="AT115" s="146"/>
      <c r="AU115" s="146"/>
      <c r="AV115" s="146"/>
      <c r="AW115" s="146">
        <f>SUM(AW116:AW133)</f>
        <v>0</v>
      </c>
      <c r="AX115" s="146">
        <f>SUM(AX116:AX133)</f>
        <v>6.2000000000000011</v>
      </c>
      <c r="AY115" s="146">
        <f>SUM(AY116:AY133)</f>
        <v>0</v>
      </c>
      <c r="AZ115" s="388">
        <f t="shared" si="61"/>
        <v>0</v>
      </c>
      <c r="BA115" s="388">
        <f t="shared" si="61"/>
        <v>0</v>
      </c>
      <c r="BB115" s="388">
        <f t="shared" si="61"/>
        <v>0</v>
      </c>
      <c r="BC115" s="345">
        <f t="shared" si="61"/>
        <v>0</v>
      </c>
      <c r="BD115" s="388">
        <f t="shared" si="61"/>
        <v>0</v>
      </c>
      <c r="BE115" s="388">
        <f t="shared" si="61"/>
        <v>12.09</v>
      </c>
      <c r="BF115" s="388">
        <f t="shared" si="61"/>
        <v>0</v>
      </c>
      <c r="BG115" s="388">
        <f t="shared" si="61"/>
        <v>0</v>
      </c>
      <c r="BH115" s="388">
        <f t="shared" si="61"/>
        <v>0</v>
      </c>
      <c r="BI115" s="388">
        <f t="shared" si="61"/>
        <v>0</v>
      </c>
      <c r="BJ115" s="345">
        <f t="shared" si="61"/>
        <v>0</v>
      </c>
      <c r="BK115" s="388">
        <f t="shared" si="61"/>
        <v>0</v>
      </c>
      <c r="BL115" s="388">
        <f t="shared" si="61"/>
        <v>8.6999999999999993</v>
      </c>
      <c r="BM115" s="388">
        <f t="shared" si="61"/>
        <v>0</v>
      </c>
      <c r="BN115" s="388">
        <f t="shared" si="61"/>
        <v>0</v>
      </c>
      <c r="BO115" s="388">
        <f t="shared" si="61"/>
        <v>0</v>
      </c>
      <c r="BP115" s="388">
        <f t="shared" si="61"/>
        <v>0</v>
      </c>
      <c r="BQ115" s="345">
        <f t="shared" si="61"/>
        <v>0</v>
      </c>
      <c r="BR115" s="518">
        <f t="shared" ref="BR115:BX115" si="63">SUM(BR116:BR133)</f>
        <v>0</v>
      </c>
      <c r="BS115" s="518">
        <f t="shared" si="63"/>
        <v>10.3</v>
      </c>
      <c r="BT115" s="518">
        <f t="shared" si="63"/>
        <v>0</v>
      </c>
      <c r="BU115" s="518">
        <f t="shared" si="63"/>
        <v>0</v>
      </c>
      <c r="BV115" s="518">
        <f t="shared" si="63"/>
        <v>0</v>
      </c>
      <c r="BW115" s="518">
        <f t="shared" si="63"/>
        <v>0</v>
      </c>
      <c r="BX115" s="345">
        <f t="shared" si="63"/>
        <v>0</v>
      </c>
      <c r="BY115" s="388">
        <f t="shared" si="61"/>
        <v>0</v>
      </c>
      <c r="BZ115" s="388">
        <f t="shared" si="61"/>
        <v>6.5</v>
      </c>
      <c r="CA115" s="388">
        <f t="shared" si="61"/>
        <v>0</v>
      </c>
      <c r="CB115" s="388">
        <f t="shared" si="61"/>
        <v>0</v>
      </c>
      <c r="CC115" s="388">
        <f t="shared" si="61"/>
        <v>0</v>
      </c>
      <c r="CD115" s="388">
        <f t="shared" si="61"/>
        <v>0</v>
      </c>
      <c r="CE115" s="345">
        <f t="shared" si="61"/>
        <v>0</v>
      </c>
      <c r="CF115" s="518">
        <f t="shared" si="61"/>
        <v>0</v>
      </c>
      <c r="CG115" s="518">
        <f t="shared" si="61"/>
        <v>10.6</v>
      </c>
      <c r="CH115" s="518">
        <f t="shared" si="61"/>
        <v>0</v>
      </c>
      <c r="CI115" s="518">
        <f t="shared" si="61"/>
        <v>0</v>
      </c>
      <c r="CJ115" s="518">
        <f t="shared" si="61"/>
        <v>0</v>
      </c>
      <c r="CK115" s="518">
        <f t="shared" si="61"/>
        <v>0</v>
      </c>
      <c r="CL115" s="345">
        <f t="shared" si="61"/>
        <v>0</v>
      </c>
      <c r="CM115" s="388">
        <f t="shared" si="61"/>
        <v>0</v>
      </c>
      <c r="CN115" s="388">
        <f t="shared" si="56"/>
        <v>44.980000000000004</v>
      </c>
      <c r="CO115" s="388">
        <f t="shared" si="43"/>
        <v>0</v>
      </c>
      <c r="CP115" s="388">
        <f t="shared" si="44"/>
        <v>0</v>
      </c>
      <c r="CQ115" s="388">
        <f t="shared" si="45"/>
        <v>0</v>
      </c>
      <c r="CR115" s="388">
        <f t="shared" si="46"/>
        <v>0</v>
      </c>
      <c r="CS115" s="345">
        <f t="shared" si="47"/>
        <v>0</v>
      </c>
      <c r="CT115" s="146"/>
      <c r="CU115" s="388">
        <f t="shared" si="57"/>
        <v>56.57</v>
      </c>
      <c r="CV115" s="388">
        <f t="shared" si="48"/>
        <v>0</v>
      </c>
      <c r="CW115" s="388">
        <f t="shared" si="49"/>
        <v>0</v>
      </c>
      <c r="CX115" s="388">
        <f t="shared" si="50"/>
        <v>0</v>
      </c>
      <c r="CY115" s="388">
        <f t="shared" si="51"/>
        <v>0</v>
      </c>
      <c r="CZ115" s="345">
        <f t="shared" si="52"/>
        <v>0</v>
      </c>
      <c r="DA115" s="146"/>
      <c r="DB115" s="513"/>
    </row>
    <row r="116" spans="1:106" x14ac:dyDescent="0.25">
      <c r="A116" s="47"/>
      <c r="B116" s="324" t="s">
        <v>831</v>
      </c>
      <c r="C116" s="51" t="s">
        <v>815</v>
      </c>
      <c r="D116" s="330">
        <f>'3'!H115</f>
        <v>1.95</v>
      </c>
      <c r="E116" s="330">
        <f>'3'!AB115</f>
        <v>1.95</v>
      </c>
      <c r="F116" s="146"/>
      <c r="G116" s="146"/>
      <c r="H116" s="146"/>
      <c r="I116" s="146"/>
      <c r="J116" s="146"/>
      <c r="K116" s="146"/>
      <c r="L116" s="146"/>
      <c r="M116" s="146"/>
      <c r="N116" s="146"/>
      <c r="O116" s="146"/>
      <c r="P116" s="146"/>
      <c r="Q116" s="146"/>
      <c r="R116" s="146"/>
      <c r="S116" s="146"/>
      <c r="T116" s="146"/>
      <c r="U116" s="518">
        <f>'3'!AB115</f>
        <v>1.95</v>
      </c>
      <c r="V116" s="146"/>
      <c r="W116" s="146"/>
      <c r="X116" s="146"/>
      <c r="Y116" s="146"/>
      <c r="Z116" s="146"/>
      <c r="AA116" s="146"/>
      <c r="AB116" s="146"/>
      <c r="AC116" s="146">
        <f>'3'!J115</f>
        <v>5.6108330000000004</v>
      </c>
      <c r="AD116" s="146"/>
      <c r="AE116" s="146"/>
      <c r="AF116" s="146"/>
      <c r="AG116" s="146"/>
      <c r="AH116" s="345"/>
      <c r="AI116" s="146"/>
      <c r="AJ116" s="146">
        <f>'3'!AE115</f>
        <v>0</v>
      </c>
      <c r="AK116" s="146"/>
      <c r="AL116" s="146"/>
      <c r="AM116" s="146"/>
      <c r="AN116" s="146"/>
      <c r="AO116" s="345"/>
      <c r="AP116" s="146"/>
      <c r="AQ116" s="223"/>
      <c r="AR116" s="146"/>
      <c r="AS116" s="146"/>
      <c r="AT116" s="146"/>
      <c r="AU116" s="146"/>
      <c r="AV116" s="146"/>
      <c r="AW116" s="146"/>
      <c r="AX116" s="146"/>
      <c r="AY116" s="146"/>
      <c r="AZ116" s="146"/>
      <c r="BA116" s="146"/>
      <c r="BB116" s="146"/>
      <c r="BC116" s="345"/>
      <c r="BD116" s="146"/>
      <c r="BE116" s="146"/>
      <c r="BF116" s="146"/>
      <c r="BG116" s="146"/>
      <c r="BH116" s="146"/>
      <c r="BI116" s="146"/>
      <c r="BJ116" s="345"/>
      <c r="BK116" s="146"/>
      <c r="BL116" s="146"/>
      <c r="BM116" s="146"/>
      <c r="BN116" s="146"/>
      <c r="BO116" s="146"/>
      <c r="BP116" s="146"/>
      <c r="BQ116" s="345"/>
      <c r="BR116" s="146"/>
      <c r="BS116" s="146"/>
      <c r="BT116" s="146"/>
      <c r="BU116" s="146"/>
      <c r="BV116" s="146"/>
      <c r="BW116" s="146"/>
      <c r="BX116" s="345"/>
      <c r="BY116" s="146"/>
      <c r="BZ116" s="146"/>
      <c r="CA116" s="146"/>
      <c r="CB116" s="146"/>
      <c r="CC116" s="146"/>
      <c r="CD116" s="146"/>
      <c r="CE116" s="345"/>
      <c r="CF116" s="146"/>
      <c r="CG116" s="146"/>
      <c r="CH116" s="146"/>
      <c r="CI116" s="146"/>
      <c r="CJ116" s="146"/>
      <c r="CK116" s="146"/>
      <c r="CL116" s="345"/>
      <c r="CM116" s="146"/>
      <c r="CN116" s="223">
        <f t="shared" si="56"/>
        <v>1.95</v>
      </c>
      <c r="CO116" s="146">
        <f t="shared" si="43"/>
        <v>0</v>
      </c>
      <c r="CP116" s="146">
        <f t="shared" si="44"/>
        <v>0</v>
      </c>
      <c r="CQ116" s="146">
        <f t="shared" si="45"/>
        <v>0</v>
      </c>
      <c r="CR116" s="146">
        <f t="shared" si="46"/>
        <v>0</v>
      </c>
      <c r="CS116" s="345">
        <f t="shared" si="47"/>
        <v>0</v>
      </c>
      <c r="CT116" s="146"/>
      <c r="CU116" s="223">
        <f t="shared" si="57"/>
        <v>1.95</v>
      </c>
      <c r="CV116" s="146">
        <f t="shared" si="48"/>
        <v>0</v>
      </c>
      <c r="CW116" s="146">
        <f t="shared" si="49"/>
        <v>0</v>
      </c>
      <c r="CX116" s="146">
        <f t="shared" si="50"/>
        <v>0</v>
      </c>
      <c r="CY116" s="146">
        <f t="shared" si="51"/>
        <v>0</v>
      </c>
      <c r="CZ116" s="345">
        <f t="shared" si="52"/>
        <v>0</v>
      </c>
      <c r="DA116" s="146"/>
      <c r="DB116" s="513"/>
    </row>
    <row r="117" spans="1:106" ht="31.5" x14ac:dyDescent="0.25">
      <c r="A117" s="47"/>
      <c r="B117" s="324" t="s">
        <v>832</v>
      </c>
      <c r="C117" s="51" t="s">
        <v>815</v>
      </c>
      <c r="D117" s="330">
        <f>'3'!H116</f>
        <v>5.2</v>
      </c>
      <c r="E117" s="330">
        <f>'3'!AB116</f>
        <v>5.2</v>
      </c>
      <c r="F117" s="146"/>
      <c r="G117" s="146"/>
      <c r="H117" s="146"/>
      <c r="I117" s="146"/>
      <c r="J117" s="146"/>
      <c r="K117" s="146"/>
      <c r="L117" s="146"/>
      <c r="M117" s="146"/>
      <c r="N117" s="146"/>
      <c r="O117" s="146"/>
      <c r="P117" s="146"/>
      <c r="Q117" s="146"/>
      <c r="R117" s="146"/>
      <c r="S117" s="146"/>
      <c r="T117" s="146"/>
      <c r="U117" s="518">
        <f>'3'!AB116</f>
        <v>5.2</v>
      </c>
      <c r="V117" s="146"/>
      <c r="W117" s="146"/>
      <c r="X117" s="146"/>
      <c r="Y117" s="146"/>
      <c r="Z117" s="146"/>
      <c r="AA117" s="146"/>
      <c r="AB117" s="146"/>
      <c r="AC117" s="146">
        <f>'3'!J116</f>
        <v>2.9195159999999998</v>
      </c>
      <c r="AD117" s="146"/>
      <c r="AE117" s="146"/>
      <c r="AF117" s="146"/>
      <c r="AG117" s="146"/>
      <c r="AH117" s="345"/>
      <c r="AI117" s="146"/>
      <c r="AJ117" s="146">
        <f>'3'!AE116</f>
        <v>0</v>
      </c>
      <c r="AK117" s="146"/>
      <c r="AL117" s="146"/>
      <c r="AM117" s="146"/>
      <c r="AN117" s="146"/>
      <c r="AO117" s="345"/>
      <c r="AP117" s="146"/>
      <c r="AQ117" s="223"/>
      <c r="AR117" s="146"/>
      <c r="AS117" s="146"/>
      <c r="AT117" s="146"/>
      <c r="AU117" s="146"/>
      <c r="AV117" s="146"/>
      <c r="AW117" s="146"/>
      <c r="AX117" s="146"/>
      <c r="AY117" s="146"/>
      <c r="AZ117" s="146"/>
      <c r="BA117" s="146"/>
      <c r="BB117" s="146"/>
      <c r="BC117" s="345"/>
      <c r="BD117" s="146"/>
      <c r="BE117" s="146"/>
      <c r="BF117" s="146"/>
      <c r="BG117" s="146"/>
      <c r="BH117" s="146"/>
      <c r="BI117" s="146"/>
      <c r="BJ117" s="345"/>
      <c r="BK117" s="146"/>
      <c r="BL117" s="146"/>
      <c r="BM117" s="146"/>
      <c r="BN117" s="146"/>
      <c r="BO117" s="146"/>
      <c r="BP117" s="146"/>
      <c r="BQ117" s="345"/>
      <c r="BR117" s="146"/>
      <c r="BS117" s="146"/>
      <c r="BT117" s="146"/>
      <c r="BU117" s="146"/>
      <c r="BV117" s="146"/>
      <c r="BW117" s="146"/>
      <c r="BX117" s="345"/>
      <c r="BY117" s="146"/>
      <c r="BZ117" s="146"/>
      <c r="CA117" s="146"/>
      <c r="CB117" s="146"/>
      <c r="CC117" s="146"/>
      <c r="CD117" s="146"/>
      <c r="CE117" s="345"/>
      <c r="CF117" s="146"/>
      <c r="CG117" s="146"/>
      <c r="CH117" s="146"/>
      <c r="CI117" s="146"/>
      <c r="CJ117" s="146"/>
      <c r="CK117" s="146"/>
      <c r="CL117" s="345"/>
      <c r="CM117" s="146"/>
      <c r="CN117" s="223">
        <f t="shared" si="56"/>
        <v>5.2</v>
      </c>
      <c r="CO117" s="146">
        <f t="shared" si="43"/>
        <v>0</v>
      </c>
      <c r="CP117" s="146">
        <f t="shared" si="44"/>
        <v>0</v>
      </c>
      <c r="CQ117" s="146">
        <f t="shared" si="45"/>
        <v>0</v>
      </c>
      <c r="CR117" s="146">
        <f t="shared" si="46"/>
        <v>0</v>
      </c>
      <c r="CS117" s="345">
        <f t="shared" si="47"/>
        <v>0</v>
      </c>
      <c r="CT117" s="146"/>
      <c r="CU117" s="223">
        <f t="shared" si="57"/>
        <v>5.2</v>
      </c>
      <c r="CV117" s="146">
        <f t="shared" si="48"/>
        <v>0</v>
      </c>
      <c r="CW117" s="146">
        <f t="shared" si="49"/>
        <v>0</v>
      </c>
      <c r="CX117" s="146">
        <f t="shared" si="50"/>
        <v>0</v>
      </c>
      <c r="CY117" s="146">
        <f t="shared" si="51"/>
        <v>0</v>
      </c>
      <c r="CZ117" s="345">
        <f t="shared" si="52"/>
        <v>0</v>
      </c>
      <c r="DA117" s="146"/>
      <c r="DB117" s="513"/>
    </row>
    <row r="118" spans="1:106" ht="47.25" x14ac:dyDescent="0.25">
      <c r="A118" s="47"/>
      <c r="B118" s="324" t="s">
        <v>833</v>
      </c>
      <c r="C118" s="51" t="s">
        <v>815</v>
      </c>
      <c r="D118" s="330">
        <f>'3'!H117</f>
        <v>3</v>
      </c>
      <c r="E118" s="330">
        <f>'3'!AB117</f>
        <v>3</v>
      </c>
      <c r="F118" s="146"/>
      <c r="G118" s="146"/>
      <c r="H118" s="146"/>
      <c r="I118" s="146"/>
      <c r="J118" s="146"/>
      <c r="K118" s="146"/>
      <c r="L118" s="146"/>
      <c r="M118" s="146"/>
      <c r="N118" s="146"/>
      <c r="O118" s="146"/>
      <c r="P118" s="146"/>
      <c r="Q118" s="146"/>
      <c r="R118" s="146"/>
      <c r="S118" s="146"/>
      <c r="T118" s="146"/>
      <c r="U118" s="518">
        <f>'3'!AB117</f>
        <v>3</v>
      </c>
      <c r="V118" s="146"/>
      <c r="W118" s="146"/>
      <c r="X118" s="146"/>
      <c r="Y118" s="146"/>
      <c r="Z118" s="146"/>
      <c r="AA118" s="146"/>
      <c r="AB118" s="146"/>
      <c r="AC118" s="146">
        <f>'3'!J117</f>
        <v>2.1673499999999999</v>
      </c>
      <c r="AD118" s="146"/>
      <c r="AE118" s="146"/>
      <c r="AF118" s="146"/>
      <c r="AG118" s="146"/>
      <c r="AH118" s="345"/>
      <c r="AI118" s="146"/>
      <c r="AJ118" s="146">
        <f>'3'!AE117</f>
        <v>0</v>
      </c>
      <c r="AK118" s="146"/>
      <c r="AL118" s="146"/>
      <c r="AM118" s="146"/>
      <c r="AN118" s="146"/>
      <c r="AO118" s="345"/>
      <c r="AP118" s="146"/>
      <c r="AQ118" s="223"/>
      <c r="AR118" s="146"/>
      <c r="AS118" s="146"/>
      <c r="AT118" s="146"/>
      <c r="AU118" s="146"/>
      <c r="AV118" s="146"/>
      <c r="AW118" s="146"/>
      <c r="AX118" s="146"/>
      <c r="AY118" s="146"/>
      <c r="AZ118" s="146"/>
      <c r="BA118" s="146"/>
      <c r="BB118" s="146"/>
      <c r="BC118" s="345"/>
      <c r="BD118" s="146"/>
      <c r="BE118" s="146"/>
      <c r="BF118" s="146"/>
      <c r="BG118" s="146"/>
      <c r="BH118" s="146"/>
      <c r="BI118" s="146"/>
      <c r="BJ118" s="345"/>
      <c r="BK118" s="146"/>
      <c r="BL118" s="146"/>
      <c r="BM118" s="146"/>
      <c r="BN118" s="146"/>
      <c r="BO118" s="146"/>
      <c r="BP118" s="146"/>
      <c r="BQ118" s="345"/>
      <c r="BR118" s="146"/>
      <c r="BS118" s="146"/>
      <c r="BT118" s="146"/>
      <c r="BU118" s="146"/>
      <c r="BV118" s="146"/>
      <c r="BW118" s="146"/>
      <c r="BX118" s="345"/>
      <c r="BY118" s="146"/>
      <c r="BZ118" s="146"/>
      <c r="CA118" s="146"/>
      <c r="CB118" s="146"/>
      <c r="CC118" s="146"/>
      <c r="CD118" s="146"/>
      <c r="CE118" s="345"/>
      <c r="CF118" s="146"/>
      <c r="CG118" s="146"/>
      <c r="CH118" s="146"/>
      <c r="CI118" s="146"/>
      <c r="CJ118" s="146"/>
      <c r="CK118" s="146"/>
      <c r="CL118" s="345"/>
      <c r="CM118" s="146"/>
      <c r="CN118" s="223">
        <f t="shared" si="56"/>
        <v>3</v>
      </c>
      <c r="CO118" s="146">
        <f t="shared" si="43"/>
        <v>0</v>
      </c>
      <c r="CP118" s="146">
        <f t="shared" si="44"/>
        <v>0</v>
      </c>
      <c r="CQ118" s="146">
        <f t="shared" si="45"/>
        <v>0</v>
      </c>
      <c r="CR118" s="146">
        <f t="shared" si="46"/>
        <v>0</v>
      </c>
      <c r="CS118" s="345">
        <f t="shared" si="47"/>
        <v>0</v>
      </c>
      <c r="CT118" s="146"/>
      <c r="CU118" s="223">
        <f t="shared" si="57"/>
        <v>3</v>
      </c>
      <c r="CV118" s="146">
        <f t="shared" si="48"/>
        <v>0</v>
      </c>
      <c r="CW118" s="146">
        <f t="shared" si="49"/>
        <v>0</v>
      </c>
      <c r="CX118" s="146">
        <f t="shared" si="50"/>
        <v>0</v>
      </c>
      <c r="CY118" s="146">
        <f t="shared" si="51"/>
        <v>0</v>
      </c>
      <c r="CZ118" s="345">
        <f t="shared" si="52"/>
        <v>0</v>
      </c>
      <c r="DA118" s="146"/>
      <c r="DB118" s="513"/>
    </row>
    <row r="119" spans="1:106" x14ac:dyDescent="0.25">
      <c r="A119" s="47"/>
      <c r="B119" s="324" t="s">
        <v>830</v>
      </c>
      <c r="C119" s="51" t="s">
        <v>815</v>
      </c>
      <c r="D119" s="330">
        <f>'3'!H118</f>
        <v>2.5</v>
      </c>
      <c r="E119" s="330">
        <f>'3'!AB118</f>
        <v>2.5</v>
      </c>
      <c r="F119" s="146"/>
      <c r="G119" s="146"/>
      <c r="H119" s="146"/>
      <c r="I119" s="146"/>
      <c r="J119" s="146"/>
      <c r="K119" s="146"/>
      <c r="L119" s="146"/>
      <c r="M119" s="146"/>
      <c r="N119" s="146"/>
      <c r="O119" s="146"/>
      <c r="P119" s="146"/>
      <c r="Q119" s="146"/>
      <c r="R119" s="146"/>
      <c r="S119" s="146"/>
      <c r="T119" s="146"/>
      <c r="U119" s="518">
        <f>'3'!AB118</f>
        <v>2.5</v>
      </c>
      <c r="V119" s="146"/>
      <c r="W119" s="146"/>
      <c r="X119" s="146"/>
      <c r="Y119" s="146"/>
      <c r="Z119" s="146"/>
      <c r="AA119" s="146"/>
      <c r="AB119" s="146"/>
      <c r="AC119" s="146">
        <f>'3'!J118</f>
        <v>2.0723499999999997</v>
      </c>
      <c r="AD119" s="146"/>
      <c r="AE119" s="146"/>
      <c r="AF119" s="146"/>
      <c r="AG119" s="146"/>
      <c r="AH119" s="345"/>
      <c r="AI119" s="146"/>
      <c r="AJ119" s="146">
        <f>'3'!AE118</f>
        <v>0</v>
      </c>
      <c r="AK119" s="146"/>
      <c r="AL119" s="146"/>
      <c r="AM119" s="146"/>
      <c r="AN119" s="146"/>
      <c r="AO119" s="345"/>
      <c r="AP119" s="146"/>
      <c r="AQ119" s="223"/>
      <c r="AR119" s="146"/>
      <c r="AS119" s="146"/>
      <c r="AT119" s="146"/>
      <c r="AU119" s="146"/>
      <c r="AV119" s="146"/>
      <c r="AW119" s="146"/>
      <c r="AX119" s="146"/>
      <c r="AY119" s="146"/>
      <c r="AZ119" s="146"/>
      <c r="BA119" s="146"/>
      <c r="BB119" s="146"/>
      <c r="BC119" s="345"/>
      <c r="BD119" s="146"/>
      <c r="BE119" s="146"/>
      <c r="BF119" s="146"/>
      <c r="BG119" s="146"/>
      <c r="BH119" s="146"/>
      <c r="BI119" s="146"/>
      <c r="BJ119" s="345"/>
      <c r="BK119" s="146"/>
      <c r="BL119" s="146"/>
      <c r="BM119" s="146"/>
      <c r="BN119" s="146"/>
      <c r="BO119" s="146"/>
      <c r="BP119" s="146"/>
      <c r="BQ119" s="345"/>
      <c r="BR119" s="146"/>
      <c r="BS119" s="146"/>
      <c r="BT119" s="146"/>
      <c r="BU119" s="146"/>
      <c r="BV119" s="146"/>
      <c r="BW119" s="146"/>
      <c r="BX119" s="345"/>
      <c r="BY119" s="146"/>
      <c r="BZ119" s="146"/>
      <c r="CA119" s="146"/>
      <c r="CB119" s="146"/>
      <c r="CC119" s="146"/>
      <c r="CD119" s="146"/>
      <c r="CE119" s="345"/>
      <c r="CF119" s="146"/>
      <c r="CG119" s="146"/>
      <c r="CH119" s="146"/>
      <c r="CI119" s="146"/>
      <c r="CJ119" s="146"/>
      <c r="CK119" s="146"/>
      <c r="CL119" s="345"/>
      <c r="CM119" s="146"/>
      <c r="CN119" s="223">
        <f t="shared" si="56"/>
        <v>2.5</v>
      </c>
      <c r="CO119" s="146">
        <f t="shared" si="43"/>
        <v>0</v>
      </c>
      <c r="CP119" s="146">
        <f t="shared" si="44"/>
        <v>0</v>
      </c>
      <c r="CQ119" s="146">
        <f t="shared" si="45"/>
        <v>0</v>
      </c>
      <c r="CR119" s="146">
        <f t="shared" si="46"/>
        <v>0</v>
      </c>
      <c r="CS119" s="345">
        <f t="shared" si="47"/>
        <v>0</v>
      </c>
      <c r="CT119" s="146"/>
      <c r="CU119" s="223">
        <f t="shared" si="57"/>
        <v>2.5</v>
      </c>
      <c r="CV119" s="146">
        <f t="shared" si="48"/>
        <v>0</v>
      </c>
      <c r="CW119" s="146">
        <f t="shared" si="49"/>
        <v>0</v>
      </c>
      <c r="CX119" s="146">
        <f t="shared" si="50"/>
        <v>0</v>
      </c>
      <c r="CY119" s="146">
        <f t="shared" si="51"/>
        <v>0</v>
      </c>
      <c r="CZ119" s="345">
        <f t="shared" si="52"/>
        <v>0</v>
      </c>
      <c r="DA119" s="146"/>
      <c r="DB119" s="513"/>
    </row>
    <row r="120" spans="1:106" x14ac:dyDescent="0.25">
      <c r="A120" s="47"/>
      <c r="B120" s="324" t="s">
        <v>859</v>
      </c>
      <c r="C120" s="51" t="s">
        <v>818</v>
      </c>
      <c r="D120" s="330">
        <f>'3'!H119</f>
        <v>1</v>
      </c>
      <c r="E120" s="330">
        <f>'3'!AB119</f>
        <v>1</v>
      </c>
      <c r="F120" s="146"/>
      <c r="G120" s="146"/>
      <c r="H120" s="146"/>
      <c r="I120" s="146"/>
      <c r="J120" s="146"/>
      <c r="K120" s="146"/>
      <c r="L120" s="146"/>
      <c r="M120" s="146"/>
      <c r="N120" s="146"/>
      <c r="O120" s="146"/>
      <c r="P120" s="146"/>
      <c r="Q120" s="146"/>
      <c r="R120" s="146"/>
      <c r="S120" s="146"/>
      <c r="T120" s="146"/>
      <c r="U120" s="518"/>
      <c r="V120" s="146"/>
      <c r="W120" s="146"/>
      <c r="X120" s="146"/>
      <c r="Y120" s="146"/>
      <c r="Z120" s="146"/>
      <c r="AA120" s="146"/>
      <c r="AB120" s="146"/>
      <c r="AC120" s="146"/>
      <c r="AD120" s="146"/>
      <c r="AE120" s="146"/>
      <c r="AF120" s="146"/>
      <c r="AG120" s="146"/>
      <c r="AH120" s="345"/>
      <c r="AI120" s="146"/>
      <c r="AJ120" s="330">
        <f>'3'!AE119</f>
        <v>1</v>
      </c>
      <c r="AK120" s="146"/>
      <c r="AL120" s="146"/>
      <c r="AM120" s="146"/>
      <c r="AN120" s="146"/>
      <c r="AO120" s="345"/>
      <c r="AP120" s="146"/>
      <c r="AQ120" s="223"/>
      <c r="AR120" s="146"/>
      <c r="AS120" s="146"/>
      <c r="AT120" s="146"/>
      <c r="AU120" s="146"/>
      <c r="AV120" s="146"/>
      <c r="AW120" s="146"/>
      <c r="AX120" s="146"/>
      <c r="AY120" s="146"/>
      <c r="AZ120" s="146"/>
      <c r="BA120" s="146"/>
      <c r="BB120" s="146"/>
      <c r="BC120" s="345"/>
      <c r="BD120" s="146"/>
      <c r="BE120" s="146"/>
      <c r="BF120" s="146"/>
      <c r="BG120" s="146"/>
      <c r="BH120" s="146"/>
      <c r="BI120" s="146"/>
      <c r="BJ120" s="345"/>
      <c r="BK120" s="146"/>
      <c r="BL120" s="146"/>
      <c r="BM120" s="146"/>
      <c r="BN120" s="146"/>
      <c r="BO120" s="146"/>
      <c r="BP120" s="146"/>
      <c r="BQ120" s="345"/>
      <c r="BR120" s="146"/>
      <c r="BS120" s="146"/>
      <c r="BT120" s="146"/>
      <c r="BU120" s="146"/>
      <c r="BV120" s="146"/>
      <c r="BW120" s="146"/>
      <c r="BX120" s="345"/>
      <c r="BY120" s="146"/>
      <c r="BZ120" s="146"/>
      <c r="CA120" s="146"/>
      <c r="CB120" s="146"/>
      <c r="CC120" s="146"/>
      <c r="CD120" s="146"/>
      <c r="CE120" s="345"/>
      <c r="CF120" s="146"/>
      <c r="CG120" s="146"/>
      <c r="CH120" s="146"/>
      <c r="CI120" s="146"/>
      <c r="CJ120" s="146"/>
      <c r="CK120" s="146"/>
      <c r="CL120" s="345"/>
      <c r="CM120" s="146"/>
      <c r="CN120" s="223">
        <f t="shared" si="56"/>
        <v>1</v>
      </c>
      <c r="CO120" s="146">
        <f t="shared" si="43"/>
        <v>0</v>
      </c>
      <c r="CP120" s="146">
        <f t="shared" si="44"/>
        <v>0</v>
      </c>
      <c r="CQ120" s="146">
        <f t="shared" si="45"/>
        <v>0</v>
      </c>
      <c r="CR120" s="146">
        <f t="shared" si="46"/>
        <v>0</v>
      </c>
      <c r="CS120" s="345">
        <f t="shared" si="47"/>
        <v>0</v>
      </c>
      <c r="CT120" s="146"/>
      <c r="CU120" s="223">
        <f t="shared" si="57"/>
        <v>1</v>
      </c>
      <c r="CV120" s="146">
        <f t="shared" si="48"/>
        <v>0</v>
      </c>
      <c r="CW120" s="146">
        <f t="shared" si="49"/>
        <v>0</v>
      </c>
      <c r="CX120" s="146">
        <f t="shared" si="50"/>
        <v>0</v>
      </c>
      <c r="CY120" s="146">
        <f t="shared" si="51"/>
        <v>0</v>
      </c>
      <c r="CZ120" s="345">
        <f t="shared" si="52"/>
        <v>0</v>
      </c>
      <c r="DA120" s="146"/>
      <c r="DB120" s="513"/>
    </row>
    <row r="121" spans="1:106" ht="31.5" x14ac:dyDescent="0.25">
      <c r="A121" s="47"/>
      <c r="B121" s="324" t="s">
        <v>860</v>
      </c>
      <c r="C121" s="51" t="s">
        <v>818</v>
      </c>
      <c r="D121" s="330">
        <f>'3'!H120</f>
        <v>4.2</v>
      </c>
      <c r="E121" s="330">
        <f>'3'!AB120</f>
        <v>4.2</v>
      </c>
      <c r="F121" s="146"/>
      <c r="G121" s="146"/>
      <c r="H121" s="146"/>
      <c r="I121" s="146"/>
      <c r="J121" s="146"/>
      <c r="K121" s="146"/>
      <c r="L121" s="146"/>
      <c r="M121" s="146"/>
      <c r="N121" s="146"/>
      <c r="O121" s="146"/>
      <c r="P121" s="146"/>
      <c r="Q121" s="146"/>
      <c r="R121" s="146"/>
      <c r="S121" s="146"/>
      <c r="T121" s="146"/>
      <c r="U121" s="518"/>
      <c r="V121" s="146"/>
      <c r="W121" s="146"/>
      <c r="X121" s="146"/>
      <c r="Y121" s="146"/>
      <c r="Z121" s="146"/>
      <c r="AA121" s="146"/>
      <c r="AB121" s="146"/>
      <c r="AC121" s="146"/>
      <c r="AD121" s="146"/>
      <c r="AE121" s="146"/>
      <c r="AF121" s="146"/>
      <c r="AG121" s="146"/>
      <c r="AH121" s="345"/>
      <c r="AI121" s="146"/>
      <c r="AJ121" s="330">
        <f>'3'!AE120</f>
        <v>4.2</v>
      </c>
      <c r="AK121" s="146"/>
      <c r="AL121" s="146"/>
      <c r="AM121" s="146"/>
      <c r="AN121" s="146"/>
      <c r="AO121" s="345"/>
      <c r="AP121" s="146"/>
      <c r="AQ121" s="223"/>
      <c r="AR121" s="146"/>
      <c r="AS121" s="146"/>
      <c r="AT121" s="146"/>
      <c r="AU121" s="146"/>
      <c r="AV121" s="146"/>
      <c r="AW121" s="146"/>
      <c r="AX121" s="146"/>
      <c r="AY121" s="146"/>
      <c r="AZ121" s="146"/>
      <c r="BA121" s="146"/>
      <c r="BB121" s="146"/>
      <c r="BC121" s="345"/>
      <c r="BD121" s="146"/>
      <c r="BE121" s="146"/>
      <c r="BF121" s="146"/>
      <c r="BG121" s="146"/>
      <c r="BH121" s="146"/>
      <c r="BI121" s="146"/>
      <c r="BJ121" s="345"/>
      <c r="BK121" s="146"/>
      <c r="BL121" s="146"/>
      <c r="BM121" s="146"/>
      <c r="BN121" s="146"/>
      <c r="BO121" s="146"/>
      <c r="BP121" s="146"/>
      <c r="BQ121" s="345"/>
      <c r="BR121" s="146"/>
      <c r="BS121" s="146"/>
      <c r="BT121" s="146"/>
      <c r="BU121" s="146"/>
      <c r="BV121" s="146"/>
      <c r="BW121" s="146"/>
      <c r="BX121" s="345"/>
      <c r="BY121" s="146"/>
      <c r="BZ121" s="146"/>
      <c r="CA121" s="146"/>
      <c r="CB121" s="146"/>
      <c r="CC121" s="146"/>
      <c r="CD121" s="146"/>
      <c r="CE121" s="345"/>
      <c r="CF121" s="146"/>
      <c r="CG121" s="146"/>
      <c r="CH121" s="146"/>
      <c r="CI121" s="146"/>
      <c r="CJ121" s="146"/>
      <c r="CK121" s="146"/>
      <c r="CL121" s="345"/>
      <c r="CM121" s="146"/>
      <c r="CN121" s="223">
        <f t="shared" si="56"/>
        <v>4.2</v>
      </c>
      <c r="CO121" s="146">
        <f t="shared" si="43"/>
        <v>0</v>
      </c>
      <c r="CP121" s="146">
        <f t="shared" si="44"/>
        <v>0</v>
      </c>
      <c r="CQ121" s="146">
        <f t="shared" si="45"/>
        <v>0</v>
      </c>
      <c r="CR121" s="146">
        <f t="shared" si="46"/>
        <v>0</v>
      </c>
      <c r="CS121" s="345">
        <f t="shared" si="47"/>
        <v>0</v>
      </c>
      <c r="CT121" s="146"/>
      <c r="CU121" s="223">
        <f t="shared" si="57"/>
        <v>4.2</v>
      </c>
      <c r="CV121" s="146">
        <f t="shared" si="48"/>
        <v>0</v>
      </c>
      <c r="CW121" s="146">
        <f t="shared" si="49"/>
        <v>0</v>
      </c>
      <c r="CX121" s="146">
        <f t="shared" si="50"/>
        <v>0</v>
      </c>
      <c r="CY121" s="146">
        <f t="shared" si="51"/>
        <v>0</v>
      </c>
      <c r="CZ121" s="345">
        <f t="shared" si="52"/>
        <v>0</v>
      </c>
      <c r="DA121" s="146"/>
      <c r="DB121" s="513"/>
    </row>
    <row r="122" spans="1:106" x14ac:dyDescent="0.25">
      <c r="A122" s="47"/>
      <c r="B122" s="395" t="s">
        <v>831</v>
      </c>
      <c r="C122" s="51" t="s">
        <v>818</v>
      </c>
      <c r="D122" s="330">
        <f>'3'!H121</f>
        <v>0</v>
      </c>
      <c r="E122" s="330">
        <f>'3'!AB121</f>
        <v>0</v>
      </c>
      <c r="F122" s="146"/>
      <c r="G122" s="146"/>
      <c r="H122" s="146"/>
      <c r="I122" s="146"/>
      <c r="J122" s="146"/>
      <c r="K122" s="146"/>
      <c r="L122" s="146"/>
      <c r="M122" s="146"/>
      <c r="N122" s="146"/>
      <c r="O122" s="146"/>
      <c r="P122" s="146"/>
      <c r="Q122" s="146"/>
      <c r="R122" s="146"/>
      <c r="S122" s="146"/>
      <c r="T122" s="146"/>
      <c r="U122" s="518"/>
      <c r="V122" s="146"/>
      <c r="W122" s="146"/>
      <c r="X122" s="146"/>
      <c r="Y122" s="146"/>
      <c r="Z122" s="146"/>
      <c r="AA122" s="146"/>
      <c r="AB122" s="146"/>
      <c r="AC122" s="146"/>
      <c r="AD122" s="146"/>
      <c r="AE122" s="146"/>
      <c r="AF122" s="146"/>
      <c r="AG122" s="146"/>
      <c r="AH122" s="345"/>
      <c r="AI122" s="146"/>
      <c r="AJ122" s="330">
        <f>'3'!AE121</f>
        <v>0</v>
      </c>
      <c r="AK122" s="146"/>
      <c r="AL122" s="146"/>
      <c r="AM122" s="146"/>
      <c r="AN122" s="146"/>
      <c r="AO122" s="345"/>
      <c r="AP122" s="146"/>
      <c r="AQ122" s="223"/>
      <c r="AR122" s="146"/>
      <c r="AS122" s="146"/>
      <c r="AT122" s="146"/>
      <c r="AU122" s="146"/>
      <c r="AV122" s="146"/>
      <c r="AW122" s="146"/>
      <c r="AX122" s="146"/>
      <c r="AY122" s="146"/>
      <c r="AZ122" s="146"/>
      <c r="BA122" s="146"/>
      <c r="BB122" s="146"/>
      <c r="BC122" s="345"/>
      <c r="BD122" s="146"/>
      <c r="BE122" s="146"/>
      <c r="BF122" s="146"/>
      <c r="BG122" s="146"/>
      <c r="BH122" s="146"/>
      <c r="BI122" s="146"/>
      <c r="BJ122" s="345"/>
      <c r="BK122" s="146"/>
      <c r="BL122" s="146"/>
      <c r="BM122" s="146"/>
      <c r="BN122" s="146"/>
      <c r="BO122" s="146"/>
      <c r="BP122" s="146"/>
      <c r="BQ122" s="345"/>
      <c r="BR122" s="146"/>
      <c r="BS122" s="146"/>
      <c r="BT122" s="146"/>
      <c r="BU122" s="146"/>
      <c r="BV122" s="146"/>
      <c r="BW122" s="146"/>
      <c r="BX122" s="345"/>
      <c r="BY122" s="146"/>
      <c r="BZ122" s="146"/>
      <c r="CA122" s="146"/>
      <c r="CB122" s="146"/>
      <c r="CC122" s="146"/>
      <c r="CD122" s="146"/>
      <c r="CE122" s="345"/>
      <c r="CF122" s="146"/>
      <c r="CG122" s="146"/>
      <c r="CH122" s="146"/>
      <c r="CI122" s="146"/>
      <c r="CJ122" s="146"/>
      <c r="CK122" s="146"/>
      <c r="CL122" s="345"/>
      <c r="CM122" s="146"/>
      <c r="CN122" s="223">
        <f t="shared" si="56"/>
        <v>0</v>
      </c>
      <c r="CO122" s="146">
        <f t="shared" si="43"/>
        <v>0</v>
      </c>
      <c r="CP122" s="146">
        <f t="shared" si="44"/>
        <v>0</v>
      </c>
      <c r="CQ122" s="146">
        <f t="shared" si="45"/>
        <v>0</v>
      </c>
      <c r="CR122" s="146">
        <f t="shared" si="46"/>
        <v>0</v>
      </c>
      <c r="CS122" s="345">
        <f t="shared" si="47"/>
        <v>0</v>
      </c>
      <c r="CT122" s="146"/>
      <c r="CU122" s="223">
        <f t="shared" si="57"/>
        <v>0</v>
      </c>
      <c r="CV122" s="146">
        <f t="shared" si="48"/>
        <v>0</v>
      </c>
      <c r="CW122" s="146">
        <f t="shared" si="49"/>
        <v>0</v>
      </c>
      <c r="CX122" s="146">
        <f t="shared" si="50"/>
        <v>0</v>
      </c>
      <c r="CY122" s="146">
        <f t="shared" si="51"/>
        <v>0</v>
      </c>
      <c r="CZ122" s="345">
        <f t="shared" si="52"/>
        <v>0</v>
      </c>
      <c r="DA122" s="146"/>
      <c r="DB122" s="513"/>
    </row>
    <row r="123" spans="1:106" ht="31.5" x14ac:dyDescent="0.25">
      <c r="A123" s="47"/>
      <c r="B123" s="395" t="str">
        <f>'3'!B122</f>
        <v>Приобретение экскаватора-погрузчика</v>
      </c>
      <c r="C123" s="51" t="s">
        <v>818</v>
      </c>
      <c r="D123" s="330">
        <f>'3'!H122</f>
        <v>5.5</v>
      </c>
      <c r="E123" s="330">
        <f>'3'!AB122</f>
        <v>5.5</v>
      </c>
      <c r="F123" s="146"/>
      <c r="G123" s="146"/>
      <c r="H123" s="146"/>
      <c r="I123" s="146"/>
      <c r="J123" s="146"/>
      <c r="K123" s="146"/>
      <c r="L123" s="146"/>
      <c r="M123" s="146"/>
      <c r="N123" s="146"/>
      <c r="O123" s="146"/>
      <c r="P123" s="146"/>
      <c r="Q123" s="146"/>
      <c r="R123" s="146"/>
      <c r="S123" s="146"/>
      <c r="T123" s="146"/>
      <c r="U123" s="518"/>
      <c r="V123" s="146"/>
      <c r="W123" s="146"/>
      <c r="X123" s="146"/>
      <c r="Y123" s="146"/>
      <c r="Z123" s="146"/>
      <c r="AA123" s="146"/>
      <c r="AB123" s="146"/>
      <c r="AC123" s="146"/>
      <c r="AD123" s="146"/>
      <c r="AE123" s="146"/>
      <c r="AF123" s="146"/>
      <c r="AG123" s="146"/>
      <c r="AH123" s="345"/>
      <c r="AI123" s="146"/>
      <c r="AJ123" s="330">
        <f>'3'!AE122</f>
        <v>5.5</v>
      </c>
      <c r="AK123" s="146"/>
      <c r="AL123" s="146"/>
      <c r="AM123" s="146"/>
      <c r="AN123" s="146"/>
      <c r="AO123" s="345"/>
      <c r="AP123" s="146"/>
      <c r="AQ123" s="223"/>
      <c r="AR123" s="146"/>
      <c r="AS123" s="146"/>
      <c r="AT123" s="146"/>
      <c r="AU123" s="146"/>
      <c r="AV123" s="146"/>
      <c r="AW123" s="146"/>
      <c r="AX123" s="146"/>
      <c r="AY123" s="146"/>
      <c r="AZ123" s="146"/>
      <c r="BA123" s="146"/>
      <c r="BB123" s="146"/>
      <c r="BC123" s="345"/>
      <c r="BD123" s="146"/>
      <c r="BE123" s="146"/>
      <c r="BF123" s="146"/>
      <c r="BG123" s="146"/>
      <c r="BH123" s="146"/>
      <c r="BI123" s="146"/>
      <c r="BJ123" s="345"/>
      <c r="BK123" s="146"/>
      <c r="BL123" s="146"/>
      <c r="BM123" s="146"/>
      <c r="BN123" s="146"/>
      <c r="BO123" s="146"/>
      <c r="BP123" s="146"/>
      <c r="BQ123" s="345"/>
      <c r="BR123" s="146"/>
      <c r="BS123" s="146"/>
      <c r="BT123" s="146"/>
      <c r="BU123" s="146"/>
      <c r="BV123" s="146"/>
      <c r="BW123" s="146"/>
      <c r="BX123" s="345"/>
      <c r="BY123" s="146"/>
      <c r="BZ123" s="146"/>
      <c r="CA123" s="146"/>
      <c r="CB123" s="146"/>
      <c r="CC123" s="146"/>
      <c r="CD123" s="146"/>
      <c r="CE123" s="345"/>
      <c r="CF123" s="146"/>
      <c r="CG123" s="146"/>
      <c r="CH123" s="146"/>
      <c r="CI123" s="146"/>
      <c r="CJ123" s="146"/>
      <c r="CK123" s="146"/>
      <c r="CL123" s="345"/>
      <c r="CM123" s="146"/>
      <c r="CN123" s="223">
        <f t="shared" si="56"/>
        <v>5.5</v>
      </c>
      <c r="CO123" s="146">
        <f t="shared" si="43"/>
        <v>0</v>
      </c>
      <c r="CP123" s="146">
        <f t="shared" si="44"/>
        <v>0</v>
      </c>
      <c r="CQ123" s="146">
        <f t="shared" si="45"/>
        <v>0</v>
      </c>
      <c r="CR123" s="146">
        <f t="shared" si="46"/>
        <v>0</v>
      </c>
      <c r="CS123" s="345">
        <f t="shared" si="47"/>
        <v>0</v>
      </c>
      <c r="CT123" s="146"/>
      <c r="CU123" s="223">
        <f t="shared" si="57"/>
        <v>5.5</v>
      </c>
      <c r="CV123" s="146">
        <f t="shared" si="48"/>
        <v>0</v>
      </c>
      <c r="CW123" s="146">
        <f t="shared" si="49"/>
        <v>0</v>
      </c>
      <c r="CX123" s="146">
        <f t="shared" si="50"/>
        <v>0</v>
      </c>
      <c r="CY123" s="146">
        <f t="shared" si="51"/>
        <v>0</v>
      </c>
      <c r="CZ123" s="345">
        <f t="shared" si="52"/>
        <v>0</v>
      </c>
      <c r="DA123" s="146"/>
      <c r="DB123" s="513"/>
    </row>
    <row r="124" spans="1:106" ht="31.5" x14ac:dyDescent="0.25">
      <c r="A124" s="47"/>
      <c r="B124" s="395" t="str">
        <f>'3'!B123</f>
        <v>Приобретение оборудования (трассоискатель)</v>
      </c>
      <c r="C124" s="51" t="s">
        <v>818</v>
      </c>
      <c r="D124" s="330">
        <f>'3'!H123</f>
        <v>0.23000000000000004</v>
      </c>
      <c r="E124" s="330">
        <f>'3'!AB123</f>
        <v>0.23000000000000004</v>
      </c>
      <c r="F124" s="146"/>
      <c r="G124" s="146"/>
      <c r="H124" s="146"/>
      <c r="I124" s="146"/>
      <c r="J124" s="146"/>
      <c r="K124" s="146"/>
      <c r="L124" s="146"/>
      <c r="M124" s="146"/>
      <c r="N124" s="146"/>
      <c r="O124" s="146"/>
      <c r="P124" s="146"/>
      <c r="Q124" s="146"/>
      <c r="R124" s="146"/>
      <c r="S124" s="146"/>
      <c r="T124" s="146"/>
      <c r="U124" s="518"/>
      <c r="V124" s="146"/>
      <c r="W124" s="146"/>
      <c r="X124" s="146"/>
      <c r="Y124" s="146"/>
      <c r="Z124" s="146"/>
      <c r="AA124" s="146"/>
      <c r="AB124" s="146"/>
      <c r="AC124" s="146"/>
      <c r="AD124" s="146"/>
      <c r="AE124" s="146"/>
      <c r="AF124" s="146"/>
      <c r="AG124" s="146"/>
      <c r="AH124" s="345"/>
      <c r="AI124" s="146"/>
      <c r="AJ124" s="330">
        <f>'3'!AE123</f>
        <v>0.23000000000000004</v>
      </c>
      <c r="AK124" s="146"/>
      <c r="AL124" s="146"/>
      <c r="AM124" s="146"/>
      <c r="AN124" s="146"/>
      <c r="AO124" s="345"/>
      <c r="AP124" s="146"/>
      <c r="AQ124" s="223"/>
      <c r="AR124" s="146"/>
      <c r="AS124" s="146"/>
      <c r="AT124" s="146"/>
      <c r="AU124" s="146"/>
      <c r="AV124" s="146"/>
      <c r="AW124" s="146"/>
      <c r="AX124" s="146"/>
      <c r="AY124" s="146"/>
      <c r="AZ124" s="146"/>
      <c r="BA124" s="146"/>
      <c r="BB124" s="146"/>
      <c r="BC124" s="345"/>
      <c r="BD124" s="146"/>
      <c r="BE124" s="146"/>
      <c r="BF124" s="146"/>
      <c r="BG124" s="146"/>
      <c r="BH124" s="146"/>
      <c r="BI124" s="146"/>
      <c r="BJ124" s="345"/>
      <c r="BK124" s="146"/>
      <c r="BL124" s="146"/>
      <c r="BM124" s="146"/>
      <c r="BN124" s="146"/>
      <c r="BO124" s="146"/>
      <c r="BP124" s="146"/>
      <c r="BQ124" s="345"/>
      <c r="BR124" s="146"/>
      <c r="BS124" s="146"/>
      <c r="BT124" s="146"/>
      <c r="BU124" s="146"/>
      <c r="BV124" s="146"/>
      <c r="BW124" s="146"/>
      <c r="BX124" s="345"/>
      <c r="BY124" s="146"/>
      <c r="BZ124" s="146"/>
      <c r="CA124" s="146"/>
      <c r="CB124" s="146"/>
      <c r="CC124" s="146"/>
      <c r="CD124" s="146"/>
      <c r="CE124" s="345"/>
      <c r="CF124" s="146"/>
      <c r="CG124" s="146"/>
      <c r="CH124" s="146"/>
      <c r="CI124" s="146"/>
      <c r="CJ124" s="146"/>
      <c r="CK124" s="146"/>
      <c r="CL124" s="345"/>
      <c r="CM124" s="146"/>
      <c r="CN124" s="223">
        <f t="shared" si="56"/>
        <v>0.23000000000000004</v>
      </c>
      <c r="CO124" s="146">
        <f t="shared" si="43"/>
        <v>0</v>
      </c>
      <c r="CP124" s="146">
        <f t="shared" si="44"/>
        <v>0</v>
      </c>
      <c r="CQ124" s="146">
        <f t="shared" si="45"/>
        <v>0</v>
      </c>
      <c r="CR124" s="146">
        <f t="shared" si="46"/>
        <v>0</v>
      </c>
      <c r="CS124" s="345">
        <f t="shared" si="47"/>
        <v>0</v>
      </c>
      <c r="CT124" s="146"/>
      <c r="CU124" s="223">
        <f t="shared" si="57"/>
        <v>0.23000000000000004</v>
      </c>
      <c r="CV124" s="146">
        <f t="shared" si="48"/>
        <v>0</v>
      </c>
      <c r="CW124" s="146">
        <f t="shared" si="49"/>
        <v>0</v>
      </c>
      <c r="CX124" s="146">
        <f t="shared" si="50"/>
        <v>0</v>
      </c>
      <c r="CY124" s="146">
        <f t="shared" si="51"/>
        <v>0</v>
      </c>
      <c r="CZ124" s="345">
        <f t="shared" si="52"/>
        <v>0</v>
      </c>
      <c r="DA124" s="146"/>
      <c r="DB124" s="513"/>
    </row>
    <row r="125" spans="1:106" x14ac:dyDescent="0.25">
      <c r="A125" s="47"/>
      <c r="B125" s="324" t="s">
        <v>830</v>
      </c>
      <c r="C125" s="51" t="s">
        <v>819</v>
      </c>
      <c r="D125" s="330">
        <f>'3'!H124</f>
        <v>2</v>
      </c>
      <c r="E125" s="330">
        <f>'3'!AB124</f>
        <v>2.6</v>
      </c>
      <c r="F125" s="146"/>
      <c r="G125" s="146"/>
      <c r="H125" s="146"/>
      <c r="I125" s="146"/>
      <c r="J125" s="146"/>
      <c r="K125" s="146"/>
      <c r="L125" s="146"/>
      <c r="M125" s="146"/>
      <c r="N125" s="146"/>
      <c r="O125" s="146"/>
      <c r="P125" s="146"/>
      <c r="Q125" s="146"/>
      <c r="R125" s="146"/>
      <c r="S125" s="146"/>
      <c r="T125" s="146"/>
      <c r="U125" s="518"/>
      <c r="V125" s="146"/>
      <c r="W125" s="146"/>
      <c r="X125" s="146"/>
      <c r="Y125" s="146"/>
      <c r="Z125" s="146"/>
      <c r="AA125" s="146"/>
      <c r="AB125" s="146"/>
      <c r="AC125" s="146"/>
      <c r="AD125" s="146"/>
      <c r="AE125" s="146"/>
      <c r="AF125" s="146"/>
      <c r="AG125" s="146"/>
      <c r="AH125" s="345"/>
      <c r="AI125" s="146"/>
      <c r="AJ125" s="146"/>
      <c r="AK125" s="146"/>
      <c r="AL125" s="146"/>
      <c r="AM125" s="146"/>
      <c r="AN125" s="146"/>
      <c r="AO125" s="345"/>
      <c r="AP125" s="146"/>
      <c r="AQ125" s="223"/>
      <c r="AR125" s="146"/>
      <c r="AS125" s="146"/>
      <c r="AT125" s="146"/>
      <c r="AU125" s="146"/>
      <c r="AV125" s="146"/>
      <c r="AW125" s="146"/>
      <c r="AX125" s="330">
        <f>'3'!AG124</f>
        <v>2</v>
      </c>
      <c r="AY125" s="146"/>
      <c r="AZ125" s="146"/>
      <c r="BA125" s="146"/>
      <c r="BB125" s="146"/>
      <c r="BC125" s="345"/>
      <c r="BD125" s="146"/>
      <c r="BE125" s="330">
        <f>'3'!AH124</f>
        <v>2.6</v>
      </c>
      <c r="BF125" s="146"/>
      <c r="BG125" s="146"/>
      <c r="BH125" s="146"/>
      <c r="BI125" s="146"/>
      <c r="BJ125" s="345"/>
      <c r="BK125" s="146"/>
      <c r="BL125" s="146"/>
      <c r="BM125" s="146"/>
      <c r="BN125" s="146"/>
      <c r="BO125" s="146"/>
      <c r="BP125" s="146"/>
      <c r="BQ125" s="345"/>
      <c r="BR125" s="146"/>
      <c r="BS125" s="146"/>
      <c r="BT125" s="146"/>
      <c r="BU125" s="146"/>
      <c r="BV125" s="146"/>
      <c r="BW125" s="146"/>
      <c r="BX125" s="345"/>
      <c r="BY125" s="146"/>
      <c r="BZ125" s="146"/>
      <c r="CA125" s="146"/>
      <c r="CB125" s="146"/>
      <c r="CC125" s="146"/>
      <c r="CD125" s="146"/>
      <c r="CE125" s="345"/>
      <c r="CF125" s="146"/>
      <c r="CG125" s="146"/>
      <c r="CH125" s="146"/>
      <c r="CI125" s="146"/>
      <c r="CJ125" s="146"/>
      <c r="CK125" s="146"/>
      <c r="CL125" s="345"/>
      <c r="CM125" s="146"/>
      <c r="CN125" s="223">
        <f t="shared" si="56"/>
        <v>2</v>
      </c>
      <c r="CO125" s="146">
        <f t="shared" si="43"/>
        <v>0</v>
      </c>
      <c r="CP125" s="146">
        <f t="shared" si="44"/>
        <v>0</v>
      </c>
      <c r="CQ125" s="146">
        <f t="shared" si="45"/>
        <v>0</v>
      </c>
      <c r="CR125" s="146">
        <f t="shared" si="46"/>
        <v>0</v>
      </c>
      <c r="CS125" s="345">
        <f t="shared" si="47"/>
        <v>0</v>
      </c>
      <c r="CT125" s="146"/>
      <c r="CU125" s="223">
        <f t="shared" si="57"/>
        <v>2.6</v>
      </c>
      <c r="CV125" s="146">
        <f t="shared" si="48"/>
        <v>0</v>
      </c>
      <c r="CW125" s="146">
        <f t="shared" si="49"/>
        <v>0</v>
      </c>
      <c r="CX125" s="146">
        <f t="shared" si="50"/>
        <v>0</v>
      </c>
      <c r="CY125" s="146">
        <f t="shared" si="51"/>
        <v>0</v>
      </c>
      <c r="CZ125" s="345">
        <f t="shared" si="52"/>
        <v>0</v>
      </c>
      <c r="DA125" s="146"/>
      <c r="DB125" s="513"/>
    </row>
    <row r="126" spans="1:106" ht="31.5" x14ac:dyDescent="0.25">
      <c r="A126" s="47"/>
      <c r="B126" s="324" t="s">
        <v>861</v>
      </c>
      <c r="C126" s="51" t="s">
        <v>819</v>
      </c>
      <c r="D126" s="330">
        <f>'3'!H125</f>
        <v>0.7</v>
      </c>
      <c r="E126" s="330">
        <f>'3'!AB125</f>
        <v>2.5</v>
      </c>
      <c r="F126" s="146"/>
      <c r="G126" s="146"/>
      <c r="H126" s="146"/>
      <c r="I126" s="146"/>
      <c r="J126" s="146"/>
      <c r="K126" s="146"/>
      <c r="L126" s="146"/>
      <c r="M126" s="146"/>
      <c r="N126" s="146"/>
      <c r="O126" s="146"/>
      <c r="P126" s="146"/>
      <c r="Q126" s="146"/>
      <c r="R126" s="146"/>
      <c r="S126" s="146"/>
      <c r="T126" s="146"/>
      <c r="U126" s="518"/>
      <c r="V126" s="146"/>
      <c r="W126" s="146"/>
      <c r="X126" s="146"/>
      <c r="Y126" s="146"/>
      <c r="Z126" s="146"/>
      <c r="AA126" s="146"/>
      <c r="AB126" s="146"/>
      <c r="AC126" s="146"/>
      <c r="AD126" s="146"/>
      <c r="AE126" s="146"/>
      <c r="AF126" s="146"/>
      <c r="AG126" s="146"/>
      <c r="AH126" s="345"/>
      <c r="AI126" s="146"/>
      <c r="AJ126" s="146"/>
      <c r="AK126" s="146"/>
      <c r="AL126" s="146"/>
      <c r="AM126" s="146"/>
      <c r="AN126" s="146"/>
      <c r="AO126" s="345"/>
      <c r="AP126" s="146"/>
      <c r="AQ126" s="223"/>
      <c r="AR126" s="146"/>
      <c r="AS126" s="146"/>
      <c r="AT126" s="146"/>
      <c r="AU126" s="146"/>
      <c r="AV126" s="146"/>
      <c r="AW126" s="146"/>
      <c r="AX126" s="330">
        <f>'3'!AG125</f>
        <v>0.7</v>
      </c>
      <c r="AY126" s="146"/>
      <c r="AZ126" s="146"/>
      <c r="BA126" s="146"/>
      <c r="BB126" s="146"/>
      <c r="BC126" s="345"/>
      <c r="BD126" s="146"/>
      <c r="BE126" s="330">
        <f>'3'!AH125</f>
        <v>2.5</v>
      </c>
      <c r="BF126" s="146"/>
      <c r="BG126" s="146"/>
      <c r="BH126" s="146"/>
      <c r="BI126" s="146"/>
      <c r="BJ126" s="345"/>
      <c r="BK126" s="146"/>
      <c r="BL126" s="146"/>
      <c r="BM126" s="146"/>
      <c r="BN126" s="146"/>
      <c r="BO126" s="146"/>
      <c r="BP126" s="146"/>
      <c r="BQ126" s="345"/>
      <c r="BR126" s="146"/>
      <c r="BS126" s="146"/>
      <c r="BT126" s="146"/>
      <c r="BU126" s="146"/>
      <c r="BV126" s="146"/>
      <c r="BW126" s="146"/>
      <c r="BX126" s="345"/>
      <c r="BY126" s="146"/>
      <c r="BZ126" s="146"/>
      <c r="CA126" s="146"/>
      <c r="CB126" s="146"/>
      <c r="CC126" s="146"/>
      <c r="CD126" s="146"/>
      <c r="CE126" s="345"/>
      <c r="CF126" s="146"/>
      <c r="CG126" s="146"/>
      <c r="CH126" s="146"/>
      <c r="CI126" s="146"/>
      <c r="CJ126" s="146"/>
      <c r="CK126" s="146"/>
      <c r="CL126" s="345"/>
      <c r="CM126" s="146"/>
      <c r="CN126" s="223">
        <f t="shared" si="56"/>
        <v>0.7</v>
      </c>
      <c r="CO126" s="146">
        <f t="shared" si="43"/>
        <v>0</v>
      </c>
      <c r="CP126" s="146">
        <f t="shared" si="44"/>
        <v>0</v>
      </c>
      <c r="CQ126" s="146">
        <f t="shared" si="45"/>
        <v>0</v>
      </c>
      <c r="CR126" s="146">
        <f t="shared" si="46"/>
        <v>0</v>
      </c>
      <c r="CS126" s="345">
        <f t="shared" si="47"/>
        <v>0</v>
      </c>
      <c r="CT126" s="146"/>
      <c r="CU126" s="223">
        <f t="shared" si="57"/>
        <v>2.5</v>
      </c>
      <c r="CV126" s="146">
        <f t="shared" si="48"/>
        <v>0</v>
      </c>
      <c r="CW126" s="146">
        <f t="shared" si="49"/>
        <v>0</v>
      </c>
      <c r="CX126" s="146">
        <f t="shared" si="50"/>
        <v>0</v>
      </c>
      <c r="CY126" s="146">
        <f t="shared" si="51"/>
        <v>0</v>
      </c>
      <c r="CZ126" s="345">
        <f t="shared" si="52"/>
        <v>0</v>
      </c>
      <c r="DA126" s="146"/>
      <c r="DB126" s="513"/>
    </row>
    <row r="127" spans="1:106" ht="31.5" x14ac:dyDescent="0.25">
      <c r="A127" s="47"/>
      <c r="B127" s="356" t="s">
        <v>1127</v>
      </c>
      <c r="C127" s="51" t="s">
        <v>819</v>
      </c>
      <c r="D127" s="330">
        <f>'3'!H126</f>
        <v>3.5000000000000004</v>
      </c>
      <c r="E127" s="330">
        <f>'3'!AB126</f>
        <v>6.2</v>
      </c>
      <c r="F127" s="146"/>
      <c r="G127" s="146"/>
      <c r="H127" s="146"/>
      <c r="I127" s="146"/>
      <c r="J127" s="146"/>
      <c r="K127" s="146"/>
      <c r="L127" s="146"/>
      <c r="M127" s="146"/>
      <c r="N127" s="146"/>
      <c r="O127" s="146"/>
      <c r="P127" s="146"/>
      <c r="Q127" s="146"/>
      <c r="R127" s="146"/>
      <c r="S127" s="146"/>
      <c r="T127" s="146"/>
      <c r="U127" s="518"/>
      <c r="V127" s="146"/>
      <c r="W127" s="146"/>
      <c r="X127" s="146"/>
      <c r="Y127" s="146"/>
      <c r="Z127" s="146"/>
      <c r="AA127" s="146"/>
      <c r="AB127" s="146"/>
      <c r="AC127" s="146"/>
      <c r="AD127" s="146"/>
      <c r="AE127" s="146"/>
      <c r="AF127" s="146"/>
      <c r="AG127" s="146"/>
      <c r="AH127" s="345"/>
      <c r="AI127" s="146"/>
      <c r="AJ127" s="146"/>
      <c r="AK127" s="146"/>
      <c r="AL127" s="146"/>
      <c r="AM127" s="146"/>
      <c r="AN127" s="146"/>
      <c r="AO127" s="345"/>
      <c r="AP127" s="146"/>
      <c r="AQ127" s="223"/>
      <c r="AR127" s="146"/>
      <c r="AS127" s="146"/>
      <c r="AT127" s="146"/>
      <c r="AU127" s="146"/>
      <c r="AV127" s="146"/>
      <c r="AW127" s="146"/>
      <c r="AX127" s="330">
        <f>'3'!AG126</f>
        <v>3.5000000000000004</v>
      </c>
      <c r="AY127" s="146"/>
      <c r="AZ127" s="146"/>
      <c r="BA127" s="146"/>
      <c r="BB127" s="146"/>
      <c r="BC127" s="345"/>
      <c r="BD127" s="146"/>
      <c r="BE127" s="330">
        <f>'3'!AH126</f>
        <v>6.2</v>
      </c>
      <c r="BF127" s="146"/>
      <c r="BG127" s="146"/>
      <c r="BH127" s="146"/>
      <c r="BI127" s="146"/>
      <c r="BJ127" s="345"/>
      <c r="BK127" s="146"/>
      <c r="BL127" s="146"/>
      <c r="BM127" s="146"/>
      <c r="BN127" s="146"/>
      <c r="BO127" s="146"/>
      <c r="BP127" s="146"/>
      <c r="BQ127" s="345"/>
      <c r="BR127" s="146"/>
      <c r="BS127" s="146"/>
      <c r="BT127" s="146"/>
      <c r="BU127" s="146"/>
      <c r="BV127" s="146"/>
      <c r="BW127" s="146"/>
      <c r="BX127" s="345"/>
      <c r="BY127" s="146"/>
      <c r="BZ127" s="146"/>
      <c r="CA127" s="146"/>
      <c r="CB127" s="146"/>
      <c r="CC127" s="146"/>
      <c r="CD127" s="146"/>
      <c r="CE127" s="345"/>
      <c r="CF127" s="146"/>
      <c r="CG127" s="146"/>
      <c r="CH127" s="146"/>
      <c r="CI127" s="146"/>
      <c r="CJ127" s="146"/>
      <c r="CK127" s="146"/>
      <c r="CL127" s="345"/>
      <c r="CM127" s="146"/>
      <c r="CN127" s="223">
        <f t="shared" si="56"/>
        <v>3.5000000000000004</v>
      </c>
      <c r="CO127" s="146">
        <f t="shared" si="43"/>
        <v>0</v>
      </c>
      <c r="CP127" s="146">
        <f t="shared" si="44"/>
        <v>0</v>
      </c>
      <c r="CQ127" s="146">
        <f t="shared" si="45"/>
        <v>0</v>
      </c>
      <c r="CR127" s="146">
        <f t="shared" si="46"/>
        <v>0</v>
      </c>
      <c r="CS127" s="345">
        <f t="shared" si="47"/>
        <v>0</v>
      </c>
      <c r="CT127" s="146"/>
      <c r="CU127" s="223">
        <f t="shared" si="57"/>
        <v>6.2</v>
      </c>
      <c r="CV127" s="146">
        <f t="shared" si="48"/>
        <v>0</v>
      </c>
      <c r="CW127" s="146">
        <f t="shared" si="49"/>
        <v>0</v>
      </c>
      <c r="CX127" s="146">
        <f t="shared" si="50"/>
        <v>0</v>
      </c>
      <c r="CY127" s="146">
        <f t="shared" si="51"/>
        <v>0</v>
      </c>
      <c r="CZ127" s="345">
        <f t="shared" si="52"/>
        <v>0</v>
      </c>
      <c r="DA127" s="146"/>
      <c r="DB127" s="513"/>
    </row>
    <row r="128" spans="1:106" s="513" customFormat="1" ht="47.25" x14ac:dyDescent="0.25">
      <c r="A128" s="47"/>
      <c r="B128" s="356" t="s">
        <v>1128</v>
      </c>
      <c r="C128" s="51" t="s">
        <v>819</v>
      </c>
      <c r="D128" s="330">
        <f>'3'!H127</f>
        <v>0</v>
      </c>
      <c r="E128" s="330">
        <f>'3'!AB127</f>
        <v>0.79</v>
      </c>
      <c r="F128" s="146"/>
      <c r="G128" s="146"/>
      <c r="H128" s="146"/>
      <c r="I128" s="146"/>
      <c r="J128" s="146"/>
      <c r="K128" s="146"/>
      <c r="L128" s="146"/>
      <c r="M128" s="146"/>
      <c r="N128" s="146"/>
      <c r="O128" s="146"/>
      <c r="P128" s="146"/>
      <c r="Q128" s="146"/>
      <c r="R128" s="146"/>
      <c r="S128" s="146"/>
      <c r="T128" s="146"/>
      <c r="U128" s="518"/>
      <c r="V128" s="146"/>
      <c r="W128" s="146"/>
      <c r="X128" s="146"/>
      <c r="Y128" s="146"/>
      <c r="Z128" s="146"/>
      <c r="AA128" s="146"/>
      <c r="AB128" s="146"/>
      <c r="AC128" s="146"/>
      <c r="AD128" s="146"/>
      <c r="AE128" s="146"/>
      <c r="AF128" s="146"/>
      <c r="AG128" s="146"/>
      <c r="AH128" s="345"/>
      <c r="AI128" s="146"/>
      <c r="AJ128" s="146"/>
      <c r="AK128" s="146"/>
      <c r="AL128" s="146"/>
      <c r="AM128" s="146"/>
      <c r="AN128" s="146"/>
      <c r="AO128" s="345"/>
      <c r="AP128" s="146"/>
      <c r="AQ128" s="223"/>
      <c r="AR128" s="146"/>
      <c r="AS128" s="146"/>
      <c r="AT128" s="146"/>
      <c r="AU128" s="146"/>
      <c r="AV128" s="146"/>
      <c r="AW128" s="146"/>
      <c r="AX128" s="330"/>
      <c r="AY128" s="146"/>
      <c r="AZ128" s="146"/>
      <c r="BA128" s="146"/>
      <c r="BB128" s="146"/>
      <c r="BC128" s="345"/>
      <c r="BD128" s="146"/>
      <c r="BE128" s="330">
        <f>'3'!AH127</f>
        <v>0.79</v>
      </c>
      <c r="BF128" s="146"/>
      <c r="BG128" s="146"/>
      <c r="BH128" s="146"/>
      <c r="BI128" s="146"/>
      <c r="BJ128" s="345"/>
      <c r="BK128" s="146"/>
      <c r="BL128" s="146"/>
      <c r="BM128" s="146"/>
      <c r="BN128" s="146"/>
      <c r="BO128" s="146"/>
      <c r="BP128" s="146"/>
      <c r="BQ128" s="345"/>
      <c r="BR128" s="146"/>
      <c r="BS128" s="146"/>
      <c r="BT128" s="146"/>
      <c r="BU128" s="146"/>
      <c r="BV128" s="146"/>
      <c r="BW128" s="146"/>
      <c r="BX128" s="345"/>
      <c r="BY128" s="146"/>
      <c r="BZ128" s="146"/>
      <c r="CA128" s="146"/>
      <c r="CB128" s="146"/>
      <c r="CC128" s="146"/>
      <c r="CD128" s="146"/>
      <c r="CE128" s="345"/>
      <c r="CF128" s="146"/>
      <c r="CG128" s="146"/>
      <c r="CH128" s="146"/>
      <c r="CI128" s="146"/>
      <c r="CJ128" s="146"/>
      <c r="CK128" s="146"/>
      <c r="CL128" s="345"/>
      <c r="CM128" s="146"/>
      <c r="CN128" s="223">
        <f t="shared" si="56"/>
        <v>0</v>
      </c>
      <c r="CO128" s="146">
        <f t="shared" si="43"/>
        <v>0</v>
      </c>
      <c r="CP128" s="146">
        <f t="shared" si="44"/>
        <v>0</v>
      </c>
      <c r="CQ128" s="146">
        <f t="shared" si="45"/>
        <v>0</v>
      </c>
      <c r="CR128" s="146">
        <f t="shared" si="46"/>
        <v>0</v>
      </c>
      <c r="CS128" s="345">
        <f t="shared" si="47"/>
        <v>0</v>
      </c>
      <c r="CT128" s="146"/>
      <c r="CU128" s="223">
        <f t="shared" si="57"/>
        <v>0.79</v>
      </c>
      <c r="CV128" s="146">
        <f t="shared" si="48"/>
        <v>0</v>
      </c>
      <c r="CW128" s="146">
        <f t="shared" si="49"/>
        <v>0</v>
      </c>
      <c r="CX128" s="146">
        <f t="shared" si="50"/>
        <v>0</v>
      </c>
      <c r="CY128" s="146">
        <f t="shared" si="51"/>
        <v>0</v>
      </c>
      <c r="CZ128" s="345">
        <f t="shared" si="52"/>
        <v>0</v>
      </c>
      <c r="DA128" s="146"/>
    </row>
    <row r="129" spans="1:106" x14ac:dyDescent="0.25">
      <c r="A129" s="47"/>
      <c r="B129" s="356" t="s">
        <v>830</v>
      </c>
      <c r="C129" s="51" t="s">
        <v>822</v>
      </c>
      <c r="D129" s="330">
        <f>'3'!H128</f>
        <v>2</v>
      </c>
      <c r="E129" s="330">
        <f>'3'!AB128</f>
        <v>3.8</v>
      </c>
      <c r="F129" s="146"/>
      <c r="G129" s="146"/>
      <c r="H129" s="146"/>
      <c r="I129" s="146"/>
      <c r="J129" s="146"/>
      <c r="K129" s="146"/>
      <c r="L129" s="146"/>
      <c r="M129" s="146"/>
      <c r="N129" s="146"/>
      <c r="O129" s="146"/>
      <c r="P129" s="146"/>
      <c r="Q129" s="146"/>
      <c r="R129" s="146"/>
      <c r="S129" s="146"/>
      <c r="T129" s="146"/>
      <c r="U129" s="518"/>
      <c r="V129" s="146"/>
      <c r="W129" s="146"/>
      <c r="X129" s="146"/>
      <c r="Y129" s="146"/>
      <c r="Z129" s="146"/>
      <c r="AA129" s="146"/>
      <c r="AB129" s="146"/>
      <c r="AC129" s="146"/>
      <c r="AD129" s="146"/>
      <c r="AE129" s="146"/>
      <c r="AF129" s="146"/>
      <c r="AG129" s="146"/>
      <c r="AH129" s="345"/>
      <c r="AI129" s="146"/>
      <c r="AJ129" s="146"/>
      <c r="AK129" s="146"/>
      <c r="AL129" s="146"/>
      <c r="AM129" s="146"/>
      <c r="AN129" s="146"/>
      <c r="AO129" s="345"/>
      <c r="AP129" s="146"/>
      <c r="AQ129" s="223"/>
      <c r="AR129" s="146"/>
      <c r="AS129" s="146"/>
      <c r="AT129" s="146"/>
      <c r="AU129" s="146"/>
      <c r="AV129" s="146"/>
      <c r="AW129" s="146"/>
      <c r="AX129" s="330"/>
      <c r="AY129" s="146"/>
      <c r="AZ129" s="146"/>
      <c r="BA129" s="146"/>
      <c r="BB129" s="146"/>
      <c r="BC129" s="345"/>
      <c r="BD129" s="146"/>
      <c r="BE129" s="146"/>
      <c r="BF129" s="146"/>
      <c r="BG129" s="146"/>
      <c r="BH129" s="146"/>
      <c r="BI129" s="146"/>
      <c r="BJ129" s="345"/>
      <c r="BK129" s="146"/>
      <c r="BL129" s="330">
        <f>D129</f>
        <v>2</v>
      </c>
      <c r="BM129" s="146"/>
      <c r="BN129" s="146"/>
      <c r="BO129" s="146"/>
      <c r="BP129" s="146"/>
      <c r="BQ129" s="345"/>
      <c r="BR129" s="146"/>
      <c r="BS129" s="330">
        <f>'3'!AJ128</f>
        <v>3.8</v>
      </c>
      <c r="BT129" s="146"/>
      <c r="BU129" s="146"/>
      <c r="BV129" s="146"/>
      <c r="BW129" s="146"/>
      <c r="BX129" s="345"/>
      <c r="BY129" s="146"/>
      <c r="BZ129" s="146"/>
      <c r="CA129" s="146"/>
      <c r="CB129" s="146"/>
      <c r="CC129" s="146"/>
      <c r="CD129" s="146"/>
      <c r="CE129" s="345"/>
      <c r="CF129" s="146"/>
      <c r="CG129" s="146"/>
      <c r="CH129" s="146"/>
      <c r="CI129" s="146"/>
      <c r="CJ129" s="146"/>
      <c r="CK129" s="146"/>
      <c r="CL129" s="345"/>
      <c r="CM129" s="146"/>
      <c r="CN129" s="223">
        <f t="shared" si="56"/>
        <v>2</v>
      </c>
      <c r="CO129" s="146">
        <f t="shared" si="43"/>
        <v>0</v>
      </c>
      <c r="CP129" s="146">
        <f t="shared" si="44"/>
        <v>0</v>
      </c>
      <c r="CQ129" s="146">
        <f t="shared" si="45"/>
        <v>0</v>
      </c>
      <c r="CR129" s="146">
        <f t="shared" si="46"/>
        <v>0</v>
      </c>
      <c r="CS129" s="345">
        <f t="shared" si="47"/>
        <v>0</v>
      </c>
      <c r="CT129" s="146"/>
      <c r="CU129" s="223">
        <f t="shared" si="57"/>
        <v>3.8</v>
      </c>
      <c r="CV129" s="146">
        <f t="shared" si="48"/>
        <v>0</v>
      </c>
      <c r="CW129" s="146">
        <f t="shared" si="49"/>
        <v>0</v>
      </c>
      <c r="CX129" s="146">
        <f t="shared" si="50"/>
        <v>0</v>
      </c>
      <c r="CY129" s="146">
        <f t="shared" si="51"/>
        <v>0</v>
      </c>
      <c r="CZ129" s="345">
        <f t="shared" si="52"/>
        <v>0</v>
      </c>
      <c r="DA129" s="146"/>
      <c r="DB129" s="513"/>
    </row>
    <row r="130" spans="1:106" ht="31.5" x14ac:dyDescent="0.25">
      <c r="A130" s="47"/>
      <c r="B130" s="356" t="s">
        <v>1127</v>
      </c>
      <c r="C130" s="51" t="s">
        <v>822</v>
      </c>
      <c r="D130" s="330">
        <f>'3'!H129</f>
        <v>6</v>
      </c>
      <c r="E130" s="330">
        <f>'3'!AB129</f>
        <v>6.5</v>
      </c>
      <c r="F130" s="146"/>
      <c r="G130" s="146"/>
      <c r="H130" s="146"/>
      <c r="I130" s="146"/>
      <c r="J130" s="146"/>
      <c r="K130" s="146"/>
      <c r="L130" s="146"/>
      <c r="M130" s="146"/>
      <c r="N130" s="146"/>
      <c r="O130" s="146"/>
      <c r="P130" s="146"/>
      <c r="Q130" s="146"/>
      <c r="R130" s="146"/>
      <c r="S130" s="146"/>
      <c r="T130" s="146"/>
      <c r="U130" s="518"/>
      <c r="V130" s="146"/>
      <c r="W130" s="146"/>
      <c r="X130" s="146"/>
      <c r="Y130" s="146"/>
      <c r="Z130" s="146"/>
      <c r="AA130" s="146"/>
      <c r="AB130" s="146"/>
      <c r="AC130" s="146"/>
      <c r="AD130" s="146"/>
      <c r="AE130" s="146"/>
      <c r="AF130" s="146"/>
      <c r="AG130" s="146"/>
      <c r="AH130" s="345"/>
      <c r="AI130" s="146"/>
      <c r="AJ130" s="146"/>
      <c r="AK130" s="146"/>
      <c r="AL130" s="146"/>
      <c r="AM130" s="146"/>
      <c r="AN130" s="146"/>
      <c r="AO130" s="345"/>
      <c r="AP130" s="146"/>
      <c r="AQ130" s="223"/>
      <c r="AR130" s="146"/>
      <c r="AS130" s="146"/>
      <c r="AT130" s="146"/>
      <c r="AU130" s="146"/>
      <c r="AV130" s="146"/>
      <c r="AW130" s="146"/>
      <c r="AX130" s="330"/>
      <c r="AY130" s="146"/>
      <c r="AZ130" s="146"/>
      <c r="BA130" s="146"/>
      <c r="BB130" s="146"/>
      <c r="BC130" s="345"/>
      <c r="BD130" s="146"/>
      <c r="BE130" s="146"/>
      <c r="BF130" s="146"/>
      <c r="BG130" s="146"/>
      <c r="BH130" s="146"/>
      <c r="BI130" s="146"/>
      <c r="BJ130" s="345"/>
      <c r="BK130" s="146"/>
      <c r="BL130" s="330">
        <f t="shared" ref="BL130:BL131" si="64">D130</f>
        <v>6</v>
      </c>
      <c r="BM130" s="146"/>
      <c r="BN130" s="146"/>
      <c r="BO130" s="146"/>
      <c r="BP130" s="146"/>
      <c r="BQ130" s="345"/>
      <c r="BR130" s="146"/>
      <c r="BS130" s="330">
        <f>'3'!AJ129</f>
        <v>6.5</v>
      </c>
      <c r="BT130" s="146"/>
      <c r="BU130" s="146"/>
      <c r="BV130" s="146"/>
      <c r="BW130" s="146"/>
      <c r="BX130" s="345"/>
      <c r="BY130" s="146"/>
      <c r="BZ130" s="146"/>
      <c r="CA130" s="146"/>
      <c r="CB130" s="146"/>
      <c r="CC130" s="146"/>
      <c r="CD130" s="146"/>
      <c r="CE130" s="345"/>
      <c r="CF130" s="146"/>
      <c r="CG130" s="146"/>
      <c r="CH130" s="146"/>
      <c r="CI130" s="146"/>
      <c r="CJ130" s="146"/>
      <c r="CK130" s="146"/>
      <c r="CL130" s="345"/>
      <c r="CM130" s="146"/>
      <c r="CN130" s="223">
        <f t="shared" si="56"/>
        <v>6</v>
      </c>
      <c r="CO130" s="146">
        <f t="shared" si="43"/>
        <v>0</v>
      </c>
      <c r="CP130" s="146">
        <f t="shared" si="44"/>
        <v>0</v>
      </c>
      <c r="CQ130" s="146">
        <f t="shared" si="45"/>
        <v>0</v>
      </c>
      <c r="CR130" s="146">
        <f t="shared" si="46"/>
        <v>0</v>
      </c>
      <c r="CS130" s="345">
        <f t="shared" si="47"/>
        <v>0</v>
      </c>
      <c r="CT130" s="146"/>
      <c r="CU130" s="223">
        <f t="shared" si="57"/>
        <v>6.5</v>
      </c>
      <c r="CV130" s="146">
        <f t="shared" si="48"/>
        <v>0</v>
      </c>
      <c r="CW130" s="146">
        <f t="shared" si="49"/>
        <v>0</v>
      </c>
      <c r="CX130" s="146">
        <f t="shared" si="50"/>
        <v>0</v>
      </c>
      <c r="CY130" s="146">
        <f t="shared" si="51"/>
        <v>0</v>
      </c>
      <c r="CZ130" s="345">
        <f t="shared" si="52"/>
        <v>0</v>
      </c>
      <c r="DA130" s="146"/>
      <c r="DB130" s="513"/>
    </row>
    <row r="131" spans="1:106" ht="31.5" x14ac:dyDescent="0.25">
      <c r="A131" s="47"/>
      <c r="B131" s="356" t="s">
        <v>864</v>
      </c>
      <c r="C131" s="51" t="s">
        <v>822</v>
      </c>
      <c r="D131" s="330">
        <f>'3'!H130</f>
        <v>0.7</v>
      </c>
      <c r="E131" s="330">
        <f>'3'!AB130</f>
        <v>0</v>
      </c>
      <c r="F131" s="146"/>
      <c r="G131" s="146"/>
      <c r="H131" s="146"/>
      <c r="I131" s="146"/>
      <c r="J131" s="146"/>
      <c r="K131" s="146"/>
      <c r="L131" s="146"/>
      <c r="M131" s="146"/>
      <c r="N131" s="146"/>
      <c r="O131" s="146"/>
      <c r="P131" s="146"/>
      <c r="Q131" s="146"/>
      <c r="R131" s="146"/>
      <c r="S131" s="146"/>
      <c r="T131" s="146"/>
      <c r="U131" s="518"/>
      <c r="V131" s="146"/>
      <c r="W131" s="146"/>
      <c r="X131" s="146"/>
      <c r="Y131" s="146"/>
      <c r="Z131" s="146"/>
      <c r="AA131" s="146"/>
      <c r="AB131" s="146"/>
      <c r="AC131" s="146"/>
      <c r="AD131" s="146"/>
      <c r="AE131" s="146"/>
      <c r="AF131" s="146"/>
      <c r="AG131" s="146"/>
      <c r="AH131" s="345"/>
      <c r="AI131" s="146"/>
      <c r="AJ131" s="146"/>
      <c r="AK131" s="146"/>
      <c r="AL131" s="146"/>
      <c r="AM131" s="146"/>
      <c r="AN131" s="146"/>
      <c r="AO131" s="345"/>
      <c r="AP131" s="146"/>
      <c r="AQ131" s="223"/>
      <c r="AR131" s="146"/>
      <c r="AS131" s="146"/>
      <c r="AT131" s="146"/>
      <c r="AU131" s="146"/>
      <c r="AV131" s="146"/>
      <c r="AW131" s="146"/>
      <c r="AX131" s="330"/>
      <c r="AY131" s="146"/>
      <c r="AZ131" s="146"/>
      <c r="BA131" s="146"/>
      <c r="BB131" s="146"/>
      <c r="BC131" s="345"/>
      <c r="BD131" s="146"/>
      <c r="BE131" s="146"/>
      <c r="BF131" s="146"/>
      <c r="BG131" s="146"/>
      <c r="BH131" s="146"/>
      <c r="BI131" s="146"/>
      <c r="BJ131" s="345"/>
      <c r="BK131" s="146"/>
      <c r="BL131" s="330">
        <f t="shared" si="64"/>
        <v>0.7</v>
      </c>
      <c r="BM131" s="146"/>
      <c r="BN131" s="146"/>
      <c r="BO131" s="146"/>
      <c r="BP131" s="146"/>
      <c r="BQ131" s="345"/>
      <c r="BR131" s="146"/>
      <c r="BS131" s="330">
        <f>'3'!AJ130</f>
        <v>0</v>
      </c>
      <c r="BT131" s="146"/>
      <c r="BU131" s="146"/>
      <c r="BV131" s="146"/>
      <c r="BW131" s="146"/>
      <c r="BX131" s="345"/>
      <c r="BY131" s="146"/>
      <c r="BZ131" s="146"/>
      <c r="CA131" s="146"/>
      <c r="CB131" s="146"/>
      <c r="CC131" s="146"/>
      <c r="CD131" s="146"/>
      <c r="CE131" s="345"/>
      <c r="CF131" s="146"/>
      <c r="CG131" s="146"/>
      <c r="CH131" s="146"/>
      <c r="CI131" s="146"/>
      <c r="CJ131" s="146"/>
      <c r="CK131" s="146"/>
      <c r="CL131" s="345"/>
      <c r="CM131" s="146"/>
      <c r="CN131" s="223">
        <f t="shared" si="56"/>
        <v>0.7</v>
      </c>
      <c r="CO131" s="146">
        <f t="shared" si="43"/>
        <v>0</v>
      </c>
      <c r="CP131" s="146">
        <f t="shared" si="44"/>
        <v>0</v>
      </c>
      <c r="CQ131" s="146">
        <f t="shared" si="45"/>
        <v>0</v>
      </c>
      <c r="CR131" s="146">
        <f t="shared" si="46"/>
        <v>0</v>
      </c>
      <c r="CS131" s="345">
        <f t="shared" si="47"/>
        <v>0</v>
      </c>
      <c r="CT131" s="146"/>
      <c r="CU131" s="223">
        <f t="shared" si="57"/>
        <v>0</v>
      </c>
      <c r="CV131" s="146">
        <f t="shared" si="48"/>
        <v>0</v>
      </c>
      <c r="CW131" s="146">
        <f t="shared" si="49"/>
        <v>0</v>
      </c>
      <c r="CX131" s="146">
        <f t="shared" si="50"/>
        <v>0</v>
      </c>
      <c r="CY131" s="146">
        <f t="shared" si="51"/>
        <v>0</v>
      </c>
      <c r="CZ131" s="345">
        <f t="shared" si="52"/>
        <v>0</v>
      </c>
      <c r="DA131" s="146"/>
      <c r="DB131" s="513"/>
    </row>
    <row r="132" spans="1:106" x14ac:dyDescent="0.25">
      <c r="A132" s="47"/>
      <c r="B132" s="356" t="s">
        <v>830</v>
      </c>
      <c r="C132" s="51" t="s">
        <v>826</v>
      </c>
      <c r="D132" s="330">
        <f>'3'!H131</f>
        <v>3</v>
      </c>
      <c r="E132" s="330">
        <f>'3'!AB131</f>
        <v>3.6</v>
      </c>
      <c r="F132" s="146"/>
      <c r="G132" s="146"/>
      <c r="H132" s="146"/>
      <c r="I132" s="146"/>
      <c r="J132" s="146"/>
      <c r="K132" s="146"/>
      <c r="L132" s="146"/>
      <c r="M132" s="146"/>
      <c r="N132" s="146"/>
      <c r="O132" s="146"/>
      <c r="P132" s="146"/>
      <c r="Q132" s="146"/>
      <c r="R132" s="146"/>
      <c r="S132" s="146"/>
      <c r="T132" s="146"/>
      <c r="U132" s="518"/>
      <c r="V132" s="146"/>
      <c r="W132" s="146"/>
      <c r="X132" s="146"/>
      <c r="Y132" s="146"/>
      <c r="Z132" s="146"/>
      <c r="AA132" s="146"/>
      <c r="AB132" s="146"/>
      <c r="AC132" s="146"/>
      <c r="AD132" s="146"/>
      <c r="AE132" s="146"/>
      <c r="AF132" s="146"/>
      <c r="AG132" s="146"/>
      <c r="AH132" s="345"/>
      <c r="AI132" s="146"/>
      <c r="AJ132" s="146"/>
      <c r="AK132" s="146"/>
      <c r="AL132" s="146"/>
      <c r="AM132" s="146"/>
      <c r="AN132" s="146"/>
      <c r="AO132" s="345"/>
      <c r="AP132" s="146"/>
      <c r="AQ132" s="223"/>
      <c r="AR132" s="146"/>
      <c r="AS132" s="146"/>
      <c r="AT132" s="146"/>
      <c r="AU132" s="146"/>
      <c r="AV132" s="146"/>
      <c r="AW132" s="146"/>
      <c r="AX132" s="146"/>
      <c r="AY132" s="146"/>
      <c r="AZ132" s="146"/>
      <c r="BA132" s="146"/>
      <c r="BB132" s="146"/>
      <c r="BC132" s="345"/>
      <c r="BD132" s="146"/>
      <c r="BE132" s="146"/>
      <c r="BF132" s="146"/>
      <c r="BG132" s="146"/>
      <c r="BH132" s="146"/>
      <c r="BI132" s="146"/>
      <c r="BJ132" s="345"/>
      <c r="BK132" s="146"/>
      <c r="BL132" s="330"/>
      <c r="BM132" s="146"/>
      <c r="BN132" s="146"/>
      <c r="BO132" s="146"/>
      <c r="BP132" s="146"/>
      <c r="BQ132" s="345"/>
      <c r="BR132" s="146"/>
      <c r="BS132" s="146"/>
      <c r="BT132" s="146"/>
      <c r="BU132" s="146"/>
      <c r="BV132" s="146"/>
      <c r="BW132" s="146"/>
      <c r="BX132" s="345"/>
      <c r="BY132" s="146"/>
      <c r="BZ132" s="330">
        <f>D132</f>
        <v>3</v>
      </c>
      <c r="CA132" s="146"/>
      <c r="CB132" s="146"/>
      <c r="CC132" s="146"/>
      <c r="CD132" s="146"/>
      <c r="CE132" s="345"/>
      <c r="CF132" s="146"/>
      <c r="CG132" s="330">
        <f>'3'!AL131</f>
        <v>3.6</v>
      </c>
      <c r="CH132" s="146"/>
      <c r="CI132" s="146"/>
      <c r="CJ132" s="146"/>
      <c r="CK132" s="146"/>
      <c r="CL132" s="345"/>
      <c r="CM132" s="146"/>
      <c r="CN132" s="223">
        <f t="shared" si="56"/>
        <v>3</v>
      </c>
      <c r="CO132" s="146">
        <f t="shared" si="43"/>
        <v>0</v>
      </c>
      <c r="CP132" s="146">
        <f t="shared" si="44"/>
        <v>0</v>
      </c>
      <c r="CQ132" s="146">
        <f t="shared" si="45"/>
        <v>0</v>
      </c>
      <c r="CR132" s="146">
        <f t="shared" si="46"/>
        <v>0</v>
      </c>
      <c r="CS132" s="345">
        <f t="shared" si="47"/>
        <v>0</v>
      </c>
      <c r="CT132" s="146"/>
      <c r="CU132" s="223">
        <f t="shared" si="57"/>
        <v>3.6</v>
      </c>
      <c r="CV132" s="146">
        <f t="shared" si="48"/>
        <v>0</v>
      </c>
      <c r="CW132" s="146">
        <f t="shared" si="49"/>
        <v>0</v>
      </c>
      <c r="CX132" s="146">
        <f t="shared" si="50"/>
        <v>0</v>
      </c>
      <c r="CY132" s="146">
        <f t="shared" si="51"/>
        <v>0</v>
      </c>
      <c r="CZ132" s="345">
        <f t="shared" si="52"/>
        <v>0</v>
      </c>
      <c r="DA132" s="146"/>
      <c r="DB132" s="513"/>
    </row>
    <row r="133" spans="1:106" ht="31.5" x14ac:dyDescent="0.25">
      <c r="A133" s="47"/>
      <c r="B133" s="356" t="s">
        <v>1127</v>
      </c>
      <c r="C133" s="51" t="s">
        <v>826</v>
      </c>
      <c r="D133" s="330">
        <f>'3'!H132</f>
        <v>3.5000000000000004</v>
      </c>
      <c r="E133" s="330">
        <f>'3'!AB132</f>
        <v>7</v>
      </c>
      <c r="F133" s="146"/>
      <c r="G133" s="146"/>
      <c r="H133" s="146"/>
      <c r="I133" s="146"/>
      <c r="J133" s="146"/>
      <c r="K133" s="146"/>
      <c r="L133" s="146"/>
      <c r="M133" s="146"/>
      <c r="N133" s="146"/>
      <c r="O133" s="146"/>
      <c r="P133" s="146"/>
      <c r="Q133" s="146"/>
      <c r="R133" s="146"/>
      <c r="S133" s="146"/>
      <c r="T133" s="146"/>
      <c r="U133" s="518"/>
      <c r="V133" s="146"/>
      <c r="W133" s="146"/>
      <c r="X133" s="146"/>
      <c r="Y133" s="146"/>
      <c r="Z133" s="146"/>
      <c r="AA133" s="146"/>
      <c r="AB133" s="146"/>
      <c r="AC133" s="146"/>
      <c r="AD133" s="146"/>
      <c r="AE133" s="146"/>
      <c r="AF133" s="146"/>
      <c r="AG133" s="146"/>
      <c r="AH133" s="345"/>
      <c r="AI133" s="146"/>
      <c r="AJ133" s="146"/>
      <c r="AK133" s="146"/>
      <c r="AL133" s="146"/>
      <c r="AM133" s="146"/>
      <c r="AN133" s="146"/>
      <c r="AO133" s="345"/>
      <c r="AP133" s="146"/>
      <c r="AQ133" s="223"/>
      <c r="AR133" s="146"/>
      <c r="AS133" s="146"/>
      <c r="AT133" s="146"/>
      <c r="AU133" s="146"/>
      <c r="AV133" s="146"/>
      <c r="AW133" s="146"/>
      <c r="AX133" s="146"/>
      <c r="AY133" s="146"/>
      <c r="AZ133" s="146"/>
      <c r="BA133" s="146"/>
      <c r="BB133" s="146"/>
      <c r="BC133" s="345"/>
      <c r="BD133" s="146"/>
      <c r="BE133" s="146"/>
      <c r="BF133" s="146"/>
      <c r="BG133" s="146"/>
      <c r="BH133" s="146"/>
      <c r="BI133" s="146"/>
      <c r="BJ133" s="345"/>
      <c r="BK133" s="146"/>
      <c r="BL133" s="330"/>
      <c r="BM133" s="146"/>
      <c r="BN133" s="146"/>
      <c r="BO133" s="146"/>
      <c r="BP133" s="146"/>
      <c r="BQ133" s="345"/>
      <c r="BR133" s="146"/>
      <c r="BS133" s="146"/>
      <c r="BT133" s="146"/>
      <c r="BU133" s="146"/>
      <c r="BV133" s="146"/>
      <c r="BW133" s="146"/>
      <c r="BX133" s="345"/>
      <c r="BY133" s="146"/>
      <c r="BZ133" s="330">
        <f>D133</f>
        <v>3.5000000000000004</v>
      </c>
      <c r="CA133" s="146"/>
      <c r="CB133" s="146"/>
      <c r="CC133" s="146"/>
      <c r="CD133" s="146"/>
      <c r="CE133" s="345"/>
      <c r="CF133" s="146"/>
      <c r="CG133" s="330">
        <f>'3'!AL132</f>
        <v>7</v>
      </c>
      <c r="CH133" s="146"/>
      <c r="CI133" s="146"/>
      <c r="CJ133" s="146"/>
      <c r="CK133" s="146"/>
      <c r="CL133" s="345"/>
      <c r="CM133" s="146"/>
      <c r="CN133" s="223">
        <f t="shared" si="56"/>
        <v>3.5000000000000004</v>
      </c>
      <c r="CO133" s="146">
        <f t="shared" si="43"/>
        <v>0</v>
      </c>
      <c r="CP133" s="146">
        <f t="shared" si="44"/>
        <v>0</v>
      </c>
      <c r="CQ133" s="146">
        <f t="shared" si="45"/>
        <v>0</v>
      </c>
      <c r="CR133" s="146">
        <f t="shared" si="46"/>
        <v>0</v>
      </c>
      <c r="CS133" s="345">
        <f t="shared" si="47"/>
        <v>0</v>
      </c>
      <c r="CT133" s="146"/>
      <c r="CU133" s="223">
        <f t="shared" si="57"/>
        <v>7</v>
      </c>
      <c r="CV133" s="146">
        <f t="shared" si="48"/>
        <v>0</v>
      </c>
      <c r="CW133" s="146">
        <f t="shared" si="49"/>
        <v>0</v>
      </c>
      <c r="CX133" s="146">
        <f t="shared" si="50"/>
        <v>0</v>
      </c>
      <c r="CY133" s="146">
        <f t="shared" si="51"/>
        <v>0</v>
      </c>
      <c r="CZ133" s="345">
        <f t="shared" si="52"/>
        <v>0</v>
      </c>
      <c r="DA133" s="146"/>
    </row>
    <row r="134" spans="1:106" x14ac:dyDescent="0.25">
      <c r="A134" s="47"/>
      <c r="B134" s="324"/>
      <c r="C134" s="51"/>
      <c r="D134" s="330"/>
      <c r="E134" s="330"/>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345"/>
      <c r="AI134" s="146"/>
      <c r="AJ134" s="146"/>
      <c r="AK134" s="146"/>
      <c r="AL134" s="146"/>
      <c r="AM134" s="146"/>
      <c r="AN134" s="146"/>
      <c r="AO134" s="345"/>
      <c r="AP134" s="146"/>
      <c r="AQ134" s="223"/>
      <c r="AR134" s="146"/>
      <c r="AS134" s="146"/>
      <c r="AT134" s="146"/>
      <c r="AU134" s="146"/>
      <c r="AV134" s="146"/>
      <c r="AW134" s="146"/>
      <c r="AX134" s="146"/>
      <c r="AY134" s="146"/>
      <c r="AZ134" s="146"/>
      <c r="BA134" s="146"/>
      <c r="BB134" s="146"/>
      <c r="BC134" s="345"/>
      <c r="BD134" s="146"/>
      <c r="BE134" s="146"/>
      <c r="BF134" s="146"/>
      <c r="BG134" s="146"/>
      <c r="BH134" s="146"/>
      <c r="BI134" s="146"/>
      <c r="BJ134" s="345"/>
      <c r="BK134" s="146"/>
      <c r="BL134" s="146"/>
      <c r="BM134" s="146"/>
      <c r="BN134" s="146"/>
      <c r="BO134" s="146"/>
      <c r="BP134" s="146"/>
      <c r="BQ134" s="345"/>
      <c r="BR134" s="146"/>
      <c r="BS134" s="146"/>
      <c r="BT134" s="146"/>
      <c r="BU134" s="146"/>
      <c r="BV134" s="146"/>
      <c r="BW134" s="146"/>
      <c r="BX134" s="345"/>
      <c r="BY134" s="146"/>
      <c r="BZ134" s="146"/>
      <c r="CA134" s="146"/>
      <c r="CB134" s="146"/>
      <c r="CC134" s="146"/>
      <c r="CD134" s="146"/>
      <c r="CE134" s="345"/>
      <c r="CF134" s="146"/>
      <c r="CG134" s="146"/>
      <c r="CH134" s="146"/>
      <c r="CI134" s="146"/>
      <c r="CJ134" s="146"/>
      <c r="CK134" s="146"/>
      <c r="CL134" s="345"/>
      <c r="CM134" s="146"/>
      <c r="CN134" s="223">
        <f t="shared" si="56"/>
        <v>0</v>
      </c>
      <c r="CO134" s="146">
        <f t="shared" si="43"/>
        <v>0</v>
      </c>
      <c r="CP134" s="146">
        <f t="shared" si="44"/>
        <v>0</v>
      </c>
      <c r="CQ134" s="146">
        <f t="shared" si="45"/>
        <v>0</v>
      </c>
      <c r="CR134" s="146">
        <f t="shared" si="46"/>
        <v>0</v>
      </c>
      <c r="CS134" s="345">
        <f t="shared" si="47"/>
        <v>0</v>
      </c>
      <c r="CT134" s="146"/>
      <c r="CU134" s="223">
        <f t="shared" si="57"/>
        <v>0</v>
      </c>
      <c r="CV134" s="146">
        <f t="shared" si="48"/>
        <v>0</v>
      </c>
      <c r="CW134" s="146">
        <f t="shared" si="49"/>
        <v>0</v>
      </c>
      <c r="CX134" s="146">
        <f t="shared" si="50"/>
        <v>0</v>
      </c>
      <c r="CY134" s="146">
        <f t="shared" si="51"/>
        <v>0</v>
      </c>
      <c r="CZ134" s="345">
        <f t="shared" si="52"/>
        <v>0</v>
      </c>
      <c r="DA134" s="146"/>
    </row>
    <row r="135" spans="1:106" ht="92.25" customHeight="1" x14ac:dyDescent="0.25">
      <c r="A135" s="182" t="s">
        <v>766</v>
      </c>
      <c r="B135" s="180" t="s">
        <v>767</v>
      </c>
      <c r="C135" s="51"/>
      <c r="D135" s="330">
        <f>'3'!H134</f>
        <v>0</v>
      </c>
      <c r="E135" s="223">
        <f>'3'!I133</f>
        <v>0</v>
      </c>
      <c r="F135" s="146"/>
      <c r="G135" s="146"/>
      <c r="H135" s="146"/>
      <c r="I135" s="146"/>
      <c r="J135" s="146"/>
      <c r="K135" s="146"/>
      <c r="L135" s="146"/>
      <c r="M135" s="146"/>
      <c r="N135" s="146"/>
      <c r="O135" s="146"/>
      <c r="P135" s="146"/>
      <c r="Q135" s="146"/>
      <c r="R135" s="146"/>
      <c r="S135" s="146"/>
      <c r="T135" s="146"/>
      <c r="U135" s="223"/>
      <c r="V135" s="223"/>
      <c r="W135" s="223"/>
      <c r="X135" s="223"/>
      <c r="Y135" s="223"/>
      <c r="Z135" s="223"/>
      <c r="AA135" s="223"/>
      <c r="AB135" s="223"/>
      <c r="AC135" s="223"/>
      <c r="AD135" s="223"/>
      <c r="AE135" s="223"/>
      <c r="AF135" s="223"/>
      <c r="AG135" s="223"/>
      <c r="AH135" s="345"/>
      <c r="AI135" s="223"/>
      <c r="AJ135" s="223">
        <v>0</v>
      </c>
      <c r="AK135" s="223"/>
      <c r="AL135" s="223"/>
      <c r="AM135" s="223"/>
      <c r="AN135" s="223"/>
      <c r="AO135" s="345"/>
      <c r="AP135" s="223"/>
      <c r="AQ135" s="223"/>
      <c r="AR135" s="223"/>
      <c r="AS135" s="223"/>
      <c r="AT135" s="223"/>
      <c r="AU135" s="223"/>
      <c r="AV135" s="223"/>
      <c r="AW135" s="223"/>
      <c r="AX135" s="223">
        <v>0</v>
      </c>
      <c r="AY135" s="223"/>
      <c r="AZ135" s="223"/>
      <c r="BA135" s="223"/>
      <c r="BB135" s="223"/>
      <c r="BC135" s="345"/>
      <c r="BD135" s="223"/>
      <c r="BE135" s="223"/>
      <c r="BF135" s="223"/>
      <c r="BG135" s="223"/>
      <c r="BH135" s="223"/>
      <c r="BI135" s="223"/>
      <c r="BJ135" s="345"/>
      <c r="BK135" s="223"/>
      <c r="BL135" s="223">
        <v>0</v>
      </c>
      <c r="BM135" s="223"/>
      <c r="BN135" s="223"/>
      <c r="BO135" s="223"/>
      <c r="BP135" s="223"/>
      <c r="BQ135" s="345"/>
      <c r="BR135" s="223"/>
      <c r="BS135" s="223"/>
      <c r="BT135" s="223"/>
      <c r="BU135" s="223"/>
      <c r="BV135" s="223"/>
      <c r="BW135" s="223"/>
      <c r="BX135" s="345"/>
      <c r="BY135" s="223"/>
      <c r="BZ135" s="223">
        <v>0</v>
      </c>
      <c r="CA135" s="223"/>
      <c r="CB135" s="146"/>
      <c r="CC135" s="146"/>
      <c r="CD135" s="146"/>
      <c r="CE135" s="345"/>
      <c r="CF135" s="223"/>
      <c r="CG135" s="223"/>
      <c r="CH135" s="223"/>
      <c r="CI135" s="223"/>
      <c r="CJ135" s="223"/>
      <c r="CK135" s="223"/>
      <c r="CL135" s="345"/>
      <c r="CM135" s="146"/>
      <c r="CN135" s="223">
        <f t="shared" si="56"/>
        <v>0</v>
      </c>
      <c r="CO135" s="146">
        <f t="shared" si="43"/>
        <v>0</v>
      </c>
      <c r="CP135" s="146">
        <f t="shared" si="44"/>
        <v>0</v>
      </c>
      <c r="CQ135" s="146">
        <f t="shared" si="45"/>
        <v>0</v>
      </c>
      <c r="CR135" s="146">
        <f t="shared" si="46"/>
        <v>0</v>
      </c>
      <c r="CS135" s="345">
        <f t="shared" si="47"/>
        <v>0</v>
      </c>
      <c r="CT135" s="146"/>
      <c r="CU135" s="223">
        <f t="shared" si="57"/>
        <v>0</v>
      </c>
      <c r="CV135" s="146">
        <f t="shared" si="48"/>
        <v>0</v>
      </c>
      <c r="CW135" s="146">
        <f t="shared" si="49"/>
        <v>0</v>
      </c>
      <c r="CX135" s="146">
        <f t="shared" si="50"/>
        <v>0</v>
      </c>
      <c r="CY135" s="146">
        <f t="shared" si="51"/>
        <v>0</v>
      </c>
      <c r="CZ135" s="345">
        <f t="shared" si="52"/>
        <v>0</v>
      </c>
      <c r="DA135" s="146"/>
    </row>
    <row r="136" spans="1:106" ht="47.25" x14ac:dyDescent="0.25">
      <c r="A136" s="182" t="s">
        <v>768</v>
      </c>
      <c r="B136" s="180" t="s">
        <v>769</v>
      </c>
      <c r="C136" s="51"/>
      <c r="D136" s="330">
        <f>'3'!H135</f>
        <v>48.662833333333332</v>
      </c>
      <c r="E136" s="329">
        <f>'3'!AB135</f>
        <v>12.453833333333332</v>
      </c>
      <c r="F136" s="329"/>
      <c r="G136" s="329"/>
      <c r="H136" s="329"/>
      <c r="I136" s="329"/>
      <c r="J136" s="329"/>
      <c r="K136" s="329"/>
      <c r="L136" s="329"/>
      <c r="M136" s="329"/>
      <c r="N136" s="329"/>
      <c r="O136" s="329"/>
      <c r="P136" s="329"/>
      <c r="Q136" s="329"/>
      <c r="R136" s="329"/>
      <c r="S136" s="329"/>
      <c r="T136" s="329"/>
      <c r="U136" s="329">
        <f t="shared" ref="U136:AI136" si="65">SUM(U137:U146)</f>
        <v>0</v>
      </c>
      <c r="V136" s="329">
        <f t="shared" si="65"/>
        <v>0</v>
      </c>
      <c r="W136" s="329">
        <f t="shared" si="65"/>
        <v>0</v>
      </c>
      <c r="X136" s="329">
        <f t="shared" si="65"/>
        <v>0</v>
      </c>
      <c r="Y136" s="329">
        <f t="shared" si="65"/>
        <v>0</v>
      </c>
      <c r="Z136" s="329">
        <f t="shared" si="65"/>
        <v>0</v>
      </c>
      <c r="AA136" s="329">
        <f t="shared" si="65"/>
        <v>0</v>
      </c>
      <c r="AB136" s="329">
        <f t="shared" si="65"/>
        <v>0</v>
      </c>
      <c r="AC136" s="329">
        <f t="shared" si="65"/>
        <v>0</v>
      </c>
      <c r="AD136" s="329">
        <f t="shared" si="65"/>
        <v>0</v>
      </c>
      <c r="AE136" s="329">
        <f t="shared" si="65"/>
        <v>0</v>
      </c>
      <c r="AF136" s="329">
        <f t="shared" si="65"/>
        <v>0</v>
      </c>
      <c r="AG136" s="329">
        <f t="shared" si="65"/>
        <v>0</v>
      </c>
      <c r="AH136" s="332">
        <f t="shared" si="65"/>
        <v>0</v>
      </c>
      <c r="AI136" s="329">
        <f t="shared" si="65"/>
        <v>0</v>
      </c>
      <c r="AJ136" s="329">
        <f>'3'!AE135</f>
        <v>9.2128333333333323</v>
      </c>
      <c r="AK136" s="329">
        <f t="shared" ref="AK136:AP136" si="66">SUM(AK137:AK146)</f>
        <v>0.4</v>
      </c>
      <c r="AL136" s="329">
        <f t="shared" si="66"/>
        <v>0</v>
      </c>
      <c r="AM136" s="329">
        <f t="shared" si="66"/>
        <v>2.1760000000000002</v>
      </c>
      <c r="AN136" s="329">
        <f t="shared" si="66"/>
        <v>0</v>
      </c>
      <c r="AO136" s="332">
        <f t="shared" si="66"/>
        <v>0</v>
      </c>
      <c r="AP136" s="329">
        <f t="shared" si="66"/>
        <v>0</v>
      </c>
      <c r="AQ136" s="329"/>
      <c r="AR136" s="329"/>
      <c r="AS136" s="329"/>
      <c r="AT136" s="329"/>
      <c r="AU136" s="329"/>
      <c r="AV136" s="329"/>
      <c r="AW136" s="329">
        <f t="shared" ref="AW136:CM136" si="67">SUM(AW137:AW146)</f>
        <v>0</v>
      </c>
      <c r="AX136" s="329">
        <f t="shared" si="67"/>
        <v>0</v>
      </c>
      <c r="AY136" s="329">
        <f t="shared" si="67"/>
        <v>0</v>
      </c>
      <c r="AZ136" s="329">
        <f t="shared" si="67"/>
        <v>0</v>
      </c>
      <c r="BA136" s="329">
        <f t="shared" si="67"/>
        <v>0</v>
      </c>
      <c r="BB136" s="329">
        <f t="shared" si="67"/>
        <v>0</v>
      </c>
      <c r="BC136" s="332">
        <f t="shared" si="67"/>
        <v>0</v>
      </c>
      <c r="BD136" s="329">
        <f t="shared" si="67"/>
        <v>0</v>
      </c>
      <c r="BE136" s="329">
        <f t="shared" si="67"/>
        <v>0.70199999999999996</v>
      </c>
      <c r="BF136" s="329">
        <f t="shared" si="67"/>
        <v>0</v>
      </c>
      <c r="BG136" s="329">
        <f t="shared" si="67"/>
        <v>0</v>
      </c>
      <c r="BH136" s="329">
        <f t="shared" si="67"/>
        <v>0.36</v>
      </c>
      <c r="BI136" s="329">
        <f t="shared" si="67"/>
        <v>0</v>
      </c>
      <c r="BJ136" s="332">
        <f t="shared" si="67"/>
        <v>0</v>
      </c>
      <c r="BK136" s="329">
        <f t="shared" si="67"/>
        <v>0</v>
      </c>
      <c r="BL136" s="329">
        <f t="shared" si="67"/>
        <v>5.7</v>
      </c>
      <c r="BM136" s="329">
        <f t="shared" si="67"/>
        <v>0.4</v>
      </c>
      <c r="BN136" s="329">
        <f t="shared" si="67"/>
        <v>0</v>
      </c>
      <c r="BO136" s="329">
        <f t="shared" si="67"/>
        <v>0.8</v>
      </c>
      <c r="BP136" s="329">
        <f t="shared" si="67"/>
        <v>0</v>
      </c>
      <c r="BQ136" s="332">
        <f t="shared" si="67"/>
        <v>0</v>
      </c>
      <c r="BR136" s="329">
        <f t="shared" si="67"/>
        <v>0</v>
      </c>
      <c r="BS136" s="329">
        <f t="shared" si="67"/>
        <v>1.125</v>
      </c>
      <c r="BT136" s="329">
        <f t="shared" si="67"/>
        <v>0</v>
      </c>
      <c r="BU136" s="329">
        <f t="shared" si="67"/>
        <v>0</v>
      </c>
      <c r="BV136" s="329">
        <f t="shared" si="67"/>
        <v>0.25</v>
      </c>
      <c r="BW136" s="329">
        <f t="shared" si="67"/>
        <v>0</v>
      </c>
      <c r="BX136" s="332">
        <f t="shared" si="67"/>
        <v>0</v>
      </c>
      <c r="BY136" s="329">
        <f t="shared" si="67"/>
        <v>0</v>
      </c>
      <c r="BZ136" s="329">
        <f t="shared" si="67"/>
        <v>1.25</v>
      </c>
      <c r="CA136" s="329">
        <f t="shared" si="67"/>
        <v>0</v>
      </c>
      <c r="CB136" s="329">
        <f t="shared" si="67"/>
        <v>0</v>
      </c>
      <c r="CC136" s="329">
        <f t="shared" si="67"/>
        <v>0.6</v>
      </c>
      <c r="CD136" s="329">
        <f t="shared" si="67"/>
        <v>0</v>
      </c>
      <c r="CE136" s="332">
        <f t="shared" si="67"/>
        <v>0</v>
      </c>
      <c r="CF136" s="329">
        <f t="shared" si="67"/>
        <v>0</v>
      </c>
      <c r="CG136" s="329">
        <f t="shared" si="67"/>
        <v>1.4139999999999999</v>
      </c>
      <c r="CH136" s="329">
        <f t="shared" si="67"/>
        <v>0</v>
      </c>
      <c r="CI136" s="329">
        <f t="shared" si="67"/>
        <v>0</v>
      </c>
      <c r="CJ136" s="329">
        <f t="shared" si="67"/>
        <v>0.35</v>
      </c>
      <c r="CK136" s="329">
        <f t="shared" si="67"/>
        <v>0</v>
      </c>
      <c r="CL136" s="332">
        <f t="shared" si="67"/>
        <v>0</v>
      </c>
      <c r="CM136" s="329">
        <f t="shared" si="67"/>
        <v>0</v>
      </c>
      <c r="CN136" s="329">
        <f t="shared" si="56"/>
        <v>16.162833333333332</v>
      </c>
      <c r="CO136" s="329">
        <f t="shared" si="43"/>
        <v>0.8</v>
      </c>
      <c r="CP136" s="329">
        <f t="shared" si="44"/>
        <v>0</v>
      </c>
      <c r="CQ136" s="329">
        <f t="shared" si="45"/>
        <v>3.5760000000000001</v>
      </c>
      <c r="CR136" s="329">
        <f t="shared" si="46"/>
        <v>0</v>
      </c>
      <c r="CS136" s="332">
        <f t="shared" si="47"/>
        <v>0</v>
      </c>
      <c r="CT136" s="146"/>
      <c r="CU136" s="329">
        <f t="shared" si="57"/>
        <v>12.453833333333332</v>
      </c>
      <c r="CV136" s="329">
        <f t="shared" si="48"/>
        <v>0.4</v>
      </c>
      <c r="CW136" s="329">
        <f t="shared" si="49"/>
        <v>0</v>
      </c>
      <c r="CX136" s="329">
        <f t="shared" si="50"/>
        <v>3.1360000000000001</v>
      </c>
      <c r="CY136" s="329">
        <f t="shared" si="51"/>
        <v>0</v>
      </c>
      <c r="CZ136" s="332">
        <f t="shared" si="52"/>
        <v>0</v>
      </c>
      <c r="DA136" s="146"/>
    </row>
    <row r="137" spans="1:106" ht="31.5" x14ac:dyDescent="0.25">
      <c r="A137" s="182"/>
      <c r="B137" s="318" t="str">
        <f>'3'!B136</f>
        <v>Размещение КЛ-6кВ от ТП-112 до КТП нов в районе  Б. Вонговской</v>
      </c>
      <c r="C137" s="379" t="s">
        <v>818</v>
      </c>
      <c r="D137" s="330">
        <f>'3'!H136</f>
        <v>3.1558333333333333</v>
      </c>
      <c r="E137" s="330">
        <f>'3'!AB136</f>
        <v>3.1558333333333333</v>
      </c>
      <c r="F137" s="146"/>
      <c r="G137" s="146"/>
      <c r="H137" s="146"/>
      <c r="I137" s="146"/>
      <c r="J137" s="146"/>
      <c r="K137" s="146"/>
      <c r="L137" s="146"/>
      <c r="M137" s="146"/>
      <c r="N137" s="146"/>
      <c r="O137" s="146"/>
      <c r="P137" s="146"/>
      <c r="Q137" s="146"/>
      <c r="R137" s="146"/>
      <c r="S137" s="146"/>
      <c r="T137" s="146"/>
      <c r="U137" s="330"/>
      <c r="V137" s="146"/>
      <c r="W137" s="146"/>
      <c r="X137" s="146"/>
      <c r="Y137" s="146"/>
      <c r="Z137" s="146"/>
      <c r="AA137" s="146"/>
      <c r="AB137" s="146"/>
      <c r="AC137" s="146"/>
      <c r="AD137" s="146"/>
      <c r="AE137" s="146"/>
      <c r="AF137" s="146"/>
      <c r="AG137" s="146"/>
      <c r="AH137" s="345"/>
      <c r="AI137" s="146"/>
      <c r="AJ137" s="330">
        <f>'3'!AE136</f>
        <v>3.1558333333333333</v>
      </c>
      <c r="AK137" s="146"/>
      <c r="AL137" s="146"/>
      <c r="AM137" s="330">
        <f>'1-2021'!W66</f>
        <v>1</v>
      </c>
      <c r="AN137" s="146"/>
      <c r="AO137" s="345"/>
      <c r="AP137" s="146"/>
      <c r="AQ137" s="330"/>
      <c r="AR137" s="146"/>
      <c r="AS137" s="146"/>
      <c r="AT137" s="330"/>
      <c r="AU137" s="146"/>
      <c r="AV137" s="146"/>
      <c r="AW137" s="146"/>
      <c r="AX137" s="146"/>
      <c r="AY137" s="146"/>
      <c r="AZ137" s="146"/>
      <c r="BA137" s="146"/>
      <c r="BB137" s="146"/>
      <c r="BC137" s="345"/>
      <c r="BD137" s="146"/>
      <c r="BE137" s="146"/>
      <c r="BF137" s="146"/>
      <c r="BG137" s="146"/>
      <c r="BH137" s="146"/>
      <c r="BI137" s="146"/>
      <c r="BJ137" s="345"/>
      <c r="BK137" s="146"/>
      <c r="BL137" s="236"/>
      <c r="BM137" s="146"/>
      <c r="BN137" s="146"/>
      <c r="BO137" s="146"/>
      <c r="BP137" s="146"/>
      <c r="BQ137" s="345"/>
      <c r="BR137" s="146"/>
      <c r="BS137" s="146"/>
      <c r="BT137" s="146"/>
      <c r="BU137" s="146"/>
      <c r="BV137" s="146"/>
      <c r="BW137" s="146"/>
      <c r="BX137" s="345"/>
      <c r="BY137" s="146"/>
      <c r="BZ137" s="236"/>
      <c r="CA137" s="146"/>
      <c r="CB137" s="146"/>
      <c r="CC137" s="146"/>
      <c r="CD137" s="146"/>
      <c r="CE137" s="345"/>
      <c r="CF137" s="146"/>
      <c r="CG137" s="146"/>
      <c r="CH137" s="146"/>
      <c r="CI137" s="146"/>
      <c r="CJ137" s="146"/>
      <c r="CK137" s="146"/>
      <c r="CL137" s="345"/>
      <c r="CM137" s="146"/>
      <c r="CN137" s="223">
        <f t="shared" si="56"/>
        <v>3.1558333333333333</v>
      </c>
      <c r="CO137" s="146">
        <f t="shared" si="43"/>
        <v>0</v>
      </c>
      <c r="CP137" s="146">
        <f t="shared" si="44"/>
        <v>0</v>
      </c>
      <c r="CQ137" s="146">
        <f t="shared" si="45"/>
        <v>1</v>
      </c>
      <c r="CR137" s="146">
        <f t="shared" si="46"/>
        <v>0</v>
      </c>
      <c r="CS137" s="345">
        <f t="shared" si="47"/>
        <v>0</v>
      </c>
      <c r="CT137" s="146"/>
      <c r="CU137" s="223">
        <f t="shared" si="57"/>
        <v>3.1558333333333333</v>
      </c>
      <c r="CV137" s="146">
        <f t="shared" si="48"/>
        <v>0</v>
      </c>
      <c r="CW137" s="146">
        <f t="shared" si="49"/>
        <v>0</v>
      </c>
      <c r="CX137" s="146">
        <f t="shared" si="50"/>
        <v>1</v>
      </c>
      <c r="CY137" s="146">
        <f t="shared" si="51"/>
        <v>0</v>
      </c>
      <c r="CZ137" s="345">
        <f t="shared" si="52"/>
        <v>0</v>
      </c>
      <c r="DA137" s="146"/>
    </row>
    <row r="138" spans="1:106" ht="31.5" x14ac:dyDescent="0.25">
      <c r="A138" s="182"/>
      <c r="B138" s="318" t="str">
        <f>'3'!B137</f>
        <v>Размещение  кабельной линии КЛ-6кВ от РП-10 до ТП-103</v>
      </c>
      <c r="C138" s="379" t="s">
        <v>818</v>
      </c>
      <c r="D138" s="330">
        <f>'3'!H137</f>
        <v>3.4541666666666666</v>
      </c>
      <c r="E138" s="330">
        <f>'3'!AB137</f>
        <v>3.4541666666666666</v>
      </c>
      <c r="F138" s="146"/>
      <c r="G138" s="146"/>
      <c r="H138" s="146"/>
      <c r="I138" s="146"/>
      <c r="J138" s="146"/>
      <c r="K138" s="146"/>
      <c r="L138" s="146"/>
      <c r="M138" s="146"/>
      <c r="N138" s="146"/>
      <c r="O138" s="146"/>
      <c r="P138" s="146"/>
      <c r="Q138" s="146"/>
      <c r="R138" s="146"/>
      <c r="S138" s="146"/>
      <c r="T138" s="146"/>
      <c r="U138" s="330"/>
      <c r="V138" s="146"/>
      <c r="W138" s="146"/>
      <c r="X138" s="146"/>
      <c r="Y138" s="146"/>
      <c r="Z138" s="146"/>
      <c r="AA138" s="146"/>
      <c r="AB138" s="146"/>
      <c r="AC138" s="146"/>
      <c r="AD138" s="146"/>
      <c r="AE138" s="146"/>
      <c r="AF138" s="146"/>
      <c r="AG138" s="146"/>
      <c r="AH138" s="345"/>
      <c r="AI138" s="146"/>
      <c r="AJ138" s="330">
        <f>'3'!AE137</f>
        <v>3.4541666666666666</v>
      </c>
      <c r="AK138" s="146"/>
      <c r="AL138" s="146"/>
      <c r="AM138" s="330">
        <f>'1-2021'!W67</f>
        <v>0.52600000000000002</v>
      </c>
      <c r="AN138" s="146"/>
      <c r="AO138" s="345"/>
      <c r="AP138" s="146"/>
      <c r="AQ138" s="330"/>
      <c r="AR138" s="146"/>
      <c r="AS138" s="146"/>
      <c r="AT138" s="330"/>
      <c r="AU138" s="146"/>
      <c r="AV138" s="146"/>
      <c r="AW138" s="146"/>
      <c r="AX138" s="146"/>
      <c r="AY138" s="146"/>
      <c r="AZ138" s="146"/>
      <c r="BA138" s="146"/>
      <c r="BB138" s="146"/>
      <c r="BC138" s="345"/>
      <c r="BD138" s="146"/>
      <c r="BE138" s="146"/>
      <c r="BF138" s="146"/>
      <c r="BG138" s="146"/>
      <c r="BH138" s="146"/>
      <c r="BI138" s="146"/>
      <c r="BJ138" s="345"/>
      <c r="BK138" s="146"/>
      <c r="BL138" s="236"/>
      <c r="BM138" s="146"/>
      <c r="BN138" s="146"/>
      <c r="BO138" s="146"/>
      <c r="BP138" s="146"/>
      <c r="BQ138" s="345"/>
      <c r="BR138" s="146"/>
      <c r="BS138" s="146"/>
      <c r="BT138" s="146"/>
      <c r="BU138" s="146"/>
      <c r="BV138" s="146"/>
      <c r="BW138" s="146"/>
      <c r="BX138" s="345"/>
      <c r="BY138" s="146"/>
      <c r="BZ138" s="236"/>
      <c r="CA138" s="146"/>
      <c r="CB138" s="146"/>
      <c r="CC138" s="146"/>
      <c r="CD138" s="146"/>
      <c r="CE138" s="345"/>
      <c r="CF138" s="146"/>
      <c r="CG138" s="146"/>
      <c r="CH138" s="146"/>
      <c r="CI138" s="146"/>
      <c r="CJ138" s="146"/>
      <c r="CK138" s="146"/>
      <c r="CL138" s="345"/>
      <c r="CM138" s="146"/>
      <c r="CN138" s="223">
        <f t="shared" si="56"/>
        <v>3.4541666666666666</v>
      </c>
      <c r="CO138" s="146">
        <f t="shared" si="43"/>
        <v>0</v>
      </c>
      <c r="CP138" s="146">
        <f t="shared" si="44"/>
        <v>0</v>
      </c>
      <c r="CQ138" s="146">
        <f t="shared" si="45"/>
        <v>0.52600000000000002</v>
      </c>
      <c r="CR138" s="146">
        <f t="shared" si="46"/>
        <v>0</v>
      </c>
      <c r="CS138" s="345">
        <f t="shared" si="47"/>
        <v>0</v>
      </c>
      <c r="CT138" s="146"/>
      <c r="CU138" s="223">
        <f t="shared" si="57"/>
        <v>3.4541666666666666</v>
      </c>
      <c r="CV138" s="146">
        <f t="shared" si="48"/>
        <v>0</v>
      </c>
      <c r="CW138" s="146">
        <f t="shared" si="49"/>
        <v>0</v>
      </c>
      <c r="CX138" s="146">
        <f t="shared" si="50"/>
        <v>0.52600000000000002</v>
      </c>
      <c r="CY138" s="146">
        <f t="shared" si="51"/>
        <v>0</v>
      </c>
      <c r="CZ138" s="345">
        <f t="shared" si="52"/>
        <v>0</v>
      </c>
      <c r="DA138" s="146"/>
      <c r="DB138" s="513"/>
    </row>
    <row r="139" spans="1:106" ht="31.5" x14ac:dyDescent="0.25">
      <c r="A139" s="182"/>
      <c r="B139" s="318" t="str">
        <f>'3'!B138</f>
        <v>Установка КТП пвк в Заволжском районе в районе Б.Вонговской</v>
      </c>
      <c r="C139" s="379" t="s">
        <v>818</v>
      </c>
      <c r="D139" s="330">
        <f>'3'!H138</f>
        <v>1.107</v>
      </c>
      <c r="E139" s="330">
        <f>'3'!AB138</f>
        <v>1.107</v>
      </c>
      <c r="F139" s="146"/>
      <c r="G139" s="146"/>
      <c r="H139" s="146"/>
      <c r="I139" s="146"/>
      <c r="J139" s="146"/>
      <c r="K139" s="146"/>
      <c r="L139" s="146"/>
      <c r="M139" s="146"/>
      <c r="N139" s="146"/>
      <c r="O139" s="146"/>
      <c r="P139" s="146"/>
      <c r="Q139" s="146"/>
      <c r="R139" s="146"/>
      <c r="S139" s="146"/>
      <c r="T139" s="146"/>
      <c r="U139" s="330"/>
      <c r="V139" s="146"/>
      <c r="W139" s="146"/>
      <c r="X139" s="146"/>
      <c r="Y139" s="146"/>
      <c r="Z139" s="146"/>
      <c r="AA139" s="146"/>
      <c r="AB139" s="146"/>
      <c r="AC139" s="146"/>
      <c r="AD139" s="146"/>
      <c r="AE139" s="146"/>
      <c r="AF139" s="146"/>
      <c r="AG139" s="146"/>
      <c r="AH139" s="345"/>
      <c r="AI139" s="146"/>
      <c r="AJ139" s="330">
        <f>'3'!AE138</f>
        <v>1.107</v>
      </c>
      <c r="AK139" s="330">
        <f>'[6]1'!L100</f>
        <v>0.4</v>
      </c>
      <c r="AL139" s="146"/>
      <c r="AM139" s="146"/>
      <c r="AN139" s="146"/>
      <c r="AO139" s="345"/>
      <c r="AP139" s="146"/>
      <c r="AQ139" s="330"/>
      <c r="AR139" s="330"/>
      <c r="AS139" s="146"/>
      <c r="AT139" s="146"/>
      <c r="AU139" s="146"/>
      <c r="AV139" s="146"/>
      <c r="AW139" s="146"/>
      <c r="AX139" s="146"/>
      <c r="AY139" s="146"/>
      <c r="AZ139" s="146"/>
      <c r="BA139" s="146"/>
      <c r="BB139" s="146"/>
      <c r="BC139" s="345"/>
      <c r="BD139" s="146"/>
      <c r="BE139" s="146"/>
      <c r="BF139" s="146"/>
      <c r="BG139" s="146"/>
      <c r="BH139" s="146"/>
      <c r="BI139" s="146"/>
      <c r="BJ139" s="345"/>
      <c r="BK139" s="146"/>
      <c r="BL139" s="236"/>
      <c r="BM139" s="146"/>
      <c r="BN139" s="146"/>
      <c r="BO139" s="146"/>
      <c r="BP139" s="146"/>
      <c r="BQ139" s="345"/>
      <c r="BR139" s="146"/>
      <c r="BS139" s="146"/>
      <c r="BT139" s="146"/>
      <c r="BU139" s="146"/>
      <c r="BV139" s="146"/>
      <c r="BW139" s="146"/>
      <c r="BX139" s="345"/>
      <c r="BY139" s="146"/>
      <c r="BZ139" s="236"/>
      <c r="CA139" s="146"/>
      <c r="CB139" s="146"/>
      <c r="CC139" s="146"/>
      <c r="CD139" s="146"/>
      <c r="CE139" s="345"/>
      <c r="CF139" s="146"/>
      <c r="CG139" s="146"/>
      <c r="CH139" s="146"/>
      <c r="CI139" s="146"/>
      <c r="CJ139" s="146"/>
      <c r="CK139" s="146"/>
      <c r="CL139" s="345"/>
      <c r="CM139" s="146"/>
      <c r="CN139" s="223">
        <f t="shared" si="56"/>
        <v>1.107</v>
      </c>
      <c r="CO139" s="146">
        <f t="shared" si="43"/>
        <v>0.4</v>
      </c>
      <c r="CP139" s="146">
        <f t="shared" si="44"/>
        <v>0</v>
      </c>
      <c r="CQ139" s="146">
        <f t="shared" si="45"/>
        <v>0</v>
      </c>
      <c r="CR139" s="146">
        <f t="shared" si="46"/>
        <v>0</v>
      </c>
      <c r="CS139" s="345">
        <f t="shared" si="47"/>
        <v>0</v>
      </c>
      <c r="CT139" s="146"/>
      <c r="CU139" s="223">
        <f t="shared" si="57"/>
        <v>1.107</v>
      </c>
      <c r="CV139" s="146">
        <f t="shared" si="48"/>
        <v>0.4</v>
      </c>
      <c r="CW139" s="146">
        <f t="shared" si="49"/>
        <v>0</v>
      </c>
      <c r="CX139" s="146">
        <f t="shared" si="50"/>
        <v>0</v>
      </c>
      <c r="CY139" s="146">
        <f t="shared" si="51"/>
        <v>0</v>
      </c>
      <c r="CZ139" s="345">
        <f t="shared" si="52"/>
        <v>0</v>
      </c>
      <c r="DA139" s="146"/>
      <c r="DB139" s="513"/>
    </row>
    <row r="140" spans="1:106" ht="31.5" x14ac:dyDescent="0.25">
      <c r="A140" s="182"/>
      <c r="B140" s="318" t="str">
        <f>'3'!B139</f>
        <v>Размещение КВЛ-6кВ от ТП-114 до  КТП в районе Б.Вонговской</v>
      </c>
      <c r="C140" s="379" t="s">
        <v>818</v>
      </c>
      <c r="D140" s="330">
        <f>'3'!H139</f>
        <v>1.4958333333333333</v>
      </c>
      <c r="E140" s="330">
        <f>'3'!AB139</f>
        <v>1.4958333333333333</v>
      </c>
      <c r="F140" s="146"/>
      <c r="G140" s="146"/>
      <c r="H140" s="146"/>
      <c r="I140" s="146"/>
      <c r="J140" s="146"/>
      <c r="K140" s="146"/>
      <c r="L140" s="146"/>
      <c r="M140" s="146"/>
      <c r="N140" s="146"/>
      <c r="O140" s="146"/>
      <c r="P140" s="146"/>
      <c r="Q140" s="146"/>
      <c r="R140" s="146"/>
      <c r="S140" s="146"/>
      <c r="T140" s="146"/>
      <c r="U140" s="330"/>
      <c r="V140" s="146"/>
      <c r="W140" s="146"/>
      <c r="X140" s="146"/>
      <c r="Y140" s="146"/>
      <c r="Z140" s="146"/>
      <c r="AA140" s="146"/>
      <c r="AB140" s="146"/>
      <c r="AC140" s="146"/>
      <c r="AD140" s="146"/>
      <c r="AE140" s="146"/>
      <c r="AF140" s="146"/>
      <c r="AG140" s="146"/>
      <c r="AH140" s="345"/>
      <c r="AI140" s="146"/>
      <c r="AJ140" s="330">
        <f>'3'!AE139</f>
        <v>1.4958333333333333</v>
      </c>
      <c r="AK140" s="330"/>
      <c r="AL140" s="146"/>
      <c r="AM140" s="330">
        <f>'1-2021'!W68</f>
        <v>0.65</v>
      </c>
      <c r="AN140" s="146"/>
      <c r="AO140" s="345"/>
      <c r="AP140" s="146"/>
      <c r="AQ140" s="330"/>
      <c r="AR140" s="330"/>
      <c r="AS140" s="146"/>
      <c r="AT140" s="146"/>
      <c r="AU140" s="146"/>
      <c r="AV140" s="146"/>
      <c r="AW140" s="146"/>
      <c r="AX140" s="146"/>
      <c r="AY140" s="146"/>
      <c r="AZ140" s="146"/>
      <c r="BA140" s="146"/>
      <c r="BB140" s="146"/>
      <c r="BC140" s="345"/>
      <c r="BD140" s="146"/>
      <c r="BE140" s="146"/>
      <c r="BF140" s="146"/>
      <c r="BG140" s="146"/>
      <c r="BH140" s="146"/>
      <c r="BI140" s="146"/>
      <c r="BJ140" s="345"/>
      <c r="BK140" s="146"/>
      <c r="BL140" s="236"/>
      <c r="BM140" s="146"/>
      <c r="BN140" s="146"/>
      <c r="BO140" s="146"/>
      <c r="BP140" s="146"/>
      <c r="BQ140" s="345"/>
      <c r="BR140" s="146"/>
      <c r="BS140" s="146"/>
      <c r="BT140" s="146"/>
      <c r="BU140" s="146"/>
      <c r="BV140" s="146"/>
      <c r="BW140" s="146"/>
      <c r="BX140" s="345"/>
      <c r="BY140" s="146"/>
      <c r="BZ140" s="236"/>
      <c r="CA140" s="146"/>
      <c r="CB140" s="146"/>
      <c r="CC140" s="146"/>
      <c r="CD140" s="146"/>
      <c r="CE140" s="345"/>
      <c r="CF140" s="146"/>
      <c r="CG140" s="146"/>
      <c r="CH140" s="146"/>
      <c r="CI140" s="146"/>
      <c r="CJ140" s="146"/>
      <c r="CK140" s="146"/>
      <c r="CL140" s="345"/>
      <c r="CM140" s="146"/>
      <c r="CN140" s="223">
        <f t="shared" si="56"/>
        <v>1.4958333333333333</v>
      </c>
      <c r="CO140" s="146">
        <f t="shared" si="43"/>
        <v>0</v>
      </c>
      <c r="CP140" s="146">
        <f t="shared" si="44"/>
        <v>0</v>
      </c>
      <c r="CQ140" s="146">
        <f t="shared" si="45"/>
        <v>0.65</v>
      </c>
      <c r="CR140" s="146">
        <f t="shared" si="46"/>
        <v>0</v>
      </c>
      <c r="CS140" s="345">
        <f t="shared" si="47"/>
        <v>0</v>
      </c>
      <c r="CT140" s="146"/>
      <c r="CU140" s="223">
        <f t="shared" si="57"/>
        <v>1.4958333333333333</v>
      </c>
      <c r="CV140" s="146">
        <f t="shared" si="48"/>
        <v>0</v>
      </c>
      <c r="CW140" s="146">
        <f t="shared" si="49"/>
        <v>0</v>
      </c>
      <c r="CX140" s="146">
        <f t="shared" si="50"/>
        <v>0.65</v>
      </c>
      <c r="CY140" s="146">
        <f t="shared" si="51"/>
        <v>0</v>
      </c>
      <c r="CZ140" s="345">
        <f t="shared" si="52"/>
        <v>0</v>
      </c>
      <c r="DA140" s="146"/>
      <c r="DB140" s="513"/>
    </row>
    <row r="141" spans="1:106" s="565" customFormat="1" ht="63" x14ac:dyDescent="0.25">
      <c r="A141" s="182"/>
      <c r="B141" s="399" t="s">
        <v>1091</v>
      </c>
      <c r="C141" s="326" t="s">
        <v>819</v>
      </c>
      <c r="D141" s="330">
        <f>'3'!H140</f>
        <v>0</v>
      </c>
      <c r="E141" s="330">
        <f>'3'!AB140</f>
        <v>0.70199999999999996</v>
      </c>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345"/>
      <c r="AI141" s="146"/>
      <c r="AJ141" s="146"/>
      <c r="AK141" s="146"/>
      <c r="AL141" s="146"/>
      <c r="AM141" s="146"/>
      <c r="AN141" s="146"/>
      <c r="AO141" s="345"/>
      <c r="AP141" s="146"/>
      <c r="AQ141" s="146"/>
      <c r="AR141" s="146"/>
      <c r="AS141" s="146"/>
      <c r="AT141" s="146"/>
      <c r="AU141" s="146"/>
      <c r="AV141" s="146"/>
      <c r="AW141" s="146"/>
      <c r="AX141" s="146"/>
      <c r="AY141" s="146"/>
      <c r="AZ141" s="146"/>
      <c r="BA141" s="146"/>
      <c r="BB141" s="146"/>
      <c r="BC141" s="345"/>
      <c r="BD141" s="146"/>
      <c r="BE141" s="330">
        <f>E141</f>
        <v>0.70199999999999996</v>
      </c>
      <c r="BF141" s="146"/>
      <c r="BG141" s="146"/>
      <c r="BH141" s="330">
        <f>'1-2022'!W80</f>
        <v>0.36</v>
      </c>
      <c r="BI141" s="146"/>
      <c r="BJ141" s="345"/>
      <c r="BK141" s="146"/>
      <c r="BL141" s="146"/>
      <c r="BM141" s="146"/>
      <c r="BN141" s="146"/>
      <c r="BO141" s="146"/>
      <c r="BP141" s="146"/>
      <c r="BQ141" s="345"/>
      <c r="BR141" s="146"/>
      <c r="BS141" s="146"/>
      <c r="BT141" s="146"/>
      <c r="BU141" s="146"/>
      <c r="BV141" s="146"/>
      <c r="BW141" s="146"/>
      <c r="BX141" s="345"/>
      <c r="BY141" s="146"/>
      <c r="BZ141" s="146"/>
      <c r="CA141" s="146"/>
      <c r="CB141" s="146"/>
      <c r="CC141" s="146"/>
      <c r="CD141" s="146"/>
      <c r="CE141" s="345"/>
      <c r="CF141" s="146"/>
      <c r="CG141" s="146"/>
      <c r="CH141" s="146"/>
      <c r="CI141" s="146"/>
      <c r="CJ141" s="146"/>
      <c r="CK141" s="146"/>
      <c r="CL141" s="345"/>
      <c r="CM141" s="146"/>
      <c r="CN141" s="223">
        <f t="shared" ref="CN141" si="68">U141+AJ141+AX141+BL141+BZ141</f>
        <v>0</v>
      </c>
      <c r="CO141" s="146">
        <f t="shared" ref="CO141" si="69">V141+AK141+AY141+BM141+CA141</f>
        <v>0</v>
      </c>
      <c r="CP141" s="146">
        <f t="shared" ref="CP141" si="70">W141+AL141+AZ141+BN141+CB141</f>
        <v>0</v>
      </c>
      <c r="CQ141" s="146">
        <f t="shared" ref="CQ141" si="71">X141+AM141+BA141+BO141+CC141</f>
        <v>0</v>
      </c>
      <c r="CR141" s="146">
        <f t="shared" ref="CR141" si="72">Y141+AN141+BB141+BP141+CD141</f>
        <v>0</v>
      </c>
      <c r="CS141" s="345">
        <f t="shared" ref="CS141" si="73">Z141+AO141+BC141+BQ141+CE141</f>
        <v>0</v>
      </c>
      <c r="CT141" s="146"/>
      <c r="CU141" s="223">
        <f t="shared" ref="CU141" si="74">U141+AJ141+BE141+BS141+CG141</f>
        <v>0.70199999999999996</v>
      </c>
      <c r="CV141" s="146">
        <f t="shared" ref="CV141" si="75">V141+AK141+BF141+BT141+CH141</f>
        <v>0</v>
      </c>
      <c r="CW141" s="146">
        <f t="shared" ref="CW141" si="76">W141+AL141+BG141+BU141+CI141</f>
        <v>0</v>
      </c>
      <c r="CX141" s="146">
        <f t="shared" ref="CX141" si="77">X141+AM141+BH141+BV141+CJ141</f>
        <v>0.36</v>
      </c>
      <c r="CY141" s="146">
        <f t="shared" ref="CY141" si="78">Y141+AN141+BI141+BW141+CK141</f>
        <v>0</v>
      </c>
      <c r="CZ141" s="345">
        <f t="shared" ref="CZ141" si="79">Z141+AO141+BJ141+BX141+CL141</f>
        <v>0</v>
      </c>
      <c r="DA141" s="146"/>
    </row>
    <row r="142" spans="1:106" ht="47.25" x14ac:dyDescent="0.25">
      <c r="A142" s="182"/>
      <c r="B142" s="318" t="s">
        <v>834</v>
      </c>
      <c r="C142" s="379" t="s">
        <v>822</v>
      </c>
      <c r="D142" s="330">
        <f>'3'!H141</f>
        <v>2</v>
      </c>
      <c r="E142" s="330">
        <f>'3'!AB141</f>
        <v>0</v>
      </c>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6"/>
      <c r="AD142" s="146"/>
      <c r="AE142" s="146"/>
      <c r="AF142" s="146"/>
      <c r="AG142" s="146"/>
      <c r="AH142" s="345"/>
      <c r="AI142" s="146"/>
      <c r="AJ142" s="330"/>
      <c r="AK142" s="146"/>
      <c r="AL142" s="146"/>
      <c r="AM142" s="146"/>
      <c r="AN142" s="146"/>
      <c r="AO142" s="345"/>
      <c r="AP142" s="146"/>
      <c r="AQ142" s="330"/>
      <c r="AR142" s="146"/>
      <c r="AS142" s="146"/>
      <c r="AT142" s="146"/>
      <c r="AU142" s="146"/>
      <c r="AV142" s="146"/>
      <c r="AW142" s="146"/>
      <c r="AX142" s="146"/>
      <c r="AY142" s="146"/>
      <c r="AZ142" s="146"/>
      <c r="BA142" s="146"/>
      <c r="BB142" s="146"/>
      <c r="BC142" s="345"/>
      <c r="BD142" s="146"/>
      <c r="BE142" s="146"/>
      <c r="BF142" s="146"/>
      <c r="BG142" s="146"/>
      <c r="BH142" s="146"/>
      <c r="BI142" s="146"/>
      <c r="BJ142" s="345"/>
      <c r="BK142" s="146"/>
      <c r="BL142" s="330">
        <f>D142</f>
        <v>2</v>
      </c>
      <c r="BM142" s="146"/>
      <c r="BN142" s="146"/>
      <c r="BO142" s="330">
        <f>'[6]1'!V101</f>
        <v>0.6</v>
      </c>
      <c r="BP142" s="146"/>
      <c r="BQ142" s="345"/>
      <c r="BR142" s="146"/>
      <c r="BS142" s="330">
        <f>'3'!AJ141</f>
        <v>0</v>
      </c>
      <c r="BT142" s="146"/>
      <c r="BU142" s="146"/>
      <c r="BV142" s="330">
        <f>'1-2023'!W74</f>
        <v>0</v>
      </c>
      <c r="BW142" s="146"/>
      <c r="BX142" s="345"/>
      <c r="BY142" s="146"/>
      <c r="BZ142" s="236"/>
      <c r="CA142" s="146"/>
      <c r="CB142" s="146"/>
      <c r="CC142" s="146"/>
      <c r="CD142" s="146"/>
      <c r="CE142" s="345"/>
      <c r="CF142" s="146"/>
      <c r="CG142" s="146"/>
      <c r="CH142" s="146"/>
      <c r="CI142" s="146"/>
      <c r="CJ142" s="146"/>
      <c r="CK142" s="146"/>
      <c r="CL142" s="345"/>
      <c r="CM142" s="146"/>
      <c r="CN142" s="223">
        <f t="shared" si="56"/>
        <v>2</v>
      </c>
      <c r="CO142" s="146">
        <f t="shared" si="43"/>
        <v>0</v>
      </c>
      <c r="CP142" s="146">
        <f t="shared" si="44"/>
        <v>0</v>
      </c>
      <c r="CQ142" s="146">
        <f t="shared" si="45"/>
        <v>0.6</v>
      </c>
      <c r="CR142" s="146">
        <f t="shared" si="46"/>
        <v>0</v>
      </c>
      <c r="CS142" s="345">
        <f t="shared" si="47"/>
        <v>0</v>
      </c>
      <c r="CT142" s="146"/>
      <c r="CU142" s="223">
        <f t="shared" si="57"/>
        <v>0</v>
      </c>
      <c r="CV142" s="146">
        <f t="shared" si="48"/>
        <v>0</v>
      </c>
      <c r="CW142" s="146">
        <f t="shared" si="49"/>
        <v>0</v>
      </c>
      <c r="CX142" s="146">
        <f t="shared" si="50"/>
        <v>0</v>
      </c>
      <c r="CY142" s="146">
        <f t="shared" si="51"/>
        <v>0</v>
      </c>
      <c r="CZ142" s="345">
        <f t="shared" si="52"/>
        <v>0</v>
      </c>
      <c r="DA142" s="146"/>
      <c r="DB142" s="513"/>
    </row>
    <row r="143" spans="1:106" ht="47.25" x14ac:dyDescent="0.25">
      <c r="A143" s="182"/>
      <c r="B143" s="356" t="s">
        <v>1100</v>
      </c>
      <c r="C143" s="379" t="s">
        <v>822</v>
      </c>
      <c r="D143" s="330">
        <f>'3'!H142</f>
        <v>0.7</v>
      </c>
      <c r="E143" s="330">
        <f>'3'!AB142</f>
        <v>1.125</v>
      </c>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c r="AH143" s="345"/>
      <c r="AI143" s="146"/>
      <c r="AJ143" s="330"/>
      <c r="AK143" s="146"/>
      <c r="AL143" s="146"/>
      <c r="AM143" s="146"/>
      <c r="AN143" s="146"/>
      <c r="AO143" s="345"/>
      <c r="AP143" s="146"/>
      <c r="AQ143" s="330"/>
      <c r="AR143" s="146"/>
      <c r="AS143" s="146"/>
      <c r="AT143" s="146"/>
      <c r="AU143" s="146"/>
      <c r="AV143" s="146"/>
      <c r="AW143" s="146"/>
      <c r="AX143" s="146"/>
      <c r="AY143" s="146"/>
      <c r="AZ143" s="146"/>
      <c r="BA143" s="146"/>
      <c r="BB143" s="146"/>
      <c r="BC143" s="345"/>
      <c r="BD143" s="146"/>
      <c r="BE143" s="146"/>
      <c r="BF143" s="146"/>
      <c r="BG143" s="146"/>
      <c r="BH143" s="146"/>
      <c r="BI143" s="146"/>
      <c r="BJ143" s="345"/>
      <c r="BK143" s="146"/>
      <c r="BL143" s="330">
        <f t="shared" ref="BL143:BL144" si="80">D143</f>
        <v>0.7</v>
      </c>
      <c r="BM143" s="146"/>
      <c r="BN143" s="146"/>
      <c r="BO143" s="330">
        <f>'[6]1'!V102</f>
        <v>0.2</v>
      </c>
      <c r="BP143" s="146"/>
      <c r="BQ143" s="345"/>
      <c r="BR143" s="146"/>
      <c r="BS143" s="330">
        <f>'3'!AJ142</f>
        <v>1.125</v>
      </c>
      <c r="BT143" s="146"/>
      <c r="BU143" s="146"/>
      <c r="BV143" s="330">
        <f>'1-2023'!W75</f>
        <v>0.25</v>
      </c>
      <c r="BW143" s="146"/>
      <c r="BX143" s="345"/>
      <c r="BY143" s="146"/>
      <c r="BZ143" s="236"/>
      <c r="CA143" s="146"/>
      <c r="CB143" s="146"/>
      <c r="CC143" s="146"/>
      <c r="CD143" s="146"/>
      <c r="CE143" s="345"/>
      <c r="CF143" s="146"/>
      <c r="CG143" s="146"/>
      <c r="CH143" s="146"/>
      <c r="CI143" s="146"/>
      <c r="CJ143" s="146"/>
      <c r="CK143" s="146"/>
      <c r="CL143" s="345"/>
      <c r="CM143" s="146"/>
      <c r="CN143" s="223">
        <f t="shared" si="56"/>
        <v>0.7</v>
      </c>
      <c r="CO143" s="146">
        <f t="shared" si="43"/>
        <v>0</v>
      </c>
      <c r="CP143" s="146">
        <f t="shared" si="44"/>
        <v>0</v>
      </c>
      <c r="CQ143" s="146">
        <f t="shared" si="45"/>
        <v>0.2</v>
      </c>
      <c r="CR143" s="146">
        <f t="shared" si="46"/>
        <v>0</v>
      </c>
      <c r="CS143" s="345">
        <f t="shared" si="47"/>
        <v>0</v>
      </c>
      <c r="CT143" s="146"/>
      <c r="CU143" s="223">
        <f t="shared" si="57"/>
        <v>1.125</v>
      </c>
      <c r="CV143" s="146">
        <f t="shared" si="48"/>
        <v>0</v>
      </c>
      <c r="CW143" s="146">
        <f t="shared" si="49"/>
        <v>0</v>
      </c>
      <c r="CX143" s="146">
        <f t="shared" si="50"/>
        <v>0.25</v>
      </c>
      <c r="CY143" s="146">
        <f t="shared" si="51"/>
        <v>0</v>
      </c>
      <c r="CZ143" s="345">
        <f t="shared" si="52"/>
        <v>0</v>
      </c>
      <c r="DA143" s="146"/>
      <c r="DB143" s="513"/>
    </row>
    <row r="144" spans="1:106" ht="47.25" x14ac:dyDescent="0.25">
      <c r="A144" s="182"/>
      <c r="B144" s="318" t="s">
        <v>836</v>
      </c>
      <c r="C144" s="379" t="s">
        <v>822</v>
      </c>
      <c r="D144" s="330">
        <f>'3'!H143</f>
        <v>3</v>
      </c>
      <c r="E144" s="330">
        <f>'3'!AB143</f>
        <v>0</v>
      </c>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345"/>
      <c r="AI144" s="146"/>
      <c r="AJ144" s="330"/>
      <c r="AK144" s="146"/>
      <c r="AL144" s="146"/>
      <c r="AM144" s="146"/>
      <c r="AN144" s="146"/>
      <c r="AO144" s="345"/>
      <c r="AP144" s="146"/>
      <c r="AQ144" s="330"/>
      <c r="AR144" s="146"/>
      <c r="AS144" s="146"/>
      <c r="AT144" s="146"/>
      <c r="AU144" s="146"/>
      <c r="AV144" s="146"/>
      <c r="AW144" s="146"/>
      <c r="AX144" s="146"/>
      <c r="AY144" s="146"/>
      <c r="AZ144" s="146"/>
      <c r="BA144" s="146"/>
      <c r="BB144" s="146"/>
      <c r="BC144" s="345"/>
      <c r="BD144" s="146"/>
      <c r="BE144" s="146"/>
      <c r="BF144" s="146"/>
      <c r="BG144" s="146"/>
      <c r="BH144" s="146"/>
      <c r="BI144" s="146"/>
      <c r="BJ144" s="345"/>
      <c r="BK144" s="146"/>
      <c r="BL144" s="330">
        <f t="shared" si="80"/>
        <v>3</v>
      </c>
      <c r="BM144" s="330">
        <f>'[6]1'!L103</f>
        <v>0.4</v>
      </c>
      <c r="BN144" s="146"/>
      <c r="BO144" s="146"/>
      <c r="BP144" s="146"/>
      <c r="BQ144" s="345"/>
      <c r="BR144" s="146"/>
      <c r="BS144" s="330">
        <f>'3'!AJ143</f>
        <v>0</v>
      </c>
      <c r="BT144" s="146"/>
      <c r="BU144" s="146"/>
      <c r="BV144" s="330">
        <f>'1-2023'!W76</f>
        <v>0</v>
      </c>
      <c r="BW144" s="146"/>
      <c r="BX144" s="345"/>
      <c r="BY144" s="146"/>
      <c r="BZ144" s="236"/>
      <c r="CA144" s="146"/>
      <c r="CB144" s="146"/>
      <c r="CC144" s="146"/>
      <c r="CD144" s="146"/>
      <c r="CE144" s="345"/>
      <c r="CF144" s="146"/>
      <c r="CG144" s="146"/>
      <c r="CH144" s="146"/>
      <c r="CI144" s="146"/>
      <c r="CJ144" s="146"/>
      <c r="CK144" s="146"/>
      <c r="CL144" s="345"/>
      <c r="CM144" s="146"/>
      <c r="CN144" s="223">
        <f t="shared" si="56"/>
        <v>3</v>
      </c>
      <c r="CO144" s="146">
        <f t="shared" si="43"/>
        <v>0.4</v>
      </c>
      <c r="CP144" s="146">
        <f t="shared" si="44"/>
        <v>0</v>
      </c>
      <c r="CQ144" s="146">
        <f t="shared" si="45"/>
        <v>0</v>
      </c>
      <c r="CR144" s="146">
        <f t="shared" si="46"/>
        <v>0</v>
      </c>
      <c r="CS144" s="345">
        <f t="shared" si="47"/>
        <v>0</v>
      </c>
      <c r="CT144" s="146"/>
      <c r="CU144" s="223">
        <f t="shared" si="57"/>
        <v>0</v>
      </c>
      <c r="CV144" s="146">
        <f t="shared" si="48"/>
        <v>0</v>
      </c>
      <c r="CW144" s="146">
        <f t="shared" si="49"/>
        <v>0</v>
      </c>
      <c r="CX144" s="146">
        <f t="shared" si="50"/>
        <v>0</v>
      </c>
      <c r="CY144" s="146">
        <f t="shared" si="51"/>
        <v>0</v>
      </c>
      <c r="CZ144" s="345">
        <f t="shared" si="52"/>
        <v>0</v>
      </c>
      <c r="DA144" s="146"/>
      <c r="DB144" s="513"/>
    </row>
    <row r="145" spans="1:106" x14ac:dyDescent="0.25">
      <c r="A145" s="182"/>
      <c r="B145" s="318" t="s">
        <v>837</v>
      </c>
      <c r="C145" s="379" t="s">
        <v>826</v>
      </c>
      <c r="D145" s="330">
        <f>'3'!H144</f>
        <v>0.5</v>
      </c>
      <c r="E145" s="330">
        <f>'3'!AB144</f>
        <v>0</v>
      </c>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c r="AH145" s="345"/>
      <c r="AI145" s="146"/>
      <c r="AJ145" s="146"/>
      <c r="AK145" s="146"/>
      <c r="AL145" s="146"/>
      <c r="AM145" s="146"/>
      <c r="AN145" s="146"/>
      <c r="AO145" s="345"/>
      <c r="AP145" s="146"/>
      <c r="AQ145" s="146"/>
      <c r="AR145" s="146"/>
      <c r="AS145" s="146"/>
      <c r="AT145" s="146"/>
      <c r="AU145" s="146"/>
      <c r="AV145" s="146"/>
      <c r="AW145" s="146"/>
      <c r="AX145" s="146"/>
      <c r="AY145" s="146"/>
      <c r="AZ145" s="146"/>
      <c r="BA145" s="146"/>
      <c r="BB145" s="146"/>
      <c r="BC145" s="345"/>
      <c r="BD145" s="146"/>
      <c r="BE145" s="146"/>
      <c r="BF145" s="146"/>
      <c r="BG145" s="146"/>
      <c r="BH145" s="146"/>
      <c r="BI145" s="146"/>
      <c r="BJ145" s="345"/>
      <c r="BK145" s="146"/>
      <c r="BL145" s="236"/>
      <c r="BM145" s="146"/>
      <c r="BN145" s="146"/>
      <c r="BO145" s="146"/>
      <c r="BP145" s="146"/>
      <c r="BQ145" s="345"/>
      <c r="BR145" s="146"/>
      <c r="BS145" s="146"/>
      <c r="BT145" s="146"/>
      <c r="BU145" s="146"/>
      <c r="BV145" s="146"/>
      <c r="BW145" s="146"/>
      <c r="BX145" s="345"/>
      <c r="BY145" s="146"/>
      <c r="BZ145" s="330">
        <f>D145</f>
        <v>0.5</v>
      </c>
      <c r="CA145" s="146"/>
      <c r="CB145" s="146"/>
      <c r="CC145" s="330">
        <f>'[6]1'!V104</f>
        <v>0.25</v>
      </c>
      <c r="CD145" s="146"/>
      <c r="CE145" s="345"/>
      <c r="CF145" s="146"/>
      <c r="CG145" s="330">
        <f>'3'!AL144</f>
        <v>0</v>
      </c>
      <c r="CH145" s="146"/>
      <c r="CI145" s="146"/>
      <c r="CJ145" s="330">
        <f>'1-2024'!W77</f>
        <v>0</v>
      </c>
      <c r="CK145" s="146"/>
      <c r="CL145" s="345"/>
      <c r="CM145" s="146"/>
      <c r="CN145" s="223">
        <f t="shared" si="56"/>
        <v>0.5</v>
      </c>
      <c r="CO145" s="146">
        <f t="shared" si="43"/>
        <v>0</v>
      </c>
      <c r="CP145" s="146">
        <f t="shared" si="44"/>
        <v>0</v>
      </c>
      <c r="CQ145" s="146">
        <f t="shared" si="45"/>
        <v>0.25</v>
      </c>
      <c r="CR145" s="146">
        <f t="shared" si="46"/>
        <v>0</v>
      </c>
      <c r="CS145" s="345">
        <f t="shared" si="47"/>
        <v>0</v>
      </c>
      <c r="CT145" s="146"/>
      <c r="CU145" s="223">
        <f t="shared" si="57"/>
        <v>0</v>
      </c>
      <c r="CV145" s="146">
        <f t="shared" si="48"/>
        <v>0</v>
      </c>
      <c r="CW145" s="146">
        <f t="shared" si="49"/>
        <v>0</v>
      </c>
      <c r="CX145" s="146">
        <f t="shared" si="50"/>
        <v>0</v>
      </c>
      <c r="CY145" s="146">
        <f t="shared" si="51"/>
        <v>0</v>
      </c>
      <c r="CZ145" s="345">
        <f t="shared" si="52"/>
        <v>0</v>
      </c>
      <c r="DA145" s="146"/>
      <c r="DB145" s="513"/>
    </row>
    <row r="146" spans="1:106" x14ac:dyDescent="0.25">
      <c r="A146" s="182"/>
      <c r="B146" s="356" t="s">
        <v>1130</v>
      </c>
      <c r="C146" s="379" t="s">
        <v>826</v>
      </c>
      <c r="D146" s="330">
        <f>'3'!H145</f>
        <v>0.75</v>
      </c>
      <c r="E146" s="330">
        <f>'3'!AB145</f>
        <v>1.4139999999999999</v>
      </c>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345"/>
      <c r="AI146" s="146"/>
      <c r="AJ146" s="146"/>
      <c r="AK146" s="146"/>
      <c r="AL146" s="146"/>
      <c r="AM146" s="146"/>
      <c r="AN146" s="146"/>
      <c r="AO146" s="345"/>
      <c r="AP146" s="146"/>
      <c r="AQ146" s="146"/>
      <c r="AR146" s="146"/>
      <c r="AS146" s="146"/>
      <c r="AT146" s="146"/>
      <c r="AU146" s="146"/>
      <c r="AV146" s="146"/>
      <c r="AW146" s="146"/>
      <c r="AX146" s="146"/>
      <c r="AY146" s="146"/>
      <c r="AZ146" s="146"/>
      <c r="BA146" s="146"/>
      <c r="BB146" s="146"/>
      <c r="BC146" s="345"/>
      <c r="BD146" s="146"/>
      <c r="BE146" s="146"/>
      <c r="BF146" s="146"/>
      <c r="BG146" s="146"/>
      <c r="BH146" s="146"/>
      <c r="BI146" s="146"/>
      <c r="BJ146" s="345"/>
      <c r="BK146" s="146"/>
      <c r="BL146" s="236"/>
      <c r="BM146" s="146"/>
      <c r="BN146" s="146"/>
      <c r="BO146" s="146"/>
      <c r="BP146" s="146"/>
      <c r="BQ146" s="345"/>
      <c r="BR146" s="146"/>
      <c r="BS146" s="146"/>
      <c r="BT146" s="146"/>
      <c r="BU146" s="146"/>
      <c r="BV146" s="146"/>
      <c r="BW146" s="146"/>
      <c r="BX146" s="345"/>
      <c r="BY146" s="146"/>
      <c r="BZ146" s="330">
        <f t="shared" ref="BZ146" si="81">D146</f>
        <v>0.75</v>
      </c>
      <c r="CA146" s="146"/>
      <c r="CB146" s="146"/>
      <c r="CC146" s="330">
        <f>'[6]1'!V105</f>
        <v>0.35</v>
      </c>
      <c r="CD146" s="146"/>
      <c r="CE146" s="345"/>
      <c r="CF146" s="146"/>
      <c r="CG146" s="330">
        <f>'3'!AL145</f>
        <v>1.4139999999999999</v>
      </c>
      <c r="CH146" s="146"/>
      <c r="CI146" s="146"/>
      <c r="CJ146" s="330">
        <f>'1-2024'!W78</f>
        <v>0.35</v>
      </c>
      <c r="CK146" s="146"/>
      <c r="CL146" s="345"/>
      <c r="CM146" s="146"/>
      <c r="CN146" s="223">
        <f t="shared" si="56"/>
        <v>0.75</v>
      </c>
      <c r="CO146" s="146">
        <f t="shared" si="43"/>
        <v>0</v>
      </c>
      <c r="CP146" s="146">
        <f t="shared" si="44"/>
        <v>0</v>
      </c>
      <c r="CQ146" s="146">
        <f t="shared" si="45"/>
        <v>0.35</v>
      </c>
      <c r="CR146" s="146">
        <f t="shared" si="46"/>
        <v>0</v>
      </c>
      <c r="CS146" s="345">
        <f t="shared" si="47"/>
        <v>0</v>
      </c>
      <c r="CT146" s="146"/>
      <c r="CU146" s="223">
        <f t="shared" si="57"/>
        <v>1.4139999999999999</v>
      </c>
      <c r="CV146" s="146">
        <f t="shared" si="48"/>
        <v>0</v>
      </c>
      <c r="CW146" s="146">
        <f t="shared" si="49"/>
        <v>0</v>
      </c>
      <c r="CX146" s="146">
        <f t="shared" si="50"/>
        <v>0.35</v>
      </c>
      <c r="CY146" s="146">
        <f t="shared" si="51"/>
        <v>0</v>
      </c>
      <c r="CZ146" s="345">
        <f t="shared" si="52"/>
        <v>0</v>
      </c>
      <c r="DA146" s="146"/>
      <c r="DB146" s="513"/>
    </row>
    <row r="147" spans="1:106" ht="47.25" hidden="1" customHeight="1" x14ac:dyDescent="0.25">
      <c r="A147" s="388"/>
      <c r="B147" s="388"/>
      <c r="C147" s="388"/>
      <c r="D147" s="388"/>
      <c r="E147" s="388"/>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c r="AH147" s="345"/>
      <c r="AI147" s="146"/>
      <c r="AJ147" s="146"/>
      <c r="AK147" s="146"/>
      <c r="AL147" s="146"/>
      <c r="AM147" s="146"/>
      <c r="AN147" s="146"/>
      <c r="AO147" s="345"/>
      <c r="AP147" s="146"/>
      <c r="AQ147" s="146"/>
      <c r="AR147" s="146"/>
      <c r="AS147" s="146"/>
      <c r="AT147" s="146"/>
      <c r="AU147" s="146"/>
      <c r="AV147" s="146"/>
      <c r="AW147" s="146"/>
      <c r="AX147" s="146"/>
      <c r="AY147" s="146"/>
      <c r="AZ147" s="146"/>
      <c r="BA147" s="146"/>
      <c r="BB147" s="146"/>
      <c r="BC147" s="345"/>
      <c r="BD147" s="146"/>
      <c r="BE147" s="146"/>
      <c r="BF147" s="146"/>
      <c r="BG147" s="146"/>
      <c r="BH147" s="146"/>
      <c r="BI147" s="146"/>
      <c r="BJ147" s="345"/>
      <c r="BK147" s="146"/>
      <c r="BL147" s="146"/>
      <c r="BM147" s="146"/>
      <c r="BN147" s="146"/>
      <c r="BO147" s="146"/>
      <c r="BP147" s="146"/>
      <c r="BQ147" s="345"/>
      <c r="BR147" s="146"/>
      <c r="BS147" s="146"/>
      <c r="BT147" s="146"/>
      <c r="BU147" s="146"/>
      <c r="BV147" s="146"/>
      <c r="BW147" s="146"/>
      <c r="BX147" s="345"/>
      <c r="BY147" s="146"/>
      <c r="BZ147" s="146"/>
      <c r="CA147" s="146"/>
      <c r="CB147" s="146"/>
      <c r="CC147" s="146"/>
      <c r="CD147" s="146"/>
      <c r="CE147" s="345"/>
      <c r="CF147" s="146"/>
      <c r="CG147" s="146"/>
      <c r="CH147" s="146"/>
      <c r="CI147" s="146"/>
      <c r="CJ147" s="146"/>
      <c r="CK147" s="146"/>
      <c r="CL147" s="345"/>
      <c r="CM147" s="146"/>
      <c r="CN147" s="146"/>
      <c r="CO147" s="146"/>
      <c r="CP147" s="146"/>
      <c r="CQ147" s="146"/>
      <c r="CR147" s="146"/>
      <c r="CS147" s="345"/>
      <c r="CT147" s="146"/>
      <c r="CU147" s="146"/>
      <c r="CV147" s="146"/>
      <c r="CW147" s="146"/>
      <c r="CX147" s="146"/>
      <c r="CY147" s="146"/>
      <c r="CZ147" s="345"/>
      <c r="DA147" s="146"/>
    </row>
    <row r="148" spans="1:106" hidden="1" x14ac:dyDescent="0.25">
      <c r="A148" s="388"/>
      <c r="B148" s="388"/>
      <c r="C148" s="388"/>
      <c r="D148" s="388"/>
      <c r="E148" s="388"/>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345"/>
      <c r="AI148" s="146"/>
      <c r="AJ148" s="146"/>
      <c r="AK148" s="146"/>
      <c r="AL148" s="146"/>
      <c r="AM148" s="146"/>
      <c r="AN148" s="146"/>
      <c r="AO148" s="345"/>
      <c r="AP148" s="146"/>
      <c r="AQ148" s="146"/>
      <c r="AR148" s="146"/>
      <c r="AS148" s="146"/>
      <c r="AT148" s="146"/>
      <c r="AU148" s="146"/>
      <c r="AV148" s="146"/>
      <c r="AW148" s="146"/>
      <c r="AX148" s="146"/>
      <c r="AY148" s="146"/>
      <c r="AZ148" s="146"/>
      <c r="BA148" s="146"/>
      <c r="BB148" s="146"/>
      <c r="BC148" s="345"/>
      <c r="BD148" s="146"/>
      <c r="BE148" s="146"/>
      <c r="BF148" s="146"/>
      <c r="BG148" s="146"/>
      <c r="BH148" s="146"/>
      <c r="BI148" s="146"/>
      <c r="BJ148" s="345"/>
      <c r="BK148" s="146"/>
      <c r="BL148" s="146"/>
      <c r="BM148" s="146"/>
      <c r="BN148" s="146"/>
      <c r="BO148" s="146"/>
      <c r="BP148" s="146"/>
      <c r="BQ148" s="345"/>
      <c r="BR148" s="146"/>
      <c r="BS148" s="146"/>
      <c r="BT148" s="146"/>
      <c r="BU148" s="146"/>
      <c r="BV148" s="146"/>
      <c r="BW148" s="146"/>
      <c r="BX148" s="345"/>
      <c r="BY148" s="146"/>
      <c r="BZ148" s="146"/>
      <c r="CA148" s="146"/>
      <c r="CB148" s="146"/>
      <c r="CC148" s="146"/>
      <c r="CD148" s="146"/>
      <c r="CE148" s="345"/>
      <c r="CF148" s="146"/>
      <c r="CG148" s="146"/>
      <c r="CH148" s="146"/>
      <c r="CI148" s="146"/>
      <c r="CJ148" s="146"/>
      <c r="CK148" s="146"/>
      <c r="CL148" s="345"/>
      <c r="CM148" s="146"/>
      <c r="CN148" s="146"/>
      <c r="CO148" s="146"/>
      <c r="CP148" s="146"/>
      <c r="CQ148" s="146"/>
      <c r="CR148" s="146"/>
      <c r="CS148" s="345"/>
      <c r="CT148" s="146"/>
      <c r="CU148" s="146"/>
      <c r="CV148" s="146"/>
      <c r="CW148" s="146"/>
      <c r="CX148" s="146"/>
      <c r="CY148" s="146"/>
      <c r="CZ148" s="345"/>
      <c r="DA148" s="146"/>
    </row>
    <row r="149" spans="1:106" hidden="1" x14ac:dyDescent="0.25">
      <c r="A149" s="388"/>
      <c r="B149" s="388"/>
      <c r="C149" s="388"/>
      <c r="D149" s="388"/>
      <c r="E149" s="388"/>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c r="AH149" s="345"/>
      <c r="AI149" s="146"/>
      <c r="AJ149" s="146"/>
      <c r="AK149" s="146"/>
      <c r="AL149" s="146"/>
      <c r="AM149" s="146"/>
      <c r="AN149" s="146"/>
      <c r="AO149" s="345"/>
      <c r="AP149" s="146"/>
      <c r="AQ149" s="146"/>
      <c r="AR149" s="146"/>
      <c r="AS149" s="146"/>
      <c r="AT149" s="146"/>
      <c r="AU149" s="146"/>
      <c r="AV149" s="146"/>
      <c r="AW149" s="146"/>
      <c r="AX149" s="146"/>
      <c r="AY149" s="146"/>
      <c r="AZ149" s="146"/>
      <c r="BA149" s="146"/>
      <c r="BB149" s="146"/>
      <c r="BC149" s="345"/>
      <c r="BD149" s="146"/>
      <c r="BE149" s="146"/>
      <c r="BF149" s="146"/>
      <c r="BG149" s="146"/>
      <c r="BH149" s="146"/>
      <c r="BI149" s="146"/>
      <c r="BJ149" s="345"/>
      <c r="BK149" s="146"/>
      <c r="BL149" s="146"/>
      <c r="BM149" s="146"/>
      <c r="BN149" s="146"/>
      <c r="BO149" s="146"/>
      <c r="BP149" s="146"/>
      <c r="BQ149" s="345"/>
      <c r="BR149" s="146"/>
      <c r="BS149" s="146"/>
      <c r="BT149" s="146"/>
      <c r="BU149" s="146"/>
      <c r="BV149" s="146"/>
      <c r="BW149" s="146"/>
      <c r="BX149" s="345"/>
      <c r="BY149" s="146"/>
      <c r="BZ149" s="146"/>
      <c r="CA149" s="146"/>
      <c r="CB149" s="146"/>
      <c r="CC149" s="146"/>
      <c r="CD149" s="146"/>
      <c r="CE149" s="345"/>
      <c r="CF149" s="146"/>
      <c r="CG149" s="146"/>
      <c r="CH149" s="146"/>
      <c r="CI149" s="146"/>
      <c r="CJ149" s="146"/>
      <c r="CK149" s="146"/>
      <c r="CL149" s="345"/>
      <c r="CM149" s="146"/>
      <c r="CN149" s="146"/>
      <c r="CO149" s="146"/>
      <c r="CP149" s="146"/>
      <c r="CQ149" s="146"/>
      <c r="CR149" s="146"/>
      <c r="CS149" s="345"/>
      <c r="CT149" s="146"/>
      <c r="CU149" s="146"/>
      <c r="CV149" s="146"/>
      <c r="CW149" s="146"/>
      <c r="CX149" s="146"/>
      <c r="CY149" s="146"/>
      <c r="CZ149" s="345"/>
      <c r="DA149" s="146"/>
    </row>
    <row r="150" spans="1:106" hidden="1" x14ac:dyDescent="0.25">
      <c r="A150" s="388"/>
      <c r="B150" s="388"/>
      <c r="C150" s="388"/>
      <c r="D150" s="388"/>
      <c r="E150" s="388"/>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c r="AH150" s="345"/>
      <c r="AI150" s="146"/>
      <c r="AJ150" s="146"/>
      <c r="AK150" s="146"/>
      <c r="AL150" s="146"/>
      <c r="AM150" s="146"/>
      <c r="AN150" s="146"/>
      <c r="AO150" s="345"/>
      <c r="AP150" s="146"/>
      <c r="AQ150" s="146"/>
      <c r="AR150" s="146"/>
      <c r="AS150" s="146"/>
      <c r="AT150" s="146"/>
      <c r="AU150" s="146"/>
      <c r="AV150" s="146"/>
      <c r="AW150" s="146"/>
      <c r="AX150" s="146"/>
      <c r="AY150" s="146"/>
      <c r="AZ150" s="146"/>
      <c r="BA150" s="146"/>
      <c r="BB150" s="146"/>
      <c r="BC150" s="345"/>
      <c r="BD150" s="146"/>
      <c r="BE150" s="146"/>
      <c r="BF150" s="146"/>
      <c r="BG150" s="146"/>
      <c r="BH150" s="146"/>
      <c r="BI150" s="146"/>
      <c r="BJ150" s="345"/>
      <c r="BK150" s="146"/>
      <c r="BL150" s="146"/>
      <c r="BM150" s="146"/>
      <c r="BN150" s="146"/>
      <c r="BO150" s="146"/>
      <c r="BP150" s="146"/>
      <c r="BQ150" s="345"/>
      <c r="BR150" s="146"/>
      <c r="BS150" s="146"/>
      <c r="BT150" s="146"/>
      <c r="BU150" s="146"/>
      <c r="BV150" s="146"/>
      <c r="BW150" s="146"/>
      <c r="BX150" s="345"/>
      <c r="BY150" s="146"/>
      <c r="BZ150" s="146"/>
      <c r="CA150" s="146"/>
      <c r="CB150" s="146"/>
      <c r="CC150" s="146"/>
      <c r="CD150" s="146"/>
      <c r="CE150" s="345"/>
      <c r="CF150" s="146"/>
      <c r="CG150" s="146"/>
      <c r="CH150" s="146"/>
      <c r="CI150" s="146"/>
      <c r="CJ150" s="146"/>
      <c r="CK150" s="146"/>
      <c r="CL150" s="345"/>
      <c r="CM150" s="146"/>
      <c r="CN150" s="146"/>
      <c r="CO150" s="146"/>
      <c r="CP150" s="146"/>
      <c r="CQ150" s="146"/>
      <c r="CR150" s="146"/>
      <c r="CS150" s="345"/>
      <c r="CT150" s="146"/>
      <c r="CU150" s="146"/>
      <c r="CV150" s="146"/>
      <c r="CW150" s="146"/>
      <c r="CX150" s="146"/>
      <c r="CY150" s="146"/>
      <c r="CZ150" s="345"/>
      <c r="DA150" s="146"/>
    </row>
    <row r="151" spans="1:106" hidden="1" x14ac:dyDescent="0.25">
      <c r="A151" s="388"/>
      <c r="B151" s="388"/>
      <c r="C151" s="388"/>
      <c r="D151" s="388"/>
      <c r="E151" s="388"/>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c r="AH151" s="345"/>
      <c r="AI151" s="146"/>
      <c r="AJ151" s="146"/>
      <c r="AK151" s="146"/>
      <c r="AL151" s="146"/>
      <c r="AM151" s="146"/>
      <c r="AN151" s="146"/>
      <c r="AO151" s="345"/>
      <c r="AP151" s="146"/>
      <c r="AQ151" s="146"/>
      <c r="AR151" s="146"/>
      <c r="AS151" s="146"/>
      <c r="AT151" s="146"/>
      <c r="AU151" s="146"/>
      <c r="AV151" s="146"/>
      <c r="AW151" s="146"/>
      <c r="AX151" s="146"/>
      <c r="AY151" s="146"/>
      <c r="AZ151" s="146"/>
      <c r="BA151" s="146"/>
      <c r="BB151" s="146"/>
      <c r="BC151" s="345"/>
      <c r="BD151" s="146"/>
      <c r="BE151" s="146"/>
      <c r="BF151" s="146"/>
      <c r="BG151" s="146"/>
      <c r="BH151" s="146"/>
      <c r="BI151" s="146"/>
      <c r="BJ151" s="345"/>
      <c r="BK151" s="146"/>
      <c r="BL151" s="146"/>
      <c r="BM151" s="146"/>
      <c r="BN151" s="146"/>
      <c r="BO151" s="146"/>
      <c r="BP151" s="146"/>
      <c r="BQ151" s="345"/>
      <c r="BR151" s="146"/>
      <c r="BS151" s="146"/>
      <c r="BT151" s="146"/>
      <c r="BU151" s="146"/>
      <c r="BV151" s="146"/>
      <c r="BW151" s="146"/>
      <c r="BX151" s="345"/>
      <c r="BY151" s="146"/>
      <c r="BZ151" s="146"/>
      <c r="CA151" s="146"/>
      <c r="CB151" s="146"/>
      <c r="CC151" s="146"/>
      <c r="CD151" s="146"/>
      <c r="CE151" s="345"/>
      <c r="CF151" s="146"/>
      <c r="CG151" s="146"/>
      <c r="CH151" s="146"/>
      <c r="CI151" s="146"/>
      <c r="CJ151" s="146"/>
      <c r="CK151" s="146"/>
      <c r="CL151" s="345"/>
      <c r="CM151" s="146"/>
      <c r="CN151" s="146"/>
      <c r="CO151" s="146"/>
      <c r="CP151" s="146"/>
      <c r="CQ151" s="146"/>
      <c r="CR151" s="146"/>
      <c r="CS151" s="345"/>
      <c r="CT151" s="146"/>
      <c r="CU151" s="146"/>
      <c r="CV151" s="146"/>
      <c r="CW151" s="146"/>
      <c r="CX151" s="146"/>
      <c r="CY151" s="146"/>
      <c r="CZ151" s="345"/>
      <c r="DA151" s="146"/>
    </row>
    <row r="152" spans="1:106" hidden="1" x14ac:dyDescent="0.25">
      <c r="A152" s="287"/>
      <c r="B152" s="287"/>
      <c r="C152" s="287"/>
      <c r="D152" s="287"/>
      <c r="E152" s="287"/>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562"/>
      <c r="AI152" s="288"/>
      <c r="AJ152" s="288"/>
      <c r="AK152" s="288"/>
      <c r="AL152" s="288"/>
      <c r="AM152" s="288"/>
      <c r="AN152" s="288"/>
      <c r="AO152" s="562"/>
      <c r="AP152" s="288"/>
      <c r="AQ152" s="288"/>
      <c r="AR152" s="288"/>
      <c r="AS152" s="288"/>
      <c r="AT152" s="288"/>
      <c r="AU152" s="288"/>
      <c r="AV152" s="288"/>
      <c r="AW152" s="288"/>
      <c r="AX152" s="288"/>
      <c r="AY152" s="288"/>
      <c r="AZ152" s="288"/>
      <c r="BA152" s="288"/>
      <c r="BB152" s="288"/>
      <c r="BC152" s="562"/>
      <c r="BD152" s="288"/>
      <c r="BE152" s="288"/>
      <c r="BF152" s="288"/>
      <c r="BG152" s="288"/>
      <c r="BH152" s="288"/>
      <c r="BI152" s="288"/>
      <c r="BJ152" s="562"/>
      <c r="BK152" s="288"/>
      <c r="BL152" s="288"/>
      <c r="BM152" s="288"/>
      <c r="BN152" s="288"/>
      <c r="BO152" s="288"/>
      <c r="BP152" s="288"/>
      <c r="BQ152" s="562"/>
      <c r="BR152" s="288"/>
      <c r="BS152" s="288"/>
      <c r="BT152" s="288"/>
      <c r="BU152" s="288"/>
      <c r="BV152" s="288"/>
      <c r="BW152" s="288"/>
      <c r="BX152" s="562"/>
      <c r="BY152" s="288"/>
      <c r="BZ152" s="288"/>
      <c r="CA152" s="288"/>
      <c r="CB152" s="288"/>
      <c r="CC152" s="288"/>
      <c r="CD152" s="288"/>
      <c r="CE152" s="562"/>
      <c r="CF152" s="288"/>
      <c r="CG152" s="288"/>
      <c r="CH152" s="288"/>
      <c r="CI152" s="288"/>
      <c r="CJ152" s="288"/>
      <c r="CK152" s="288"/>
      <c r="CL152" s="562"/>
      <c r="CM152" s="288"/>
      <c r="CN152" s="288"/>
      <c r="CO152" s="288"/>
      <c r="CP152" s="288"/>
      <c r="CQ152" s="288"/>
      <c r="CR152" s="288"/>
      <c r="CS152" s="562"/>
      <c r="CT152" s="288"/>
      <c r="CU152" s="288"/>
      <c r="CV152" s="288"/>
      <c r="CW152" s="288"/>
      <c r="CX152" s="288"/>
      <c r="CY152" s="288"/>
      <c r="CZ152" s="562"/>
      <c r="DA152" s="288"/>
    </row>
    <row r="153" spans="1:106" x14ac:dyDescent="0.25">
      <c r="A153" s="286"/>
      <c r="B153" s="273"/>
      <c r="C153" s="286"/>
      <c r="D153" s="390"/>
      <c r="E153" s="390"/>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548"/>
      <c r="AI153" s="289"/>
      <c r="AJ153" s="289"/>
      <c r="AK153" s="289"/>
      <c r="AL153" s="289"/>
      <c r="AM153" s="289"/>
      <c r="AN153" s="289"/>
      <c r="AO153" s="548"/>
      <c r="AP153" s="289"/>
      <c r="AQ153" s="289"/>
      <c r="AR153" s="289"/>
      <c r="AS153" s="289"/>
      <c r="AT153" s="289"/>
      <c r="AU153" s="289"/>
      <c r="AV153" s="289"/>
      <c r="AW153" s="289"/>
      <c r="AX153" s="289"/>
      <c r="AY153" s="289"/>
      <c r="AZ153" s="289"/>
      <c r="BA153" s="289"/>
      <c r="BB153" s="289"/>
      <c r="BC153" s="548"/>
      <c r="BD153" s="289"/>
      <c r="BE153" s="289"/>
      <c r="BF153" s="289"/>
      <c r="BG153" s="289"/>
      <c r="BH153" s="289"/>
      <c r="BI153" s="289"/>
      <c r="BJ153" s="548"/>
      <c r="BK153" s="289"/>
      <c r="BL153" s="289"/>
      <c r="BM153" s="289"/>
      <c r="BN153" s="289"/>
      <c r="BO153" s="289"/>
      <c r="BP153" s="289"/>
      <c r="BQ153" s="548"/>
      <c r="BR153" s="289"/>
      <c r="BS153" s="289"/>
      <c r="BT153" s="289"/>
      <c r="BU153" s="289"/>
      <c r="BV153" s="289"/>
      <c r="BW153" s="289"/>
      <c r="BX153" s="548"/>
      <c r="BY153" s="289"/>
      <c r="BZ153" s="289"/>
      <c r="CA153" s="289"/>
      <c r="CB153" s="289"/>
      <c r="CC153" s="289"/>
      <c r="CD153" s="289"/>
      <c r="CE153" s="548"/>
      <c r="CF153" s="289"/>
      <c r="CG153" s="289"/>
      <c r="CH153" s="289"/>
      <c r="CI153" s="289"/>
      <c r="CJ153" s="289"/>
      <c r="CK153" s="289"/>
      <c r="CL153" s="548"/>
      <c r="CM153" s="289"/>
      <c r="CN153" s="289"/>
      <c r="CO153" s="289"/>
      <c r="CP153" s="289"/>
      <c r="CQ153" s="289"/>
      <c r="CR153" s="289"/>
      <c r="CS153" s="548"/>
      <c r="CT153" s="289"/>
      <c r="CU153" s="289"/>
      <c r="CV153" s="289"/>
      <c r="CW153" s="289"/>
      <c r="CX153" s="289"/>
      <c r="CY153" s="289"/>
      <c r="CZ153" s="548"/>
      <c r="DA153" s="289"/>
    </row>
    <row r="154" spans="1:106" x14ac:dyDescent="0.25">
      <c r="A154" s="156"/>
      <c r="B154" s="279"/>
      <c r="C154" s="263"/>
      <c r="D154" s="390"/>
      <c r="E154" s="390"/>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89"/>
      <c r="AF154" s="289"/>
      <c r="AG154" s="289"/>
      <c r="AH154" s="548"/>
      <c r="AI154" s="289"/>
      <c r="AJ154" s="289"/>
      <c r="AK154" s="289"/>
      <c r="AL154" s="289"/>
      <c r="AM154" s="289"/>
      <c r="AN154" s="289"/>
      <c r="AO154" s="548"/>
      <c r="AP154" s="289"/>
      <c r="AQ154" s="289"/>
      <c r="AR154" s="289"/>
      <c r="AS154" s="289"/>
      <c r="AT154" s="289"/>
      <c r="AU154" s="289"/>
      <c r="AV154" s="289"/>
      <c r="AW154" s="289"/>
      <c r="AX154" s="289"/>
      <c r="AY154" s="289"/>
      <c r="AZ154" s="289"/>
      <c r="BA154" s="289"/>
      <c r="BB154" s="289"/>
      <c r="BC154" s="548"/>
      <c r="BD154" s="289"/>
      <c r="BE154" s="289"/>
      <c r="BF154" s="289"/>
      <c r="BG154" s="289"/>
      <c r="BH154" s="289"/>
      <c r="BI154" s="289"/>
      <c r="BJ154" s="548"/>
      <c r="BK154" s="289"/>
      <c r="BL154" s="289"/>
      <c r="BM154" s="289"/>
      <c r="BN154" s="289"/>
      <c r="BO154" s="289"/>
      <c r="BP154" s="289"/>
      <c r="BQ154" s="548"/>
      <c r="BR154" s="289"/>
      <c r="BS154" s="289"/>
      <c r="BT154" s="289"/>
      <c r="BU154" s="289"/>
      <c r="BV154" s="289"/>
      <c r="BW154" s="289"/>
      <c r="BX154" s="548"/>
      <c r="BY154" s="289"/>
      <c r="BZ154" s="289"/>
      <c r="CA154" s="289"/>
      <c r="CB154" s="289"/>
      <c r="CC154" s="289"/>
      <c r="CD154" s="289"/>
      <c r="CE154" s="548"/>
      <c r="CF154" s="289"/>
      <c r="CG154" s="289"/>
      <c r="CH154" s="289"/>
      <c r="CI154" s="289"/>
      <c r="CJ154" s="289"/>
      <c r="CK154" s="289"/>
      <c r="CL154" s="548"/>
      <c r="CM154" s="289"/>
      <c r="CN154" s="289"/>
      <c r="CO154" s="289"/>
      <c r="CP154" s="289"/>
      <c r="CQ154" s="289"/>
      <c r="CR154" s="289"/>
      <c r="CS154" s="548"/>
      <c r="CT154" s="289"/>
      <c r="CU154" s="289"/>
      <c r="CV154" s="289"/>
      <c r="CW154" s="289"/>
      <c r="CX154" s="289"/>
      <c r="CY154" s="289"/>
      <c r="CZ154" s="548"/>
      <c r="DA154" s="289"/>
    </row>
    <row r="155" spans="1:106" x14ac:dyDescent="0.25">
      <c r="A155" s="156"/>
      <c r="B155" s="282"/>
      <c r="C155" s="263"/>
      <c r="D155" s="278"/>
      <c r="E155" s="390"/>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548"/>
      <c r="AI155" s="289"/>
      <c r="AJ155" s="289"/>
      <c r="AK155" s="289"/>
      <c r="AL155" s="289"/>
      <c r="AM155" s="289"/>
      <c r="AN155" s="289"/>
      <c r="AO155" s="548"/>
      <c r="AP155" s="289"/>
      <c r="AQ155" s="289"/>
      <c r="AR155" s="289"/>
      <c r="AS155" s="289"/>
      <c r="AT155" s="289"/>
      <c r="AU155" s="289"/>
      <c r="AV155" s="289"/>
      <c r="AW155" s="289"/>
      <c r="AX155" s="289"/>
      <c r="AY155" s="289"/>
      <c r="AZ155" s="289"/>
      <c r="BA155" s="289"/>
      <c r="BB155" s="289"/>
      <c r="BC155" s="548"/>
      <c r="BD155" s="289"/>
      <c r="BE155" s="289"/>
      <c r="BF155" s="289"/>
      <c r="BG155" s="289"/>
      <c r="BH155" s="289"/>
      <c r="BI155" s="289"/>
      <c r="BJ155" s="548"/>
      <c r="BK155" s="289"/>
      <c r="BL155" s="289"/>
      <c r="BM155" s="289"/>
      <c r="BN155" s="289"/>
      <c r="BO155" s="289"/>
      <c r="BP155" s="289"/>
      <c r="BQ155" s="548"/>
      <c r="BR155" s="289"/>
      <c r="BS155" s="289"/>
      <c r="BT155" s="289"/>
      <c r="BU155" s="289"/>
      <c r="BV155" s="289"/>
      <c r="BW155" s="289"/>
      <c r="BX155" s="548"/>
      <c r="BY155" s="289"/>
      <c r="BZ155" s="289"/>
      <c r="CA155" s="289"/>
      <c r="CB155" s="289"/>
      <c r="CC155" s="289"/>
      <c r="CD155" s="289"/>
      <c r="CE155" s="548"/>
      <c r="CF155" s="289"/>
      <c r="CG155" s="289"/>
      <c r="CH155" s="289"/>
      <c r="CI155" s="289"/>
      <c r="CJ155" s="289"/>
      <c r="CK155" s="289"/>
      <c r="CL155" s="548"/>
      <c r="CM155" s="289"/>
      <c r="CN155" s="289"/>
      <c r="CO155" s="289"/>
      <c r="CP155" s="289"/>
      <c r="CQ155" s="289"/>
      <c r="CR155" s="289"/>
      <c r="CS155" s="548"/>
      <c r="CT155" s="289"/>
      <c r="CU155" s="289"/>
      <c r="CV155" s="289"/>
      <c r="CW155" s="289"/>
      <c r="CX155" s="289"/>
      <c r="CY155" s="289"/>
      <c r="CZ155" s="548"/>
      <c r="DA155" s="289"/>
    </row>
    <row r="156" spans="1:106" x14ac:dyDescent="0.25">
      <c r="A156" s="156"/>
      <c r="B156" s="282"/>
      <c r="C156" s="263"/>
      <c r="D156" s="278"/>
      <c r="E156" s="390"/>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548"/>
      <c r="AI156" s="289"/>
      <c r="AJ156" s="289"/>
      <c r="AK156" s="289"/>
      <c r="AL156" s="289"/>
      <c r="AM156" s="289"/>
      <c r="AN156" s="289"/>
      <c r="AO156" s="548"/>
      <c r="AP156" s="289"/>
      <c r="AQ156" s="289"/>
      <c r="AR156" s="289"/>
      <c r="AS156" s="289"/>
      <c r="AT156" s="289"/>
      <c r="AU156" s="289"/>
      <c r="AV156" s="289"/>
      <c r="AW156" s="289"/>
      <c r="AX156" s="289"/>
      <c r="AY156" s="289"/>
      <c r="AZ156" s="289"/>
      <c r="BA156" s="289"/>
      <c r="BB156" s="289"/>
      <c r="BC156" s="548"/>
      <c r="BD156" s="289"/>
      <c r="BE156" s="289"/>
      <c r="BF156" s="289"/>
      <c r="BG156" s="289"/>
      <c r="BH156" s="289"/>
      <c r="BI156" s="289"/>
      <c r="BJ156" s="548"/>
      <c r="BK156" s="289"/>
      <c r="BL156" s="289"/>
      <c r="BM156" s="289"/>
      <c r="BN156" s="289"/>
      <c r="BO156" s="289"/>
      <c r="BP156" s="289"/>
      <c r="BQ156" s="548"/>
      <c r="BR156" s="289"/>
      <c r="BS156" s="289"/>
      <c r="BT156" s="289"/>
      <c r="BU156" s="289"/>
      <c r="BV156" s="289"/>
      <c r="BW156" s="289"/>
      <c r="BX156" s="548"/>
      <c r="BY156" s="289"/>
      <c r="BZ156" s="289"/>
      <c r="CA156" s="289"/>
      <c r="CB156" s="289"/>
      <c r="CC156" s="289"/>
      <c r="CD156" s="289"/>
      <c r="CE156" s="548"/>
      <c r="CF156" s="289"/>
      <c r="CG156" s="289"/>
      <c r="CH156" s="289"/>
      <c r="CI156" s="289"/>
      <c r="CJ156" s="289"/>
      <c r="CK156" s="289"/>
      <c r="CL156" s="548"/>
      <c r="CM156" s="289"/>
      <c r="CN156" s="289"/>
      <c r="CO156" s="289"/>
      <c r="CP156" s="289"/>
      <c r="CQ156" s="289"/>
      <c r="CR156" s="289"/>
      <c r="CS156" s="548"/>
      <c r="CT156" s="289"/>
      <c r="CU156" s="289"/>
      <c r="CV156" s="289"/>
      <c r="CW156" s="289"/>
      <c r="CX156" s="289"/>
      <c r="CY156" s="289"/>
      <c r="CZ156" s="548"/>
      <c r="DA156" s="289"/>
    </row>
    <row r="157" spans="1:106" x14ac:dyDescent="0.25">
      <c r="A157" s="156"/>
      <c r="B157" s="282"/>
      <c r="C157" s="263"/>
      <c r="D157" s="278"/>
      <c r="E157" s="390"/>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548"/>
      <c r="AI157" s="289"/>
      <c r="AJ157" s="289"/>
      <c r="AK157" s="289"/>
      <c r="AL157" s="289"/>
      <c r="AM157" s="289"/>
      <c r="AN157" s="289"/>
      <c r="AO157" s="548"/>
      <c r="AP157" s="289"/>
      <c r="AQ157" s="289"/>
      <c r="AR157" s="289"/>
      <c r="AS157" s="289"/>
      <c r="AT157" s="289"/>
      <c r="AU157" s="289"/>
      <c r="AV157" s="289"/>
      <c r="AW157" s="289"/>
      <c r="AX157" s="289"/>
      <c r="AY157" s="289"/>
      <c r="AZ157" s="289"/>
      <c r="BA157" s="289"/>
      <c r="BB157" s="289"/>
      <c r="BC157" s="548"/>
      <c r="BD157" s="289"/>
      <c r="BE157" s="289"/>
      <c r="BF157" s="289"/>
      <c r="BG157" s="289"/>
      <c r="BH157" s="289"/>
      <c r="BI157" s="289"/>
      <c r="BJ157" s="548"/>
      <c r="BK157" s="289"/>
      <c r="BL157" s="289"/>
      <c r="BM157" s="289"/>
      <c r="BN157" s="289"/>
      <c r="BO157" s="289"/>
      <c r="BP157" s="289"/>
      <c r="BQ157" s="548"/>
      <c r="BR157" s="289"/>
      <c r="BS157" s="289"/>
      <c r="BT157" s="289"/>
      <c r="BU157" s="289"/>
      <c r="BV157" s="289"/>
      <c r="BW157" s="289"/>
      <c r="BX157" s="548"/>
      <c r="BY157" s="289"/>
      <c r="BZ157" s="289"/>
      <c r="CA157" s="289"/>
      <c r="CB157" s="289"/>
      <c r="CC157" s="289"/>
      <c r="CD157" s="289"/>
      <c r="CE157" s="548"/>
      <c r="CF157" s="289"/>
      <c r="CG157" s="289"/>
      <c r="CH157" s="289"/>
      <c r="CI157" s="289"/>
      <c r="CJ157" s="289"/>
      <c r="CK157" s="289"/>
      <c r="CL157" s="548"/>
      <c r="CM157" s="289"/>
      <c r="CN157" s="289"/>
      <c r="CO157" s="289"/>
      <c r="CP157" s="289"/>
      <c r="CQ157" s="289"/>
      <c r="CR157" s="289"/>
      <c r="CS157" s="548"/>
      <c r="CT157" s="289"/>
      <c r="CU157" s="289"/>
      <c r="CV157" s="289"/>
      <c r="CW157" s="289"/>
      <c r="CX157" s="289"/>
      <c r="CY157" s="289"/>
      <c r="CZ157" s="548"/>
      <c r="DA157" s="289"/>
    </row>
    <row r="158" spans="1:106" x14ac:dyDescent="0.25">
      <c r="A158" s="156"/>
      <c r="B158" s="282"/>
      <c r="C158" s="263"/>
      <c r="D158" s="278"/>
      <c r="E158" s="390"/>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548"/>
      <c r="AI158" s="289"/>
      <c r="AJ158" s="289"/>
      <c r="AK158" s="289"/>
      <c r="AL158" s="289"/>
      <c r="AM158" s="289"/>
      <c r="AN158" s="289"/>
      <c r="AO158" s="548"/>
      <c r="AP158" s="289"/>
      <c r="AQ158" s="289"/>
      <c r="AR158" s="289"/>
      <c r="AS158" s="289"/>
      <c r="AT158" s="289"/>
      <c r="AU158" s="289"/>
      <c r="AV158" s="289"/>
      <c r="AW158" s="289"/>
      <c r="AX158" s="289"/>
      <c r="AY158" s="289"/>
      <c r="AZ158" s="289"/>
      <c r="BA158" s="289"/>
      <c r="BB158" s="289"/>
      <c r="BC158" s="548"/>
      <c r="BD158" s="289"/>
      <c r="BE158" s="289"/>
      <c r="BF158" s="289"/>
      <c r="BG158" s="289"/>
      <c r="BH158" s="289"/>
      <c r="BI158" s="289"/>
      <c r="BJ158" s="548"/>
      <c r="BK158" s="289"/>
      <c r="BL158" s="289"/>
      <c r="BM158" s="289"/>
      <c r="BN158" s="289"/>
      <c r="BO158" s="289"/>
      <c r="BP158" s="289"/>
      <c r="BQ158" s="548"/>
      <c r="BR158" s="289"/>
      <c r="BS158" s="289"/>
      <c r="BT158" s="289"/>
      <c r="BU158" s="289"/>
      <c r="BV158" s="289"/>
      <c r="BW158" s="289"/>
      <c r="BX158" s="548"/>
      <c r="BY158" s="289"/>
      <c r="BZ158" s="289"/>
      <c r="CA158" s="289"/>
      <c r="CB158" s="289"/>
      <c r="CC158" s="289"/>
      <c r="CD158" s="289"/>
      <c r="CE158" s="548"/>
      <c r="CF158" s="289"/>
      <c r="CG158" s="289"/>
      <c r="CH158" s="289"/>
      <c r="CI158" s="289"/>
      <c r="CJ158" s="289"/>
      <c r="CK158" s="289"/>
      <c r="CL158" s="548"/>
      <c r="CM158" s="289"/>
      <c r="CN158" s="289"/>
      <c r="CO158" s="289"/>
      <c r="CP158" s="289"/>
      <c r="CQ158" s="289"/>
      <c r="CR158" s="289"/>
      <c r="CS158" s="548"/>
      <c r="CT158" s="289"/>
      <c r="CU158" s="289"/>
      <c r="CV158" s="289"/>
      <c r="CW158" s="289"/>
      <c r="CX158" s="289"/>
      <c r="CY158" s="289"/>
      <c r="CZ158" s="548"/>
      <c r="DA158" s="289"/>
    </row>
    <row r="159" spans="1:106" x14ac:dyDescent="0.25">
      <c r="A159" s="156"/>
      <c r="B159" s="282"/>
      <c r="C159" s="263"/>
      <c r="D159" s="278"/>
      <c r="E159" s="390"/>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548"/>
      <c r="AI159" s="289"/>
      <c r="AJ159" s="289"/>
      <c r="AK159" s="289"/>
      <c r="AL159" s="289"/>
      <c r="AM159" s="289"/>
      <c r="AN159" s="289"/>
      <c r="AO159" s="548"/>
      <c r="AP159" s="289"/>
      <c r="AQ159" s="289"/>
      <c r="AR159" s="289"/>
      <c r="AS159" s="289"/>
      <c r="AT159" s="289"/>
      <c r="AU159" s="289"/>
      <c r="AV159" s="289"/>
      <c r="AW159" s="289"/>
      <c r="AX159" s="289"/>
      <c r="AY159" s="289"/>
      <c r="AZ159" s="289"/>
      <c r="BA159" s="289"/>
      <c r="BB159" s="289"/>
      <c r="BC159" s="548"/>
      <c r="BD159" s="289"/>
      <c r="BE159" s="289"/>
      <c r="BF159" s="289"/>
      <c r="BG159" s="289"/>
      <c r="BH159" s="289"/>
      <c r="BI159" s="289"/>
      <c r="BJ159" s="548"/>
      <c r="BK159" s="289"/>
      <c r="BL159" s="289"/>
      <c r="BM159" s="289"/>
      <c r="BN159" s="289"/>
      <c r="BO159" s="289"/>
      <c r="BP159" s="289"/>
      <c r="BQ159" s="548"/>
      <c r="BR159" s="289"/>
      <c r="BS159" s="289"/>
      <c r="BT159" s="289"/>
      <c r="BU159" s="289"/>
      <c r="BV159" s="289"/>
      <c r="BW159" s="289"/>
      <c r="BX159" s="548"/>
      <c r="BY159" s="289"/>
      <c r="BZ159" s="289"/>
      <c r="CA159" s="289"/>
      <c r="CB159" s="289"/>
      <c r="CC159" s="289"/>
      <c r="CD159" s="289"/>
      <c r="CE159" s="548"/>
      <c r="CF159" s="289"/>
      <c r="CG159" s="289"/>
      <c r="CH159" s="289"/>
      <c r="CI159" s="289"/>
      <c r="CJ159" s="289"/>
      <c r="CK159" s="289"/>
      <c r="CL159" s="548"/>
      <c r="CM159" s="289"/>
      <c r="CN159" s="289"/>
      <c r="CO159" s="289"/>
      <c r="CP159" s="289"/>
      <c r="CQ159" s="289"/>
      <c r="CR159" s="289"/>
      <c r="CS159" s="548"/>
      <c r="CT159" s="289"/>
      <c r="CU159" s="289"/>
      <c r="CV159" s="289"/>
      <c r="CW159" s="289"/>
      <c r="CX159" s="289"/>
      <c r="CY159" s="289"/>
      <c r="CZ159" s="548"/>
      <c r="DA159" s="289"/>
    </row>
    <row r="160" spans="1:106" x14ac:dyDescent="0.25">
      <c r="A160" s="156"/>
      <c r="B160" s="279"/>
      <c r="C160" s="263"/>
      <c r="D160" s="278"/>
      <c r="E160" s="390"/>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548"/>
      <c r="AI160" s="289"/>
      <c r="AJ160" s="289"/>
      <c r="AK160" s="289"/>
      <c r="AL160" s="289"/>
      <c r="AM160" s="289"/>
      <c r="AN160" s="289"/>
      <c r="AO160" s="548"/>
      <c r="AP160" s="289"/>
      <c r="AQ160" s="289"/>
      <c r="AR160" s="289"/>
      <c r="AS160" s="289"/>
      <c r="AT160" s="289"/>
      <c r="AU160" s="289"/>
      <c r="AV160" s="289"/>
      <c r="AW160" s="289"/>
      <c r="AX160" s="289"/>
      <c r="AY160" s="289"/>
      <c r="AZ160" s="289"/>
      <c r="BA160" s="289"/>
      <c r="BB160" s="289"/>
      <c r="BC160" s="548"/>
      <c r="BD160" s="289"/>
      <c r="BE160" s="289"/>
      <c r="BF160" s="289"/>
      <c r="BG160" s="289"/>
      <c r="BH160" s="289"/>
      <c r="BI160" s="289"/>
      <c r="BJ160" s="548"/>
      <c r="BK160" s="289"/>
      <c r="BL160" s="289"/>
      <c r="BM160" s="289"/>
      <c r="BN160" s="289"/>
      <c r="BO160" s="289"/>
      <c r="BP160" s="289"/>
      <c r="BQ160" s="548"/>
      <c r="BR160" s="289"/>
      <c r="BS160" s="289"/>
      <c r="BT160" s="289"/>
      <c r="BU160" s="289"/>
      <c r="BV160" s="289"/>
      <c r="BW160" s="289"/>
      <c r="BX160" s="548"/>
      <c r="BY160" s="289"/>
      <c r="BZ160" s="289"/>
      <c r="CA160" s="289"/>
      <c r="CB160" s="289"/>
      <c r="CC160" s="289"/>
      <c r="CD160" s="289"/>
      <c r="CE160" s="548"/>
      <c r="CF160" s="289"/>
      <c r="CG160" s="289"/>
      <c r="CH160" s="289"/>
      <c r="CI160" s="289"/>
      <c r="CJ160" s="289"/>
      <c r="CK160" s="289"/>
      <c r="CL160" s="548"/>
      <c r="CM160" s="289"/>
      <c r="CN160" s="289"/>
      <c r="CO160" s="289"/>
      <c r="CP160" s="289"/>
      <c r="CQ160" s="289"/>
      <c r="CR160" s="289"/>
      <c r="CS160" s="548"/>
      <c r="CT160" s="289"/>
      <c r="CU160" s="289"/>
      <c r="CV160" s="289"/>
      <c r="CW160" s="289"/>
      <c r="CX160" s="289"/>
      <c r="CY160" s="289"/>
      <c r="CZ160" s="548"/>
      <c r="DA160" s="289"/>
    </row>
    <row r="161" spans="1:105" x14ac:dyDescent="0.25">
      <c r="A161" s="156"/>
      <c r="B161" s="282"/>
      <c r="C161" s="263"/>
      <c r="D161" s="278"/>
      <c r="E161" s="390"/>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548"/>
      <c r="AI161" s="289"/>
      <c r="AJ161" s="289"/>
      <c r="AK161" s="289"/>
      <c r="AL161" s="289"/>
      <c r="AM161" s="289"/>
      <c r="AN161" s="289"/>
      <c r="AO161" s="548"/>
      <c r="AP161" s="289"/>
      <c r="AQ161" s="289"/>
      <c r="AR161" s="289"/>
      <c r="AS161" s="289"/>
      <c r="AT161" s="289"/>
      <c r="AU161" s="289"/>
      <c r="AV161" s="289"/>
      <c r="AW161" s="289"/>
      <c r="AX161" s="289"/>
      <c r="AY161" s="289"/>
      <c r="AZ161" s="289"/>
      <c r="BA161" s="289"/>
      <c r="BB161" s="289"/>
      <c r="BC161" s="548"/>
      <c r="BD161" s="289"/>
      <c r="BE161" s="289"/>
      <c r="BF161" s="289"/>
      <c r="BG161" s="289"/>
      <c r="BH161" s="289"/>
      <c r="BI161" s="289"/>
      <c r="BJ161" s="548"/>
      <c r="BK161" s="289"/>
      <c r="BL161" s="289"/>
      <c r="BM161" s="289"/>
      <c r="BN161" s="289"/>
      <c r="BO161" s="289"/>
      <c r="BP161" s="289"/>
      <c r="BQ161" s="548"/>
      <c r="BR161" s="289"/>
      <c r="BS161" s="289"/>
      <c r="BT161" s="289"/>
      <c r="BU161" s="289"/>
      <c r="BV161" s="289"/>
      <c r="BW161" s="289"/>
      <c r="BX161" s="548"/>
      <c r="BY161" s="289"/>
      <c r="BZ161" s="289"/>
      <c r="CA161" s="289"/>
      <c r="CB161" s="289"/>
      <c r="CC161" s="289"/>
      <c r="CD161" s="289"/>
      <c r="CE161" s="548"/>
      <c r="CF161" s="289"/>
      <c r="CG161" s="289"/>
      <c r="CH161" s="289"/>
      <c r="CI161" s="289"/>
      <c r="CJ161" s="289"/>
      <c r="CK161" s="289"/>
      <c r="CL161" s="548"/>
      <c r="CM161" s="289"/>
      <c r="CN161" s="289"/>
      <c r="CO161" s="289"/>
      <c r="CP161" s="289"/>
      <c r="CQ161" s="289"/>
      <c r="CR161" s="289"/>
      <c r="CS161" s="548"/>
      <c r="CT161" s="289"/>
      <c r="CU161" s="289"/>
      <c r="CV161" s="289"/>
      <c r="CW161" s="289"/>
      <c r="CX161" s="289"/>
      <c r="CY161" s="289"/>
      <c r="CZ161" s="548"/>
      <c r="DA161" s="289"/>
    </row>
    <row r="162" spans="1:105" x14ac:dyDescent="0.25">
      <c r="A162" s="266"/>
      <c r="B162" s="267"/>
      <c r="C162" s="263"/>
      <c r="D162" s="278"/>
      <c r="E162" s="390"/>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548"/>
      <c r="AI162" s="289"/>
      <c r="AJ162" s="289"/>
      <c r="AK162" s="289"/>
      <c r="AL162" s="289"/>
      <c r="AM162" s="289"/>
      <c r="AN162" s="289"/>
      <c r="AO162" s="548"/>
      <c r="AP162" s="289"/>
      <c r="AQ162" s="289"/>
      <c r="AR162" s="289"/>
      <c r="AS162" s="289"/>
      <c r="AT162" s="289"/>
      <c r="AU162" s="289"/>
      <c r="AV162" s="289"/>
      <c r="AW162" s="289"/>
      <c r="AX162" s="289"/>
      <c r="AY162" s="289"/>
      <c r="AZ162" s="289"/>
      <c r="BA162" s="289"/>
      <c r="BB162" s="289"/>
      <c r="BC162" s="548"/>
      <c r="BD162" s="289"/>
      <c r="BE162" s="289"/>
      <c r="BF162" s="289"/>
      <c r="BG162" s="289"/>
      <c r="BH162" s="289"/>
      <c r="BI162" s="289"/>
      <c r="BJ162" s="548"/>
      <c r="BK162" s="289"/>
      <c r="BL162" s="289"/>
      <c r="BM162" s="289"/>
      <c r="BN162" s="289"/>
      <c r="BO162" s="289"/>
      <c r="BP162" s="289"/>
      <c r="BQ162" s="548"/>
      <c r="BR162" s="289"/>
      <c r="BS162" s="289"/>
      <c r="BT162" s="289"/>
      <c r="BU162" s="289"/>
      <c r="BV162" s="289"/>
      <c r="BW162" s="289"/>
      <c r="BX162" s="548"/>
      <c r="BY162" s="289"/>
      <c r="BZ162" s="289"/>
      <c r="CA162" s="289"/>
      <c r="CB162" s="289"/>
      <c r="CC162" s="289"/>
      <c r="CD162" s="289"/>
      <c r="CE162" s="548"/>
      <c r="CF162" s="289"/>
      <c r="CG162" s="289"/>
      <c r="CH162" s="289"/>
      <c r="CI162" s="289"/>
      <c r="CJ162" s="289"/>
      <c r="CK162" s="289"/>
      <c r="CL162" s="548"/>
      <c r="CM162" s="289"/>
      <c r="CN162" s="289"/>
      <c r="CO162" s="289"/>
      <c r="CP162" s="289"/>
      <c r="CQ162" s="289"/>
      <c r="CR162" s="289"/>
      <c r="CS162" s="548"/>
      <c r="CT162" s="289"/>
      <c r="CU162" s="289"/>
      <c r="CV162" s="289"/>
      <c r="CW162" s="289"/>
      <c r="CX162" s="289"/>
      <c r="CY162" s="289"/>
      <c r="CZ162" s="548"/>
      <c r="DA162" s="289"/>
    </row>
    <row r="163" spans="1:105" x14ac:dyDescent="0.25">
      <c r="A163" s="156"/>
      <c r="B163" s="282"/>
      <c r="C163" s="263"/>
      <c r="D163" s="278"/>
      <c r="E163" s="390"/>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548"/>
      <c r="AI163" s="289"/>
      <c r="AJ163" s="289"/>
      <c r="AK163" s="289"/>
      <c r="AL163" s="289"/>
      <c r="AM163" s="289"/>
      <c r="AN163" s="289"/>
      <c r="AO163" s="548"/>
      <c r="AP163" s="289"/>
      <c r="AQ163" s="289"/>
      <c r="AR163" s="289"/>
      <c r="AS163" s="289"/>
      <c r="AT163" s="289"/>
      <c r="AU163" s="289"/>
      <c r="AV163" s="289"/>
      <c r="AW163" s="289"/>
      <c r="AX163" s="289"/>
      <c r="AY163" s="289"/>
      <c r="AZ163" s="289"/>
      <c r="BA163" s="289"/>
      <c r="BB163" s="289"/>
      <c r="BC163" s="548"/>
      <c r="BD163" s="289"/>
      <c r="BE163" s="289"/>
      <c r="BF163" s="289"/>
      <c r="BG163" s="289"/>
      <c r="BH163" s="289"/>
      <c r="BI163" s="289"/>
      <c r="BJ163" s="548"/>
      <c r="BK163" s="289"/>
      <c r="BL163" s="289"/>
      <c r="BM163" s="289"/>
      <c r="BN163" s="289"/>
      <c r="BO163" s="289"/>
      <c r="BP163" s="289"/>
      <c r="BQ163" s="548"/>
      <c r="BR163" s="289"/>
      <c r="BS163" s="289"/>
      <c r="BT163" s="289"/>
      <c r="BU163" s="289"/>
      <c r="BV163" s="289"/>
      <c r="BW163" s="289"/>
      <c r="BX163" s="548"/>
      <c r="BY163" s="289"/>
      <c r="BZ163" s="289"/>
      <c r="CA163" s="289"/>
      <c r="CB163" s="289"/>
      <c r="CC163" s="289"/>
      <c r="CD163" s="289"/>
      <c r="CE163" s="548"/>
      <c r="CF163" s="289"/>
      <c r="CG163" s="289"/>
      <c r="CH163" s="289"/>
      <c r="CI163" s="289"/>
      <c r="CJ163" s="289"/>
      <c r="CK163" s="289"/>
      <c r="CL163" s="548"/>
      <c r="CM163" s="289"/>
      <c r="CN163" s="289"/>
      <c r="CO163" s="289"/>
      <c r="CP163" s="289"/>
      <c r="CQ163" s="289"/>
      <c r="CR163" s="289"/>
      <c r="CS163" s="548"/>
      <c r="CT163" s="289"/>
      <c r="CU163" s="289"/>
      <c r="CV163" s="289"/>
      <c r="CW163" s="289"/>
      <c r="CX163" s="289"/>
      <c r="CY163" s="289"/>
      <c r="CZ163" s="548"/>
      <c r="DA163" s="289"/>
    </row>
    <row r="164" spans="1:105" x14ac:dyDescent="0.25">
      <c r="A164" s="156"/>
      <c r="B164" s="282"/>
      <c r="C164" s="263"/>
      <c r="D164" s="278"/>
      <c r="E164" s="390"/>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89"/>
      <c r="AF164" s="289"/>
      <c r="AG164" s="289"/>
      <c r="AH164" s="548"/>
      <c r="AI164" s="289"/>
      <c r="AJ164" s="289"/>
      <c r="AK164" s="289"/>
      <c r="AL164" s="289"/>
      <c r="AM164" s="289"/>
      <c r="AN164" s="289"/>
      <c r="AO164" s="548"/>
      <c r="AP164" s="289"/>
      <c r="AQ164" s="289"/>
      <c r="AR164" s="289"/>
      <c r="AS164" s="289"/>
      <c r="AT164" s="289"/>
      <c r="AU164" s="289"/>
      <c r="AV164" s="289"/>
      <c r="AW164" s="289"/>
      <c r="AX164" s="289"/>
      <c r="AY164" s="289"/>
      <c r="AZ164" s="289"/>
      <c r="BA164" s="289"/>
      <c r="BB164" s="289"/>
      <c r="BC164" s="548"/>
      <c r="BD164" s="289"/>
      <c r="BE164" s="289"/>
      <c r="BF164" s="289"/>
      <c r="BG164" s="289"/>
      <c r="BH164" s="289"/>
      <c r="BI164" s="289"/>
      <c r="BJ164" s="548"/>
      <c r="BK164" s="289"/>
      <c r="BL164" s="289"/>
      <c r="BM164" s="289"/>
      <c r="BN164" s="289"/>
      <c r="BO164" s="289"/>
      <c r="BP164" s="289"/>
      <c r="BQ164" s="548"/>
      <c r="BR164" s="289"/>
      <c r="BS164" s="289"/>
      <c r="BT164" s="289"/>
      <c r="BU164" s="289"/>
      <c r="BV164" s="289"/>
      <c r="BW164" s="289"/>
      <c r="BX164" s="548"/>
      <c r="BY164" s="289"/>
      <c r="BZ164" s="289"/>
      <c r="CA164" s="289"/>
      <c r="CB164" s="289"/>
      <c r="CC164" s="289"/>
      <c r="CD164" s="289"/>
      <c r="CE164" s="548"/>
      <c r="CF164" s="289"/>
      <c r="CG164" s="289"/>
      <c r="CH164" s="289"/>
      <c r="CI164" s="289"/>
      <c r="CJ164" s="289"/>
      <c r="CK164" s="289"/>
      <c r="CL164" s="548"/>
      <c r="CM164" s="289"/>
      <c r="CN164" s="289"/>
      <c r="CO164" s="289"/>
      <c r="CP164" s="289"/>
      <c r="CQ164" s="289"/>
      <c r="CR164" s="289"/>
      <c r="CS164" s="548"/>
      <c r="CT164" s="289"/>
      <c r="CU164" s="289"/>
      <c r="CV164" s="289"/>
      <c r="CW164" s="289"/>
      <c r="CX164" s="289"/>
      <c r="CY164" s="289"/>
      <c r="CZ164" s="548"/>
      <c r="DA164" s="289"/>
    </row>
    <row r="165" spans="1:105" x14ac:dyDescent="0.25">
      <c r="A165" s="266"/>
      <c r="B165" s="267"/>
      <c r="C165" s="263"/>
      <c r="D165" s="278"/>
      <c r="E165" s="390"/>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548"/>
      <c r="AI165" s="289"/>
      <c r="AJ165" s="289"/>
      <c r="AK165" s="289"/>
      <c r="AL165" s="289"/>
      <c r="AM165" s="289"/>
      <c r="AN165" s="289"/>
      <c r="AO165" s="548"/>
      <c r="AP165" s="289"/>
      <c r="AQ165" s="289"/>
      <c r="AR165" s="289"/>
      <c r="AS165" s="289"/>
      <c r="AT165" s="289"/>
      <c r="AU165" s="289"/>
      <c r="AV165" s="289"/>
      <c r="AW165" s="289"/>
      <c r="AX165" s="289"/>
      <c r="AY165" s="289"/>
      <c r="AZ165" s="289"/>
      <c r="BA165" s="289"/>
      <c r="BB165" s="289"/>
      <c r="BC165" s="548"/>
      <c r="BD165" s="289"/>
      <c r="BE165" s="289"/>
      <c r="BF165" s="289"/>
      <c r="BG165" s="289"/>
      <c r="BH165" s="289"/>
      <c r="BI165" s="289"/>
      <c r="BJ165" s="548"/>
      <c r="BK165" s="289"/>
      <c r="BL165" s="289"/>
      <c r="BM165" s="289"/>
      <c r="BN165" s="289"/>
      <c r="BO165" s="289"/>
      <c r="BP165" s="289"/>
      <c r="BQ165" s="548"/>
      <c r="BR165" s="289"/>
      <c r="BS165" s="289"/>
      <c r="BT165" s="289"/>
      <c r="BU165" s="289"/>
      <c r="BV165" s="289"/>
      <c r="BW165" s="289"/>
      <c r="BX165" s="548"/>
      <c r="BY165" s="289"/>
      <c r="BZ165" s="289"/>
      <c r="CA165" s="289"/>
      <c r="CB165" s="289"/>
      <c r="CC165" s="289"/>
      <c r="CD165" s="289"/>
      <c r="CE165" s="548"/>
      <c r="CF165" s="289"/>
      <c r="CG165" s="289"/>
      <c r="CH165" s="289"/>
      <c r="CI165" s="289"/>
      <c r="CJ165" s="289"/>
      <c r="CK165" s="289"/>
      <c r="CL165" s="548"/>
      <c r="CM165" s="289"/>
      <c r="CN165" s="289"/>
      <c r="CO165" s="289"/>
      <c r="CP165" s="289"/>
      <c r="CQ165" s="289"/>
      <c r="CR165" s="289"/>
      <c r="CS165" s="548"/>
      <c r="CT165" s="289"/>
      <c r="CU165" s="289"/>
      <c r="CV165" s="289"/>
      <c r="CW165" s="289"/>
      <c r="CX165" s="289"/>
      <c r="CY165" s="289"/>
      <c r="CZ165" s="548"/>
      <c r="DA165" s="289"/>
    </row>
    <row r="166" spans="1:105" x14ac:dyDescent="0.25">
      <c r="A166" s="156"/>
      <c r="B166" s="282"/>
      <c r="C166" s="263"/>
      <c r="D166" s="278"/>
      <c r="E166" s="390"/>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548"/>
      <c r="AI166" s="289"/>
      <c r="AJ166" s="289"/>
      <c r="AK166" s="289"/>
      <c r="AL166" s="289"/>
      <c r="AM166" s="289"/>
      <c r="AN166" s="289"/>
      <c r="AO166" s="548"/>
      <c r="AP166" s="289"/>
      <c r="AQ166" s="289"/>
      <c r="AR166" s="289"/>
      <c r="AS166" s="289"/>
      <c r="AT166" s="289"/>
      <c r="AU166" s="289"/>
      <c r="AV166" s="289"/>
      <c r="AW166" s="289"/>
      <c r="AX166" s="289"/>
      <c r="AY166" s="289"/>
      <c r="AZ166" s="289"/>
      <c r="BA166" s="289"/>
      <c r="BB166" s="289"/>
      <c r="BC166" s="548"/>
      <c r="BD166" s="289"/>
      <c r="BE166" s="289"/>
      <c r="BF166" s="289"/>
      <c r="BG166" s="289"/>
      <c r="BH166" s="289"/>
      <c r="BI166" s="289"/>
      <c r="BJ166" s="548"/>
      <c r="BK166" s="289"/>
      <c r="BL166" s="289"/>
      <c r="BM166" s="289"/>
      <c r="BN166" s="289"/>
      <c r="BO166" s="289"/>
      <c r="BP166" s="289"/>
      <c r="BQ166" s="548"/>
      <c r="BR166" s="289"/>
      <c r="BS166" s="289"/>
      <c r="BT166" s="289"/>
      <c r="BU166" s="289"/>
      <c r="BV166" s="289"/>
      <c r="BW166" s="289"/>
      <c r="BX166" s="548"/>
      <c r="BY166" s="289"/>
      <c r="BZ166" s="289"/>
      <c r="CA166" s="289"/>
      <c r="CB166" s="289"/>
      <c r="CC166" s="289"/>
      <c r="CD166" s="289"/>
      <c r="CE166" s="548"/>
      <c r="CF166" s="289"/>
      <c r="CG166" s="289"/>
      <c r="CH166" s="289"/>
      <c r="CI166" s="289"/>
      <c r="CJ166" s="289"/>
      <c r="CK166" s="289"/>
      <c r="CL166" s="548"/>
      <c r="CM166" s="289"/>
      <c r="CN166" s="289"/>
      <c r="CO166" s="289"/>
      <c r="CP166" s="289"/>
      <c r="CQ166" s="289"/>
      <c r="CR166" s="289"/>
      <c r="CS166" s="548"/>
      <c r="CT166" s="289"/>
      <c r="CU166" s="289"/>
      <c r="CV166" s="289"/>
      <c r="CW166" s="289"/>
      <c r="CX166" s="289"/>
      <c r="CY166" s="289"/>
      <c r="CZ166" s="548"/>
      <c r="DA166" s="289"/>
    </row>
    <row r="167" spans="1:105" x14ac:dyDescent="0.25">
      <c r="A167" s="156"/>
      <c r="B167" s="282"/>
      <c r="C167" s="263"/>
      <c r="D167" s="278"/>
      <c r="E167" s="390"/>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89"/>
      <c r="AF167" s="289"/>
      <c r="AG167" s="289"/>
      <c r="AH167" s="548"/>
      <c r="AI167" s="289"/>
      <c r="AJ167" s="289"/>
      <c r="AK167" s="289"/>
      <c r="AL167" s="289"/>
      <c r="AM167" s="289"/>
      <c r="AN167" s="289"/>
      <c r="AO167" s="548"/>
      <c r="AP167" s="289"/>
      <c r="AQ167" s="289"/>
      <c r="AR167" s="289"/>
      <c r="AS167" s="289"/>
      <c r="AT167" s="289"/>
      <c r="AU167" s="289"/>
      <c r="AV167" s="289"/>
      <c r="AW167" s="289"/>
      <c r="AX167" s="289"/>
      <c r="AY167" s="289"/>
      <c r="AZ167" s="289"/>
      <c r="BA167" s="289"/>
      <c r="BB167" s="289"/>
      <c r="BC167" s="548"/>
      <c r="BD167" s="289"/>
      <c r="BE167" s="289"/>
      <c r="BF167" s="289"/>
      <c r="BG167" s="289"/>
      <c r="BH167" s="289"/>
      <c r="BI167" s="289"/>
      <c r="BJ167" s="548"/>
      <c r="BK167" s="289"/>
      <c r="BL167" s="289"/>
      <c r="BM167" s="289"/>
      <c r="BN167" s="289"/>
      <c r="BO167" s="289"/>
      <c r="BP167" s="289"/>
      <c r="BQ167" s="548"/>
      <c r="BR167" s="289"/>
      <c r="BS167" s="289"/>
      <c r="BT167" s="289"/>
      <c r="BU167" s="289"/>
      <c r="BV167" s="289"/>
      <c r="BW167" s="289"/>
      <c r="BX167" s="548"/>
      <c r="BY167" s="289"/>
      <c r="BZ167" s="289"/>
      <c r="CA167" s="289"/>
      <c r="CB167" s="289"/>
      <c r="CC167" s="289"/>
      <c r="CD167" s="289"/>
      <c r="CE167" s="548"/>
      <c r="CF167" s="289"/>
      <c r="CG167" s="289"/>
      <c r="CH167" s="289"/>
      <c r="CI167" s="289"/>
      <c r="CJ167" s="289"/>
      <c r="CK167" s="289"/>
      <c r="CL167" s="548"/>
      <c r="CM167" s="289"/>
      <c r="CN167" s="289"/>
      <c r="CO167" s="289"/>
      <c r="CP167" s="289"/>
      <c r="CQ167" s="289"/>
      <c r="CR167" s="289"/>
      <c r="CS167" s="548"/>
      <c r="CT167" s="289"/>
      <c r="CU167" s="289"/>
      <c r="CV167" s="289"/>
      <c r="CW167" s="289"/>
      <c r="CX167" s="289"/>
      <c r="CY167" s="289"/>
      <c r="CZ167" s="548"/>
      <c r="DA167" s="289"/>
    </row>
    <row r="168" spans="1:105" x14ac:dyDescent="0.25">
      <c r="A168" s="156"/>
      <c r="B168" s="282"/>
      <c r="C168" s="263"/>
      <c r="D168" s="278"/>
      <c r="E168" s="390"/>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89"/>
      <c r="AF168" s="289"/>
      <c r="AG168" s="289"/>
      <c r="AH168" s="548"/>
      <c r="AI168" s="289"/>
      <c r="AJ168" s="289"/>
      <c r="AK168" s="289"/>
      <c r="AL168" s="289"/>
      <c r="AM168" s="289"/>
      <c r="AN168" s="289"/>
      <c r="AO168" s="548"/>
      <c r="AP168" s="289"/>
      <c r="AQ168" s="289"/>
      <c r="AR168" s="289"/>
      <c r="AS168" s="289"/>
      <c r="AT168" s="289"/>
      <c r="AU168" s="289"/>
      <c r="AV168" s="289"/>
      <c r="AW168" s="289"/>
      <c r="AX168" s="289"/>
      <c r="AY168" s="289"/>
      <c r="AZ168" s="289"/>
      <c r="BA168" s="289"/>
      <c r="BB168" s="289"/>
      <c r="BC168" s="548"/>
      <c r="BD168" s="289"/>
      <c r="BE168" s="289"/>
      <c r="BF168" s="289"/>
      <c r="BG168" s="289"/>
      <c r="BH168" s="289"/>
      <c r="BI168" s="289"/>
      <c r="BJ168" s="548"/>
      <c r="BK168" s="289"/>
      <c r="BL168" s="289"/>
      <c r="BM168" s="289"/>
      <c r="BN168" s="289"/>
      <c r="BO168" s="289"/>
      <c r="BP168" s="289"/>
      <c r="BQ168" s="548"/>
      <c r="BR168" s="289"/>
      <c r="BS168" s="289"/>
      <c r="BT168" s="289"/>
      <c r="BU168" s="289"/>
      <c r="BV168" s="289"/>
      <c r="BW168" s="289"/>
      <c r="BX168" s="548"/>
      <c r="BY168" s="289"/>
      <c r="BZ168" s="289"/>
      <c r="CA168" s="289"/>
      <c r="CB168" s="289"/>
      <c r="CC168" s="289"/>
      <c r="CD168" s="289"/>
      <c r="CE168" s="548"/>
      <c r="CF168" s="289"/>
      <c r="CG168" s="289"/>
      <c r="CH168" s="289"/>
      <c r="CI168" s="289"/>
      <c r="CJ168" s="289"/>
      <c r="CK168" s="289"/>
      <c r="CL168" s="548"/>
      <c r="CM168" s="289"/>
      <c r="CN168" s="289"/>
      <c r="CO168" s="289"/>
      <c r="CP168" s="289"/>
      <c r="CQ168" s="289"/>
      <c r="CR168" s="289"/>
      <c r="CS168" s="548"/>
      <c r="CT168" s="289"/>
      <c r="CU168" s="289"/>
      <c r="CV168" s="289"/>
      <c r="CW168" s="289"/>
      <c r="CX168" s="289"/>
      <c r="CY168" s="289"/>
      <c r="CZ168" s="548"/>
      <c r="DA168" s="289"/>
    </row>
    <row r="169" spans="1:105" x14ac:dyDescent="0.25">
      <c r="A169" s="156"/>
      <c r="B169" s="282"/>
      <c r="C169" s="263"/>
      <c r="D169" s="278"/>
      <c r="E169" s="390"/>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548"/>
      <c r="AI169" s="289"/>
      <c r="AJ169" s="289"/>
      <c r="AK169" s="289"/>
      <c r="AL169" s="289"/>
      <c r="AM169" s="289"/>
      <c r="AN169" s="289"/>
      <c r="AO169" s="548"/>
      <c r="AP169" s="289"/>
      <c r="AQ169" s="289"/>
      <c r="AR169" s="289"/>
      <c r="AS169" s="289"/>
      <c r="AT169" s="289"/>
      <c r="AU169" s="289"/>
      <c r="AV169" s="289"/>
      <c r="AW169" s="289"/>
      <c r="AX169" s="289"/>
      <c r="AY169" s="289"/>
      <c r="AZ169" s="289"/>
      <c r="BA169" s="289"/>
      <c r="BB169" s="289"/>
      <c r="BC169" s="548"/>
      <c r="BD169" s="289"/>
      <c r="BE169" s="289"/>
      <c r="BF169" s="289"/>
      <c r="BG169" s="289"/>
      <c r="BH169" s="289"/>
      <c r="BI169" s="289"/>
      <c r="BJ169" s="548"/>
      <c r="BK169" s="289"/>
      <c r="BL169" s="289"/>
      <c r="BM169" s="289"/>
      <c r="BN169" s="289"/>
      <c r="BO169" s="289"/>
      <c r="BP169" s="289"/>
      <c r="BQ169" s="548"/>
      <c r="BR169" s="289"/>
      <c r="BS169" s="289"/>
      <c r="BT169" s="289"/>
      <c r="BU169" s="289"/>
      <c r="BV169" s="289"/>
      <c r="BW169" s="289"/>
      <c r="BX169" s="548"/>
      <c r="BY169" s="289"/>
      <c r="BZ169" s="289"/>
      <c r="CA169" s="289"/>
      <c r="CB169" s="289"/>
      <c r="CC169" s="289"/>
      <c r="CD169" s="289"/>
      <c r="CE169" s="548"/>
      <c r="CF169" s="289"/>
      <c r="CG169" s="289"/>
      <c r="CH169" s="289"/>
      <c r="CI169" s="289"/>
      <c r="CJ169" s="289"/>
      <c r="CK169" s="289"/>
      <c r="CL169" s="548"/>
      <c r="CM169" s="289"/>
      <c r="CN169" s="289"/>
      <c r="CO169" s="289"/>
      <c r="CP169" s="289"/>
      <c r="CQ169" s="289"/>
      <c r="CR169" s="289"/>
      <c r="CS169" s="548"/>
      <c r="CT169" s="289"/>
      <c r="CU169" s="289"/>
      <c r="CV169" s="289"/>
      <c r="CW169" s="289"/>
      <c r="CX169" s="289"/>
      <c r="CY169" s="289"/>
      <c r="CZ169" s="548"/>
      <c r="DA169" s="289"/>
    </row>
    <row r="170" spans="1:105" x14ac:dyDescent="0.25">
      <c r="A170" s="156"/>
      <c r="B170" s="284"/>
      <c r="C170" s="268"/>
      <c r="D170" s="278"/>
      <c r="E170" s="390"/>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548"/>
      <c r="AI170" s="289"/>
      <c r="AJ170" s="289"/>
      <c r="AK170" s="289"/>
      <c r="AL170" s="289"/>
      <c r="AM170" s="289"/>
      <c r="AN170" s="289"/>
      <c r="AO170" s="548"/>
      <c r="AP170" s="289"/>
      <c r="AQ170" s="289"/>
      <c r="AR170" s="289"/>
      <c r="AS170" s="289"/>
      <c r="AT170" s="289"/>
      <c r="AU170" s="289"/>
      <c r="AV170" s="289"/>
      <c r="AW170" s="289"/>
      <c r="AX170" s="289"/>
      <c r="AY170" s="289"/>
      <c r="AZ170" s="289"/>
      <c r="BA170" s="289"/>
      <c r="BB170" s="289"/>
      <c r="BC170" s="548"/>
      <c r="BD170" s="289"/>
      <c r="BE170" s="289"/>
      <c r="BF170" s="289"/>
      <c r="BG170" s="289"/>
      <c r="BH170" s="289"/>
      <c r="BI170" s="289"/>
      <c r="BJ170" s="548"/>
      <c r="BK170" s="289"/>
      <c r="BL170" s="289"/>
      <c r="BM170" s="289"/>
      <c r="BN170" s="289"/>
      <c r="BO170" s="289"/>
      <c r="BP170" s="289"/>
      <c r="BQ170" s="548"/>
      <c r="BR170" s="289"/>
      <c r="BS170" s="289"/>
      <c r="BT170" s="289"/>
      <c r="BU170" s="289"/>
      <c r="BV170" s="289"/>
      <c r="BW170" s="289"/>
      <c r="BX170" s="548"/>
      <c r="BY170" s="289"/>
      <c r="BZ170" s="289"/>
      <c r="CA170" s="289"/>
      <c r="CB170" s="289"/>
      <c r="CC170" s="289"/>
      <c r="CD170" s="289"/>
      <c r="CE170" s="548"/>
      <c r="CF170" s="289"/>
      <c r="CG170" s="289"/>
      <c r="CH170" s="289"/>
      <c r="CI170" s="289"/>
      <c r="CJ170" s="289"/>
      <c r="CK170" s="289"/>
      <c r="CL170" s="548"/>
      <c r="CM170" s="289"/>
      <c r="CN170" s="289"/>
      <c r="CO170" s="289"/>
      <c r="CP170" s="289"/>
      <c r="CQ170" s="289"/>
      <c r="CR170" s="289"/>
      <c r="CS170" s="548"/>
      <c r="CT170" s="289"/>
      <c r="CU170" s="289"/>
      <c r="CV170" s="289"/>
      <c r="CW170" s="289"/>
      <c r="CX170" s="289"/>
      <c r="CY170" s="289"/>
      <c r="CZ170" s="548"/>
      <c r="DA170" s="289"/>
    </row>
  </sheetData>
  <mergeCells count="53">
    <mergeCell ref="DA16:DA20"/>
    <mergeCell ref="T18:AA18"/>
    <mergeCell ref="AB18:AH18"/>
    <mergeCell ref="F18:L18"/>
    <mergeCell ref="BY18:CE18"/>
    <mergeCell ref="M18:S18"/>
    <mergeCell ref="AI18:AO18"/>
    <mergeCell ref="T16:CZ16"/>
    <mergeCell ref="AW17:BJ17"/>
    <mergeCell ref="AW18:BC18"/>
    <mergeCell ref="AI17:AV17"/>
    <mergeCell ref="CT18:CZ18"/>
    <mergeCell ref="AQ19:AV19"/>
    <mergeCell ref="AX19:BC19"/>
    <mergeCell ref="BK18:BQ18"/>
    <mergeCell ref="BD18:BJ18"/>
    <mergeCell ref="A7:AH7"/>
    <mergeCell ref="A8:AH8"/>
    <mergeCell ref="A9:AH9"/>
    <mergeCell ref="A10:AH10"/>
    <mergeCell ref="A11:AH11"/>
    <mergeCell ref="D16:E18"/>
    <mergeCell ref="AP18:AV18"/>
    <mergeCell ref="AJ19:AO19"/>
    <mergeCell ref="CU19:CZ19"/>
    <mergeCell ref="T17:AH17"/>
    <mergeCell ref="CM18:CS18"/>
    <mergeCell ref="BE19:BJ19"/>
    <mergeCell ref="CN19:CS19"/>
    <mergeCell ref="U19:AA19"/>
    <mergeCell ref="AC19:AH19"/>
    <mergeCell ref="BL19:BQ19"/>
    <mergeCell ref="BY17:CL17"/>
    <mergeCell ref="CF18:CL18"/>
    <mergeCell ref="CG19:CL19"/>
    <mergeCell ref="BZ19:CE19"/>
    <mergeCell ref="CM17:CZ17"/>
    <mergeCell ref="A13:AU13"/>
    <mergeCell ref="BK17:BX17"/>
    <mergeCell ref="BR18:BX18"/>
    <mergeCell ref="BS19:BX19"/>
    <mergeCell ref="A4:AH4"/>
    <mergeCell ref="A12:AH12"/>
    <mergeCell ref="A14:AH14"/>
    <mergeCell ref="A15:CY15"/>
    <mergeCell ref="A16:A20"/>
    <mergeCell ref="B16:B20"/>
    <mergeCell ref="C16:C20"/>
    <mergeCell ref="G19:L19"/>
    <mergeCell ref="N19:S19"/>
    <mergeCell ref="F16:S17"/>
    <mergeCell ref="D19:D20"/>
    <mergeCell ref="E19:E20"/>
  </mergeCells>
  <pageMargins left="0.70866141732283472" right="0.70866141732283472" top="0.74803149606299213" bottom="0.74803149606299213" header="0.31496062992125984" footer="0.31496062992125984"/>
  <pageSetup paperSize="8" scale="50" fitToWidth="2" orientation="landscape" r:id="rId1"/>
  <headerFooter differentFirst="1">
    <oddHeader>&amp;C&amp;P</oddHeader>
  </headerFooter>
  <colBreaks count="1" manualBreakCount="1">
    <brk id="34" max="1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O93"/>
  <sheetViews>
    <sheetView zoomScale="60" zoomScaleNormal="60" zoomScaleSheetLayoutView="70" workbookViewId="0">
      <selection activeCell="A12" sqref="A12:AL14"/>
    </sheetView>
  </sheetViews>
  <sheetFormatPr defaultColWidth="9" defaultRowHeight="15.75" x14ac:dyDescent="0.25"/>
  <cols>
    <col min="1" max="1" width="11.625" style="1" customWidth="1"/>
    <col min="2" max="2" width="31.5" style="1" customWidth="1"/>
    <col min="3" max="3" width="13.875" style="1" customWidth="1"/>
    <col min="4" max="4" width="13" style="1" customWidth="1"/>
    <col min="5" max="5" width="6.125" style="1" customWidth="1"/>
    <col min="6" max="10" width="6" style="1" customWidth="1"/>
    <col min="11" max="11" width="13.875" style="1" customWidth="1"/>
    <col min="12" max="17" width="6" style="1" customWidth="1"/>
    <col min="18" max="18" width="12.125" style="1" customWidth="1"/>
    <col min="19" max="19" width="8.5" style="1" bestFit="1" customWidth="1"/>
    <col min="20" max="24" width="6" style="1" customWidth="1"/>
    <col min="25" max="25" width="12.75" style="1" customWidth="1"/>
    <col min="26" max="26" width="12.625" style="1" bestFit="1" customWidth="1"/>
    <col min="27" max="28" width="6" style="1" customWidth="1"/>
    <col min="29" max="29" width="8.125" style="1" customWidth="1"/>
    <col min="30" max="31" width="6" style="1" customWidth="1"/>
    <col min="32" max="32" width="18" style="1" customWidth="1"/>
    <col min="33" max="33" width="12.625" style="1" bestFit="1" customWidth="1"/>
    <col min="34" max="34" width="6.625" style="1" bestFit="1" customWidth="1"/>
    <col min="35" max="38" width="6" style="1" customWidth="1"/>
    <col min="39" max="39" width="3.5" style="1" customWidth="1"/>
    <col min="40" max="40" width="5.75" style="1" customWidth="1"/>
    <col min="41" max="41" width="16.125" style="1" customWidth="1"/>
    <col min="42" max="42" width="21.25" style="1" customWidth="1"/>
    <col min="43" max="43" width="12.625" style="1" customWidth="1"/>
    <col min="44" max="44" width="22.375" style="1" customWidth="1"/>
    <col min="45" max="45" width="10.875" style="1" customWidth="1"/>
    <col min="46" max="46" width="17.375" style="1" customWidth="1"/>
    <col min="47" max="48" width="4.125" style="1" customWidth="1"/>
    <col min="49" max="49" width="3.75" style="1" customWidth="1"/>
    <col min="50" max="50" width="3.875" style="1" customWidth="1"/>
    <col min="51" max="51" width="4.5" style="1" customWidth="1"/>
    <col min="52" max="52" width="5" style="1" customWidth="1"/>
    <col min="53" max="53" width="5.5" style="1" customWidth="1"/>
    <col min="54" max="54" width="5.75" style="1" customWidth="1"/>
    <col min="55" max="55" width="5.5" style="1" customWidth="1"/>
    <col min="56" max="57" width="5" style="1" customWidth="1"/>
    <col min="58" max="58" width="12.875" style="1" customWidth="1"/>
    <col min="59" max="68" width="5" style="1" customWidth="1"/>
    <col min="69" max="16384" width="9" style="1"/>
  </cols>
  <sheetData>
    <row r="1" spans="1:67" ht="18.75" x14ac:dyDescent="0.25">
      <c r="O1" s="2"/>
      <c r="P1" s="2"/>
      <c r="Q1" s="2"/>
      <c r="R1" s="97"/>
      <c r="S1" s="2"/>
      <c r="T1" s="2"/>
      <c r="U1" s="2"/>
      <c r="V1" s="2"/>
      <c r="W1" s="2"/>
      <c r="X1" s="2"/>
      <c r="Y1" s="97"/>
      <c r="Z1" s="2"/>
      <c r="AA1" s="2"/>
      <c r="AB1" s="2"/>
      <c r="AC1" s="2"/>
      <c r="AL1" s="24" t="s">
        <v>351</v>
      </c>
    </row>
    <row r="2" spans="1:67" ht="18.75" x14ac:dyDescent="0.3">
      <c r="O2" s="2"/>
      <c r="P2" s="2"/>
      <c r="Q2" s="2"/>
      <c r="R2" s="97"/>
      <c r="S2" s="2"/>
      <c r="T2" s="2"/>
      <c r="U2" s="2"/>
      <c r="V2" s="2"/>
      <c r="W2" s="2"/>
      <c r="X2" s="2"/>
      <c r="Y2" s="97"/>
      <c r="Z2" s="2"/>
      <c r="AA2" s="2"/>
      <c r="AB2" s="2"/>
      <c r="AC2" s="2"/>
      <c r="AL2" s="15" t="s">
        <v>1</v>
      </c>
    </row>
    <row r="3" spans="1:67" ht="18.75" x14ac:dyDescent="0.3">
      <c r="O3" s="2"/>
      <c r="P3" s="2"/>
      <c r="Q3" s="2"/>
      <c r="R3" s="97"/>
      <c r="S3" s="2"/>
      <c r="T3" s="2"/>
      <c r="U3" s="2"/>
      <c r="V3" s="2"/>
      <c r="W3" s="2"/>
      <c r="X3" s="2"/>
      <c r="Y3" s="97"/>
      <c r="Z3" s="2"/>
      <c r="AA3" s="2"/>
      <c r="AB3" s="2"/>
      <c r="AC3" s="2"/>
      <c r="AL3" s="15" t="s">
        <v>775</v>
      </c>
    </row>
    <row r="4" spans="1:67" ht="18.75" x14ac:dyDescent="0.3">
      <c r="A4" s="693" t="s">
        <v>395</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row>
    <row r="5" spans="1:67" ht="18.75" x14ac:dyDescent="0.3">
      <c r="A5" s="624" t="s">
        <v>792</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row>
    <row r="6" spans="1:67" s="226" customFormat="1" ht="18.75" x14ac:dyDescent="0.3">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row>
    <row r="7" spans="1:67" s="226" customFormat="1" ht="18.75" x14ac:dyDescent="0.3">
      <c r="A7" s="624" t="s">
        <v>812</v>
      </c>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c r="AD7" s="624"/>
      <c r="AE7" s="624"/>
      <c r="AF7" s="624"/>
      <c r="AG7" s="624"/>
      <c r="AH7" s="624"/>
      <c r="AI7" s="624"/>
      <c r="AJ7" s="624"/>
      <c r="AK7" s="624"/>
      <c r="AL7" s="624"/>
    </row>
    <row r="8" spans="1:67" x14ac:dyDescent="0.25">
      <c r="A8" s="114"/>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row>
    <row r="9" spans="1:67" ht="18.75" x14ac:dyDescent="0.25">
      <c r="A9" s="619" t="s">
        <v>868</v>
      </c>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row>
    <row r="10" spans="1:67" x14ac:dyDescent="0.25">
      <c r="A10" s="618" t="s">
        <v>313</v>
      </c>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row>
    <row r="11" spans="1:67" x14ac:dyDescent="0.25">
      <c r="A11" s="148"/>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row>
    <row r="12" spans="1:67" x14ac:dyDescent="0.25">
      <c r="A12" s="621" t="s">
        <v>995</v>
      </c>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c r="AA12" s="621"/>
      <c r="AB12" s="621"/>
      <c r="AC12" s="621"/>
      <c r="AD12" s="621"/>
      <c r="AE12" s="621"/>
      <c r="AF12" s="621"/>
      <c r="AG12" s="621"/>
      <c r="AH12" s="621"/>
      <c r="AI12" s="621"/>
      <c r="AJ12" s="621"/>
      <c r="AK12" s="621"/>
      <c r="AL12" s="621"/>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94"/>
      <c r="B13" s="94"/>
      <c r="C13" s="94"/>
      <c r="D13" s="111"/>
      <c r="E13" s="94"/>
      <c r="F13" s="94"/>
      <c r="G13" s="94"/>
      <c r="H13" s="94"/>
      <c r="I13" s="94"/>
      <c r="J13" s="94"/>
      <c r="K13" s="111"/>
      <c r="L13" s="94"/>
      <c r="M13" s="94"/>
      <c r="N13" s="94"/>
      <c r="O13" s="94"/>
      <c r="P13" s="94"/>
      <c r="Q13" s="94"/>
      <c r="R13" s="111"/>
      <c r="S13" s="94"/>
      <c r="T13" s="94"/>
      <c r="U13" s="94"/>
      <c r="V13" s="94"/>
      <c r="W13" s="94"/>
      <c r="X13" s="94"/>
      <c r="Y13" s="111"/>
      <c r="Z13" s="94"/>
      <c r="AA13" s="94"/>
      <c r="AB13" s="94"/>
      <c r="AC13" s="94"/>
      <c r="AD13" s="94"/>
      <c r="AE13" s="94"/>
      <c r="AF13" s="111"/>
      <c r="AG13" s="94"/>
      <c r="AH13" s="94"/>
      <c r="AI13" s="94"/>
      <c r="AJ13" s="94"/>
      <c r="AK13" s="94"/>
      <c r="AL13" s="94"/>
      <c r="AM13" s="106"/>
      <c r="AN13" s="106"/>
      <c r="AO13" s="106"/>
      <c r="AP13" s="106"/>
      <c r="AQ13" s="106"/>
      <c r="AR13" s="106"/>
      <c r="AS13" s="106"/>
      <c r="AT13" s="106"/>
      <c r="AU13" s="106"/>
      <c r="AV13" s="106"/>
      <c r="AW13" s="106"/>
      <c r="AX13" s="106"/>
    </row>
    <row r="14" spans="1:67" ht="18.75" x14ac:dyDescent="0.3">
      <c r="A14" s="620" t="s">
        <v>980</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79"/>
      <c r="AN14" s="79"/>
      <c r="AO14" s="79"/>
      <c r="AP14" s="79"/>
      <c r="AQ14" s="79"/>
      <c r="AR14" s="79"/>
      <c r="AS14" s="79"/>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row>
    <row r="15" spans="1:67" ht="15.75" customHeight="1" x14ac:dyDescent="0.25">
      <c r="A15" s="681" t="s">
        <v>165</v>
      </c>
      <c r="B15" s="681"/>
      <c r="C15" s="681"/>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row>
    <row r="16" spans="1:67" x14ac:dyDescent="0.25">
      <c r="A16" s="682"/>
      <c r="B16" s="682"/>
      <c r="C16" s="682"/>
      <c r="D16" s="682"/>
      <c r="E16" s="682"/>
      <c r="F16" s="682"/>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683" t="s">
        <v>180</v>
      </c>
      <c r="B17" s="692" t="s">
        <v>31</v>
      </c>
      <c r="C17" s="692" t="s">
        <v>4</v>
      </c>
      <c r="D17" s="678" t="s">
        <v>793</v>
      </c>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21"/>
      <c r="AN17" s="21"/>
      <c r="AO17" s="21"/>
      <c r="AP17" s="21"/>
    </row>
    <row r="18" spans="1:42" ht="43.5" customHeight="1" x14ac:dyDescent="0.25">
      <c r="A18" s="684"/>
      <c r="B18" s="692"/>
      <c r="C18" s="692"/>
      <c r="D18" s="678" t="s">
        <v>7</v>
      </c>
      <c r="E18" s="678"/>
      <c r="F18" s="678"/>
      <c r="G18" s="678"/>
      <c r="H18" s="678"/>
      <c r="I18" s="678"/>
      <c r="J18" s="678"/>
      <c r="K18" s="678" t="s">
        <v>8</v>
      </c>
      <c r="L18" s="678"/>
      <c r="M18" s="678"/>
      <c r="N18" s="678"/>
      <c r="O18" s="678"/>
      <c r="P18" s="678"/>
      <c r="Q18" s="678"/>
      <c r="R18" s="678" t="s">
        <v>9</v>
      </c>
      <c r="S18" s="678"/>
      <c r="T18" s="678"/>
      <c r="U18" s="678"/>
      <c r="V18" s="678"/>
      <c r="W18" s="678"/>
      <c r="X18" s="678"/>
      <c r="Y18" s="678" t="s">
        <v>10</v>
      </c>
      <c r="Z18" s="678"/>
      <c r="AA18" s="678"/>
      <c r="AB18" s="678"/>
      <c r="AC18" s="678"/>
      <c r="AD18" s="678"/>
      <c r="AE18" s="678"/>
      <c r="AF18" s="692" t="s">
        <v>794</v>
      </c>
      <c r="AG18" s="692"/>
      <c r="AH18" s="692"/>
      <c r="AI18" s="692"/>
      <c r="AJ18" s="692"/>
      <c r="AK18" s="692"/>
      <c r="AL18" s="692"/>
      <c r="AM18" s="21"/>
      <c r="AN18" s="21"/>
      <c r="AO18" s="21"/>
      <c r="AP18" s="21"/>
    </row>
    <row r="19" spans="1:42" ht="43.5" customHeight="1" x14ac:dyDescent="0.25">
      <c r="A19" s="684"/>
      <c r="B19" s="692"/>
      <c r="C19" s="692"/>
      <c r="D19" s="124" t="s">
        <v>57</v>
      </c>
      <c r="E19" s="678" t="s">
        <v>56</v>
      </c>
      <c r="F19" s="678"/>
      <c r="G19" s="678"/>
      <c r="H19" s="678"/>
      <c r="I19" s="678"/>
      <c r="J19" s="678"/>
      <c r="K19" s="124" t="s">
        <v>57</v>
      </c>
      <c r="L19" s="692" t="s">
        <v>56</v>
      </c>
      <c r="M19" s="692"/>
      <c r="N19" s="692"/>
      <c r="O19" s="692"/>
      <c r="P19" s="692"/>
      <c r="Q19" s="692"/>
      <c r="R19" s="124" t="s">
        <v>57</v>
      </c>
      <c r="S19" s="692" t="s">
        <v>56</v>
      </c>
      <c r="T19" s="692"/>
      <c r="U19" s="692"/>
      <c r="V19" s="692"/>
      <c r="W19" s="692"/>
      <c r="X19" s="692"/>
      <c r="Y19" s="124" t="s">
        <v>57</v>
      </c>
      <c r="Z19" s="692" t="s">
        <v>56</v>
      </c>
      <c r="AA19" s="692"/>
      <c r="AB19" s="692"/>
      <c r="AC19" s="692"/>
      <c r="AD19" s="692"/>
      <c r="AE19" s="692"/>
      <c r="AF19" s="124" t="s">
        <v>57</v>
      </c>
      <c r="AG19" s="692" t="s">
        <v>56</v>
      </c>
      <c r="AH19" s="692"/>
      <c r="AI19" s="692"/>
      <c r="AJ19" s="692"/>
      <c r="AK19" s="692"/>
      <c r="AL19" s="692"/>
    </row>
    <row r="20" spans="1:42" ht="87.75" customHeight="1" x14ac:dyDescent="0.25">
      <c r="A20" s="685"/>
      <c r="B20" s="692"/>
      <c r="C20" s="692"/>
      <c r="D20" s="96" t="s">
        <v>24</v>
      </c>
      <c r="E20" s="96" t="s">
        <v>24</v>
      </c>
      <c r="F20" s="92" t="s">
        <v>5</v>
      </c>
      <c r="G20" s="92" t="s">
        <v>6</v>
      </c>
      <c r="H20" s="307" t="s">
        <v>866</v>
      </c>
      <c r="I20" s="92" t="s">
        <v>2</v>
      </c>
      <c r="J20" s="92" t="s">
        <v>148</v>
      </c>
      <c r="K20" s="96" t="s">
        <v>24</v>
      </c>
      <c r="L20" s="96" t="s">
        <v>24</v>
      </c>
      <c r="M20" s="92" t="s">
        <v>5</v>
      </c>
      <c r="N20" s="92" t="s">
        <v>6</v>
      </c>
      <c r="O20" s="307" t="s">
        <v>866</v>
      </c>
      <c r="P20" s="92" t="s">
        <v>2</v>
      </c>
      <c r="Q20" s="92" t="s">
        <v>148</v>
      </c>
      <c r="R20" s="96" t="s">
        <v>24</v>
      </c>
      <c r="S20" s="96" t="s">
        <v>24</v>
      </c>
      <c r="T20" s="92" t="s">
        <v>5</v>
      </c>
      <c r="U20" s="92" t="s">
        <v>6</v>
      </c>
      <c r="V20" s="307" t="s">
        <v>866</v>
      </c>
      <c r="W20" s="92" t="s">
        <v>2</v>
      </c>
      <c r="X20" s="92" t="s">
        <v>148</v>
      </c>
      <c r="Y20" s="96" t="s">
        <v>24</v>
      </c>
      <c r="Z20" s="96" t="s">
        <v>24</v>
      </c>
      <c r="AA20" s="92" t="s">
        <v>5</v>
      </c>
      <c r="AB20" s="92" t="s">
        <v>6</v>
      </c>
      <c r="AC20" s="307" t="s">
        <v>866</v>
      </c>
      <c r="AD20" s="92" t="s">
        <v>2</v>
      </c>
      <c r="AE20" s="92" t="s">
        <v>148</v>
      </c>
      <c r="AF20" s="96" t="s">
        <v>24</v>
      </c>
      <c r="AG20" s="96" t="s">
        <v>24</v>
      </c>
      <c r="AH20" s="92" t="s">
        <v>5</v>
      </c>
      <c r="AI20" s="92" t="s">
        <v>6</v>
      </c>
      <c r="AJ20" s="307" t="s">
        <v>866</v>
      </c>
      <c r="AK20" s="92" t="s">
        <v>2</v>
      </c>
      <c r="AL20" s="92" t="s">
        <v>799</v>
      </c>
    </row>
    <row r="21" spans="1:42" x14ac:dyDescent="0.25">
      <c r="A21" s="147">
        <v>1</v>
      </c>
      <c r="B21" s="147">
        <v>2</v>
      </c>
      <c r="C21" s="147">
        <v>3</v>
      </c>
      <c r="D21" s="146" t="s">
        <v>108</v>
      </c>
      <c r="E21" s="146" t="s">
        <v>109</v>
      </c>
      <c r="F21" s="146" t="s">
        <v>110</v>
      </c>
      <c r="G21" s="146" t="s">
        <v>111</v>
      </c>
      <c r="H21" s="146" t="s">
        <v>112</v>
      </c>
      <c r="I21" s="146" t="s">
        <v>113</v>
      </c>
      <c r="J21" s="146" t="s">
        <v>189</v>
      </c>
      <c r="K21" s="146" t="s">
        <v>190</v>
      </c>
      <c r="L21" s="146" t="s">
        <v>191</v>
      </c>
      <c r="M21" s="146" t="s">
        <v>192</v>
      </c>
      <c r="N21" s="146" t="s">
        <v>193</v>
      </c>
      <c r="O21" s="146" t="s">
        <v>194</v>
      </c>
      <c r="P21" s="146" t="s">
        <v>195</v>
      </c>
      <c r="Q21" s="146" t="s">
        <v>196</v>
      </c>
      <c r="R21" s="146" t="s">
        <v>199</v>
      </c>
      <c r="S21" s="146" t="s">
        <v>200</v>
      </c>
      <c r="T21" s="146" t="s">
        <v>201</v>
      </c>
      <c r="U21" s="146" t="s">
        <v>202</v>
      </c>
      <c r="V21" s="146" t="s">
        <v>203</v>
      </c>
      <c r="W21" s="146" t="s">
        <v>204</v>
      </c>
      <c r="X21" s="146" t="s">
        <v>346</v>
      </c>
      <c r="Y21" s="146" t="s">
        <v>205</v>
      </c>
      <c r="Z21" s="146" t="s">
        <v>206</v>
      </c>
      <c r="AA21" s="146" t="s">
        <v>207</v>
      </c>
      <c r="AB21" s="146" t="s">
        <v>208</v>
      </c>
      <c r="AC21" s="146" t="s">
        <v>209</v>
      </c>
      <c r="AD21" s="146" t="s">
        <v>210</v>
      </c>
      <c r="AE21" s="146" t="s">
        <v>347</v>
      </c>
      <c r="AF21" s="146" t="s">
        <v>99</v>
      </c>
      <c r="AG21" s="146" t="s">
        <v>102</v>
      </c>
      <c r="AH21" s="146" t="s">
        <v>118</v>
      </c>
      <c r="AI21" s="146" t="s">
        <v>121</v>
      </c>
      <c r="AJ21" s="146" t="s">
        <v>124</v>
      </c>
      <c r="AK21" s="146" t="s">
        <v>125</v>
      </c>
      <c r="AL21" s="146" t="s">
        <v>126</v>
      </c>
    </row>
    <row r="22" spans="1:42" s="226" customFormat="1" x14ac:dyDescent="0.25">
      <c r="A22" s="227"/>
      <c r="B22" s="227"/>
      <c r="C22" s="227"/>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row>
    <row r="23" spans="1:42" s="226" customFormat="1" ht="31.5" x14ac:dyDescent="0.25">
      <c r="A23" s="219">
        <v>0</v>
      </c>
      <c r="B23" s="180" t="s">
        <v>742</v>
      </c>
      <c r="C23" s="51"/>
      <c r="D23" s="146"/>
      <c r="E23" s="224">
        <f>E25+E27</f>
        <v>0.31770833333333331</v>
      </c>
      <c r="F23" s="146"/>
      <c r="G23" s="146"/>
      <c r="H23" s="146"/>
      <c r="I23" s="146"/>
      <c r="J23" s="146" t="s">
        <v>938</v>
      </c>
      <c r="K23" s="146"/>
      <c r="L23" s="224">
        <f>L25+L27</f>
        <v>0.31770833333333331</v>
      </c>
      <c r="M23" s="146"/>
      <c r="N23" s="146"/>
      <c r="O23" s="146"/>
      <c r="P23" s="146"/>
      <c r="Q23" s="146" t="s">
        <v>938</v>
      </c>
      <c r="R23" s="146"/>
      <c r="S23" s="224">
        <f>S25+S27</f>
        <v>5.817708333333333</v>
      </c>
      <c r="T23" s="224">
        <f>T37</f>
        <v>0</v>
      </c>
      <c r="U23" s="146"/>
      <c r="V23" s="146"/>
      <c r="W23" s="146"/>
      <c r="X23" s="345">
        <f>X25</f>
        <v>32</v>
      </c>
      <c r="Y23" s="146"/>
      <c r="Z23" s="224">
        <f>Z25+Z27</f>
        <v>43.35520833333333</v>
      </c>
      <c r="AA23" s="224">
        <f>AA37</f>
        <v>2.8600000000000003</v>
      </c>
      <c r="AB23" s="146"/>
      <c r="AC23" s="146"/>
      <c r="AD23" s="146"/>
      <c r="AE23" s="146" t="s">
        <v>938</v>
      </c>
      <c r="AF23" s="146"/>
      <c r="AG23" s="224">
        <f>E23+L23+S23+Z23</f>
        <v>49.80833333333333</v>
      </c>
      <c r="AH23" s="224">
        <f t="shared" ref="AH23:AL23" si="0">F23+M23+T23+AA23</f>
        <v>2.8600000000000003</v>
      </c>
      <c r="AI23" s="224">
        <f t="shared" si="0"/>
        <v>0</v>
      </c>
      <c r="AJ23" s="224">
        <f t="shared" si="0"/>
        <v>0</v>
      </c>
      <c r="AK23" s="224">
        <f t="shared" si="0"/>
        <v>0</v>
      </c>
      <c r="AL23" s="332">
        <f t="shared" si="0"/>
        <v>128</v>
      </c>
    </row>
    <row r="24" spans="1:42" s="226" customFormat="1" ht="31.5" x14ac:dyDescent="0.25">
      <c r="A24" s="51" t="s">
        <v>743</v>
      </c>
      <c r="B24" s="179" t="s">
        <v>744</v>
      </c>
      <c r="C24" s="51"/>
      <c r="D24" s="146"/>
      <c r="E24" s="146" t="s">
        <v>800</v>
      </c>
      <c r="F24" s="146"/>
      <c r="G24" s="146"/>
      <c r="H24" s="146"/>
      <c r="I24" s="146"/>
      <c r="J24" s="146"/>
      <c r="K24" s="146"/>
      <c r="L24" s="146" t="s">
        <v>800</v>
      </c>
      <c r="M24" s="146"/>
      <c r="N24" s="146"/>
      <c r="O24" s="146"/>
      <c r="P24" s="146"/>
      <c r="Q24" s="146"/>
      <c r="R24" s="146"/>
      <c r="S24" s="146" t="s">
        <v>800</v>
      </c>
      <c r="T24" s="146"/>
      <c r="U24" s="146"/>
      <c r="V24" s="146"/>
      <c r="W24" s="146"/>
      <c r="X24" s="146"/>
      <c r="Y24" s="146"/>
      <c r="Z24" s="146" t="s">
        <v>800</v>
      </c>
      <c r="AA24" s="146"/>
      <c r="AB24" s="146"/>
      <c r="AC24" s="146"/>
      <c r="AD24" s="146"/>
      <c r="AE24" s="146"/>
      <c r="AF24" s="146"/>
      <c r="AG24" s="224">
        <f t="shared" ref="AG24:AG62" si="1">E24+L24+S24+Z24</f>
        <v>0</v>
      </c>
      <c r="AH24" s="224">
        <f t="shared" ref="AH24:AH62" si="2">F24+M24+T24+AA24</f>
        <v>0</v>
      </c>
      <c r="AI24" s="224">
        <f t="shared" ref="AI24:AI62" si="3">G24+N24+U24+AB24</f>
        <v>0</v>
      </c>
      <c r="AJ24" s="224">
        <f t="shared" ref="AJ24:AJ62" si="4">H24+O24+V24+AC24</f>
        <v>0</v>
      </c>
      <c r="AK24" s="224">
        <f t="shared" ref="AK24:AK62" si="5">I24+P24+W24+AD24</f>
        <v>0</v>
      </c>
      <c r="AL24" s="332">
        <f t="shared" ref="AL24:AL62" si="6">J24+Q24+X24+AE24</f>
        <v>0</v>
      </c>
    </row>
    <row r="25" spans="1:42" s="226" customFormat="1" ht="31.5" x14ac:dyDescent="0.25">
      <c r="A25" s="51" t="s">
        <v>745</v>
      </c>
      <c r="B25" s="179" t="s">
        <v>770</v>
      </c>
      <c r="C25" s="51"/>
      <c r="D25" s="146"/>
      <c r="E25" s="330">
        <f>E37</f>
        <v>0.31770833333333331</v>
      </c>
      <c r="F25" s="146"/>
      <c r="G25" s="146"/>
      <c r="H25" s="146"/>
      <c r="I25" s="146"/>
      <c r="J25" s="146" t="s">
        <v>938</v>
      </c>
      <c r="K25" s="146"/>
      <c r="L25" s="330">
        <f>L37</f>
        <v>0.31770833333333331</v>
      </c>
      <c r="M25" s="146"/>
      <c r="N25" s="146"/>
      <c r="O25" s="146"/>
      <c r="P25" s="146"/>
      <c r="Q25" s="146" t="s">
        <v>938</v>
      </c>
      <c r="R25" s="146"/>
      <c r="S25" s="330">
        <f>S37</f>
        <v>5.817708333333333</v>
      </c>
      <c r="T25" s="330">
        <f t="shared" ref="T25:AD25" si="7">T37</f>
        <v>0</v>
      </c>
      <c r="U25" s="330">
        <f t="shared" si="7"/>
        <v>0</v>
      </c>
      <c r="V25" s="330">
        <f t="shared" si="7"/>
        <v>0</v>
      </c>
      <c r="W25" s="330">
        <f t="shared" si="7"/>
        <v>0</v>
      </c>
      <c r="X25" s="146">
        <f t="shared" si="7"/>
        <v>32</v>
      </c>
      <c r="Y25" s="330">
        <f t="shared" si="7"/>
        <v>0</v>
      </c>
      <c r="Z25" s="330">
        <f t="shared" si="7"/>
        <v>43.35520833333333</v>
      </c>
      <c r="AA25" s="330">
        <f t="shared" si="7"/>
        <v>2.8600000000000003</v>
      </c>
      <c r="AB25" s="330">
        <f t="shared" si="7"/>
        <v>0</v>
      </c>
      <c r="AC25" s="330">
        <f t="shared" si="7"/>
        <v>0</v>
      </c>
      <c r="AD25" s="330">
        <f t="shared" si="7"/>
        <v>0</v>
      </c>
      <c r="AE25" s="146" t="s">
        <v>938</v>
      </c>
      <c r="AF25" s="146"/>
      <c r="AG25" s="224">
        <f t="shared" si="1"/>
        <v>49.80833333333333</v>
      </c>
      <c r="AH25" s="224">
        <f t="shared" si="2"/>
        <v>2.8600000000000003</v>
      </c>
      <c r="AI25" s="224">
        <f t="shared" si="3"/>
        <v>0</v>
      </c>
      <c r="AJ25" s="224">
        <f t="shared" si="4"/>
        <v>0</v>
      </c>
      <c r="AK25" s="224">
        <f t="shared" si="5"/>
        <v>0</v>
      </c>
      <c r="AL25" s="332">
        <f t="shared" si="6"/>
        <v>128</v>
      </c>
    </row>
    <row r="26" spans="1:42" s="226" customFormat="1" ht="78.75" x14ac:dyDescent="0.25">
      <c r="A26" s="51" t="s">
        <v>746</v>
      </c>
      <c r="B26" s="179" t="s">
        <v>747</v>
      </c>
      <c r="C26" s="51"/>
      <c r="D26" s="146"/>
      <c r="E26" s="146" t="s">
        <v>800</v>
      </c>
      <c r="F26" s="146"/>
      <c r="G26" s="146"/>
      <c r="H26" s="146"/>
      <c r="I26" s="146"/>
      <c r="J26" s="146"/>
      <c r="K26" s="146"/>
      <c r="L26" s="146" t="s">
        <v>800</v>
      </c>
      <c r="M26" s="146"/>
      <c r="N26" s="146"/>
      <c r="O26" s="146"/>
      <c r="P26" s="146"/>
      <c r="Q26" s="146"/>
      <c r="R26" s="146"/>
      <c r="S26" s="146" t="s">
        <v>800</v>
      </c>
      <c r="T26" s="146"/>
      <c r="U26" s="146"/>
      <c r="V26" s="146"/>
      <c r="W26" s="146"/>
      <c r="X26" s="146"/>
      <c r="Y26" s="146"/>
      <c r="Z26" s="146" t="s">
        <v>800</v>
      </c>
      <c r="AA26" s="146"/>
      <c r="AB26" s="146"/>
      <c r="AC26" s="146"/>
      <c r="AD26" s="146"/>
      <c r="AE26" s="146"/>
      <c r="AF26" s="146"/>
      <c r="AG26" s="224">
        <f t="shared" si="1"/>
        <v>0</v>
      </c>
      <c r="AH26" s="224">
        <f t="shared" si="2"/>
        <v>0</v>
      </c>
      <c r="AI26" s="224">
        <f t="shared" si="3"/>
        <v>0</v>
      </c>
      <c r="AJ26" s="224">
        <f t="shared" si="4"/>
        <v>0</v>
      </c>
      <c r="AK26" s="224">
        <f t="shared" si="5"/>
        <v>0</v>
      </c>
      <c r="AL26" s="332">
        <f t="shared" si="6"/>
        <v>0</v>
      </c>
    </row>
    <row r="27" spans="1:42" s="226" customFormat="1" ht="47.25" x14ac:dyDescent="0.25">
      <c r="A27" s="51" t="s">
        <v>748</v>
      </c>
      <c r="B27" s="179" t="s">
        <v>749</v>
      </c>
      <c r="C27" s="51"/>
      <c r="D27" s="146"/>
      <c r="E27" s="330">
        <f>E62</f>
        <v>0</v>
      </c>
      <c r="F27" s="146"/>
      <c r="G27" s="146"/>
      <c r="H27" s="146"/>
      <c r="I27" s="146"/>
      <c r="J27" s="146"/>
      <c r="K27" s="146"/>
      <c r="L27" s="330">
        <f>L62</f>
        <v>0</v>
      </c>
      <c r="M27" s="146"/>
      <c r="N27" s="146"/>
      <c r="O27" s="146"/>
      <c r="P27" s="146"/>
      <c r="Q27" s="146"/>
      <c r="R27" s="146"/>
      <c r="S27" s="330">
        <f>S62</f>
        <v>0</v>
      </c>
      <c r="T27" s="146"/>
      <c r="U27" s="146"/>
      <c r="V27" s="146"/>
      <c r="W27" s="146"/>
      <c r="X27" s="146"/>
      <c r="Y27" s="146"/>
      <c r="Z27" s="330">
        <f>Z62</f>
        <v>0</v>
      </c>
      <c r="AA27" s="146"/>
      <c r="AB27" s="146"/>
      <c r="AC27" s="146"/>
      <c r="AD27" s="146"/>
      <c r="AE27" s="146"/>
      <c r="AF27" s="146"/>
      <c r="AG27" s="224">
        <f t="shared" si="1"/>
        <v>0</v>
      </c>
      <c r="AH27" s="224">
        <f t="shared" si="2"/>
        <v>0</v>
      </c>
      <c r="AI27" s="224">
        <f t="shared" si="3"/>
        <v>0</v>
      </c>
      <c r="AJ27" s="224">
        <f t="shared" si="4"/>
        <v>0</v>
      </c>
      <c r="AK27" s="224">
        <f t="shared" si="5"/>
        <v>0</v>
      </c>
      <c r="AL27" s="332">
        <f t="shared" si="6"/>
        <v>0</v>
      </c>
    </row>
    <row r="28" spans="1:42" s="226" customFormat="1" ht="47.25" x14ac:dyDescent="0.25">
      <c r="A28" s="51" t="s">
        <v>750</v>
      </c>
      <c r="B28" s="179" t="s">
        <v>751</v>
      </c>
      <c r="C28" s="51"/>
      <c r="D28" s="146"/>
      <c r="E28" s="146" t="s">
        <v>800</v>
      </c>
      <c r="F28" s="146"/>
      <c r="G28" s="146"/>
      <c r="H28" s="146"/>
      <c r="I28" s="146"/>
      <c r="J28" s="146"/>
      <c r="K28" s="146"/>
      <c r="L28" s="146" t="s">
        <v>800</v>
      </c>
      <c r="M28" s="146"/>
      <c r="N28" s="146"/>
      <c r="O28" s="146"/>
      <c r="P28" s="146"/>
      <c r="Q28" s="146"/>
      <c r="R28" s="146"/>
      <c r="S28" s="146" t="s">
        <v>800</v>
      </c>
      <c r="T28" s="146"/>
      <c r="U28" s="146"/>
      <c r="V28" s="146"/>
      <c r="W28" s="146"/>
      <c r="X28" s="146"/>
      <c r="Y28" s="146"/>
      <c r="Z28" s="146" t="s">
        <v>800</v>
      </c>
      <c r="AA28" s="146"/>
      <c r="AB28" s="146"/>
      <c r="AC28" s="146"/>
      <c r="AD28" s="146"/>
      <c r="AE28" s="146"/>
      <c r="AF28" s="146"/>
      <c r="AG28" s="224">
        <f t="shared" si="1"/>
        <v>0</v>
      </c>
      <c r="AH28" s="224">
        <f t="shared" si="2"/>
        <v>0</v>
      </c>
      <c r="AI28" s="224">
        <f t="shared" si="3"/>
        <v>0</v>
      </c>
      <c r="AJ28" s="224">
        <f t="shared" si="4"/>
        <v>0</v>
      </c>
      <c r="AK28" s="224">
        <f t="shared" si="5"/>
        <v>0</v>
      </c>
      <c r="AL28" s="332">
        <f t="shared" si="6"/>
        <v>0</v>
      </c>
    </row>
    <row r="29" spans="1:42" s="226" customFormat="1" ht="31.5" x14ac:dyDescent="0.25">
      <c r="A29" s="51" t="s">
        <v>752</v>
      </c>
      <c r="B29" s="179" t="s">
        <v>753</v>
      </c>
      <c r="C29" s="51"/>
      <c r="D29" s="146"/>
      <c r="E29" s="146" t="s">
        <v>800</v>
      </c>
      <c r="F29" s="146"/>
      <c r="G29" s="146"/>
      <c r="H29" s="146"/>
      <c r="I29" s="146"/>
      <c r="J29" s="146"/>
      <c r="K29" s="146"/>
      <c r="L29" s="146" t="s">
        <v>800</v>
      </c>
      <c r="M29" s="146"/>
      <c r="N29" s="146"/>
      <c r="O29" s="146"/>
      <c r="P29" s="146"/>
      <c r="Q29" s="146"/>
      <c r="R29" s="146"/>
      <c r="S29" s="146" t="s">
        <v>800</v>
      </c>
      <c r="T29" s="146"/>
      <c r="U29" s="146"/>
      <c r="V29" s="146"/>
      <c r="W29" s="146"/>
      <c r="X29" s="146"/>
      <c r="Y29" s="146"/>
      <c r="Z29" s="146" t="s">
        <v>800</v>
      </c>
      <c r="AA29" s="146"/>
      <c r="AB29" s="146"/>
      <c r="AC29" s="146"/>
      <c r="AD29" s="146"/>
      <c r="AE29" s="146"/>
      <c r="AF29" s="146"/>
      <c r="AG29" s="224">
        <f t="shared" si="1"/>
        <v>0</v>
      </c>
      <c r="AH29" s="224">
        <f t="shared" si="2"/>
        <v>0</v>
      </c>
      <c r="AI29" s="224">
        <f t="shared" si="3"/>
        <v>0</v>
      </c>
      <c r="AJ29" s="224">
        <f t="shared" si="4"/>
        <v>0</v>
      </c>
      <c r="AK29" s="224">
        <f t="shared" si="5"/>
        <v>0</v>
      </c>
      <c r="AL29" s="332">
        <f t="shared" si="6"/>
        <v>0</v>
      </c>
    </row>
    <row r="30" spans="1:42" s="226" customFormat="1" x14ac:dyDescent="0.25">
      <c r="A30" s="51"/>
      <c r="B30" s="28"/>
      <c r="C30" s="51"/>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224">
        <f t="shared" si="1"/>
        <v>0</v>
      </c>
      <c r="AH30" s="224">
        <f t="shared" si="2"/>
        <v>0</v>
      </c>
      <c r="AI30" s="224">
        <f t="shared" si="3"/>
        <v>0</v>
      </c>
      <c r="AJ30" s="224">
        <f t="shared" si="4"/>
        <v>0</v>
      </c>
      <c r="AK30" s="224">
        <f t="shared" si="5"/>
        <v>0</v>
      </c>
      <c r="AL30" s="332">
        <f t="shared" si="6"/>
        <v>0</v>
      </c>
    </row>
    <row r="31" spans="1:42" s="226" customFormat="1" ht="31.5" x14ac:dyDescent="0.25">
      <c r="A31" s="51">
        <v>1</v>
      </c>
      <c r="B31" s="179" t="s">
        <v>584</v>
      </c>
      <c r="C31" s="51"/>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224">
        <f t="shared" si="1"/>
        <v>0</v>
      </c>
      <c r="AH31" s="224">
        <f t="shared" si="2"/>
        <v>0</v>
      </c>
      <c r="AI31" s="224">
        <f t="shared" si="3"/>
        <v>0</v>
      </c>
      <c r="AJ31" s="224">
        <f t="shared" si="4"/>
        <v>0</v>
      </c>
      <c r="AK31" s="224">
        <f t="shared" si="5"/>
        <v>0</v>
      </c>
      <c r="AL31" s="332">
        <f t="shared" si="6"/>
        <v>0</v>
      </c>
    </row>
    <row r="32" spans="1:42" s="226" customFormat="1" ht="47.25" x14ac:dyDescent="0.25">
      <c r="A32" s="182" t="s">
        <v>555</v>
      </c>
      <c r="B32" s="180" t="s">
        <v>754</v>
      </c>
      <c r="C32" s="51"/>
      <c r="D32" s="146"/>
      <c r="E32" s="146"/>
      <c r="F32" s="146"/>
      <c r="G32" s="146"/>
      <c r="H32" s="146"/>
      <c r="I32" s="146"/>
      <c r="J32" s="146"/>
      <c r="K32" s="146"/>
      <c r="L32" s="146"/>
      <c r="M32" s="146"/>
      <c r="N32" s="146"/>
      <c r="O32" s="146"/>
      <c r="P32" s="146"/>
      <c r="Q32" s="146"/>
      <c r="R32" s="146"/>
      <c r="S32" s="146"/>
      <c r="T32" s="146"/>
      <c r="U32" s="146"/>
      <c r="V32" s="146"/>
      <c r="W32" s="146"/>
      <c r="X32" s="146"/>
      <c r="Y32" s="146"/>
      <c r="Z32" s="146" t="s">
        <v>800</v>
      </c>
      <c r="AA32" s="146"/>
      <c r="AB32" s="146"/>
      <c r="AC32" s="146"/>
      <c r="AD32" s="146"/>
      <c r="AE32" s="146"/>
      <c r="AF32" s="146"/>
      <c r="AG32" s="224">
        <f t="shared" si="1"/>
        <v>0</v>
      </c>
      <c r="AH32" s="224">
        <f t="shared" si="2"/>
        <v>0</v>
      </c>
      <c r="AI32" s="224">
        <f t="shared" si="3"/>
        <v>0</v>
      </c>
      <c r="AJ32" s="224">
        <f t="shared" si="4"/>
        <v>0</v>
      </c>
      <c r="AK32" s="224">
        <f t="shared" si="5"/>
        <v>0</v>
      </c>
      <c r="AL32" s="332">
        <f t="shared" si="6"/>
        <v>0</v>
      </c>
    </row>
    <row r="33" spans="1:38" s="226" customFormat="1" ht="47.25" x14ac:dyDescent="0.25">
      <c r="A33" s="47" t="s">
        <v>557</v>
      </c>
      <c r="B33" s="179" t="s">
        <v>755</v>
      </c>
      <c r="C33" s="51"/>
      <c r="D33" s="146"/>
      <c r="E33" s="146"/>
      <c r="F33" s="146"/>
      <c r="G33" s="146"/>
      <c r="H33" s="146"/>
      <c r="I33" s="146"/>
      <c r="J33" s="146"/>
      <c r="K33" s="146"/>
      <c r="L33" s="146"/>
      <c r="M33" s="146"/>
      <c r="N33" s="146"/>
      <c r="O33" s="146"/>
      <c r="P33" s="146"/>
      <c r="Q33" s="146"/>
      <c r="R33" s="146"/>
      <c r="S33" s="146"/>
      <c r="T33" s="146"/>
      <c r="U33" s="146"/>
      <c r="V33" s="146"/>
      <c r="W33" s="146"/>
      <c r="X33" s="146"/>
      <c r="Y33" s="146"/>
      <c r="Z33" s="146" t="s">
        <v>800</v>
      </c>
      <c r="AA33" s="146"/>
      <c r="AB33" s="146"/>
      <c r="AC33" s="146"/>
      <c r="AD33" s="146"/>
      <c r="AE33" s="146"/>
      <c r="AF33" s="146"/>
      <c r="AG33" s="224">
        <f t="shared" si="1"/>
        <v>0</v>
      </c>
      <c r="AH33" s="224">
        <f t="shared" si="2"/>
        <v>0</v>
      </c>
      <c r="AI33" s="224">
        <f t="shared" si="3"/>
        <v>0</v>
      </c>
      <c r="AJ33" s="224">
        <f t="shared" si="4"/>
        <v>0</v>
      </c>
      <c r="AK33" s="224">
        <f t="shared" si="5"/>
        <v>0</v>
      </c>
      <c r="AL33" s="332">
        <f t="shared" si="6"/>
        <v>0</v>
      </c>
    </row>
    <row r="34" spans="1:38" s="226" customFormat="1" ht="47.25" x14ac:dyDescent="0.25">
      <c r="A34" s="47" t="s">
        <v>558</v>
      </c>
      <c r="B34" s="179" t="s">
        <v>528</v>
      </c>
      <c r="C34" s="51"/>
      <c r="D34" s="146"/>
      <c r="E34" s="146"/>
      <c r="F34" s="146"/>
      <c r="G34" s="146"/>
      <c r="H34" s="146"/>
      <c r="I34" s="146"/>
      <c r="J34" s="146"/>
      <c r="K34" s="146"/>
      <c r="L34" s="146"/>
      <c r="M34" s="146"/>
      <c r="N34" s="146"/>
      <c r="O34" s="146"/>
      <c r="P34" s="146"/>
      <c r="Q34" s="146"/>
      <c r="R34" s="146"/>
      <c r="S34" s="146"/>
      <c r="T34" s="146"/>
      <c r="U34" s="146"/>
      <c r="V34" s="146"/>
      <c r="W34" s="146"/>
      <c r="X34" s="146"/>
      <c r="Y34" s="146"/>
      <c r="Z34" s="146" t="s">
        <v>800</v>
      </c>
      <c r="AA34" s="146"/>
      <c r="AB34" s="146"/>
      <c r="AC34" s="146"/>
      <c r="AD34" s="146"/>
      <c r="AE34" s="146"/>
      <c r="AF34" s="146"/>
      <c r="AG34" s="224">
        <f t="shared" si="1"/>
        <v>0</v>
      </c>
      <c r="AH34" s="224">
        <f t="shared" si="2"/>
        <v>0</v>
      </c>
      <c r="AI34" s="224">
        <f t="shared" si="3"/>
        <v>0</v>
      </c>
      <c r="AJ34" s="224">
        <f t="shared" si="4"/>
        <v>0</v>
      </c>
      <c r="AK34" s="224">
        <f t="shared" si="5"/>
        <v>0</v>
      </c>
      <c r="AL34" s="332">
        <f t="shared" si="6"/>
        <v>0</v>
      </c>
    </row>
    <row r="35" spans="1:38" s="226" customFormat="1" ht="47.25" x14ac:dyDescent="0.25">
      <c r="A35" s="47" t="s">
        <v>559</v>
      </c>
      <c r="B35" s="179" t="s">
        <v>527</v>
      </c>
      <c r="C35" s="51"/>
      <c r="D35" s="146"/>
      <c r="E35" s="146"/>
      <c r="F35" s="146"/>
      <c r="G35" s="146"/>
      <c r="H35" s="146"/>
      <c r="I35" s="146"/>
      <c r="J35" s="146"/>
      <c r="K35" s="146"/>
      <c r="L35" s="146"/>
      <c r="M35" s="146"/>
      <c r="N35" s="146"/>
      <c r="O35" s="146"/>
      <c r="P35" s="146"/>
      <c r="Q35" s="146"/>
      <c r="R35" s="146"/>
      <c r="S35" s="146"/>
      <c r="T35" s="146"/>
      <c r="U35" s="146"/>
      <c r="V35" s="146"/>
      <c r="W35" s="146"/>
      <c r="X35" s="146"/>
      <c r="Y35" s="146"/>
      <c r="Z35" s="146" t="s">
        <v>800</v>
      </c>
      <c r="AA35" s="146"/>
      <c r="AB35" s="146"/>
      <c r="AC35" s="146"/>
      <c r="AD35" s="146"/>
      <c r="AE35" s="146"/>
      <c r="AF35" s="146"/>
      <c r="AG35" s="224">
        <f t="shared" si="1"/>
        <v>0</v>
      </c>
      <c r="AH35" s="224">
        <f t="shared" si="2"/>
        <v>0</v>
      </c>
      <c r="AI35" s="224">
        <f t="shared" si="3"/>
        <v>0</v>
      </c>
      <c r="AJ35" s="224">
        <f t="shared" si="4"/>
        <v>0</v>
      </c>
      <c r="AK35" s="224">
        <f t="shared" si="5"/>
        <v>0</v>
      </c>
      <c r="AL35" s="332">
        <f t="shared" si="6"/>
        <v>0</v>
      </c>
    </row>
    <row r="36" spans="1:38" s="226" customFormat="1" ht="94.5" x14ac:dyDescent="0.25">
      <c r="A36" s="47" t="s">
        <v>560</v>
      </c>
      <c r="B36" s="179" t="s">
        <v>756</v>
      </c>
      <c r="C36" s="51"/>
      <c r="D36" s="146"/>
      <c r="E36" s="146"/>
      <c r="F36" s="146"/>
      <c r="G36" s="146"/>
      <c r="H36" s="146"/>
      <c r="I36" s="146"/>
      <c r="J36" s="146"/>
      <c r="K36" s="146"/>
      <c r="L36" s="146"/>
      <c r="M36" s="146"/>
      <c r="N36" s="146"/>
      <c r="O36" s="146"/>
      <c r="P36" s="146"/>
      <c r="Q36" s="146"/>
      <c r="R36" s="146"/>
      <c r="S36" s="146"/>
      <c r="T36" s="146"/>
      <c r="U36" s="146"/>
      <c r="V36" s="146"/>
      <c r="W36" s="146"/>
      <c r="X36" s="146"/>
      <c r="Y36" s="146"/>
      <c r="Z36" s="146" t="s">
        <v>800</v>
      </c>
      <c r="AA36" s="146"/>
      <c r="AB36" s="146"/>
      <c r="AC36" s="146"/>
      <c r="AD36" s="146"/>
      <c r="AE36" s="146"/>
      <c r="AF36" s="146"/>
      <c r="AG36" s="224">
        <f t="shared" si="1"/>
        <v>0</v>
      </c>
      <c r="AH36" s="224">
        <f t="shared" si="2"/>
        <v>0</v>
      </c>
      <c r="AI36" s="224">
        <f t="shared" si="3"/>
        <v>0</v>
      </c>
      <c r="AJ36" s="224">
        <f t="shared" si="4"/>
        <v>0</v>
      </c>
      <c r="AK36" s="224">
        <f t="shared" si="5"/>
        <v>0</v>
      </c>
      <c r="AL36" s="332">
        <f t="shared" si="6"/>
        <v>0</v>
      </c>
    </row>
    <row r="37" spans="1:38" s="226" customFormat="1" ht="47.25" x14ac:dyDescent="0.25">
      <c r="A37" s="182" t="s">
        <v>556</v>
      </c>
      <c r="B37" s="180" t="s">
        <v>757</v>
      </c>
      <c r="C37" s="51"/>
      <c r="D37" s="146"/>
      <c r="E37" s="330">
        <f t="shared" ref="E37:J37" si="8">E38+E49+E52+E54</f>
        <v>0.31770833333333331</v>
      </c>
      <c r="F37" s="330">
        <f t="shared" si="8"/>
        <v>0</v>
      </c>
      <c r="G37" s="330">
        <f t="shared" si="8"/>
        <v>0</v>
      </c>
      <c r="H37" s="330">
        <f t="shared" si="8"/>
        <v>0</v>
      </c>
      <c r="I37" s="330">
        <f t="shared" si="8"/>
        <v>0</v>
      </c>
      <c r="J37" s="332">
        <f t="shared" si="8"/>
        <v>32</v>
      </c>
      <c r="K37" s="146"/>
      <c r="L37" s="330">
        <f t="shared" ref="L37:Q37" si="9">L38+L49+L52+L54</f>
        <v>0.31770833333333331</v>
      </c>
      <c r="M37" s="330">
        <f t="shared" si="9"/>
        <v>0</v>
      </c>
      <c r="N37" s="330">
        <f t="shared" si="9"/>
        <v>0</v>
      </c>
      <c r="O37" s="330">
        <f t="shared" si="9"/>
        <v>0</v>
      </c>
      <c r="P37" s="330">
        <f t="shared" si="9"/>
        <v>0</v>
      </c>
      <c r="Q37" s="332">
        <f t="shared" si="9"/>
        <v>32</v>
      </c>
      <c r="R37" s="146"/>
      <c r="S37" s="330">
        <f t="shared" ref="S37:X37" si="10">S38+S49+S52+S54</f>
        <v>5.817708333333333</v>
      </c>
      <c r="T37" s="330">
        <f t="shared" si="10"/>
        <v>0</v>
      </c>
      <c r="U37" s="330">
        <f t="shared" si="10"/>
        <v>0</v>
      </c>
      <c r="V37" s="330">
        <f t="shared" si="10"/>
        <v>0</v>
      </c>
      <c r="W37" s="330">
        <f t="shared" si="10"/>
        <v>0</v>
      </c>
      <c r="X37" s="332">
        <f t="shared" si="10"/>
        <v>32</v>
      </c>
      <c r="Y37" s="146"/>
      <c r="Z37" s="330">
        <f t="shared" ref="Z37:AE37" si="11">Z38+Z49+Z52+Z54</f>
        <v>43.35520833333333</v>
      </c>
      <c r="AA37" s="330">
        <f t="shared" si="11"/>
        <v>2.8600000000000003</v>
      </c>
      <c r="AB37" s="330">
        <f t="shared" si="11"/>
        <v>0</v>
      </c>
      <c r="AC37" s="330">
        <f t="shared" si="11"/>
        <v>0</v>
      </c>
      <c r="AD37" s="330">
        <f t="shared" si="11"/>
        <v>0</v>
      </c>
      <c r="AE37" s="332">
        <f t="shared" si="11"/>
        <v>32</v>
      </c>
      <c r="AF37" s="146"/>
      <c r="AG37" s="224">
        <f t="shared" si="1"/>
        <v>49.80833333333333</v>
      </c>
      <c r="AH37" s="224">
        <f t="shared" si="2"/>
        <v>2.8600000000000003</v>
      </c>
      <c r="AI37" s="224">
        <f t="shared" si="3"/>
        <v>0</v>
      </c>
      <c r="AJ37" s="224">
        <f t="shared" si="4"/>
        <v>0</v>
      </c>
      <c r="AK37" s="224">
        <f t="shared" si="5"/>
        <v>0</v>
      </c>
      <c r="AL37" s="332">
        <f t="shared" si="6"/>
        <v>128</v>
      </c>
    </row>
    <row r="38" spans="1:38" s="226" customFormat="1" ht="78.75" x14ac:dyDescent="0.25">
      <c r="A38" s="47" t="s">
        <v>561</v>
      </c>
      <c r="B38" s="181" t="s">
        <v>772</v>
      </c>
      <c r="C38" s="51"/>
      <c r="D38" s="146"/>
      <c r="E38" s="146"/>
      <c r="F38" s="146"/>
      <c r="G38" s="146"/>
      <c r="H38" s="146"/>
      <c r="I38" s="146"/>
      <c r="J38" s="146"/>
      <c r="K38" s="146"/>
      <c r="L38" s="146"/>
      <c r="M38" s="146"/>
      <c r="N38" s="146"/>
      <c r="O38" s="146"/>
      <c r="P38" s="146"/>
      <c r="Q38" s="146"/>
      <c r="R38" s="146"/>
      <c r="S38" s="330">
        <f>S40</f>
        <v>0</v>
      </c>
      <c r="T38" s="330">
        <f>T40</f>
        <v>0</v>
      </c>
      <c r="U38" s="146"/>
      <c r="V38" s="146"/>
      <c r="W38" s="146"/>
      <c r="X38" s="146"/>
      <c r="Y38" s="146"/>
      <c r="Z38" s="330">
        <f>Z40</f>
        <v>43.037499999999994</v>
      </c>
      <c r="AA38" s="330">
        <f>AA40</f>
        <v>2.8600000000000003</v>
      </c>
      <c r="AB38" s="146"/>
      <c r="AC38" s="146"/>
      <c r="AD38" s="146"/>
      <c r="AE38" s="146"/>
      <c r="AF38" s="146"/>
      <c r="AG38" s="224">
        <f t="shared" si="1"/>
        <v>43.037499999999994</v>
      </c>
      <c r="AH38" s="224">
        <f t="shared" si="2"/>
        <v>2.8600000000000003</v>
      </c>
      <c r="AI38" s="224">
        <f t="shared" si="3"/>
        <v>0</v>
      </c>
      <c r="AJ38" s="224">
        <f t="shared" si="4"/>
        <v>0</v>
      </c>
      <c r="AK38" s="224">
        <f t="shared" si="5"/>
        <v>0</v>
      </c>
      <c r="AL38" s="332">
        <f t="shared" si="6"/>
        <v>0</v>
      </c>
    </row>
    <row r="39" spans="1:38" s="226" customFormat="1" ht="31.5" x14ac:dyDescent="0.25">
      <c r="A39" s="47" t="s">
        <v>608</v>
      </c>
      <c r="B39" s="179" t="s">
        <v>773</v>
      </c>
      <c r="C39" s="51"/>
      <c r="D39" s="146"/>
      <c r="E39" s="146"/>
      <c r="F39" s="146"/>
      <c r="G39" s="146"/>
      <c r="H39" s="146"/>
      <c r="I39" s="146"/>
      <c r="J39" s="146"/>
      <c r="K39" s="146"/>
      <c r="L39" s="146"/>
      <c r="M39" s="146"/>
      <c r="N39" s="146"/>
      <c r="O39" s="146"/>
      <c r="P39" s="146"/>
      <c r="Q39" s="146"/>
      <c r="R39" s="146"/>
      <c r="S39" s="146"/>
      <c r="T39" s="146"/>
      <c r="U39" s="146"/>
      <c r="V39" s="146"/>
      <c r="W39" s="146"/>
      <c r="X39" s="146"/>
      <c r="Y39" s="146"/>
      <c r="Z39" s="146" t="s">
        <v>800</v>
      </c>
      <c r="AA39" s="146"/>
      <c r="AB39" s="146"/>
      <c r="AC39" s="146"/>
      <c r="AD39" s="146"/>
      <c r="AE39" s="146"/>
      <c r="AF39" s="146"/>
      <c r="AG39" s="224">
        <f t="shared" si="1"/>
        <v>0</v>
      </c>
      <c r="AH39" s="224">
        <f t="shared" si="2"/>
        <v>0</v>
      </c>
      <c r="AI39" s="224">
        <f t="shared" si="3"/>
        <v>0</v>
      </c>
      <c r="AJ39" s="224">
        <f t="shared" si="4"/>
        <v>0</v>
      </c>
      <c r="AK39" s="224">
        <f t="shared" si="5"/>
        <v>0</v>
      </c>
      <c r="AL39" s="332">
        <f t="shared" si="6"/>
        <v>0</v>
      </c>
    </row>
    <row r="40" spans="1:38" s="226" customFormat="1" ht="78.75" x14ac:dyDescent="0.25">
      <c r="A40" s="47" t="s">
        <v>609</v>
      </c>
      <c r="B40" s="179" t="s">
        <v>774</v>
      </c>
      <c r="C40" s="51"/>
      <c r="D40" s="146"/>
      <c r="E40" s="146"/>
      <c r="F40" s="146"/>
      <c r="G40" s="146"/>
      <c r="H40" s="146"/>
      <c r="I40" s="146"/>
      <c r="J40" s="146"/>
      <c r="K40" s="146"/>
      <c r="L40" s="146"/>
      <c r="M40" s="146"/>
      <c r="N40" s="146"/>
      <c r="O40" s="146"/>
      <c r="P40" s="146"/>
      <c r="Q40" s="146"/>
      <c r="R40" s="146"/>
      <c r="S40" s="330">
        <f>S47</f>
        <v>0</v>
      </c>
      <c r="T40" s="330">
        <f>T47</f>
        <v>0</v>
      </c>
      <c r="U40" s="146"/>
      <c r="V40" s="146"/>
      <c r="W40" s="146"/>
      <c r="X40" s="146"/>
      <c r="Y40" s="146"/>
      <c r="Z40" s="330">
        <f>SUM(Z41:Z46)</f>
        <v>43.037499999999994</v>
      </c>
      <c r="AA40" s="330">
        <f>SUM(AA41:AA46)</f>
        <v>2.8600000000000003</v>
      </c>
      <c r="AB40" s="146"/>
      <c r="AC40" s="146"/>
      <c r="AD40" s="146"/>
      <c r="AE40" s="146"/>
      <c r="AF40" s="146"/>
      <c r="AG40" s="224">
        <f t="shared" si="1"/>
        <v>43.037499999999994</v>
      </c>
      <c r="AH40" s="224">
        <f t="shared" si="2"/>
        <v>2.8600000000000003</v>
      </c>
      <c r="AI40" s="224">
        <f t="shared" si="3"/>
        <v>0</v>
      </c>
      <c r="AJ40" s="224">
        <f t="shared" si="4"/>
        <v>0</v>
      </c>
      <c r="AK40" s="224">
        <f t="shared" si="5"/>
        <v>0</v>
      </c>
      <c r="AL40" s="332">
        <f t="shared" si="6"/>
        <v>0</v>
      </c>
    </row>
    <row r="41" spans="1:38" s="308" customFormat="1" ht="31.5" x14ac:dyDescent="0.25">
      <c r="A41" s="47"/>
      <c r="B41" s="318" t="s">
        <v>839</v>
      </c>
      <c r="C41" s="306" t="s">
        <v>815</v>
      </c>
      <c r="D41" s="146"/>
      <c r="E41" s="146"/>
      <c r="F41" s="146"/>
      <c r="G41" s="146"/>
      <c r="H41" s="146"/>
      <c r="I41" s="146"/>
      <c r="J41" s="146"/>
      <c r="K41" s="146"/>
      <c r="L41" s="146"/>
      <c r="M41" s="146"/>
      <c r="N41" s="146"/>
      <c r="O41" s="146"/>
      <c r="P41" s="146"/>
      <c r="Q41" s="146"/>
      <c r="R41" s="146"/>
      <c r="S41" s="146"/>
      <c r="T41" s="146"/>
      <c r="U41" s="146"/>
      <c r="V41" s="146"/>
      <c r="W41" s="146"/>
      <c r="X41" s="146"/>
      <c r="Y41" s="146"/>
      <c r="Z41" s="330">
        <f>'4'!D43</f>
        <v>7.7391666666666676</v>
      </c>
      <c r="AA41" s="330">
        <f>'4'!V43</f>
        <v>1.26</v>
      </c>
      <c r="AB41" s="146"/>
      <c r="AC41" s="146"/>
      <c r="AD41" s="146"/>
      <c r="AE41" s="146"/>
      <c r="AF41" s="146"/>
      <c r="AG41" s="224">
        <f t="shared" si="1"/>
        <v>7.7391666666666676</v>
      </c>
      <c r="AH41" s="224">
        <f t="shared" si="2"/>
        <v>1.26</v>
      </c>
      <c r="AI41" s="224">
        <f t="shared" si="3"/>
        <v>0</v>
      </c>
      <c r="AJ41" s="224">
        <f t="shared" si="4"/>
        <v>0</v>
      </c>
      <c r="AK41" s="224">
        <f t="shared" si="5"/>
        <v>0</v>
      </c>
      <c r="AL41" s="332">
        <f t="shared" si="6"/>
        <v>0</v>
      </c>
    </row>
    <row r="42" spans="1:38" s="308" customFormat="1" x14ac:dyDescent="0.25">
      <c r="A42" s="47"/>
      <c r="B42" s="318" t="s">
        <v>816</v>
      </c>
      <c r="C42" s="306" t="s">
        <v>815</v>
      </c>
      <c r="D42" s="146"/>
      <c r="E42" s="146"/>
      <c r="F42" s="146"/>
      <c r="G42" s="146"/>
      <c r="H42" s="146"/>
      <c r="I42" s="146"/>
      <c r="J42" s="146"/>
      <c r="K42" s="146"/>
      <c r="L42" s="146"/>
      <c r="M42" s="146"/>
      <c r="N42" s="146"/>
      <c r="O42" s="146"/>
      <c r="P42" s="146"/>
      <c r="Q42" s="146"/>
      <c r="R42" s="146"/>
      <c r="S42" s="146"/>
      <c r="T42" s="146"/>
      <c r="U42" s="146"/>
      <c r="V42" s="146"/>
      <c r="W42" s="146"/>
      <c r="X42" s="146"/>
      <c r="Y42" s="146"/>
      <c r="Z42" s="330">
        <f>'4'!D44</f>
        <v>18.206666666666667</v>
      </c>
      <c r="AA42" s="330">
        <f>'4'!V44</f>
        <v>0</v>
      </c>
      <c r="AB42" s="146"/>
      <c r="AC42" s="146"/>
      <c r="AD42" s="146"/>
      <c r="AE42" s="146"/>
      <c r="AF42" s="146"/>
      <c r="AG42" s="224">
        <f t="shared" si="1"/>
        <v>18.206666666666667</v>
      </c>
      <c r="AH42" s="224">
        <f t="shared" si="2"/>
        <v>0</v>
      </c>
      <c r="AI42" s="224">
        <f t="shared" si="3"/>
        <v>0</v>
      </c>
      <c r="AJ42" s="224">
        <f t="shared" si="4"/>
        <v>0</v>
      </c>
      <c r="AK42" s="224">
        <f t="shared" si="5"/>
        <v>0</v>
      </c>
      <c r="AL42" s="332">
        <f t="shared" si="6"/>
        <v>0</v>
      </c>
    </row>
    <row r="43" spans="1:38" s="308" customFormat="1" ht="31.5" x14ac:dyDescent="0.25">
      <c r="A43" s="47"/>
      <c r="B43" s="318" t="s">
        <v>840</v>
      </c>
      <c r="C43" s="306" t="s">
        <v>815</v>
      </c>
      <c r="D43" s="146"/>
      <c r="E43" s="146"/>
      <c r="F43" s="146"/>
      <c r="G43" s="146"/>
      <c r="H43" s="146"/>
      <c r="I43" s="146"/>
      <c r="J43" s="146"/>
      <c r="K43" s="146"/>
      <c r="L43" s="146"/>
      <c r="M43" s="146"/>
      <c r="N43" s="146"/>
      <c r="O43" s="146"/>
      <c r="P43" s="146"/>
      <c r="Q43" s="146"/>
      <c r="R43" s="146"/>
      <c r="S43" s="146"/>
      <c r="T43" s="146"/>
      <c r="U43" s="146"/>
      <c r="V43" s="146"/>
      <c r="W43" s="146"/>
      <c r="X43" s="146"/>
      <c r="Y43" s="146"/>
      <c r="Z43" s="330">
        <f>'4'!D45</f>
        <v>1.1066666666666667</v>
      </c>
      <c r="AA43" s="330">
        <f>'4'!V45</f>
        <v>0.8</v>
      </c>
      <c r="AB43" s="146"/>
      <c r="AC43" s="146"/>
      <c r="AD43" s="146"/>
      <c r="AE43" s="146"/>
      <c r="AF43" s="146"/>
      <c r="AG43" s="224">
        <f t="shared" si="1"/>
        <v>1.1066666666666667</v>
      </c>
      <c r="AH43" s="224">
        <f t="shared" si="2"/>
        <v>0.8</v>
      </c>
      <c r="AI43" s="224">
        <f t="shared" si="3"/>
        <v>0</v>
      </c>
      <c r="AJ43" s="224">
        <f t="shared" si="4"/>
        <v>0</v>
      </c>
      <c r="AK43" s="224">
        <f t="shared" si="5"/>
        <v>0</v>
      </c>
      <c r="AL43" s="332">
        <f t="shared" si="6"/>
        <v>0</v>
      </c>
    </row>
    <row r="44" spans="1:38" s="308" customFormat="1" ht="31.5" x14ac:dyDescent="0.25">
      <c r="A44" s="47"/>
      <c r="B44" s="318" t="s">
        <v>841</v>
      </c>
      <c r="C44" s="306" t="s">
        <v>815</v>
      </c>
      <c r="D44" s="146"/>
      <c r="E44" s="146"/>
      <c r="F44" s="146"/>
      <c r="G44" s="146"/>
      <c r="H44" s="146"/>
      <c r="I44" s="146"/>
      <c r="J44" s="146"/>
      <c r="K44" s="146"/>
      <c r="L44" s="146"/>
      <c r="M44" s="146"/>
      <c r="N44" s="146"/>
      <c r="O44" s="146"/>
      <c r="P44" s="146"/>
      <c r="Q44" s="146"/>
      <c r="R44" s="146"/>
      <c r="S44" s="146"/>
      <c r="T44" s="146"/>
      <c r="U44" s="146"/>
      <c r="V44" s="146"/>
      <c r="W44" s="146"/>
      <c r="X44" s="146"/>
      <c r="Y44" s="146"/>
      <c r="Z44" s="330">
        <f>'4'!D46</f>
        <v>1.2</v>
      </c>
      <c r="AA44" s="330">
        <f>'4'!V46</f>
        <v>0</v>
      </c>
      <c r="AB44" s="146"/>
      <c r="AC44" s="146"/>
      <c r="AD44" s="146"/>
      <c r="AE44" s="146"/>
      <c r="AF44" s="146"/>
      <c r="AG44" s="224">
        <f t="shared" si="1"/>
        <v>1.2</v>
      </c>
      <c r="AH44" s="224">
        <f t="shared" si="2"/>
        <v>0</v>
      </c>
      <c r="AI44" s="224">
        <f t="shared" si="3"/>
        <v>0</v>
      </c>
      <c r="AJ44" s="224">
        <f t="shared" si="4"/>
        <v>0</v>
      </c>
      <c r="AK44" s="224">
        <f t="shared" si="5"/>
        <v>0</v>
      </c>
      <c r="AL44" s="332">
        <f t="shared" si="6"/>
        <v>0</v>
      </c>
    </row>
    <row r="45" spans="1:38" s="308" customFormat="1" ht="31.5" x14ac:dyDescent="0.25">
      <c r="A45" s="47"/>
      <c r="B45" s="318" t="s">
        <v>842</v>
      </c>
      <c r="C45" s="306" t="s">
        <v>815</v>
      </c>
      <c r="D45" s="146"/>
      <c r="E45" s="146"/>
      <c r="F45" s="146"/>
      <c r="G45" s="146"/>
      <c r="H45" s="146"/>
      <c r="I45" s="146"/>
      <c r="J45" s="146"/>
      <c r="K45" s="146"/>
      <c r="L45" s="146"/>
      <c r="M45" s="146"/>
      <c r="N45" s="146"/>
      <c r="O45" s="146"/>
      <c r="P45" s="146"/>
      <c r="Q45" s="146"/>
      <c r="R45" s="146"/>
      <c r="S45" s="146"/>
      <c r="T45" s="146"/>
      <c r="U45" s="146"/>
      <c r="V45" s="146"/>
      <c r="W45" s="146"/>
      <c r="X45" s="146"/>
      <c r="Y45" s="146"/>
      <c r="Z45" s="330">
        <f>'4'!D47</f>
        <v>6.2850000000000001</v>
      </c>
      <c r="AA45" s="330">
        <f>'4'!V47</f>
        <v>0.8</v>
      </c>
      <c r="AB45" s="146"/>
      <c r="AC45" s="146"/>
      <c r="AD45" s="146"/>
      <c r="AE45" s="146"/>
      <c r="AF45" s="146"/>
      <c r="AG45" s="224">
        <f t="shared" si="1"/>
        <v>6.2850000000000001</v>
      </c>
      <c r="AH45" s="224">
        <f t="shared" si="2"/>
        <v>0.8</v>
      </c>
      <c r="AI45" s="224">
        <f t="shared" si="3"/>
        <v>0</v>
      </c>
      <c r="AJ45" s="224">
        <f t="shared" si="4"/>
        <v>0</v>
      </c>
      <c r="AK45" s="224">
        <f t="shared" si="5"/>
        <v>0</v>
      </c>
      <c r="AL45" s="332">
        <f t="shared" si="6"/>
        <v>0</v>
      </c>
    </row>
    <row r="46" spans="1:38" s="308" customFormat="1" ht="31.5" x14ac:dyDescent="0.25">
      <c r="A46" s="47"/>
      <c r="B46" s="318" t="s">
        <v>817</v>
      </c>
      <c r="C46" s="306" t="s">
        <v>815</v>
      </c>
      <c r="D46" s="146"/>
      <c r="E46" s="146"/>
      <c r="F46" s="146"/>
      <c r="G46" s="146"/>
      <c r="H46" s="146"/>
      <c r="I46" s="146"/>
      <c r="J46" s="146"/>
      <c r="K46" s="146"/>
      <c r="L46" s="146"/>
      <c r="M46" s="146"/>
      <c r="N46" s="146"/>
      <c r="O46" s="146"/>
      <c r="P46" s="146"/>
      <c r="Q46" s="146"/>
      <c r="R46" s="146"/>
      <c r="S46" s="146"/>
      <c r="T46" s="146"/>
      <c r="U46" s="146"/>
      <c r="V46" s="146"/>
      <c r="W46" s="146"/>
      <c r="X46" s="146"/>
      <c r="Y46" s="146"/>
      <c r="Z46" s="330">
        <f>'4'!D48</f>
        <v>8.5</v>
      </c>
      <c r="AA46" s="330">
        <f>'4'!V48</f>
        <v>0</v>
      </c>
      <c r="AB46" s="146"/>
      <c r="AC46" s="146"/>
      <c r="AD46" s="146"/>
      <c r="AE46" s="146"/>
      <c r="AF46" s="146"/>
      <c r="AG46" s="224">
        <f t="shared" si="1"/>
        <v>8.5</v>
      </c>
      <c r="AH46" s="224">
        <f t="shared" si="2"/>
        <v>0</v>
      </c>
      <c r="AI46" s="224">
        <f t="shared" si="3"/>
        <v>0</v>
      </c>
      <c r="AJ46" s="224">
        <f t="shared" si="4"/>
        <v>0</v>
      </c>
      <c r="AK46" s="224">
        <f t="shared" si="5"/>
        <v>0</v>
      </c>
      <c r="AL46" s="332">
        <f t="shared" si="6"/>
        <v>0</v>
      </c>
    </row>
    <row r="47" spans="1:38" s="308" customFormat="1" ht="31.5" x14ac:dyDescent="0.25">
      <c r="A47" s="47"/>
      <c r="B47" s="319" t="s">
        <v>828</v>
      </c>
      <c r="C47" s="306" t="s">
        <v>815</v>
      </c>
      <c r="D47" s="146"/>
      <c r="E47" s="146"/>
      <c r="F47" s="146"/>
      <c r="G47" s="146"/>
      <c r="H47" s="146"/>
      <c r="I47" s="146"/>
      <c r="J47" s="146"/>
      <c r="K47" s="146"/>
      <c r="L47" s="146"/>
      <c r="M47" s="146"/>
      <c r="N47" s="146"/>
      <c r="O47" s="146"/>
      <c r="P47" s="146"/>
      <c r="Q47" s="146"/>
      <c r="R47" s="146"/>
      <c r="S47" s="330">
        <f>'4'!U87</f>
        <v>0</v>
      </c>
      <c r="T47" s="330">
        <f>'4'!V87</f>
        <v>0</v>
      </c>
      <c r="U47" s="146"/>
      <c r="V47" s="146"/>
      <c r="W47" s="146"/>
      <c r="X47" s="146"/>
      <c r="Y47" s="146"/>
      <c r="Z47" s="146"/>
      <c r="AA47" s="146"/>
      <c r="AB47" s="146"/>
      <c r="AC47" s="146"/>
      <c r="AD47" s="146"/>
      <c r="AE47" s="146"/>
      <c r="AF47" s="146"/>
      <c r="AG47" s="224">
        <f t="shared" si="1"/>
        <v>0</v>
      </c>
      <c r="AH47" s="224">
        <f t="shared" si="2"/>
        <v>0</v>
      </c>
      <c r="AI47" s="224">
        <f t="shared" si="3"/>
        <v>0</v>
      </c>
      <c r="AJ47" s="224">
        <f t="shared" si="4"/>
        <v>0</v>
      </c>
      <c r="AK47" s="224">
        <f t="shared" si="5"/>
        <v>0</v>
      </c>
      <c r="AL47" s="332">
        <f t="shared" si="6"/>
        <v>0</v>
      </c>
    </row>
    <row r="48" spans="1:38" s="226" customFormat="1" x14ac:dyDescent="0.25">
      <c r="A48" s="47"/>
      <c r="B48" s="179"/>
      <c r="C48" s="51"/>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224">
        <f t="shared" si="1"/>
        <v>0</v>
      </c>
      <c r="AH48" s="224">
        <f t="shared" si="2"/>
        <v>0</v>
      </c>
      <c r="AI48" s="224">
        <f t="shared" si="3"/>
        <v>0</v>
      </c>
      <c r="AJ48" s="224">
        <f t="shared" si="4"/>
        <v>0</v>
      </c>
      <c r="AK48" s="224">
        <f t="shared" si="5"/>
        <v>0</v>
      </c>
      <c r="AL48" s="332">
        <f t="shared" si="6"/>
        <v>0</v>
      </c>
    </row>
    <row r="49" spans="1:38" s="226" customFormat="1" ht="63" x14ac:dyDescent="0.25">
      <c r="A49" s="47" t="s">
        <v>562</v>
      </c>
      <c r="B49" s="181" t="s">
        <v>758</v>
      </c>
      <c r="C49" s="51"/>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224">
        <f t="shared" si="1"/>
        <v>0</v>
      </c>
      <c r="AH49" s="224">
        <f t="shared" si="2"/>
        <v>0</v>
      </c>
      <c r="AI49" s="224">
        <f t="shared" si="3"/>
        <v>0</v>
      </c>
      <c r="AJ49" s="224">
        <f t="shared" si="4"/>
        <v>0</v>
      </c>
      <c r="AK49" s="224">
        <f t="shared" si="5"/>
        <v>0</v>
      </c>
      <c r="AL49" s="332">
        <f t="shared" si="6"/>
        <v>0</v>
      </c>
    </row>
    <row r="50" spans="1:38" s="226" customFormat="1" ht="47.25" x14ac:dyDescent="0.25">
      <c r="A50" s="47" t="s">
        <v>612</v>
      </c>
      <c r="B50" s="179" t="s">
        <v>759</v>
      </c>
      <c r="C50" s="51"/>
      <c r="D50" s="146"/>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224">
        <f t="shared" si="1"/>
        <v>0</v>
      </c>
      <c r="AH50" s="224">
        <f t="shared" si="2"/>
        <v>0</v>
      </c>
      <c r="AI50" s="224">
        <f t="shared" si="3"/>
        <v>0</v>
      </c>
      <c r="AJ50" s="224">
        <f t="shared" si="4"/>
        <v>0</v>
      </c>
      <c r="AK50" s="224">
        <f t="shared" si="5"/>
        <v>0</v>
      </c>
      <c r="AL50" s="332">
        <f t="shared" si="6"/>
        <v>0</v>
      </c>
    </row>
    <row r="51" spans="1:38" s="226" customFormat="1" ht="63" x14ac:dyDescent="0.25">
      <c r="A51" s="47" t="s">
        <v>613</v>
      </c>
      <c r="B51" s="179" t="s">
        <v>760</v>
      </c>
      <c r="C51" s="51"/>
      <c r="D51" s="146"/>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224">
        <f t="shared" si="1"/>
        <v>0</v>
      </c>
      <c r="AH51" s="224">
        <f t="shared" si="2"/>
        <v>0</v>
      </c>
      <c r="AI51" s="224">
        <f t="shared" si="3"/>
        <v>0</v>
      </c>
      <c r="AJ51" s="224">
        <f t="shared" si="4"/>
        <v>0</v>
      </c>
      <c r="AK51" s="224">
        <f t="shared" si="5"/>
        <v>0</v>
      </c>
      <c r="AL51" s="332">
        <f t="shared" si="6"/>
        <v>0</v>
      </c>
    </row>
    <row r="52" spans="1:38" s="226" customFormat="1" ht="47.25" x14ac:dyDescent="0.25">
      <c r="A52" s="47" t="s">
        <v>563</v>
      </c>
      <c r="B52" s="181" t="s">
        <v>761</v>
      </c>
      <c r="C52" s="51"/>
      <c r="D52" s="146"/>
      <c r="E52" s="330">
        <f>E53</f>
        <v>0.31770833333333331</v>
      </c>
      <c r="F52" s="146"/>
      <c r="G52" s="146"/>
      <c r="H52" s="146"/>
      <c r="I52" s="146"/>
      <c r="J52" s="146" t="s">
        <v>938</v>
      </c>
      <c r="K52" s="146"/>
      <c r="L52" s="330">
        <f>L53</f>
        <v>0.31770833333333331</v>
      </c>
      <c r="M52" s="146"/>
      <c r="N52" s="146"/>
      <c r="O52" s="146"/>
      <c r="P52" s="146"/>
      <c r="Q52" s="146" t="s">
        <v>938</v>
      </c>
      <c r="R52" s="146"/>
      <c r="S52" s="330">
        <f>S53</f>
        <v>0.31770833333333331</v>
      </c>
      <c r="T52" s="146"/>
      <c r="U52" s="146"/>
      <c r="V52" s="146"/>
      <c r="W52" s="146"/>
      <c r="X52" s="146" t="s">
        <v>938</v>
      </c>
      <c r="Y52" s="146"/>
      <c r="Z52" s="330">
        <f>Z53</f>
        <v>0.31770833333333331</v>
      </c>
      <c r="AA52" s="146"/>
      <c r="AB52" s="146"/>
      <c r="AC52" s="146"/>
      <c r="AD52" s="146"/>
      <c r="AE52" s="146" t="s">
        <v>938</v>
      </c>
      <c r="AF52" s="146"/>
      <c r="AG52" s="224">
        <f t="shared" si="1"/>
        <v>1.2708333333333333</v>
      </c>
      <c r="AH52" s="224">
        <f t="shared" si="2"/>
        <v>0</v>
      </c>
      <c r="AI52" s="224">
        <f t="shared" si="3"/>
        <v>0</v>
      </c>
      <c r="AJ52" s="224">
        <f t="shared" si="4"/>
        <v>0</v>
      </c>
      <c r="AK52" s="224">
        <f t="shared" si="5"/>
        <v>0</v>
      </c>
      <c r="AL52" s="332">
        <f t="shared" si="6"/>
        <v>128</v>
      </c>
    </row>
    <row r="53" spans="1:38" s="226" customFormat="1" ht="31.5" x14ac:dyDescent="0.25">
      <c r="A53" s="47" t="s">
        <v>616</v>
      </c>
      <c r="B53" s="325" t="s">
        <v>869</v>
      </c>
      <c r="C53" s="51"/>
      <c r="D53" s="146"/>
      <c r="E53" s="330">
        <f>'[4]5.1'!$L$23</f>
        <v>0.31770833333333331</v>
      </c>
      <c r="F53" s="146"/>
      <c r="G53" s="146"/>
      <c r="H53" s="146"/>
      <c r="I53" s="146"/>
      <c r="J53" s="146" t="s">
        <v>938</v>
      </c>
      <c r="K53" s="146"/>
      <c r="L53" s="330">
        <f>E53</f>
        <v>0.31770833333333331</v>
      </c>
      <c r="M53" s="146"/>
      <c r="N53" s="146"/>
      <c r="O53" s="146"/>
      <c r="P53" s="146"/>
      <c r="Q53" s="146" t="s">
        <v>938</v>
      </c>
      <c r="R53" s="146"/>
      <c r="S53" s="330">
        <f>L53</f>
        <v>0.31770833333333331</v>
      </c>
      <c r="T53" s="146"/>
      <c r="U53" s="146"/>
      <c r="V53" s="146"/>
      <c r="W53" s="146"/>
      <c r="X53" s="146" t="s">
        <v>938</v>
      </c>
      <c r="Y53" s="146"/>
      <c r="Z53" s="330">
        <f>S53</f>
        <v>0.31770833333333331</v>
      </c>
      <c r="AA53" s="146"/>
      <c r="AB53" s="146"/>
      <c r="AC53" s="146"/>
      <c r="AD53" s="146"/>
      <c r="AE53" s="146" t="s">
        <v>938</v>
      </c>
      <c r="AF53" s="146"/>
      <c r="AG53" s="224">
        <f t="shared" si="1"/>
        <v>1.2708333333333333</v>
      </c>
      <c r="AH53" s="224">
        <f t="shared" si="2"/>
        <v>0</v>
      </c>
      <c r="AI53" s="224">
        <f t="shared" si="3"/>
        <v>0</v>
      </c>
      <c r="AJ53" s="224">
        <f t="shared" si="4"/>
        <v>0</v>
      </c>
      <c r="AK53" s="224">
        <f t="shared" si="5"/>
        <v>0</v>
      </c>
      <c r="AL53" s="332">
        <f t="shared" si="6"/>
        <v>128</v>
      </c>
    </row>
    <row r="54" spans="1:38" s="226" customFormat="1" ht="63" x14ac:dyDescent="0.25">
      <c r="A54" s="47" t="s">
        <v>564</v>
      </c>
      <c r="B54" s="229" t="s">
        <v>763</v>
      </c>
      <c r="C54" s="51"/>
      <c r="D54" s="146"/>
      <c r="E54" s="146"/>
      <c r="F54" s="146"/>
      <c r="G54" s="146"/>
      <c r="H54" s="146"/>
      <c r="I54" s="146"/>
      <c r="J54" s="146"/>
      <c r="K54" s="146"/>
      <c r="L54" s="146"/>
      <c r="M54" s="146"/>
      <c r="N54" s="146"/>
      <c r="O54" s="146"/>
      <c r="P54" s="146"/>
      <c r="Q54" s="146"/>
      <c r="R54" s="146"/>
      <c r="S54" s="330">
        <f>S56</f>
        <v>5.5</v>
      </c>
      <c r="T54" s="146"/>
      <c r="U54" s="146"/>
      <c r="V54" s="146"/>
      <c r="W54" s="146"/>
      <c r="X54" s="146"/>
      <c r="Y54" s="146"/>
      <c r="Z54" s="146"/>
      <c r="AA54" s="146"/>
      <c r="AB54" s="146"/>
      <c r="AC54" s="146"/>
      <c r="AD54" s="146"/>
      <c r="AE54" s="146"/>
      <c r="AF54" s="146"/>
      <c r="AG54" s="224">
        <f t="shared" si="1"/>
        <v>5.5</v>
      </c>
      <c r="AH54" s="224">
        <f t="shared" si="2"/>
        <v>0</v>
      </c>
      <c r="AI54" s="224">
        <f t="shared" si="3"/>
        <v>0</v>
      </c>
      <c r="AJ54" s="224">
        <f t="shared" si="4"/>
        <v>0</v>
      </c>
      <c r="AK54" s="224">
        <f t="shared" si="5"/>
        <v>0</v>
      </c>
      <c r="AL54" s="332">
        <f t="shared" si="6"/>
        <v>0</v>
      </c>
    </row>
    <row r="55" spans="1:38" s="226" customFormat="1" ht="31.5" x14ac:dyDescent="0.25">
      <c r="A55" s="47" t="s">
        <v>620</v>
      </c>
      <c r="B55" s="228" t="s">
        <v>764</v>
      </c>
      <c r="C55" s="51"/>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224">
        <f t="shared" si="1"/>
        <v>0</v>
      </c>
      <c r="AH55" s="224">
        <f t="shared" si="2"/>
        <v>0</v>
      </c>
      <c r="AI55" s="224">
        <f t="shared" si="3"/>
        <v>0</v>
      </c>
      <c r="AJ55" s="224">
        <f t="shared" si="4"/>
        <v>0</v>
      </c>
      <c r="AK55" s="224">
        <f t="shared" si="5"/>
        <v>0</v>
      </c>
      <c r="AL55" s="332">
        <f t="shared" si="6"/>
        <v>0</v>
      </c>
    </row>
    <row r="56" spans="1:38" s="226" customFormat="1" ht="63" x14ac:dyDescent="0.25">
      <c r="A56" s="47" t="s">
        <v>621</v>
      </c>
      <c r="B56" s="228" t="s">
        <v>765</v>
      </c>
      <c r="C56" s="51"/>
      <c r="D56" s="146"/>
      <c r="E56" s="146"/>
      <c r="F56" s="146"/>
      <c r="G56" s="146"/>
      <c r="H56" s="146"/>
      <c r="I56" s="146"/>
      <c r="J56" s="146"/>
      <c r="K56" s="146"/>
      <c r="L56" s="146"/>
      <c r="M56" s="146"/>
      <c r="N56" s="146"/>
      <c r="O56" s="146"/>
      <c r="P56" s="146"/>
      <c r="Q56" s="146"/>
      <c r="R56" s="146"/>
      <c r="S56" s="330">
        <f>SUM(S57:S60)</f>
        <v>5.5</v>
      </c>
      <c r="T56" s="146"/>
      <c r="U56" s="146"/>
      <c r="V56" s="146"/>
      <c r="W56" s="146"/>
      <c r="X56" s="146"/>
      <c r="Y56" s="146"/>
      <c r="Z56" s="146"/>
      <c r="AA56" s="146"/>
      <c r="AB56" s="146"/>
      <c r="AC56" s="146"/>
      <c r="AD56" s="146"/>
      <c r="AE56" s="146"/>
      <c r="AF56" s="146"/>
      <c r="AG56" s="224">
        <f t="shared" si="1"/>
        <v>5.5</v>
      </c>
      <c r="AH56" s="224">
        <f t="shared" si="2"/>
        <v>0</v>
      </c>
      <c r="AI56" s="224">
        <f t="shared" si="3"/>
        <v>0</v>
      </c>
      <c r="AJ56" s="224">
        <f t="shared" si="4"/>
        <v>0</v>
      </c>
      <c r="AK56" s="224">
        <f t="shared" si="5"/>
        <v>0</v>
      </c>
      <c r="AL56" s="332">
        <f t="shared" si="6"/>
        <v>0</v>
      </c>
    </row>
    <row r="57" spans="1:38" s="226" customFormat="1" ht="31.5" x14ac:dyDescent="0.25">
      <c r="A57" s="47"/>
      <c r="B57" s="324" t="s">
        <v>831</v>
      </c>
      <c r="C57" s="51" t="s">
        <v>815</v>
      </c>
      <c r="D57" s="146"/>
      <c r="E57" s="146"/>
      <c r="F57" s="146"/>
      <c r="G57" s="146"/>
      <c r="H57" s="146"/>
      <c r="I57" s="146"/>
      <c r="J57" s="146"/>
      <c r="K57" s="146"/>
      <c r="L57" s="146"/>
      <c r="M57" s="146"/>
      <c r="N57" s="146"/>
      <c r="O57" s="146"/>
      <c r="P57" s="146"/>
      <c r="Q57" s="146"/>
      <c r="R57" s="146"/>
      <c r="S57" s="330">
        <f>'4'!U118</f>
        <v>3</v>
      </c>
      <c r="T57" s="146"/>
      <c r="U57" s="146"/>
      <c r="V57" s="146"/>
      <c r="W57" s="146"/>
      <c r="X57" s="146"/>
      <c r="Y57" s="146"/>
      <c r="Z57" s="146"/>
      <c r="AA57" s="146"/>
      <c r="AB57" s="146"/>
      <c r="AC57" s="146"/>
      <c r="AD57" s="146"/>
      <c r="AE57" s="146"/>
      <c r="AF57" s="146"/>
      <c r="AG57" s="224">
        <f t="shared" si="1"/>
        <v>3</v>
      </c>
      <c r="AH57" s="224">
        <f t="shared" si="2"/>
        <v>0</v>
      </c>
      <c r="AI57" s="224">
        <f t="shared" si="3"/>
        <v>0</v>
      </c>
      <c r="AJ57" s="224">
        <f t="shared" si="4"/>
        <v>0</v>
      </c>
      <c r="AK57" s="224">
        <f t="shared" si="5"/>
        <v>0</v>
      </c>
      <c r="AL57" s="332">
        <f t="shared" si="6"/>
        <v>0</v>
      </c>
    </row>
    <row r="58" spans="1:38" s="308" customFormat="1" ht="31.5" x14ac:dyDescent="0.25">
      <c r="A58" s="47"/>
      <c r="B58" s="324" t="s">
        <v>832</v>
      </c>
      <c r="C58" s="51" t="s">
        <v>815</v>
      </c>
      <c r="D58" s="146"/>
      <c r="E58" s="146"/>
      <c r="F58" s="146"/>
      <c r="G58" s="146"/>
      <c r="H58" s="146"/>
      <c r="I58" s="146"/>
      <c r="J58" s="146"/>
      <c r="K58" s="146"/>
      <c r="L58" s="146"/>
      <c r="M58" s="146"/>
      <c r="N58" s="146"/>
      <c r="O58" s="146"/>
      <c r="P58" s="146"/>
      <c r="Q58" s="146"/>
      <c r="R58" s="146"/>
      <c r="S58" s="330">
        <f>'4'!U119</f>
        <v>2.5</v>
      </c>
      <c r="T58" s="146"/>
      <c r="U58" s="146"/>
      <c r="V58" s="146"/>
      <c r="W58" s="146"/>
      <c r="X58" s="146"/>
      <c r="Y58" s="146"/>
      <c r="Z58" s="146"/>
      <c r="AA58" s="146"/>
      <c r="AB58" s="146"/>
      <c r="AC58" s="146"/>
      <c r="AD58" s="146"/>
      <c r="AE58" s="146"/>
      <c r="AF58" s="146"/>
      <c r="AG58" s="224">
        <f t="shared" si="1"/>
        <v>2.5</v>
      </c>
      <c r="AH58" s="224">
        <f t="shared" si="2"/>
        <v>0</v>
      </c>
      <c r="AI58" s="224">
        <f t="shared" si="3"/>
        <v>0</v>
      </c>
      <c r="AJ58" s="224">
        <f t="shared" si="4"/>
        <v>0</v>
      </c>
      <c r="AK58" s="224">
        <f t="shared" si="5"/>
        <v>0</v>
      </c>
      <c r="AL58" s="332">
        <f t="shared" si="6"/>
        <v>0</v>
      </c>
    </row>
    <row r="59" spans="1:38" s="308" customFormat="1" ht="47.25" x14ac:dyDescent="0.25">
      <c r="A59" s="47"/>
      <c r="B59" s="324" t="s">
        <v>833</v>
      </c>
      <c r="C59" s="51" t="s">
        <v>815</v>
      </c>
      <c r="D59" s="146"/>
      <c r="E59" s="146"/>
      <c r="F59" s="146"/>
      <c r="G59" s="146"/>
      <c r="H59" s="146"/>
      <c r="I59" s="146"/>
      <c r="J59" s="146"/>
      <c r="K59" s="146"/>
      <c r="L59" s="146"/>
      <c r="M59" s="146"/>
      <c r="N59" s="146"/>
      <c r="O59" s="146"/>
      <c r="P59" s="146"/>
      <c r="Q59" s="146"/>
      <c r="R59" s="146"/>
      <c r="S59" s="330">
        <f>'4'!U120</f>
        <v>0</v>
      </c>
      <c r="T59" s="146"/>
      <c r="U59" s="146"/>
      <c r="V59" s="146"/>
      <c r="W59" s="146"/>
      <c r="X59" s="146"/>
      <c r="Y59" s="146"/>
      <c r="Z59" s="146"/>
      <c r="AA59" s="146"/>
      <c r="AB59" s="146"/>
      <c r="AC59" s="146"/>
      <c r="AD59" s="146"/>
      <c r="AE59" s="146"/>
      <c r="AF59" s="146"/>
      <c r="AG59" s="224">
        <f t="shared" si="1"/>
        <v>0</v>
      </c>
      <c r="AH59" s="224">
        <f t="shared" si="2"/>
        <v>0</v>
      </c>
      <c r="AI59" s="224">
        <f t="shared" si="3"/>
        <v>0</v>
      </c>
      <c r="AJ59" s="224">
        <f t="shared" si="4"/>
        <v>0</v>
      </c>
      <c r="AK59" s="224">
        <f t="shared" si="5"/>
        <v>0</v>
      </c>
      <c r="AL59" s="332">
        <f t="shared" si="6"/>
        <v>0</v>
      </c>
    </row>
    <row r="60" spans="1:38" s="226" customFormat="1" x14ac:dyDescent="0.25">
      <c r="A60" s="47"/>
      <c r="B60" s="324" t="s">
        <v>830</v>
      </c>
      <c r="C60" s="51" t="s">
        <v>815</v>
      </c>
      <c r="D60" s="146"/>
      <c r="E60" s="146"/>
      <c r="F60" s="146"/>
      <c r="G60" s="146"/>
      <c r="H60" s="146"/>
      <c r="I60" s="146"/>
      <c r="J60" s="146"/>
      <c r="K60" s="146"/>
      <c r="L60" s="146"/>
      <c r="M60" s="146"/>
      <c r="N60" s="146"/>
      <c r="O60" s="146"/>
      <c r="P60" s="146"/>
      <c r="Q60" s="146"/>
      <c r="R60" s="146"/>
      <c r="S60" s="330">
        <f>'4'!U121</f>
        <v>0</v>
      </c>
      <c r="T60" s="146"/>
      <c r="U60" s="146"/>
      <c r="V60" s="146"/>
      <c r="W60" s="146"/>
      <c r="X60" s="146"/>
      <c r="Y60" s="146"/>
      <c r="Z60" s="146"/>
      <c r="AA60" s="146"/>
      <c r="AB60" s="146"/>
      <c r="AC60" s="146"/>
      <c r="AD60" s="146"/>
      <c r="AE60" s="146"/>
      <c r="AF60" s="146"/>
      <c r="AG60" s="224">
        <f t="shared" si="1"/>
        <v>0</v>
      </c>
      <c r="AH60" s="224">
        <f t="shared" si="2"/>
        <v>0</v>
      </c>
      <c r="AI60" s="224">
        <f t="shared" si="3"/>
        <v>0</v>
      </c>
      <c r="AJ60" s="224">
        <f t="shared" si="4"/>
        <v>0</v>
      </c>
      <c r="AK60" s="224">
        <f t="shared" si="5"/>
        <v>0</v>
      </c>
      <c r="AL60" s="332">
        <f t="shared" si="6"/>
        <v>0</v>
      </c>
    </row>
    <row r="61" spans="1:38" s="226" customFormat="1" ht="94.5" x14ac:dyDescent="0.25">
      <c r="A61" s="182" t="s">
        <v>766</v>
      </c>
      <c r="B61" s="180" t="s">
        <v>767</v>
      </c>
      <c r="C61" s="51"/>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224">
        <f t="shared" si="1"/>
        <v>0</v>
      </c>
      <c r="AH61" s="224">
        <f t="shared" si="2"/>
        <v>0</v>
      </c>
      <c r="AI61" s="224">
        <f t="shared" si="3"/>
        <v>0</v>
      </c>
      <c r="AJ61" s="224">
        <f t="shared" si="4"/>
        <v>0</v>
      </c>
      <c r="AK61" s="224">
        <f t="shared" si="5"/>
        <v>0</v>
      </c>
      <c r="AL61" s="332">
        <f t="shared" si="6"/>
        <v>0</v>
      </c>
    </row>
    <row r="62" spans="1:38" s="226" customFormat="1" ht="47.25" x14ac:dyDescent="0.25">
      <c r="A62" s="182" t="s">
        <v>768</v>
      </c>
      <c r="B62" s="180" t="s">
        <v>769</v>
      </c>
      <c r="C62" s="51"/>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224">
        <f t="shared" si="1"/>
        <v>0</v>
      </c>
      <c r="AH62" s="224">
        <f t="shared" si="2"/>
        <v>0</v>
      </c>
      <c r="AI62" s="224">
        <f t="shared" si="3"/>
        <v>0</v>
      </c>
      <c r="AJ62" s="224">
        <f t="shared" si="4"/>
        <v>0</v>
      </c>
      <c r="AK62" s="224">
        <f t="shared" si="5"/>
        <v>0</v>
      </c>
      <c r="AL62" s="332">
        <f t="shared" si="6"/>
        <v>0</v>
      </c>
    </row>
    <row r="63" spans="1:38" s="185" customFormat="1" x14ac:dyDescent="0.25">
      <c r="A63" s="285"/>
      <c r="B63" s="272"/>
      <c r="C63" s="286"/>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row>
    <row r="64" spans="1:38" s="185" customFormat="1" x14ac:dyDescent="0.25">
      <c r="A64" s="156"/>
      <c r="B64" s="282"/>
      <c r="C64" s="263"/>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row>
    <row r="65" spans="1:38" s="185" customFormat="1" x14ac:dyDescent="0.25">
      <c r="A65" s="156"/>
      <c r="B65" s="282"/>
      <c r="C65" s="263"/>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row>
    <row r="66" spans="1:38" s="185" customFormat="1" x14ac:dyDescent="0.25">
      <c r="A66" s="156"/>
      <c r="B66" s="282"/>
      <c r="C66" s="263"/>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row>
    <row r="67" spans="1:38" s="185" customFormat="1" x14ac:dyDescent="0.25">
      <c r="A67" s="156"/>
      <c r="B67" s="282"/>
      <c r="C67" s="263"/>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row>
    <row r="68" spans="1:38" s="185" customFormat="1" x14ac:dyDescent="0.25">
      <c r="A68" s="156"/>
      <c r="B68" s="282"/>
      <c r="C68" s="263"/>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row>
    <row r="69" spans="1:38" s="185" customFormat="1" x14ac:dyDescent="0.25">
      <c r="A69" s="156"/>
      <c r="B69" s="279"/>
      <c r="C69" s="263"/>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row>
    <row r="70" spans="1:38" s="185" customFormat="1" x14ac:dyDescent="0.25">
      <c r="A70" s="156"/>
      <c r="B70" s="282"/>
      <c r="C70" s="263"/>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row>
    <row r="71" spans="1:38" s="185" customFormat="1" x14ac:dyDescent="0.25">
      <c r="A71" s="266"/>
      <c r="B71" s="267"/>
      <c r="C71" s="263"/>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row>
    <row r="72" spans="1:38" s="185" customFormat="1" x14ac:dyDescent="0.25">
      <c r="A72" s="156"/>
      <c r="B72" s="282"/>
      <c r="C72" s="263"/>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row>
    <row r="73" spans="1:38" s="185" customFormat="1" x14ac:dyDescent="0.25">
      <c r="A73" s="156"/>
      <c r="B73" s="282"/>
      <c r="C73" s="263"/>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row>
    <row r="74" spans="1:38" s="185" customFormat="1" x14ac:dyDescent="0.25">
      <c r="A74" s="266"/>
      <c r="B74" s="267"/>
      <c r="C74" s="263"/>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row>
    <row r="75" spans="1:38" s="185" customFormat="1" x14ac:dyDescent="0.25">
      <c r="A75" s="156"/>
      <c r="B75" s="282"/>
      <c r="C75" s="263"/>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row>
    <row r="76" spans="1:38" s="185" customFormat="1" x14ac:dyDescent="0.25">
      <c r="A76" s="156"/>
      <c r="B76" s="282"/>
      <c r="C76" s="263"/>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row>
    <row r="77" spans="1:38" s="185" customFormat="1" x14ac:dyDescent="0.25">
      <c r="A77" s="156"/>
      <c r="B77" s="282"/>
      <c r="C77" s="263"/>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row>
    <row r="78" spans="1:38" s="185" customFormat="1" x14ac:dyDescent="0.25">
      <c r="A78" s="156"/>
      <c r="B78" s="282"/>
      <c r="C78" s="263"/>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row>
    <row r="79" spans="1:38" s="185" customFormat="1" x14ac:dyDescent="0.25">
      <c r="A79" s="156"/>
      <c r="B79" s="284"/>
      <c r="C79" s="268"/>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row>
    <row r="93" spans="36:36" x14ac:dyDescent="0.25">
      <c r="AJ93" s="1" t="s">
        <v>64</v>
      </c>
    </row>
  </sheetData>
  <mergeCells count="23">
    <mergeCell ref="A14:AL14"/>
    <mergeCell ref="A15:AL15"/>
    <mergeCell ref="A5:AL5"/>
    <mergeCell ref="A12:AL12"/>
    <mergeCell ref="A4:AL4"/>
    <mergeCell ref="A9:AL9"/>
    <mergeCell ref="A10:AL10"/>
    <mergeCell ref="A7:AL7"/>
    <mergeCell ref="A16:AL16"/>
    <mergeCell ref="A17:A20"/>
    <mergeCell ref="B17:B20"/>
    <mergeCell ref="C17:C20"/>
    <mergeCell ref="E19:J19"/>
    <mergeCell ref="L19:Q19"/>
    <mergeCell ref="S19:X19"/>
    <mergeCell ref="Z19:AE19"/>
    <mergeCell ref="AG19:AL19"/>
    <mergeCell ref="D18:J18"/>
    <mergeCell ref="K18:Q18"/>
    <mergeCell ref="R18:X18"/>
    <mergeCell ref="Y18:AE18"/>
    <mergeCell ref="AF18:AL18"/>
    <mergeCell ref="D17:AL17"/>
  </mergeCells>
  <pageMargins left="0.70866141732283472" right="0.70866141732283472" top="0.74803149606299213" bottom="0.74803149606299213" header="0.31496062992125984" footer="0.31496062992125984"/>
  <pageSetup paperSize="8" scale="1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98"/>
  <sheetViews>
    <sheetView zoomScale="60" zoomScaleNormal="60" workbookViewId="0">
      <selection activeCell="A14" sqref="A14:AU14"/>
    </sheetView>
  </sheetViews>
  <sheetFormatPr defaultColWidth="9" defaultRowHeight="15.75" x14ac:dyDescent="0.25"/>
  <cols>
    <col min="1" max="1" width="11.625" style="312" customWidth="1"/>
    <col min="2" max="2" width="31.5" style="312" customWidth="1"/>
    <col min="3" max="3" width="13.875" style="312" customWidth="1"/>
    <col min="4" max="4" width="13" style="312" customWidth="1"/>
    <col min="5" max="5" width="6.125" style="312" customWidth="1"/>
    <col min="6" max="10" width="6" style="312" customWidth="1"/>
    <col min="11" max="11" width="13.875" style="312" customWidth="1"/>
    <col min="12" max="17" width="6" style="312" customWidth="1"/>
    <col min="18" max="18" width="12.125" style="312" customWidth="1"/>
    <col min="19" max="19" width="8.5" style="312" bestFit="1" customWidth="1"/>
    <col min="20" max="24" width="6" style="312" customWidth="1"/>
    <col min="25" max="25" width="12.75" style="312" customWidth="1"/>
    <col min="26" max="26" width="12.625" style="312" bestFit="1" customWidth="1"/>
    <col min="27" max="28" width="6" style="312" customWidth="1"/>
    <col min="29" max="29" width="8.125" style="312" customWidth="1"/>
    <col min="30" max="31" width="6" style="312" customWidth="1"/>
    <col min="32" max="32" width="18" style="312" customWidth="1"/>
    <col min="33" max="33" width="12.625" style="312" bestFit="1" customWidth="1"/>
    <col min="34" max="34" width="7.25" style="312" bestFit="1" customWidth="1"/>
    <col min="35" max="38" width="6" style="312" customWidth="1"/>
    <col min="39" max="39" width="3.5" style="312" customWidth="1"/>
    <col min="40" max="40" width="5.75" style="312" customWidth="1"/>
    <col min="41" max="41" width="16.125" style="312" customWidth="1"/>
    <col min="42" max="42" width="21.25" style="312" customWidth="1"/>
    <col min="43" max="43" width="12.625" style="312" customWidth="1"/>
    <col min="44" max="44" width="22.375" style="312" customWidth="1"/>
    <col min="45" max="45" width="10.875" style="312" customWidth="1"/>
    <col min="46" max="46" width="17.375" style="312" customWidth="1"/>
    <col min="47" max="48" width="4.125" style="312" customWidth="1"/>
    <col min="49" max="49" width="3.75" style="312" customWidth="1"/>
    <col min="50" max="50" width="3.875" style="312" customWidth="1"/>
    <col min="51" max="51" width="4.5" style="312" customWidth="1"/>
    <col min="52" max="52" width="5" style="312" customWidth="1"/>
    <col min="53" max="53" width="5.5" style="312" customWidth="1"/>
    <col min="54" max="54" width="5.75" style="312" customWidth="1"/>
    <col min="55" max="55" width="5.5" style="312" customWidth="1"/>
    <col min="56" max="57" width="5" style="312" customWidth="1"/>
    <col min="58" max="58" width="12.875" style="312" customWidth="1"/>
    <col min="59" max="68" width="5" style="312" customWidth="1"/>
    <col min="69" max="16384" width="9" style="312"/>
  </cols>
  <sheetData>
    <row r="1" spans="1:67" ht="18.75" x14ac:dyDescent="0.25">
      <c r="O1" s="97"/>
      <c r="P1" s="97"/>
      <c r="Q1" s="97"/>
      <c r="R1" s="97"/>
      <c r="S1" s="97"/>
      <c r="T1" s="97"/>
      <c r="U1" s="97"/>
      <c r="V1" s="97"/>
      <c r="W1" s="97"/>
      <c r="X1" s="97"/>
      <c r="Y1" s="97"/>
      <c r="Z1" s="97"/>
      <c r="AA1" s="97"/>
      <c r="AB1" s="97"/>
      <c r="AC1" s="97"/>
      <c r="AL1" s="24" t="s">
        <v>351</v>
      </c>
    </row>
    <row r="2" spans="1:67" ht="18.75" x14ac:dyDescent="0.3">
      <c r="O2" s="97"/>
      <c r="P2" s="97"/>
      <c r="Q2" s="97"/>
      <c r="R2" s="97"/>
      <c r="S2" s="97"/>
      <c r="T2" s="97"/>
      <c r="U2" s="97"/>
      <c r="V2" s="97"/>
      <c r="W2" s="97"/>
      <c r="X2" s="97"/>
      <c r="Y2" s="97"/>
      <c r="Z2" s="97"/>
      <c r="AA2" s="97"/>
      <c r="AB2" s="97"/>
      <c r="AC2" s="97"/>
      <c r="AL2" s="15" t="s">
        <v>1</v>
      </c>
    </row>
    <row r="3" spans="1:67" ht="18.75" x14ac:dyDescent="0.3">
      <c r="O3" s="97"/>
      <c r="P3" s="97"/>
      <c r="Q3" s="97"/>
      <c r="R3" s="97"/>
      <c r="S3" s="97"/>
      <c r="T3" s="97"/>
      <c r="U3" s="97"/>
      <c r="V3" s="97"/>
      <c r="W3" s="97"/>
      <c r="X3" s="97"/>
      <c r="Y3" s="97"/>
      <c r="Z3" s="97"/>
      <c r="AA3" s="97"/>
      <c r="AB3" s="97"/>
      <c r="AC3" s="97"/>
      <c r="AL3" s="15" t="s">
        <v>775</v>
      </c>
    </row>
    <row r="4" spans="1:67" ht="18.75" x14ac:dyDescent="0.3">
      <c r="A4" s="693" t="s">
        <v>395</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row>
    <row r="5" spans="1:67" ht="18.75" x14ac:dyDescent="0.3">
      <c r="A5" s="624" t="s">
        <v>870</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row>
    <row r="6" spans="1:67" ht="18.75" x14ac:dyDescent="0.3">
      <c r="A6" s="310"/>
      <c r="B6" s="310"/>
      <c r="C6" s="310"/>
      <c r="D6" s="310"/>
      <c r="E6" s="310"/>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row>
    <row r="7" spans="1:67" ht="18.75" x14ac:dyDescent="0.3">
      <c r="A7" s="624" t="s">
        <v>812</v>
      </c>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c r="AD7" s="624"/>
      <c r="AE7" s="624"/>
      <c r="AF7" s="624"/>
      <c r="AG7" s="624"/>
      <c r="AH7" s="624"/>
      <c r="AI7" s="624"/>
      <c r="AJ7" s="624"/>
      <c r="AK7" s="624"/>
      <c r="AL7" s="624"/>
    </row>
    <row r="8" spans="1:67" x14ac:dyDescent="0.25">
      <c r="A8" s="317"/>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row>
    <row r="9" spans="1:67" ht="18.75" x14ac:dyDescent="0.25">
      <c r="A9" s="619" t="s">
        <v>868</v>
      </c>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row>
    <row r="10" spans="1:67" x14ac:dyDescent="0.25">
      <c r="A10" s="618" t="s">
        <v>313</v>
      </c>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row>
    <row r="11" spans="1:67" x14ac:dyDescent="0.25">
      <c r="A11" s="311"/>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row>
    <row r="12" spans="1:67" x14ac:dyDescent="0.25">
      <c r="A12" s="621" t="s">
        <v>1137</v>
      </c>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c r="AA12" s="621"/>
      <c r="AB12" s="621"/>
      <c r="AC12" s="621"/>
      <c r="AD12" s="621"/>
      <c r="AE12" s="621"/>
      <c r="AF12" s="621"/>
      <c r="AG12" s="621"/>
      <c r="AH12" s="621"/>
      <c r="AI12" s="621"/>
      <c r="AJ12" s="621"/>
      <c r="AK12" s="621"/>
      <c r="AL12" s="621"/>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310"/>
      <c r="B13" s="310"/>
      <c r="C13" s="310"/>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106"/>
      <c r="AN13" s="106"/>
      <c r="AO13" s="106"/>
      <c r="AP13" s="106"/>
      <c r="AQ13" s="106"/>
      <c r="AR13" s="106"/>
      <c r="AS13" s="106"/>
      <c r="AT13" s="106"/>
      <c r="AU13" s="106"/>
      <c r="AV13" s="106"/>
      <c r="AW13" s="106"/>
      <c r="AX13" s="106"/>
    </row>
    <row r="14" spans="1:67" ht="18.75" x14ac:dyDescent="0.3">
      <c r="A14" s="620" t="s">
        <v>1096</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620"/>
      <c r="AU14" s="620"/>
      <c r="AV14" s="104"/>
      <c r="AW14" s="104"/>
      <c r="AX14" s="104"/>
      <c r="AY14" s="104"/>
      <c r="AZ14" s="104"/>
      <c r="BA14" s="104"/>
      <c r="BB14" s="104"/>
      <c r="BC14" s="104"/>
      <c r="BD14" s="104"/>
      <c r="BE14" s="104"/>
      <c r="BF14" s="104"/>
      <c r="BG14" s="104"/>
      <c r="BH14" s="104"/>
      <c r="BI14" s="104"/>
      <c r="BJ14" s="104"/>
      <c r="BK14" s="104"/>
      <c r="BL14" s="104"/>
      <c r="BM14" s="104"/>
      <c r="BN14" s="104"/>
      <c r="BO14" s="104"/>
    </row>
    <row r="15" spans="1:67" ht="15.75" customHeight="1" x14ac:dyDescent="0.25">
      <c r="A15" s="681" t="s">
        <v>165</v>
      </c>
      <c r="B15" s="681"/>
      <c r="C15" s="681"/>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row>
    <row r="16" spans="1:67" x14ac:dyDescent="0.25">
      <c r="A16" s="682"/>
      <c r="B16" s="682"/>
      <c r="C16" s="682"/>
      <c r="D16" s="682"/>
      <c r="E16" s="682"/>
      <c r="F16" s="682"/>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683" t="s">
        <v>180</v>
      </c>
      <c r="B17" s="692" t="s">
        <v>31</v>
      </c>
      <c r="C17" s="692" t="s">
        <v>4</v>
      </c>
      <c r="D17" s="678" t="s">
        <v>899</v>
      </c>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21"/>
      <c r="AN17" s="21"/>
      <c r="AO17" s="21"/>
      <c r="AP17" s="21"/>
    </row>
    <row r="18" spans="1:42" ht="43.5" customHeight="1" x14ac:dyDescent="0.25">
      <c r="A18" s="684"/>
      <c r="B18" s="692"/>
      <c r="C18" s="692"/>
      <c r="D18" s="678" t="s">
        <v>7</v>
      </c>
      <c r="E18" s="678"/>
      <c r="F18" s="678"/>
      <c r="G18" s="678"/>
      <c r="H18" s="678"/>
      <c r="I18" s="678"/>
      <c r="J18" s="678"/>
      <c r="K18" s="678" t="s">
        <v>8</v>
      </c>
      <c r="L18" s="678"/>
      <c r="M18" s="678"/>
      <c r="N18" s="678"/>
      <c r="O18" s="678"/>
      <c r="P18" s="678"/>
      <c r="Q18" s="678"/>
      <c r="R18" s="678" t="s">
        <v>9</v>
      </c>
      <c r="S18" s="678"/>
      <c r="T18" s="678"/>
      <c r="U18" s="678"/>
      <c r="V18" s="678"/>
      <c r="W18" s="678"/>
      <c r="X18" s="678"/>
      <c r="Y18" s="678" t="s">
        <v>10</v>
      </c>
      <c r="Z18" s="678"/>
      <c r="AA18" s="678"/>
      <c r="AB18" s="678"/>
      <c r="AC18" s="678"/>
      <c r="AD18" s="678"/>
      <c r="AE18" s="678"/>
      <c r="AF18" s="692" t="s">
        <v>900</v>
      </c>
      <c r="AG18" s="692"/>
      <c r="AH18" s="692"/>
      <c r="AI18" s="692"/>
      <c r="AJ18" s="692"/>
      <c r="AK18" s="692"/>
      <c r="AL18" s="692"/>
      <c r="AM18" s="21"/>
      <c r="AN18" s="21"/>
      <c r="AO18" s="21"/>
      <c r="AP18" s="21"/>
    </row>
    <row r="19" spans="1:42" ht="43.5" customHeight="1" x14ac:dyDescent="0.25">
      <c r="A19" s="684"/>
      <c r="B19" s="692"/>
      <c r="C19" s="692"/>
      <c r="D19" s="316" t="s">
        <v>57</v>
      </c>
      <c r="E19" s="678" t="s">
        <v>56</v>
      </c>
      <c r="F19" s="678"/>
      <c r="G19" s="678"/>
      <c r="H19" s="678"/>
      <c r="I19" s="678"/>
      <c r="J19" s="678"/>
      <c r="K19" s="316" t="s">
        <v>57</v>
      </c>
      <c r="L19" s="692" t="s">
        <v>56</v>
      </c>
      <c r="M19" s="692"/>
      <c r="N19" s="692"/>
      <c r="O19" s="692"/>
      <c r="P19" s="692"/>
      <c r="Q19" s="692"/>
      <c r="R19" s="316" t="s">
        <v>57</v>
      </c>
      <c r="S19" s="692" t="s">
        <v>56</v>
      </c>
      <c r="T19" s="692"/>
      <c r="U19" s="692"/>
      <c r="V19" s="692"/>
      <c r="W19" s="692"/>
      <c r="X19" s="692"/>
      <c r="Y19" s="316" t="s">
        <v>57</v>
      </c>
      <c r="Z19" s="692" t="s">
        <v>56</v>
      </c>
      <c r="AA19" s="692"/>
      <c r="AB19" s="692"/>
      <c r="AC19" s="692"/>
      <c r="AD19" s="692"/>
      <c r="AE19" s="692"/>
      <c r="AF19" s="316" t="s">
        <v>57</v>
      </c>
      <c r="AG19" s="692" t="s">
        <v>56</v>
      </c>
      <c r="AH19" s="692"/>
      <c r="AI19" s="692"/>
      <c r="AJ19" s="692"/>
      <c r="AK19" s="692"/>
      <c r="AL19" s="692"/>
    </row>
    <row r="20" spans="1:42" ht="87.75" customHeight="1" x14ac:dyDescent="0.25">
      <c r="A20" s="685"/>
      <c r="B20" s="692"/>
      <c r="C20" s="692"/>
      <c r="D20" s="314" t="s">
        <v>24</v>
      </c>
      <c r="E20" s="314" t="s">
        <v>24</v>
      </c>
      <c r="F20" s="92" t="s">
        <v>5</v>
      </c>
      <c r="G20" s="92" t="s">
        <v>6</v>
      </c>
      <c r="H20" s="314" t="s">
        <v>866</v>
      </c>
      <c r="I20" s="92" t="s">
        <v>2</v>
      </c>
      <c r="J20" s="92" t="s">
        <v>148</v>
      </c>
      <c r="K20" s="314" t="s">
        <v>24</v>
      </c>
      <c r="L20" s="314" t="s">
        <v>24</v>
      </c>
      <c r="M20" s="92" t="s">
        <v>5</v>
      </c>
      <c r="N20" s="92" t="s">
        <v>6</v>
      </c>
      <c r="O20" s="314" t="s">
        <v>866</v>
      </c>
      <c r="P20" s="92" t="s">
        <v>2</v>
      </c>
      <c r="Q20" s="92" t="s">
        <v>148</v>
      </c>
      <c r="R20" s="314" t="s">
        <v>24</v>
      </c>
      <c r="S20" s="314" t="s">
        <v>24</v>
      </c>
      <c r="T20" s="92" t="s">
        <v>5</v>
      </c>
      <c r="U20" s="92" t="s">
        <v>6</v>
      </c>
      <c r="V20" s="314" t="s">
        <v>866</v>
      </c>
      <c r="W20" s="92" t="s">
        <v>2</v>
      </c>
      <c r="X20" s="92" t="s">
        <v>148</v>
      </c>
      <c r="Y20" s="314" t="s">
        <v>24</v>
      </c>
      <c r="Z20" s="314" t="s">
        <v>24</v>
      </c>
      <c r="AA20" s="92" t="s">
        <v>5</v>
      </c>
      <c r="AB20" s="92" t="s">
        <v>6</v>
      </c>
      <c r="AC20" s="314" t="s">
        <v>866</v>
      </c>
      <c r="AD20" s="92" t="s">
        <v>2</v>
      </c>
      <c r="AE20" s="92" t="s">
        <v>148</v>
      </c>
      <c r="AF20" s="314" t="s">
        <v>24</v>
      </c>
      <c r="AG20" s="314" t="s">
        <v>24</v>
      </c>
      <c r="AH20" s="92" t="s">
        <v>5</v>
      </c>
      <c r="AI20" s="92" t="s">
        <v>6</v>
      </c>
      <c r="AJ20" s="314" t="s">
        <v>866</v>
      </c>
      <c r="AK20" s="92" t="s">
        <v>2</v>
      </c>
      <c r="AL20" s="92" t="s">
        <v>799</v>
      </c>
    </row>
    <row r="21" spans="1:42" x14ac:dyDescent="0.25">
      <c r="A21" s="315">
        <v>1</v>
      </c>
      <c r="B21" s="315">
        <v>2</v>
      </c>
      <c r="C21" s="315">
        <v>3</v>
      </c>
      <c r="D21" s="146" t="s">
        <v>108</v>
      </c>
      <c r="E21" s="146" t="s">
        <v>109</v>
      </c>
      <c r="F21" s="146" t="s">
        <v>110</v>
      </c>
      <c r="G21" s="146" t="s">
        <v>111</v>
      </c>
      <c r="H21" s="146" t="s">
        <v>112</v>
      </c>
      <c r="I21" s="146" t="s">
        <v>113</v>
      </c>
      <c r="J21" s="146" t="s">
        <v>189</v>
      </c>
      <c r="K21" s="146" t="s">
        <v>190</v>
      </c>
      <c r="L21" s="146" t="s">
        <v>191</v>
      </c>
      <c r="M21" s="146" t="s">
        <v>192</v>
      </c>
      <c r="N21" s="146" t="s">
        <v>193</v>
      </c>
      <c r="O21" s="146" t="s">
        <v>194</v>
      </c>
      <c r="P21" s="146" t="s">
        <v>195</v>
      </c>
      <c r="Q21" s="146" t="s">
        <v>196</v>
      </c>
      <c r="R21" s="146" t="s">
        <v>199</v>
      </c>
      <c r="S21" s="146" t="s">
        <v>200</v>
      </c>
      <c r="T21" s="146" t="s">
        <v>201</v>
      </c>
      <c r="U21" s="146" t="s">
        <v>202</v>
      </c>
      <c r="V21" s="146" t="s">
        <v>203</v>
      </c>
      <c r="W21" s="146" t="s">
        <v>204</v>
      </c>
      <c r="X21" s="146" t="s">
        <v>346</v>
      </c>
      <c r="Y21" s="146" t="s">
        <v>205</v>
      </c>
      <c r="Z21" s="146" t="s">
        <v>206</v>
      </c>
      <c r="AA21" s="146" t="s">
        <v>207</v>
      </c>
      <c r="AB21" s="146" t="s">
        <v>208</v>
      </c>
      <c r="AC21" s="146" t="s">
        <v>209</v>
      </c>
      <c r="AD21" s="146" t="s">
        <v>210</v>
      </c>
      <c r="AE21" s="146" t="s">
        <v>347</v>
      </c>
      <c r="AF21" s="146" t="s">
        <v>99</v>
      </c>
      <c r="AG21" s="146" t="s">
        <v>102</v>
      </c>
      <c r="AH21" s="146" t="s">
        <v>118</v>
      </c>
      <c r="AI21" s="146" t="s">
        <v>121</v>
      </c>
      <c r="AJ21" s="146" t="s">
        <v>124</v>
      </c>
      <c r="AK21" s="146" t="s">
        <v>125</v>
      </c>
      <c r="AL21" s="146" t="s">
        <v>126</v>
      </c>
    </row>
    <row r="22" spans="1:42" x14ac:dyDescent="0.25">
      <c r="A22" s="315"/>
      <c r="B22" s="315"/>
      <c r="C22" s="315"/>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row>
    <row r="23" spans="1:42" ht="31.5" x14ac:dyDescent="0.25">
      <c r="A23" s="219">
        <v>0</v>
      </c>
      <c r="B23" s="180" t="s">
        <v>742</v>
      </c>
      <c r="C23" s="51"/>
      <c r="D23" s="146"/>
      <c r="E23" s="224">
        <f>E25+E27</f>
        <v>0</v>
      </c>
      <c r="F23" s="146"/>
      <c r="G23" s="146"/>
      <c r="H23" s="146"/>
      <c r="I23" s="146"/>
      <c r="J23" s="146"/>
      <c r="K23" s="146"/>
      <c r="L23" s="224">
        <f>L25+L27</f>
        <v>3.5000000000000004</v>
      </c>
      <c r="M23" s="146"/>
      <c r="N23" s="146"/>
      <c r="O23" s="146"/>
      <c r="P23" s="146"/>
      <c r="Q23" s="146"/>
      <c r="R23" s="146"/>
      <c r="S23" s="224">
        <f>S25+S27</f>
        <v>16.162000000000003</v>
      </c>
      <c r="T23" s="224">
        <f t="shared" ref="T23:W23" si="0">T25+T27</f>
        <v>6.37</v>
      </c>
      <c r="U23" s="224">
        <f t="shared" si="0"/>
        <v>0</v>
      </c>
      <c r="V23" s="224">
        <f t="shared" si="0"/>
        <v>0</v>
      </c>
      <c r="W23" s="224">
        <f t="shared" si="0"/>
        <v>0</v>
      </c>
      <c r="X23" s="146"/>
      <c r="Y23" s="146"/>
      <c r="Z23" s="224" t="e">
        <f>Z25+Z27</f>
        <v>#REF!</v>
      </c>
      <c r="AA23" s="224">
        <f>AA37</f>
        <v>2.25</v>
      </c>
      <c r="AB23" s="146"/>
      <c r="AC23" s="146"/>
      <c r="AD23" s="146"/>
      <c r="AE23" s="146"/>
      <c r="AF23" s="146"/>
      <c r="AG23" s="224" t="e">
        <f>E23+L23+S23+Z23</f>
        <v>#REF!</v>
      </c>
      <c r="AH23" s="224">
        <f t="shared" ref="AH23:AL38" si="1">F23+M23+T23+AA23</f>
        <v>8.620000000000001</v>
      </c>
      <c r="AI23" s="224">
        <f t="shared" si="1"/>
        <v>0</v>
      </c>
      <c r="AJ23" s="224">
        <f t="shared" si="1"/>
        <v>0</v>
      </c>
      <c r="AK23" s="224">
        <f t="shared" si="1"/>
        <v>0</v>
      </c>
      <c r="AL23" s="332">
        <f t="shared" si="1"/>
        <v>0</v>
      </c>
    </row>
    <row r="24" spans="1:42" ht="31.5" x14ac:dyDescent="0.25">
      <c r="A24" s="51" t="s">
        <v>743</v>
      </c>
      <c r="B24" s="179" t="s">
        <v>744</v>
      </c>
      <c r="C24" s="51"/>
      <c r="D24" s="146"/>
      <c r="E24" s="146" t="s">
        <v>800</v>
      </c>
      <c r="F24" s="146"/>
      <c r="G24" s="146"/>
      <c r="H24" s="146"/>
      <c r="I24" s="146"/>
      <c r="J24" s="146"/>
      <c r="K24" s="146"/>
      <c r="L24" s="146" t="s">
        <v>800</v>
      </c>
      <c r="M24" s="146"/>
      <c r="N24" s="146"/>
      <c r="O24" s="146"/>
      <c r="P24" s="146"/>
      <c r="Q24" s="146"/>
      <c r="R24" s="146"/>
      <c r="S24" s="146" t="s">
        <v>800</v>
      </c>
      <c r="T24" s="146"/>
      <c r="U24" s="146"/>
      <c r="V24" s="146"/>
      <c r="W24" s="146"/>
      <c r="X24" s="146"/>
      <c r="Y24" s="146"/>
      <c r="Z24" s="146" t="s">
        <v>800</v>
      </c>
      <c r="AA24" s="146"/>
      <c r="AB24" s="146"/>
      <c r="AC24" s="146"/>
      <c r="AD24" s="146"/>
      <c r="AE24" s="146"/>
      <c r="AF24" s="146"/>
      <c r="AG24" s="224">
        <f t="shared" ref="AG24:AL66" si="2">E24+L24+S24+Z24</f>
        <v>0</v>
      </c>
      <c r="AH24" s="224">
        <f t="shared" si="1"/>
        <v>0</v>
      </c>
      <c r="AI24" s="224">
        <f t="shared" si="1"/>
        <v>0</v>
      </c>
      <c r="AJ24" s="224">
        <f t="shared" si="1"/>
        <v>0</v>
      </c>
      <c r="AK24" s="224">
        <f t="shared" si="1"/>
        <v>0</v>
      </c>
      <c r="AL24" s="332">
        <f t="shared" si="1"/>
        <v>0</v>
      </c>
    </row>
    <row r="25" spans="1:42" ht="31.5" x14ac:dyDescent="0.25">
      <c r="A25" s="51" t="s">
        <v>745</v>
      </c>
      <c r="B25" s="179" t="s">
        <v>770</v>
      </c>
      <c r="C25" s="51"/>
      <c r="D25" s="146"/>
      <c r="E25" s="330">
        <f>E37</f>
        <v>0</v>
      </c>
      <c r="F25" s="146"/>
      <c r="G25" s="146"/>
      <c r="H25" s="146"/>
      <c r="I25" s="146"/>
      <c r="J25" s="146"/>
      <c r="K25" s="146"/>
      <c r="L25" s="330">
        <f>L63</f>
        <v>3.5000000000000004</v>
      </c>
      <c r="M25" s="146"/>
      <c r="N25" s="146"/>
      <c r="O25" s="146"/>
      <c r="P25" s="146"/>
      <c r="Q25" s="146"/>
      <c r="R25" s="146"/>
      <c r="S25" s="330">
        <f>S37</f>
        <v>9.9620000000000015</v>
      </c>
      <c r="T25" s="330">
        <f>T37</f>
        <v>5.97</v>
      </c>
      <c r="U25" s="330">
        <f t="shared" ref="U25:W25" si="3">U37</f>
        <v>0</v>
      </c>
      <c r="V25" s="330">
        <f t="shared" si="3"/>
        <v>0</v>
      </c>
      <c r="W25" s="330">
        <f t="shared" si="3"/>
        <v>0</v>
      </c>
      <c r="X25" s="146"/>
      <c r="Y25" s="146"/>
      <c r="Z25" s="330" t="e">
        <f>Z37</f>
        <v>#REF!</v>
      </c>
      <c r="AA25" s="146"/>
      <c r="AB25" s="146"/>
      <c r="AC25" s="146"/>
      <c r="AD25" s="146"/>
      <c r="AE25" s="146"/>
      <c r="AF25" s="146"/>
      <c r="AG25" s="224" t="e">
        <f t="shared" si="2"/>
        <v>#REF!</v>
      </c>
      <c r="AH25" s="224">
        <f t="shared" si="1"/>
        <v>5.97</v>
      </c>
      <c r="AI25" s="224">
        <f t="shared" si="1"/>
        <v>0</v>
      </c>
      <c r="AJ25" s="224">
        <f t="shared" si="1"/>
        <v>0</v>
      </c>
      <c r="AK25" s="224">
        <f t="shared" si="1"/>
        <v>0</v>
      </c>
      <c r="AL25" s="332">
        <f t="shared" si="1"/>
        <v>0</v>
      </c>
    </row>
    <row r="26" spans="1:42" ht="78.75" x14ac:dyDescent="0.25">
      <c r="A26" s="51" t="s">
        <v>746</v>
      </c>
      <c r="B26" s="179" t="s">
        <v>747</v>
      </c>
      <c r="C26" s="51"/>
      <c r="D26" s="146"/>
      <c r="E26" s="146" t="s">
        <v>800</v>
      </c>
      <c r="F26" s="146"/>
      <c r="G26" s="146"/>
      <c r="H26" s="146"/>
      <c r="I26" s="146"/>
      <c r="J26" s="146"/>
      <c r="K26" s="146"/>
      <c r="L26" s="146" t="s">
        <v>800</v>
      </c>
      <c r="M26" s="146"/>
      <c r="N26" s="146"/>
      <c r="O26" s="146"/>
      <c r="P26" s="146"/>
      <c r="Q26" s="146"/>
      <c r="R26" s="146"/>
      <c r="S26" s="146" t="s">
        <v>800</v>
      </c>
      <c r="T26" s="146"/>
      <c r="U26" s="146"/>
      <c r="V26" s="146"/>
      <c r="W26" s="146"/>
      <c r="X26" s="146"/>
      <c r="Y26" s="146"/>
      <c r="Z26" s="146" t="s">
        <v>800</v>
      </c>
      <c r="AA26" s="146"/>
      <c r="AB26" s="146"/>
      <c r="AC26" s="146"/>
      <c r="AD26" s="146"/>
      <c r="AE26" s="146"/>
      <c r="AF26" s="146"/>
      <c r="AG26" s="224">
        <f t="shared" si="2"/>
        <v>0</v>
      </c>
      <c r="AH26" s="224">
        <f t="shared" si="1"/>
        <v>0</v>
      </c>
      <c r="AI26" s="224">
        <f t="shared" si="1"/>
        <v>0</v>
      </c>
      <c r="AJ26" s="224">
        <f t="shared" si="1"/>
        <v>0</v>
      </c>
      <c r="AK26" s="224">
        <f t="shared" si="1"/>
        <v>0</v>
      </c>
      <c r="AL26" s="332">
        <f t="shared" si="1"/>
        <v>0</v>
      </c>
    </row>
    <row r="27" spans="1:42" ht="47.25" x14ac:dyDescent="0.25">
      <c r="A27" s="51" t="s">
        <v>748</v>
      </c>
      <c r="B27" s="179" t="s">
        <v>749</v>
      </c>
      <c r="C27" s="51"/>
      <c r="D27" s="146"/>
      <c r="E27" s="330">
        <f>E66</f>
        <v>0</v>
      </c>
      <c r="F27" s="146"/>
      <c r="G27" s="146"/>
      <c r="H27" s="146"/>
      <c r="I27" s="146"/>
      <c r="J27" s="146"/>
      <c r="K27" s="146"/>
      <c r="L27" s="330">
        <f>L66</f>
        <v>0</v>
      </c>
      <c r="M27" s="146"/>
      <c r="N27" s="146"/>
      <c r="O27" s="146"/>
      <c r="P27" s="146"/>
      <c r="Q27" s="146"/>
      <c r="R27" s="146"/>
      <c r="S27" s="330">
        <f>S66</f>
        <v>6.2</v>
      </c>
      <c r="T27" s="330">
        <f t="shared" ref="T27:X27" si="4">T66</f>
        <v>0.4</v>
      </c>
      <c r="U27" s="330">
        <f t="shared" si="4"/>
        <v>0</v>
      </c>
      <c r="V27" s="330">
        <f t="shared" si="4"/>
        <v>0</v>
      </c>
      <c r="W27" s="330">
        <f t="shared" si="4"/>
        <v>0</v>
      </c>
      <c r="X27" s="330">
        <f t="shared" si="4"/>
        <v>0</v>
      </c>
      <c r="Y27" s="146"/>
      <c r="Z27" s="330">
        <f>Z66</f>
        <v>0</v>
      </c>
      <c r="AA27" s="146"/>
      <c r="AB27" s="146"/>
      <c r="AC27" s="146"/>
      <c r="AD27" s="146"/>
      <c r="AE27" s="146"/>
      <c r="AF27" s="146"/>
      <c r="AG27" s="224">
        <f t="shared" si="2"/>
        <v>6.2</v>
      </c>
      <c r="AH27" s="224">
        <f t="shared" si="1"/>
        <v>0.4</v>
      </c>
      <c r="AI27" s="224">
        <f t="shared" si="1"/>
        <v>0</v>
      </c>
      <c r="AJ27" s="224">
        <f t="shared" si="1"/>
        <v>0</v>
      </c>
      <c r="AK27" s="224">
        <f t="shared" si="1"/>
        <v>0</v>
      </c>
      <c r="AL27" s="332">
        <f t="shared" si="1"/>
        <v>0</v>
      </c>
    </row>
    <row r="28" spans="1:42" ht="47.25" x14ac:dyDescent="0.25">
      <c r="A28" s="51" t="s">
        <v>750</v>
      </c>
      <c r="B28" s="179" t="s">
        <v>751</v>
      </c>
      <c r="C28" s="51"/>
      <c r="D28" s="146"/>
      <c r="E28" s="146" t="s">
        <v>800</v>
      </c>
      <c r="F28" s="146"/>
      <c r="G28" s="146"/>
      <c r="H28" s="146"/>
      <c r="I28" s="146"/>
      <c r="J28" s="146"/>
      <c r="K28" s="146"/>
      <c r="L28" s="146" t="s">
        <v>800</v>
      </c>
      <c r="M28" s="146"/>
      <c r="N28" s="146"/>
      <c r="O28" s="146"/>
      <c r="P28" s="146"/>
      <c r="Q28" s="146"/>
      <c r="R28" s="146"/>
      <c r="S28" s="146" t="s">
        <v>800</v>
      </c>
      <c r="T28" s="146"/>
      <c r="U28" s="146"/>
      <c r="V28" s="146"/>
      <c r="W28" s="146"/>
      <c r="X28" s="146"/>
      <c r="Y28" s="146"/>
      <c r="Z28" s="146" t="s">
        <v>800</v>
      </c>
      <c r="AA28" s="146"/>
      <c r="AB28" s="146"/>
      <c r="AC28" s="146"/>
      <c r="AD28" s="146"/>
      <c r="AE28" s="146"/>
      <c r="AF28" s="146"/>
      <c r="AG28" s="224">
        <f t="shared" si="2"/>
        <v>0</v>
      </c>
      <c r="AH28" s="224">
        <f t="shared" si="1"/>
        <v>0</v>
      </c>
      <c r="AI28" s="224">
        <f t="shared" si="1"/>
        <v>0</v>
      </c>
      <c r="AJ28" s="224">
        <f t="shared" si="1"/>
        <v>0</v>
      </c>
      <c r="AK28" s="224">
        <f t="shared" si="1"/>
        <v>0</v>
      </c>
      <c r="AL28" s="332">
        <f t="shared" si="1"/>
        <v>0</v>
      </c>
    </row>
    <row r="29" spans="1:42" ht="31.5" x14ac:dyDescent="0.25">
      <c r="A29" s="51" t="s">
        <v>752</v>
      </c>
      <c r="B29" s="179" t="s">
        <v>753</v>
      </c>
      <c r="C29" s="51"/>
      <c r="D29" s="146"/>
      <c r="E29" s="146" t="s">
        <v>800</v>
      </c>
      <c r="F29" s="146"/>
      <c r="G29" s="146"/>
      <c r="H29" s="146"/>
      <c r="I29" s="146"/>
      <c r="J29" s="146"/>
      <c r="K29" s="146"/>
      <c r="L29" s="146" t="s">
        <v>800</v>
      </c>
      <c r="M29" s="146"/>
      <c r="N29" s="146"/>
      <c r="O29" s="146"/>
      <c r="P29" s="146"/>
      <c r="Q29" s="146"/>
      <c r="R29" s="146"/>
      <c r="S29" s="146" t="s">
        <v>800</v>
      </c>
      <c r="T29" s="146"/>
      <c r="U29" s="146"/>
      <c r="V29" s="146"/>
      <c r="W29" s="146"/>
      <c r="X29" s="146"/>
      <c r="Y29" s="146"/>
      <c r="Z29" s="146" t="s">
        <v>800</v>
      </c>
      <c r="AA29" s="146"/>
      <c r="AB29" s="146"/>
      <c r="AC29" s="146"/>
      <c r="AD29" s="146"/>
      <c r="AE29" s="146"/>
      <c r="AF29" s="146"/>
      <c r="AG29" s="224">
        <f t="shared" si="2"/>
        <v>0</v>
      </c>
      <c r="AH29" s="224">
        <f t="shared" si="1"/>
        <v>0</v>
      </c>
      <c r="AI29" s="224">
        <f t="shared" si="1"/>
        <v>0</v>
      </c>
      <c r="AJ29" s="224">
        <f t="shared" si="1"/>
        <v>0</v>
      </c>
      <c r="AK29" s="224">
        <f t="shared" si="1"/>
        <v>0</v>
      </c>
      <c r="AL29" s="332">
        <f t="shared" si="1"/>
        <v>0</v>
      </c>
    </row>
    <row r="30" spans="1:42" x14ac:dyDescent="0.25">
      <c r="A30" s="51"/>
      <c r="B30" s="28"/>
      <c r="C30" s="51"/>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224">
        <f t="shared" si="2"/>
        <v>0</v>
      </c>
      <c r="AH30" s="224">
        <f t="shared" si="1"/>
        <v>0</v>
      </c>
      <c r="AI30" s="224">
        <f t="shared" si="1"/>
        <v>0</v>
      </c>
      <c r="AJ30" s="224">
        <f t="shared" si="1"/>
        <v>0</v>
      </c>
      <c r="AK30" s="224">
        <f t="shared" si="1"/>
        <v>0</v>
      </c>
      <c r="AL30" s="332">
        <f t="shared" si="1"/>
        <v>0</v>
      </c>
    </row>
    <row r="31" spans="1:42" ht="31.5" x14ac:dyDescent="0.25">
      <c r="A31" s="51">
        <v>1</v>
      </c>
      <c r="B31" s="179" t="s">
        <v>584</v>
      </c>
      <c r="C31" s="51"/>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224">
        <f t="shared" si="2"/>
        <v>0</v>
      </c>
      <c r="AH31" s="224">
        <f t="shared" si="1"/>
        <v>0</v>
      </c>
      <c r="AI31" s="224">
        <f t="shared" si="1"/>
        <v>0</v>
      </c>
      <c r="AJ31" s="224">
        <f t="shared" si="1"/>
        <v>0</v>
      </c>
      <c r="AK31" s="224">
        <f t="shared" si="1"/>
        <v>0</v>
      </c>
      <c r="AL31" s="332">
        <f t="shared" si="1"/>
        <v>0</v>
      </c>
    </row>
    <row r="32" spans="1:42" ht="47.25" x14ac:dyDescent="0.25">
      <c r="A32" s="182" t="s">
        <v>555</v>
      </c>
      <c r="B32" s="180" t="s">
        <v>754</v>
      </c>
      <c r="C32" s="51"/>
      <c r="D32" s="146"/>
      <c r="E32" s="146"/>
      <c r="F32" s="146"/>
      <c r="G32" s="146"/>
      <c r="H32" s="146"/>
      <c r="I32" s="146"/>
      <c r="J32" s="146"/>
      <c r="K32" s="146"/>
      <c r="L32" s="146"/>
      <c r="M32" s="146"/>
      <c r="N32" s="146"/>
      <c r="O32" s="146"/>
      <c r="P32" s="146"/>
      <c r="Q32" s="146"/>
      <c r="R32" s="146"/>
      <c r="S32" s="146"/>
      <c r="T32" s="146"/>
      <c r="U32" s="146"/>
      <c r="V32" s="146"/>
      <c r="W32" s="146"/>
      <c r="X32" s="146"/>
      <c r="Y32" s="146"/>
      <c r="Z32" s="146" t="s">
        <v>800</v>
      </c>
      <c r="AA32" s="146"/>
      <c r="AB32" s="146"/>
      <c r="AC32" s="146"/>
      <c r="AD32" s="146"/>
      <c r="AE32" s="146"/>
      <c r="AF32" s="146"/>
      <c r="AG32" s="224">
        <f t="shared" si="2"/>
        <v>0</v>
      </c>
      <c r="AH32" s="224">
        <f t="shared" si="1"/>
        <v>0</v>
      </c>
      <c r="AI32" s="224">
        <f t="shared" si="1"/>
        <v>0</v>
      </c>
      <c r="AJ32" s="224">
        <f t="shared" si="1"/>
        <v>0</v>
      </c>
      <c r="AK32" s="224">
        <f t="shared" si="1"/>
        <v>0</v>
      </c>
      <c r="AL32" s="332">
        <f t="shared" si="1"/>
        <v>0</v>
      </c>
    </row>
    <row r="33" spans="1:38" ht="47.25" x14ac:dyDescent="0.25">
      <c r="A33" s="47" t="s">
        <v>557</v>
      </c>
      <c r="B33" s="179" t="s">
        <v>755</v>
      </c>
      <c r="C33" s="51"/>
      <c r="D33" s="146"/>
      <c r="E33" s="146"/>
      <c r="F33" s="146"/>
      <c r="G33" s="146"/>
      <c r="H33" s="146"/>
      <c r="I33" s="146"/>
      <c r="J33" s="146"/>
      <c r="K33" s="146"/>
      <c r="L33" s="146"/>
      <c r="M33" s="146"/>
      <c r="N33" s="146"/>
      <c r="O33" s="146"/>
      <c r="P33" s="146"/>
      <c r="Q33" s="146"/>
      <c r="R33" s="146"/>
      <c r="S33" s="146"/>
      <c r="T33" s="146"/>
      <c r="U33" s="146"/>
      <c r="V33" s="146"/>
      <c r="W33" s="146"/>
      <c r="X33" s="146"/>
      <c r="Y33" s="146"/>
      <c r="Z33" s="146" t="s">
        <v>800</v>
      </c>
      <c r="AA33" s="146"/>
      <c r="AB33" s="146"/>
      <c r="AC33" s="146"/>
      <c r="AD33" s="146"/>
      <c r="AE33" s="146"/>
      <c r="AF33" s="146"/>
      <c r="AG33" s="224">
        <f t="shared" si="2"/>
        <v>0</v>
      </c>
      <c r="AH33" s="224">
        <f t="shared" si="1"/>
        <v>0</v>
      </c>
      <c r="AI33" s="224">
        <f t="shared" si="1"/>
        <v>0</v>
      </c>
      <c r="AJ33" s="224">
        <f t="shared" si="1"/>
        <v>0</v>
      </c>
      <c r="AK33" s="224">
        <f t="shared" si="1"/>
        <v>0</v>
      </c>
      <c r="AL33" s="332">
        <f t="shared" si="1"/>
        <v>0</v>
      </c>
    </row>
    <row r="34" spans="1:38" ht="47.25" x14ac:dyDescent="0.25">
      <c r="A34" s="47" t="s">
        <v>558</v>
      </c>
      <c r="B34" s="179" t="s">
        <v>528</v>
      </c>
      <c r="C34" s="51"/>
      <c r="D34" s="146"/>
      <c r="E34" s="146"/>
      <c r="F34" s="146"/>
      <c r="G34" s="146"/>
      <c r="H34" s="146"/>
      <c r="I34" s="146"/>
      <c r="J34" s="146"/>
      <c r="K34" s="146"/>
      <c r="L34" s="146"/>
      <c r="M34" s="146"/>
      <c r="N34" s="146"/>
      <c r="O34" s="146"/>
      <c r="P34" s="146"/>
      <c r="Q34" s="146"/>
      <c r="R34" s="146"/>
      <c r="S34" s="146"/>
      <c r="T34" s="146"/>
      <c r="U34" s="146"/>
      <c r="V34" s="146"/>
      <c r="W34" s="146"/>
      <c r="X34" s="146"/>
      <c r="Y34" s="146"/>
      <c r="Z34" s="146" t="s">
        <v>800</v>
      </c>
      <c r="AA34" s="146"/>
      <c r="AB34" s="146"/>
      <c r="AC34" s="146"/>
      <c r="AD34" s="146"/>
      <c r="AE34" s="146"/>
      <c r="AF34" s="146"/>
      <c r="AG34" s="224">
        <f t="shared" si="2"/>
        <v>0</v>
      </c>
      <c r="AH34" s="224">
        <f t="shared" si="1"/>
        <v>0</v>
      </c>
      <c r="AI34" s="224">
        <f t="shared" si="1"/>
        <v>0</v>
      </c>
      <c r="AJ34" s="224">
        <f t="shared" si="1"/>
        <v>0</v>
      </c>
      <c r="AK34" s="224">
        <f t="shared" si="1"/>
        <v>0</v>
      </c>
      <c r="AL34" s="332">
        <f t="shared" si="1"/>
        <v>0</v>
      </c>
    </row>
    <row r="35" spans="1:38" ht="47.25" x14ac:dyDescent="0.25">
      <c r="A35" s="47" t="s">
        <v>559</v>
      </c>
      <c r="B35" s="179" t="s">
        <v>527</v>
      </c>
      <c r="C35" s="51"/>
      <c r="D35" s="146"/>
      <c r="E35" s="146"/>
      <c r="F35" s="146"/>
      <c r="G35" s="146"/>
      <c r="H35" s="146"/>
      <c r="I35" s="146"/>
      <c r="J35" s="146"/>
      <c r="K35" s="146"/>
      <c r="L35" s="146"/>
      <c r="M35" s="146"/>
      <c r="N35" s="146"/>
      <c r="O35" s="146"/>
      <c r="P35" s="146"/>
      <c r="Q35" s="146"/>
      <c r="R35" s="146"/>
      <c r="S35" s="146"/>
      <c r="T35" s="146"/>
      <c r="U35" s="146"/>
      <c r="V35" s="146"/>
      <c r="W35" s="146"/>
      <c r="X35" s="146"/>
      <c r="Y35" s="146"/>
      <c r="Z35" s="146" t="s">
        <v>800</v>
      </c>
      <c r="AA35" s="146"/>
      <c r="AB35" s="146"/>
      <c r="AC35" s="146"/>
      <c r="AD35" s="146"/>
      <c r="AE35" s="146"/>
      <c r="AF35" s="146"/>
      <c r="AG35" s="224">
        <f t="shared" si="2"/>
        <v>0</v>
      </c>
      <c r="AH35" s="224">
        <f t="shared" si="1"/>
        <v>0</v>
      </c>
      <c r="AI35" s="224">
        <f t="shared" si="1"/>
        <v>0</v>
      </c>
      <c r="AJ35" s="224">
        <f t="shared" si="1"/>
        <v>0</v>
      </c>
      <c r="AK35" s="224">
        <f t="shared" si="1"/>
        <v>0</v>
      </c>
      <c r="AL35" s="332">
        <f t="shared" si="1"/>
        <v>0</v>
      </c>
    </row>
    <row r="36" spans="1:38" ht="94.5" x14ac:dyDescent="0.25">
      <c r="A36" s="47" t="s">
        <v>560</v>
      </c>
      <c r="B36" s="179" t="s">
        <v>756</v>
      </c>
      <c r="C36" s="51"/>
      <c r="D36" s="146"/>
      <c r="E36" s="146"/>
      <c r="F36" s="146"/>
      <c r="G36" s="146"/>
      <c r="H36" s="146"/>
      <c r="I36" s="146"/>
      <c r="J36" s="146"/>
      <c r="K36" s="146"/>
      <c r="L36" s="146"/>
      <c r="M36" s="146"/>
      <c r="N36" s="146"/>
      <c r="O36" s="146"/>
      <c r="P36" s="146"/>
      <c r="Q36" s="146"/>
      <c r="R36" s="146"/>
      <c r="S36" s="146"/>
      <c r="T36" s="146"/>
      <c r="U36" s="146"/>
      <c r="V36" s="146"/>
      <c r="W36" s="146"/>
      <c r="X36" s="146"/>
      <c r="Y36" s="146"/>
      <c r="Z36" s="146" t="s">
        <v>800</v>
      </c>
      <c r="AA36" s="146"/>
      <c r="AB36" s="146"/>
      <c r="AC36" s="146"/>
      <c r="AD36" s="146"/>
      <c r="AE36" s="146"/>
      <c r="AF36" s="146"/>
      <c r="AG36" s="224">
        <f t="shared" si="2"/>
        <v>0</v>
      </c>
      <c r="AH36" s="224">
        <f t="shared" si="1"/>
        <v>0</v>
      </c>
      <c r="AI36" s="224">
        <f t="shared" si="1"/>
        <v>0</v>
      </c>
      <c r="AJ36" s="224">
        <f t="shared" si="1"/>
        <v>0</v>
      </c>
      <c r="AK36" s="224">
        <f t="shared" si="1"/>
        <v>0</v>
      </c>
      <c r="AL36" s="332">
        <f t="shared" si="1"/>
        <v>0</v>
      </c>
    </row>
    <row r="37" spans="1:38" ht="47.25" x14ac:dyDescent="0.25">
      <c r="A37" s="182" t="s">
        <v>556</v>
      </c>
      <c r="B37" s="180" t="s">
        <v>757</v>
      </c>
      <c r="C37" s="51"/>
      <c r="D37" s="146"/>
      <c r="E37" s="330">
        <f t="shared" ref="E37:J37" si="5">E38+E52+E55+E57</f>
        <v>0</v>
      </c>
      <c r="F37" s="330">
        <f t="shared" si="5"/>
        <v>0</v>
      </c>
      <c r="G37" s="330">
        <f t="shared" si="5"/>
        <v>0</v>
      </c>
      <c r="H37" s="330">
        <f t="shared" si="5"/>
        <v>0</v>
      </c>
      <c r="I37" s="330">
        <f t="shared" si="5"/>
        <v>0</v>
      </c>
      <c r="J37" s="332">
        <f t="shared" si="5"/>
        <v>0</v>
      </c>
      <c r="K37" s="146"/>
      <c r="L37" s="330">
        <f>L63</f>
        <v>3.5000000000000004</v>
      </c>
      <c r="M37" s="330">
        <f>M38+M52+M55+M57</f>
        <v>0</v>
      </c>
      <c r="N37" s="330">
        <f>N38+N52+N55+N57</f>
        <v>0</v>
      </c>
      <c r="O37" s="330">
        <f>O38+O52+O55+O57</f>
        <v>0</v>
      </c>
      <c r="P37" s="330">
        <f>P38+P52+P55+P57</f>
        <v>0</v>
      </c>
      <c r="Q37" s="332">
        <f>Q38+Q52+Q55+Q57</f>
        <v>0</v>
      </c>
      <c r="R37" s="146"/>
      <c r="S37" s="330">
        <f>S38+S52+S55+S57</f>
        <v>9.9620000000000015</v>
      </c>
      <c r="T37" s="330">
        <f>T38+T49+T55+T57</f>
        <v>5.97</v>
      </c>
      <c r="U37" s="330">
        <f>U38+U52+U55+U57</f>
        <v>0</v>
      </c>
      <c r="V37" s="330">
        <f>V38+V52+V55+V57</f>
        <v>0</v>
      </c>
      <c r="W37" s="330">
        <f>W38+W52+W55+W57</f>
        <v>0</v>
      </c>
      <c r="X37" s="332">
        <f>X38+X52+X55+X57</f>
        <v>0</v>
      </c>
      <c r="Y37" s="146"/>
      <c r="Z37" s="330" t="e">
        <f t="shared" ref="Z37:AE37" si="6">Z38+Z52+Z55+Z57</f>
        <v>#REF!</v>
      </c>
      <c r="AA37" s="330">
        <f t="shared" si="6"/>
        <v>2.25</v>
      </c>
      <c r="AB37" s="330">
        <f t="shared" si="6"/>
        <v>0</v>
      </c>
      <c r="AC37" s="330">
        <f t="shared" si="6"/>
        <v>0</v>
      </c>
      <c r="AD37" s="330">
        <f t="shared" si="6"/>
        <v>0</v>
      </c>
      <c r="AE37" s="332">
        <f t="shared" si="6"/>
        <v>0</v>
      </c>
      <c r="AF37" s="146"/>
      <c r="AG37" s="224" t="e">
        <f t="shared" si="2"/>
        <v>#REF!</v>
      </c>
      <c r="AH37" s="224">
        <f t="shared" si="1"/>
        <v>8.2199999999999989</v>
      </c>
      <c r="AI37" s="224">
        <f t="shared" si="1"/>
        <v>0</v>
      </c>
      <c r="AJ37" s="224">
        <f t="shared" si="1"/>
        <v>0</v>
      </c>
      <c r="AK37" s="224">
        <f t="shared" si="1"/>
        <v>0</v>
      </c>
      <c r="AL37" s="332">
        <f t="shared" si="1"/>
        <v>0</v>
      </c>
    </row>
    <row r="38" spans="1:38" ht="78.75" x14ac:dyDescent="0.25">
      <c r="A38" s="47" t="s">
        <v>561</v>
      </c>
      <c r="B38" s="181" t="s">
        <v>772</v>
      </c>
      <c r="C38" s="51"/>
      <c r="D38" s="146"/>
      <c r="E38" s="146"/>
      <c r="F38" s="146"/>
      <c r="G38" s="146"/>
      <c r="H38" s="146"/>
      <c r="I38" s="146"/>
      <c r="J38" s="146"/>
      <c r="K38" s="146"/>
      <c r="L38" s="146"/>
      <c r="M38" s="146"/>
      <c r="N38" s="146"/>
      <c r="O38" s="146"/>
      <c r="P38" s="146"/>
      <c r="Q38" s="146"/>
      <c r="R38" s="146"/>
      <c r="S38" s="330">
        <f>S40</f>
        <v>9.9620000000000015</v>
      </c>
      <c r="T38" s="330">
        <f>T40</f>
        <v>0</v>
      </c>
      <c r="U38" s="146"/>
      <c r="V38" s="146"/>
      <c r="W38" s="146"/>
      <c r="X38" s="146"/>
      <c r="Y38" s="146"/>
      <c r="Z38" s="330" t="e">
        <f>Z40</f>
        <v>#REF!</v>
      </c>
      <c r="AA38" s="330">
        <f>AA40</f>
        <v>2.25</v>
      </c>
      <c r="AB38" s="146"/>
      <c r="AC38" s="146"/>
      <c r="AD38" s="146"/>
      <c r="AE38" s="146"/>
      <c r="AF38" s="146"/>
      <c r="AG38" s="224" t="e">
        <f t="shared" si="2"/>
        <v>#REF!</v>
      </c>
      <c r="AH38" s="224">
        <f t="shared" si="1"/>
        <v>2.25</v>
      </c>
      <c r="AI38" s="224">
        <f t="shared" si="1"/>
        <v>0</v>
      </c>
      <c r="AJ38" s="224">
        <f t="shared" si="1"/>
        <v>0</v>
      </c>
      <c r="AK38" s="224">
        <f t="shared" si="1"/>
        <v>0</v>
      </c>
      <c r="AL38" s="332">
        <f t="shared" si="1"/>
        <v>0</v>
      </c>
    </row>
    <row r="39" spans="1:38" ht="31.5" x14ac:dyDescent="0.25">
      <c r="A39" s="47" t="s">
        <v>608</v>
      </c>
      <c r="B39" s="179" t="s">
        <v>773</v>
      </c>
      <c r="C39" s="51"/>
      <c r="D39" s="146"/>
      <c r="E39" s="146"/>
      <c r="F39" s="146"/>
      <c r="G39" s="146"/>
      <c r="H39" s="146"/>
      <c r="I39" s="146"/>
      <c r="J39" s="146"/>
      <c r="K39" s="146"/>
      <c r="L39" s="146"/>
      <c r="M39" s="146"/>
      <c r="N39" s="146"/>
      <c r="O39" s="146"/>
      <c r="P39" s="146"/>
      <c r="Q39" s="146"/>
      <c r="R39" s="146"/>
      <c r="S39" s="146"/>
      <c r="T39" s="146"/>
      <c r="U39" s="146"/>
      <c r="V39" s="146"/>
      <c r="W39" s="146"/>
      <c r="X39" s="146"/>
      <c r="Y39" s="146"/>
      <c r="Z39" s="146" t="s">
        <v>800</v>
      </c>
      <c r="AA39" s="146"/>
      <c r="AB39" s="146"/>
      <c r="AC39" s="146"/>
      <c r="AD39" s="146"/>
      <c r="AE39" s="146"/>
      <c r="AF39" s="146"/>
      <c r="AG39" s="224">
        <f t="shared" si="2"/>
        <v>0</v>
      </c>
      <c r="AH39" s="224">
        <f t="shared" si="2"/>
        <v>0</v>
      </c>
      <c r="AI39" s="224">
        <f t="shared" si="2"/>
        <v>0</v>
      </c>
      <c r="AJ39" s="224">
        <f t="shared" si="2"/>
        <v>0</v>
      </c>
      <c r="AK39" s="224">
        <f t="shared" si="2"/>
        <v>0</v>
      </c>
      <c r="AL39" s="332">
        <f t="shared" si="2"/>
        <v>0</v>
      </c>
    </row>
    <row r="40" spans="1:38" ht="78.75" x14ac:dyDescent="0.25">
      <c r="A40" s="47" t="s">
        <v>609</v>
      </c>
      <c r="B40" s="179" t="s">
        <v>774</v>
      </c>
      <c r="C40" s="51"/>
      <c r="D40" s="146"/>
      <c r="E40" s="146"/>
      <c r="F40" s="146"/>
      <c r="G40" s="146"/>
      <c r="H40" s="146"/>
      <c r="I40" s="146"/>
      <c r="J40" s="146"/>
      <c r="K40" s="146"/>
      <c r="L40" s="146"/>
      <c r="M40" s="146"/>
      <c r="N40" s="146"/>
      <c r="O40" s="146"/>
      <c r="P40" s="146"/>
      <c r="Q40" s="146"/>
      <c r="R40" s="146"/>
      <c r="S40" s="330">
        <f>SUM(S41:S49)</f>
        <v>9.9620000000000015</v>
      </c>
      <c r="T40" s="330">
        <f>SUM(T41:T48)</f>
        <v>0</v>
      </c>
      <c r="U40" s="146"/>
      <c r="V40" s="146"/>
      <c r="W40" s="146"/>
      <c r="X40" s="146"/>
      <c r="Y40" s="146"/>
      <c r="Z40" s="330" t="e">
        <f>SUM(Z41:Z45)</f>
        <v>#REF!</v>
      </c>
      <c r="AA40" s="330">
        <f>SUM(AA41:AA45)</f>
        <v>2.25</v>
      </c>
      <c r="AB40" s="146"/>
      <c r="AC40" s="146"/>
      <c r="AD40" s="146"/>
      <c r="AE40" s="146"/>
      <c r="AF40" s="146"/>
      <c r="AG40" s="224" t="e">
        <f t="shared" si="2"/>
        <v>#REF!</v>
      </c>
      <c r="AH40" s="224">
        <f>F40+M40+T40+AA40</f>
        <v>2.25</v>
      </c>
      <c r="AI40" s="224">
        <f t="shared" si="2"/>
        <v>0</v>
      </c>
      <c r="AJ40" s="224">
        <f t="shared" si="2"/>
        <v>0</v>
      </c>
      <c r="AK40" s="224">
        <f t="shared" si="2"/>
        <v>0</v>
      </c>
      <c r="AL40" s="332">
        <f t="shared" si="2"/>
        <v>0</v>
      </c>
    </row>
    <row r="41" spans="1:38" ht="47.25" x14ac:dyDescent="0.25">
      <c r="A41" s="47"/>
      <c r="B41" s="354" t="s">
        <v>981</v>
      </c>
      <c r="C41" s="350" t="s">
        <v>818</v>
      </c>
      <c r="D41" s="146"/>
      <c r="E41" s="146"/>
      <c r="F41" s="146"/>
      <c r="G41" s="146"/>
      <c r="H41" s="146"/>
      <c r="I41" s="146"/>
      <c r="J41" s="146"/>
      <c r="K41" s="146"/>
      <c r="L41" s="146"/>
      <c r="M41" s="146"/>
      <c r="N41" s="146"/>
      <c r="O41" s="146"/>
      <c r="P41" s="146"/>
      <c r="Q41" s="146"/>
      <c r="R41" s="146"/>
      <c r="S41" s="330"/>
      <c r="T41" s="330"/>
      <c r="U41" s="146"/>
      <c r="V41" s="146"/>
      <c r="W41" s="146"/>
      <c r="X41" s="146"/>
      <c r="Y41" s="146"/>
      <c r="Z41" s="330" t="e">
        <f>'4'!#REF!</f>
        <v>#REF!</v>
      </c>
      <c r="AA41" s="330">
        <v>0.8</v>
      </c>
      <c r="AB41" s="146"/>
      <c r="AC41" s="146"/>
      <c r="AD41" s="146"/>
      <c r="AE41" s="146"/>
      <c r="AF41" s="146"/>
      <c r="AG41" s="224" t="e">
        <f t="shared" si="2"/>
        <v>#REF!</v>
      </c>
      <c r="AH41" s="224">
        <f t="shared" si="2"/>
        <v>0.8</v>
      </c>
      <c r="AI41" s="224">
        <f t="shared" si="2"/>
        <v>0</v>
      </c>
      <c r="AJ41" s="224">
        <f t="shared" si="2"/>
        <v>0</v>
      </c>
      <c r="AK41" s="224">
        <f t="shared" si="2"/>
        <v>0</v>
      </c>
      <c r="AL41" s="332">
        <f t="shared" si="2"/>
        <v>0</v>
      </c>
    </row>
    <row r="42" spans="1:38" ht="47.25" x14ac:dyDescent="0.25">
      <c r="A42" s="47"/>
      <c r="B42" s="354" t="s">
        <v>982</v>
      </c>
      <c r="C42" s="350" t="s">
        <v>818</v>
      </c>
      <c r="D42" s="146"/>
      <c r="E42" s="146"/>
      <c r="F42" s="146"/>
      <c r="G42" s="146"/>
      <c r="H42" s="146"/>
      <c r="I42" s="146"/>
      <c r="J42" s="146"/>
      <c r="K42" s="146"/>
      <c r="L42" s="146"/>
      <c r="M42" s="146"/>
      <c r="N42" s="146"/>
      <c r="O42" s="146"/>
      <c r="P42" s="146"/>
      <c r="Q42" s="146"/>
      <c r="R42" s="146"/>
      <c r="S42" s="330"/>
      <c r="T42" s="330"/>
      <c r="U42" s="146"/>
      <c r="V42" s="146"/>
      <c r="W42" s="146"/>
      <c r="X42" s="146"/>
      <c r="Y42" s="146"/>
      <c r="Z42" s="330">
        <f>'4'!AJ49</f>
        <v>6.6401666666666666</v>
      </c>
      <c r="AA42" s="330">
        <v>0.8</v>
      </c>
      <c r="AB42" s="146"/>
      <c r="AC42" s="146"/>
      <c r="AD42" s="146"/>
      <c r="AE42" s="146"/>
      <c r="AF42" s="146"/>
      <c r="AG42" s="224">
        <f t="shared" si="2"/>
        <v>6.6401666666666666</v>
      </c>
      <c r="AH42" s="224">
        <f t="shared" si="2"/>
        <v>0.8</v>
      </c>
      <c r="AI42" s="224">
        <f t="shared" si="2"/>
        <v>0</v>
      </c>
      <c r="AJ42" s="224">
        <f t="shared" si="2"/>
        <v>0</v>
      </c>
      <c r="AK42" s="224">
        <f t="shared" si="2"/>
        <v>0</v>
      </c>
      <c r="AL42" s="332">
        <f t="shared" si="2"/>
        <v>0</v>
      </c>
    </row>
    <row r="43" spans="1:38" ht="31.5" x14ac:dyDescent="0.25">
      <c r="A43" s="47"/>
      <c r="B43" s="354" t="s">
        <v>983</v>
      </c>
      <c r="C43" s="350" t="s">
        <v>818</v>
      </c>
      <c r="D43" s="146"/>
      <c r="E43" s="146"/>
      <c r="F43" s="146"/>
      <c r="G43" s="146"/>
      <c r="H43" s="146"/>
      <c r="I43" s="146"/>
      <c r="J43" s="146"/>
      <c r="K43" s="146"/>
      <c r="L43" s="146"/>
      <c r="M43" s="146"/>
      <c r="N43" s="146"/>
      <c r="O43" s="146"/>
      <c r="P43" s="146"/>
      <c r="Q43" s="146"/>
      <c r="R43" s="146"/>
      <c r="S43" s="330"/>
      <c r="T43" s="330"/>
      <c r="U43" s="146"/>
      <c r="V43" s="146"/>
      <c r="W43" s="146"/>
      <c r="X43" s="146"/>
      <c r="Y43" s="146"/>
      <c r="Z43" s="330">
        <f>'4'!AJ50</f>
        <v>6.7450000000000001</v>
      </c>
      <c r="AA43" s="330">
        <v>0</v>
      </c>
      <c r="AB43" s="146"/>
      <c r="AC43" s="146"/>
      <c r="AD43" s="146"/>
      <c r="AE43" s="146"/>
      <c r="AF43" s="146"/>
      <c r="AG43" s="224">
        <f t="shared" si="2"/>
        <v>6.7450000000000001</v>
      </c>
      <c r="AH43" s="224">
        <f t="shared" si="2"/>
        <v>0</v>
      </c>
      <c r="AI43" s="224">
        <f t="shared" si="2"/>
        <v>0</v>
      </c>
      <c r="AJ43" s="224">
        <f t="shared" si="2"/>
        <v>0</v>
      </c>
      <c r="AK43" s="224">
        <f t="shared" si="2"/>
        <v>0</v>
      </c>
      <c r="AL43" s="332">
        <f t="shared" si="2"/>
        <v>0</v>
      </c>
    </row>
    <row r="44" spans="1:38" ht="47.25" x14ac:dyDescent="0.25">
      <c r="A44" s="47"/>
      <c r="B44" s="354" t="s">
        <v>984</v>
      </c>
      <c r="C44" s="350" t="s">
        <v>818</v>
      </c>
      <c r="D44" s="146"/>
      <c r="E44" s="146"/>
      <c r="F44" s="146"/>
      <c r="G44" s="146"/>
      <c r="H44" s="146"/>
      <c r="I44" s="146"/>
      <c r="J44" s="146"/>
      <c r="K44" s="146"/>
      <c r="L44" s="146"/>
      <c r="M44" s="146"/>
      <c r="N44" s="146"/>
      <c r="O44" s="146"/>
      <c r="P44" s="146"/>
      <c r="Q44" s="146"/>
      <c r="R44" s="146"/>
      <c r="S44" s="330"/>
      <c r="T44" s="330"/>
      <c r="U44" s="146"/>
      <c r="V44" s="146"/>
      <c r="W44" s="146"/>
      <c r="X44" s="146"/>
      <c r="Y44" s="146"/>
      <c r="Z44" s="330">
        <f>'4'!AJ51</f>
        <v>18.181666666666668</v>
      </c>
      <c r="AA44" s="330">
        <v>0.25</v>
      </c>
      <c r="AB44" s="146"/>
      <c r="AC44" s="146"/>
      <c r="AD44" s="146"/>
      <c r="AE44" s="146"/>
      <c r="AF44" s="146"/>
      <c r="AG44" s="224">
        <f t="shared" si="2"/>
        <v>18.181666666666668</v>
      </c>
      <c r="AH44" s="224">
        <f t="shared" si="2"/>
        <v>0.25</v>
      </c>
      <c r="AI44" s="224">
        <f t="shared" si="2"/>
        <v>0</v>
      </c>
      <c r="AJ44" s="224">
        <f t="shared" si="2"/>
        <v>0</v>
      </c>
      <c r="AK44" s="224">
        <f t="shared" si="2"/>
        <v>0</v>
      </c>
      <c r="AL44" s="332">
        <f t="shared" si="2"/>
        <v>0</v>
      </c>
    </row>
    <row r="45" spans="1:38" ht="47.25" x14ac:dyDescent="0.25">
      <c r="A45" s="47"/>
      <c r="B45" s="354" t="s">
        <v>985</v>
      </c>
      <c r="C45" s="350" t="s">
        <v>818</v>
      </c>
      <c r="D45" s="146"/>
      <c r="E45" s="146"/>
      <c r="F45" s="146"/>
      <c r="G45" s="146"/>
      <c r="H45" s="146"/>
      <c r="I45" s="146"/>
      <c r="J45" s="146"/>
      <c r="K45" s="146"/>
      <c r="L45" s="146"/>
      <c r="M45" s="146"/>
      <c r="N45" s="146"/>
      <c r="O45" s="146"/>
      <c r="P45" s="146"/>
      <c r="Q45" s="146"/>
      <c r="R45" s="146"/>
      <c r="S45" s="330"/>
      <c r="T45" s="330"/>
      <c r="U45" s="146"/>
      <c r="V45" s="146"/>
      <c r="W45" s="146"/>
      <c r="X45" s="146"/>
      <c r="Y45" s="146"/>
      <c r="Z45" s="330" t="e">
        <f>'4'!#REF!</f>
        <v>#REF!</v>
      </c>
      <c r="AA45" s="330">
        <v>0.4</v>
      </c>
      <c r="AB45" s="146"/>
      <c r="AC45" s="146"/>
      <c r="AD45" s="146"/>
      <c r="AE45" s="146"/>
      <c r="AF45" s="146"/>
      <c r="AG45" s="224" t="e">
        <f t="shared" si="2"/>
        <v>#REF!</v>
      </c>
      <c r="AH45" s="224">
        <f t="shared" si="2"/>
        <v>0.4</v>
      </c>
      <c r="AI45" s="224">
        <f t="shared" si="2"/>
        <v>0</v>
      </c>
      <c r="AJ45" s="224">
        <f t="shared" si="2"/>
        <v>0</v>
      </c>
      <c r="AK45" s="224">
        <f t="shared" si="2"/>
        <v>0</v>
      </c>
      <c r="AL45" s="332">
        <f t="shared" si="2"/>
        <v>0</v>
      </c>
    </row>
    <row r="46" spans="1:38" ht="31.5" x14ac:dyDescent="0.25">
      <c r="A46" s="47"/>
      <c r="B46" s="354" t="s">
        <v>986</v>
      </c>
      <c r="C46" s="350" t="s">
        <v>818</v>
      </c>
      <c r="D46" s="146"/>
      <c r="E46" s="146"/>
      <c r="F46" s="146"/>
      <c r="G46" s="146"/>
      <c r="H46" s="146"/>
      <c r="I46" s="146"/>
      <c r="J46" s="146"/>
      <c r="K46" s="146"/>
      <c r="L46" s="146"/>
      <c r="M46" s="146"/>
      <c r="N46" s="146"/>
      <c r="O46" s="146"/>
      <c r="P46" s="146"/>
      <c r="Q46" s="146"/>
      <c r="R46" s="146"/>
      <c r="S46" s="330">
        <f>'4'!AJ53</f>
        <v>1.3580000000000001</v>
      </c>
      <c r="T46" s="330">
        <v>0</v>
      </c>
      <c r="U46" s="146"/>
      <c r="V46" s="146"/>
      <c r="W46" s="146"/>
      <c r="X46" s="146"/>
      <c r="Y46" s="146"/>
      <c r="Z46" s="146"/>
      <c r="AA46" s="146"/>
      <c r="AB46" s="146"/>
      <c r="AC46" s="146"/>
      <c r="AD46" s="146"/>
      <c r="AE46" s="146"/>
      <c r="AF46" s="146"/>
      <c r="AG46" s="224">
        <f t="shared" si="2"/>
        <v>1.3580000000000001</v>
      </c>
      <c r="AH46" s="224">
        <f t="shared" si="2"/>
        <v>0</v>
      </c>
      <c r="AI46" s="224">
        <f t="shared" si="2"/>
        <v>0</v>
      </c>
      <c r="AJ46" s="224">
        <f t="shared" si="2"/>
        <v>0</v>
      </c>
      <c r="AK46" s="224">
        <f t="shared" si="2"/>
        <v>0</v>
      </c>
      <c r="AL46" s="332">
        <f t="shared" si="2"/>
        <v>0</v>
      </c>
    </row>
    <row r="47" spans="1:38" s="349" customFormat="1" ht="47.25" x14ac:dyDescent="0.25">
      <c r="A47" s="47"/>
      <c r="B47" s="354" t="s">
        <v>987</v>
      </c>
      <c r="C47" s="350" t="s">
        <v>818</v>
      </c>
      <c r="D47" s="146"/>
      <c r="E47" s="146"/>
      <c r="F47" s="146"/>
      <c r="G47" s="146"/>
      <c r="H47" s="146"/>
      <c r="I47" s="146"/>
      <c r="J47" s="146"/>
      <c r="K47" s="146"/>
      <c r="L47" s="146"/>
      <c r="M47" s="146"/>
      <c r="N47" s="146"/>
      <c r="O47" s="146"/>
      <c r="P47" s="146"/>
      <c r="Q47" s="146"/>
      <c r="R47" s="146"/>
      <c r="S47" s="330">
        <f>'4'!AJ54</f>
        <v>0</v>
      </c>
      <c r="T47" s="330">
        <f>'4'!AK88</f>
        <v>0</v>
      </c>
      <c r="U47" s="146"/>
      <c r="V47" s="146"/>
      <c r="W47" s="146"/>
      <c r="X47" s="146"/>
      <c r="Y47" s="146"/>
      <c r="Z47" s="146"/>
      <c r="AA47" s="146"/>
      <c r="AB47" s="146"/>
      <c r="AC47" s="146"/>
      <c r="AD47" s="146"/>
      <c r="AE47" s="146"/>
      <c r="AF47" s="146"/>
      <c r="AG47" s="224">
        <f t="shared" ref="AG47:AG49" si="7">E47+L47+S47+Z47</f>
        <v>0</v>
      </c>
      <c r="AH47" s="224">
        <f t="shared" ref="AH47:AH49" si="8">F47+M47+T47+AA47</f>
        <v>0</v>
      </c>
      <c r="AI47" s="224">
        <f t="shared" ref="AI47:AI49" si="9">G47+N47+U47+AB47</f>
        <v>0</v>
      </c>
      <c r="AJ47" s="224">
        <f t="shared" ref="AJ47:AJ49" si="10">H47+O47+V47+AC47</f>
        <v>0</v>
      </c>
      <c r="AK47" s="224">
        <f t="shared" ref="AK47:AK49" si="11">I47+P47+W47+AD47</f>
        <v>0</v>
      </c>
      <c r="AL47" s="332">
        <f t="shared" ref="AL47:AL49" si="12">J47+Q47+X47+AE47</f>
        <v>0</v>
      </c>
    </row>
    <row r="48" spans="1:38" s="349" customFormat="1" ht="31.5" x14ac:dyDescent="0.25">
      <c r="A48" s="47"/>
      <c r="B48" s="354" t="s">
        <v>988</v>
      </c>
      <c r="C48" s="350" t="s">
        <v>818</v>
      </c>
      <c r="D48" s="146"/>
      <c r="E48" s="146"/>
      <c r="F48" s="146"/>
      <c r="G48" s="146"/>
      <c r="H48" s="146"/>
      <c r="I48" s="146"/>
      <c r="J48" s="146"/>
      <c r="K48" s="146"/>
      <c r="L48" s="146"/>
      <c r="M48" s="146"/>
      <c r="N48" s="146"/>
      <c r="O48" s="146"/>
      <c r="P48" s="146"/>
      <c r="Q48" s="146"/>
      <c r="R48" s="146"/>
      <c r="S48" s="330">
        <f>'4'!AJ55</f>
        <v>0</v>
      </c>
      <c r="T48" s="330">
        <f>'4'!AK110</f>
        <v>0</v>
      </c>
      <c r="U48" s="146"/>
      <c r="V48" s="146"/>
      <c r="W48" s="146"/>
      <c r="X48" s="146"/>
      <c r="Y48" s="146"/>
      <c r="Z48" s="146"/>
      <c r="AA48" s="146"/>
      <c r="AB48" s="146"/>
      <c r="AC48" s="146"/>
      <c r="AD48" s="146"/>
      <c r="AE48" s="146"/>
      <c r="AF48" s="146"/>
      <c r="AG48" s="224">
        <f t="shared" si="7"/>
        <v>0</v>
      </c>
      <c r="AH48" s="224">
        <f t="shared" si="8"/>
        <v>0</v>
      </c>
      <c r="AI48" s="224">
        <f t="shared" si="9"/>
        <v>0</v>
      </c>
      <c r="AJ48" s="224">
        <f t="shared" si="10"/>
        <v>0</v>
      </c>
      <c r="AK48" s="224">
        <f t="shared" si="11"/>
        <v>0</v>
      </c>
      <c r="AL48" s="332">
        <f t="shared" si="12"/>
        <v>0</v>
      </c>
    </row>
    <row r="49" spans="1:38" s="349" customFormat="1" ht="31.5" x14ac:dyDescent="0.25">
      <c r="A49" s="47"/>
      <c r="B49" s="366" t="s">
        <v>828</v>
      </c>
      <c r="C49" s="350" t="s">
        <v>818</v>
      </c>
      <c r="D49" s="146"/>
      <c r="E49" s="146"/>
      <c r="F49" s="146"/>
      <c r="G49" s="146"/>
      <c r="H49" s="146"/>
      <c r="I49" s="146"/>
      <c r="J49" s="146"/>
      <c r="K49" s="146"/>
      <c r="L49" s="146"/>
      <c r="M49" s="146"/>
      <c r="N49" s="146"/>
      <c r="O49" s="146"/>
      <c r="P49" s="146"/>
      <c r="Q49" s="146"/>
      <c r="R49" s="146"/>
      <c r="S49" s="365">
        <f>'4'!AJ87</f>
        <v>8.604000000000001</v>
      </c>
      <c r="T49" s="365">
        <v>5.97</v>
      </c>
      <c r="U49" s="146"/>
      <c r="V49" s="146"/>
      <c r="W49" s="146"/>
      <c r="X49" s="146"/>
      <c r="Y49" s="146"/>
      <c r="Z49" s="146"/>
      <c r="AA49" s="146"/>
      <c r="AB49" s="146"/>
      <c r="AC49" s="146"/>
      <c r="AD49" s="146"/>
      <c r="AE49" s="146"/>
      <c r="AF49" s="146"/>
      <c r="AG49" s="224">
        <f t="shared" si="7"/>
        <v>8.604000000000001</v>
      </c>
      <c r="AH49" s="224">
        <f t="shared" si="8"/>
        <v>5.97</v>
      </c>
      <c r="AI49" s="224">
        <f t="shared" si="9"/>
        <v>0</v>
      </c>
      <c r="AJ49" s="224">
        <f t="shared" si="10"/>
        <v>0</v>
      </c>
      <c r="AK49" s="224">
        <f t="shared" si="11"/>
        <v>0</v>
      </c>
      <c r="AL49" s="332">
        <f t="shared" si="12"/>
        <v>0</v>
      </c>
    </row>
    <row r="50" spans="1:38" s="349" customFormat="1" x14ac:dyDescent="0.25">
      <c r="A50" s="47"/>
      <c r="B50" s="319"/>
      <c r="C50" s="350"/>
      <c r="D50" s="146"/>
      <c r="E50" s="146"/>
      <c r="F50" s="146"/>
      <c r="G50" s="146"/>
      <c r="H50" s="146"/>
      <c r="I50" s="146"/>
      <c r="J50" s="146"/>
      <c r="K50" s="146"/>
      <c r="L50" s="146"/>
      <c r="M50" s="146"/>
      <c r="N50" s="146"/>
      <c r="O50" s="146"/>
      <c r="P50" s="146"/>
      <c r="Q50" s="146"/>
      <c r="R50" s="146"/>
      <c r="S50" s="330"/>
      <c r="T50" s="330"/>
      <c r="U50" s="146"/>
      <c r="V50" s="146"/>
      <c r="W50" s="146"/>
      <c r="X50" s="146"/>
      <c r="Y50" s="146"/>
      <c r="Z50" s="146"/>
      <c r="AA50" s="146"/>
      <c r="AB50" s="146"/>
      <c r="AC50" s="146"/>
      <c r="AD50" s="146"/>
      <c r="AE50" s="146"/>
      <c r="AF50" s="146"/>
      <c r="AG50" s="224"/>
      <c r="AH50" s="224"/>
      <c r="AI50" s="224"/>
      <c r="AJ50" s="224"/>
      <c r="AK50" s="224"/>
      <c r="AL50" s="332"/>
    </row>
    <row r="51" spans="1:38" x14ac:dyDescent="0.25">
      <c r="A51" s="47"/>
      <c r="B51" s="179"/>
      <c r="C51" s="51"/>
      <c r="D51" s="146"/>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224">
        <f t="shared" si="2"/>
        <v>0</v>
      </c>
      <c r="AH51" s="224">
        <f t="shared" si="2"/>
        <v>0</v>
      </c>
      <c r="AI51" s="224">
        <f t="shared" si="2"/>
        <v>0</v>
      </c>
      <c r="AJ51" s="224">
        <f t="shared" si="2"/>
        <v>0</v>
      </c>
      <c r="AK51" s="224">
        <f t="shared" si="2"/>
        <v>0</v>
      </c>
      <c r="AL51" s="332">
        <f t="shared" si="2"/>
        <v>0</v>
      </c>
    </row>
    <row r="52" spans="1:38" ht="63" x14ac:dyDescent="0.25">
      <c r="A52" s="47" t="s">
        <v>562</v>
      </c>
      <c r="B52" s="181" t="s">
        <v>758</v>
      </c>
      <c r="C52" s="51"/>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224">
        <f t="shared" si="2"/>
        <v>0</v>
      </c>
      <c r="AH52" s="224">
        <f t="shared" si="2"/>
        <v>0</v>
      </c>
      <c r="AI52" s="224">
        <f t="shared" si="2"/>
        <v>0</v>
      </c>
      <c r="AJ52" s="224">
        <f t="shared" si="2"/>
        <v>0</v>
      </c>
      <c r="AK52" s="224">
        <f t="shared" si="2"/>
        <v>0</v>
      </c>
      <c r="AL52" s="332">
        <f t="shared" si="2"/>
        <v>0</v>
      </c>
    </row>
    <row r="53" spans="1:38" ht="47.25" x14ac:dyDescent="0.25">
      <c r="A53" s="47" t="s">
        <v>612</v>
      </c>
      <c r="B53" s="179" t="s">
        <v>759</v>
      </c>
      <c r="C53" s="51"/>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224">
        <f>E53+L53+S53+Z53</f>
        <v>0</v>
      </c>
      <c r="AH53" s="224">
        <f t="shared" si="2"/>
        <v>0</v>
      </c>
      <c r="AI53" s="224">
        <f t="shared" si="2"/>
        <v>0</v>
      </c>
      <c r="AJ53" s="224">
        <f t="shared" si="2"/>
        <v>0</v>
      </c>
      <c r="AK53" s="224">
        <f t="shared" si="2"/>
        <v>0</v>
      </c>
      <c r="AL53" s="332">
        <f t="shared" si="2"/>
        <v>0</v>
      </c>
    </row>
    <row r="54" spans="1:38" ht="63" x14ac:dyDescent="0.25">
      <c r="A54" s="47" t="s">
        <v>613</v>
      </c>
      <c r="B54" s="179" t="s">
        <v>760</v>
      </c>
      <c r="C54" s="51"/>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224">
        <f t="shared" si="2"/>
        <v>0</v>
      </c>
      <c r="AH54" s="224">
        <f t="shared" si="2"/>
        <v>0</v>
      </c>
      <c r="AI54" s="224">
        <f t="shared" si="2"/>
        <v>0</v>
      </c>
      <c r="AJ54" s="224">
        <f t="shared" si="2"/>
        <v>0</v>
      </c>
      <c r="AK54" s="224">
        <f t="shared" si="2"/>
        <v>0</v>
      </c>
      <c r="AL54" s="332">
        <f t="shared" si="2"/>
        <v>0</v>
      </c>
    </row>
    <row r="55" spans="1:38" ht="47.25" x14ac:dyDescent="0.25">
      <c r="A55" s="47" t="s">
        <v>563</v>
      </c>
      <c r="B55" s="181" t="s">
        <v>761</v>
      </c>
      <c r="C55" s="51"/>
      <c r="D55" s="146"/>
      <c r="E55" s="330"/>
      <c r="F55" s="146"/>
      <c r="G55" s="146"/>
      <c r="H55" s="146"/>
      <c r="I55" s="146"/>
      <c r="J55" s="146"/>
      <c r="K55" s="146"/>
      <c r="L55" s="330"/>
      <c r="M55" s="146"/>
      <c r="N55" s="146"/>
      <c r="O55" s="146"/>
      <c r="P55" s="146"/>
      <c r="Q55" s="146"/>
      <c r="R55" s="146"/>
      <c r="S55" s="330"/>
      <c r="T55" s="146"/>
      <c r="U55" s="146"/>
      <c r="V55" s="146"/>
      <c r="W55" s="146"/>
      <c r="X55" s="146"/>
      <c r="Y55" s="146"/>
      <c r="Z55" s="330"/>
      <c r="AA55" s="146"/>
      <c r="AB55" s="146"/>
      <c r="AC55" s="146"/>
      <c r="AD55" s="146"/>
      <c r="AE55" s="146"/>
      <c r="AF55" s="146"/>
      <c r="AG55" s="224">
        <f t="shared" si="2"/>
        <v>0</v>
      </c>
      <c r="AH55" s="224">
        <f t="shared" si="2"/>
        <v>0</v>
      </c>
      <c r="AI55" s="224">
        <f t="shared" si="2"/>
        <v>0</v>
      </c>
      <c r="AJ55" s="224">
        <f t="shared" si="2"/>
        <v>0</v>
      </c>
      <c r="AK55" s="224">
        <f t="shared" si="2"/>
        <v>0</v>
      </c>
      <c r="AL55" s="332">
        <f t="shared" si="2"/>
        <v>0</v>
      </c>
    </row>
    <row r="56" spans="1:38" ht="31.5" x14ac:dyDescent="0.25">
      <c r="A56" s="47" t="s">
        <v>616</v>
      </c>
      <c r="B56" s="325" t="s">
        <v>869</v>
      </c>
      <c r="C56" s="51"/>
      <c r="D56" s="146"/>
      <c r="E56" s="330"/>
      <c r="F56" s="146"/>
      <c r="G56" s="146"/>
      <c r="H56" s="146"/>
      <c r="I56" s="146"/>
      <c r="J56" s="146"/>
      <c r="K56" s="146"/>
      <c r="L56" s="330"/>
      <c r="M56" s="146"/>
      <c r="N56" s="146"/>
      <c r="O56" s="146"/>
      <c r="P56" s="146"/>
      <c r="Q56" s="146"/>
      <c r="R56" s="146"/>
      <c r="S56" s="330"/>
      <c r="T56" s="146"/>
      <c r="U56" s="146"/>
      <c r="V56" s="146"/>
      <c r="W56" s="146"/>
      <c r="X56" s="146"/>
      <c r="Y56" s="146"/>
      <c r="Z56" s="330"/>
      <c r="AA56" s="146"/>
      <c r="AB56" s="146"/>
      <c r="AC56" s="146"/>
      <c r="AD56" s="146"/>
      <c r="AE56" s="146"/>
      <c r="AF56" s="146"/>
      <c r="AG56" s="224">
        <f t="shared" si="2"/>
        <v>0</v>
      </c>
      <c r="AH56" s="224">
        <f t="shared" si="2"/>
        <v>0</v>
      </c>
      <c r="AI56" s="224">
        <f t="shared" si="2"/>
        <v>0</v>
      </c>
      <c r="AJ56" s="224">
        <f t="shared" si="2"/>
        <v>0</v>
      </c>
      <c r="AK56" s="224">
        <f t="shared" si="2"/>
        <v>0</v>
      </c>
      <c r="AL56" s="332">
        <f t="shared" si="2"/>
        <v>0</v>
      </c>
    </row>
    <row r="57" spans="1:38" ht="63" x14ac:dyDescent="0.25">
      <c r="A57" s="47" t="s">
        <v>564</v>
      </c>
      <c r="B57" s="229" t="s">
        <v>763</v>
      </c>
      <c r="C57" s="51"/>
      <c r="D57" s="146"/>
      <c r="E57" s="146"/>
      <c r="F57" s="146"/>
      <c r="G57" s="146"/>
      <c r="H57" s="146"/>
      <c r="I57" s="146"/>
      <c r="J57" s="146"/>
      <c r="K57" s="146"/>
      <c r="L57" s="146"/>
      <c r="M57" s="146"/>
      <c r="N57" s="146"/>
      <c r="O57" s="146"/>
      <c r="P57" s="146"/>
      <c r="Q57" s="146"/>
      <c r="R57" s="146"/>
      <c r="S57" s="330">
        <f>S59</f>
        <v>0</v>
      </c>
      <c r="T57" s="146"/>
      <c r="U57" s="146"/>
      <c r="V57" s="146"/>
      <c r="W57" s="146"/>
      <c r="X57" s="146"/>
      <c r="Y57" s="146"/>
      <c r="Z57" s="146"/>
      <c r="AA57" s="146"/>
      <c r="AB57" s="146"/>
      <c r="AC57" s="146"/>
      <c r="AD57" s="146"/>
      <c r="AE57" s="146"/>
      <c r="AF57" s="146"/>
      <c r="AG57" s="224">
        <f t="shared" si="2"/>
        <v>0</v>
      </c>
      <c r="AH57" s="224">
        <f t="shared" si="2"/>
        <v>0</v>
      </c>
      <c r="AI57" s="224">
        <f t="shared" si="2"/>
        <v>0</v>
      </c>
      <c r="AJ57" s="224">
        <f t="shared" si="2"/>
        <v>0</v>
      </c>
      <c r="AK57" s="224">
        <f t="shared" si="2"/>
        <v>0</v>
      </c>
      <c r="AL57" s="332">
        <f t="shared" si="2"/>
        <v>0</v>
      </c>
    </row>
    <row r="58" spans="1:38" ht="31.5" x14ac:dyDescent="0.25">
      <c r="A58" s="47" t="s">
        <v>620</v>
      </c>
      <c r="B58" s="309" t="s">
        <v>764</v>
      </c>
      <c r="C58" s="51"/>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224">
        <f t="shared" si="2"/>
        <v>0</v>
      </c>
      <c r="AH58" s="224">
        <f t="shared" si="2"/>
        <v>0</v>
      </c>
      <c r="AI58" s="224">
        <f t="shared" si="2"/>
        <v>0</v>
      </c>
      <c r="AJ58" s="224">
        <f t="shared" si="2"/>
        <v>0</v>
      </c>
      <c r="AK58" s="224">
        <f t="shared" si="2"/>
        <v>0</v>
      </c>
      <c r="AL58" s="332">
        <f t="shared" si="2"/>
        <v>0</v>
      </c>
    </row>
    <row r="59" spans="1:38" ht="63" x14ac:dyDescent="0.25">
      <c r="A59" s="47" t="s">
        <v>621</v>
      </c>
      <c r="B59" s="309" t="s">
        <v>765</v>
      </c>
      <c r="C59" s="51"/>
      <c r="D59" s="146"/>
      <c r="E59" s="146"/>
      <c r="F59" s="146"/>
      <c r="G59" s="146"/>
      <c r="H59" s="146"/>
      <c r="I59" s="146"/>
      <c r="J59" s="146"/>
      <c r="K59" s="146"/>
      <c r="L59" s="146"/>
      <c r="M59" s="146"/>
      <c r="N59" s="146"/>
      <c r="O59" s="146"/>
      <c r="P59" s="146"/>
      <c r="Q59" s="146"/>
      <c r="R59" s="146"/>
      <c r="S59" s="330">
        <f>SUM(S60:S64)</f>
        <v>0</v>
      </c>
      <c r="T59" s="146"/>
      <c r="U59" s="146"/>
      <c r="V59" s="146"/>
      <c r="W59" s="146"/>
      <c r="X59" s="146"/>
      <c r="Y59" s="146"/>
      <c r="Z59" s="146"/>
      <c r="AA59" s="146"/>
      <c r="AB59" s="146"/>
      <c r="AC59" s="146"/>
      <c r="AD59" s="146"/>
      <c r="AE59" s="146"/>
      <c r="AF59" s="146"/>
      <c r="AG59" s="224">
        <f t="shared" si="2"/>
        <v>0</v>
      </c>
      <c r="AH59" s="224">
        <f t="shared" si="2"/>
        <v>0</v>
      </c>
      <c r="AI59" s="224">
        <f t="shared" si="2"/>
        <v>0</v>
      </c>
      <c r="AJ59" s="224">
        <f t="shared" si="2"/>
        <v>0</v>
      </c>
      <c r="AK59" s="224">
        <f t="shared" si="2"/>
        <v>0</v>
      </c>
      <c r="AL59" s="332">
        <f t="shared" si="2"/>
        <v>0</v>
      </c>
    </row>
    <row r="60" spans="1:38" x14ac:dyDescent="0.25">
      <c r="A60" s="47"/>
      <c r="B60" s="324" t="s">
        <v>859</v>
      </c>
      <c r="C60" s="51" t="s">
        <v>818</v>
      </c>
      <c r="D60" s="146"/>
      <c r="E60" s="146"/>
      <c r="F60" s="146"/>
      <c r="G60" s="146"/>
      <c r="H60" s="146"/>
      <c r="I60" s="146"/>
      <c r="J60" s="146"/>
      <c r="K60" s="146"/>
      <c r="L60" s="146"/>
      <c r="M60" s="146"/>
      <c r="N60" s="146"/>
      <c r="O60" s="146"/>
      <c r="P60" s="146"/>
      <c r="Q60" s="146"/>
      <c r="R60" s="146"/>
      <c r="S60" s="330">
        <f>'4'!AJ122</f>
        <v>0</v>
      </c>
      <c r="T60" s="146"/>
      <c r="U60" s="146"/>
      <c r="V60" s="146"/>
      <c r="W60" s="146"/>
      <c r="X60" s="146"/>
      <c r="Y60" s="146"/>
      <c r="Z60" s="146"/>
      <c r="AA60" s="146"/>
      <c r="AB60" s="146"/>
      <c r="AC60" s="146"/>
      <c r="AD60" s="146"/>
      <c r="AE60" s="146"/>
      <c r="AF60" s="146"/>
      <c r="AG60" s="224">
        <f t="shared" si="2"/>
        <v>0</v>
      </c>
      <c r="AH60" s="224">
        <f t="shared" si="2"/>
        <v>0</v>
      </c>
      <c r="AI60" s="224">
        <f t="shared" si="2"/>
        <v>0</v>
      </c>
      <c r="AJ60" s="224">
        <f t="shared" si="2"/>
        <v>0</v>
      </c>
      <c r="AK60" s="224">
        <f t="shared" si="2"/>
        <v>0</v>
      </c>
      <c r="AL60" s="332">
        <f t="shared" si="2"/>
        <v>0</v>
      </c>
    </row>
    <row r="61" spans="1:38" s="368" customFormat="1" ht="31.5" x14ac:dyDescent="0.25">
      <c r="A61" s="47"/>
      <c r="B61" s="324" t="s">
        <v>860</v>
      </c>
      <c r="C61" s="51" t="s">
        <v>818</v>
      </c>
      <c r="D61" s="146"/>
      <c r="E61" s="146"/>
      <c r="F61" s="146"/>
      <c r="G61" s="146"/>
      <c r="H61" s="146"/>
      <c r="I61" s="146"/>
      <c r="J61" s="146"/>
      <c r="K61" s="146"/>
      <c r="L61" s="146"/>
      <c r="M61" s="146"/>
      <c r="N61" s="146"/>
      <c r="O61" s="146"/>
      <c r="P61" s="146"/>
      <c r="Q61" s="146"/>
      <c r="R61" s="146"/>
      <c r="S61" s="330">
        <f>'4'!AJ125</f>
        <v>0</v>
      </c>
      <c r="T61" s="146"/>
      <c r="U61" s="146"/>
      <c r="V61" s="146"/>
      <c r="W61" s="146"/>
      <c r="X61" s="146"/>
      <c r="Y61" s="146"/>
      <c r="Z61" s="146"/>
      <c r="AA61" s="146"/>
      <c r="AB61" s="146"/>
      <c r="AC61" s="146"/>
      <c r="AD61" s="146"/>
      <c r="AE61" s="146"/>
      <c r="AF61" s="146"/>
      <c r="AG61" s="224">
        <f t="shared" ref="AG61" si="13">E61+L61+S61+Z61</f>
        <v>0</v>
      </c>
      <c r="AH61" s="224">
        <f t="shared" ref="AH61" si="14">F61+M61+T61+AA61</f>
        <v>0</v>
      </c>
      <c r="AI61" s="224">
        <f t="shared" ref="AI61" si="15">G61+N61+U61+AB61</f>
        <v>0</v>
      </c>
      <c r="AJ61" s="224">
        <f t="shared" ref="AJ61" si="16">H61+O61+V61+AC61</f>
        <v>0</v>
      </c>
      <c r="AK61" s="224">
        <f t="shared" ref="AK61" si="17">I61+P61+W61+AD61</f>
        <v>0</v>
      </c>
      <c r="AL61" s="332">
        <f t="shared" ref="AL61" si="18">J61+Q61+X61+AE61</f>
        <v>0</v>
      </c>
    </row>
    <row r="62" spans="1:38" ht="31.5" x14ac:dyDescent="0.25">
      <c r="A62" s="47"/>
      <c r="B62" s="356" t="s">
        <v>994</v>
      </c>
      <c r="C62" s="51" t="s">
        <v>818</v>
      </c>
      <c r="D62" s="146"/>
      <c r="E62" s="146"/>
      <c r="F62" s="146"/>
      <c r="G62" s="146"/>
      <c r="H62" s="146"/>
      <c r="I62" s="146"/>
      <c r="J62" s="146"/>
      <c r="K62" s="146"/>
      <c r="L62" s="146"/>
      <c r="M62" s="146"/>
      <c r="N62" s="146"/>
      <c r="O62" s="146"/>
      <c r="P62" s="146"/>
      <c r="Q62" s="146"/>
      <c r="R62" s="146"/>
      <c r="S62" s="330">
        <f>'4'!AJ126</f>
        <v>0</v>
      </c>
      <c r="T62" s="146"/>
      <c r="U62" s="146"/>
      <c r="V62" s="146"/>
      <c r="W62" s="146"/>
      <c r="X62" s="146"/>
      <c r="Y62" s="146"/>
      <c r="Z62" s="146"/>
      <c r="AA62" s="146"/>
      <c r="AB62" s="146"/>
      <c r="AC62" s="146"/>
      <c r="AD62" s="146"/>
      <c r="AE62" s="146"/>
      <c r="AF62" s="146"/>
      <c r="AG62" s="224">
        <f t="shared" si="2"/>
        <v>0</v>
      </c>
      <c r="AH62" s="224">
        <f t="shared" si="2"/>
        <v>0</v>
      </c>
      <c r="AI62" s="224">
        <f t="shared" si="2"/>
        <v>0</v>
      </c>
      <c r="AJ62" s="224">
        <f t="shared" si="2"/>
        <v>0</v>
      </c>
      <c r="AK62" s="224">
        <f t="shared" si="2"/>
        <v>0</v>
      </c>
      <c r="AL62" s="332">
        <f t="shared" si="2"/>
        <v>0</v>
      </c>
    </row>
    <row r="63" spans="1:38" s="349" customFormat="1" ht="37.5" x14ac:dyDescent="0.25">
      <c r="A63" s="47"/>
      <c r="B63" s="359" t="s">
        <v>993</v>
      </c>
      <c r="C63" s="51" t="s">
        <v>818</v>
      </c>
      <c r="D63" s="146"/>
      <c r="E63" s="146"/>
      <c r="F63" s="146"/>
      <c r="G63" s="146"/>
      <c r="H63" s="146"/>
      <c r="I63" s="146"/>
      <c r="J63" s="146"/>
      <c r="K63" s="146"/>
      <c r="L63" s="330">
        <f>'4'!D127</f>
        <v>3.5000000000000004</v>
      </c>
      <c r="M63" s="146"/>
      <c r="N63" s="146"/>
      <c r="O63" s="146"/>
      <c r="P63" s="146"/>
      <c r="Q63" s="146"/>
      <c r="R63" s="146"/>
      <c r="S63" s="330"/>
      <c r="T63" s="146"/>
      <c r="U63" s="146"/>
      <c r="V63" s="146"/>
      <c r="W63" s="146"/>
      <c r="X63" s="146"/>
      <c r="Y63" s="146"/>
      <c r="Z63" s="146"/>
      <c r="AA63" s="146"/>
      <c r="AB63" s="146"/>
      <c r="AC63" s="146"/>
      <c r="AD63" s="146"/>
      <c r="AE63" s="146"/>
      <c r="AF63" s="146"/>
      <c r="AG63" s="224">
        <f t="shared" ref="AG63" si="19">E63+L63+S63+Z63</f>
        <v>3.5000000000000004</v>
      </c>
      <c r="AH63" s="224">
        <f t="shared" ref="AH63" si="20">F63+M63+T63+AA63</f>
        <v>0</v>
      </c>
      <c r="AI63" s="224">
        <f t="shared" ref="AI63" si="21">G63+N63+U63+AB63</f>
        <v>0</v>
      </c>
      <c r="AJ63" s="224">
        <f t="shared" ref="AJ63" si="22">H63+O63+V63+AC63</f>
        <v>0</v>
      </c>
      <c r="AK63" s="224">
        <f t="shared" ref="AK63" si="23">I63+P63+W63+AD63</f>
        <v>0</v>
      </c>
      <c r="AL63" s="332">
        <f t="shared" ref="AL63" si="24">J63+Q63+X63+AE63</f>
        <v>0</v>
      </c>
    </row>
    <row r="64" spans="1:38" x14ac:dyDescent="0.25">
      <c r="A64" s="47"/>
      <c r="B64" s="324"/>
      <c r="C64" s="51"/>
      <c r="D64" s="146"/>
      <c r="E64" s="146"/>
      <c r="F64" s="146"/>
      <c r="G64" s="146"/>
      <c r="H64" s="146"/>
      <c r="I64" s="146"/>
      <c r="J64" s="146"/>
      <c r="K64" s="146"/>
      <c r="L64" s="146"/>
      <c r="M64" s="146"/>
      <c r="N64" s="146"/>
      <c r="O64" s="146"/>
      <c r="P64" s="146"/>
      <c r="Q64" s="146"/>
      <c r="R64" s="146"/>
      <c r="S64" s="330"/>
      <c r="T64" s="146"/>
      <c r="U64" s="146"/>
      <c r="V64" s="146"/>
      <c r="W64" s="146"/>
      <c r="X64" s="146"/>
      <c r="Y64" s="146"/>
      <c r="Z64" s="146"/>
      <c r="AA64" s="146"/>
      <c r="AB64" s="146"/>
      <c r="AC64" s="146"/>
      <c r="AD64" s="146"/>
      <c r="AE64" s="146"/>
      <c r="AF64" s="146"/>
      <c r="AG64" s="224"/>
      <c r="AH64" s="224"/>
      <c r="AI64" s="224"/>
      <c r="AJ64" s="224"/>
      <c r="AK64" s="224"/>
      <c r="AL64" s="332"/>
    </row>
    <row r="65" spans="1:38" ht="94.5" x14ac:dyDescent="0.25">
      <c r="A65" s="182" t="s">
        <v>766</v>
      </c>
      <c r="B65" s="180" t="s">
        <v>767</v>
      </c>
      <c r="C65" s="51"/>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224"/>
      <c r="AH65" s="224"/>
      <c r="AI65" s="224"/>
      <c r="AJ65" s="224"/>
      <c r="AK65" s="224"/>
      <c r="AL65" s="332"/>
    </row>
    <row r="66" spans="1:38" ht="47.25" x14ac:dyDescent="0.25">
      <c r="A66" s="182" t="s">
        <v>768</v>
      </c>
      <c r="B66" s="180" t="s">
        <v>769</v>
      </c>
      <c r="C66" s="51"/>
      <c r="D66" s="146"/>
      <c r="E66" s="146"/>
      <c r="F66" s="146"/>
      <c r="G66" s="146"/>
      <c r="H66" s="146"/>
      <c r="I66" s="146"/>
      <c r="J66" s="146"/>
      <c r="K66" s="146"/>
      <c r="L66" s="146"/>
      <c r="M66" s="146"/>
      <c r="N66" s="146"/>
      <c r="O66" s="146"/>
      <c r="P66" s="146"/>
      <c r="Q66" s="146"/>
      <c r="R66" s="146"/>
      <c r="S66" s="330">
        <f>SUM(S67:S70)</f>
        <v>6.2</v>
      </c>
      <c r="T66" s="330">
        <f t="shared" ref="T66:X66" si="25">SUM(T67:T70)</f>
        <v>0.4</v>
      </c>
      <c r="U66" s="330">
        <f t="shared" si="25"/>
        <v>0</v>
      </c>
      <c r="V66" s="330">
        <f t="shared" si="25"/>
        <v>0</v>
      </c>
      <c r="W66" s="330">
        <f t="shared" si="25"/>
        <v>0</v>
      </c>
      <c r="X66" s="330">
        <f t="shared" si="25"/>
        <v>0</v>
      </c>
      <c r="Y66" s="146"/>
      <c r="Z66" s="146"/>
      <c r="AA66" s="146"/>
      <c r="AB66" s="146"/>
      <c r="AC66" s="146"/>
      <c r="AD66" s="146"/>
      <c r="AE66" s="146"/>
      <c r="AF66" s="146"/>
      <c r="AG66" s="224">
        <f t="shared" si="2"/>
        <v>6.2</v>
      </c>
      <c r="AH66" s="224">
        <f t="shared" si="2"/>
        <v>0.4</v>
      </c>
      <c r="AI66" s="224">
        <f t="shared" si="2"/>
        <v>0</v>
      </c>
      <c r="AJ66" s="224">
        <f t="shared" si="2"/>
        <v>0</v>
      </c>
      <c r="AK66" s="224">
        <f t="shared" si="2"/>
        <v>0</v>
      </c>
      <c r="AL66" s="332">
        <f t="shared" si="2"/>
        <v>0</v>
      </c>
    </row>
    <row r="67" spans="1:38" ht="31.5" x14ac:dyDescent="0.25">
      <c r="A67" s="47"/>
      <c r="B67" s="357" t="s">
        <v>989</v>
      </c>
      <c r="C67" s="355" t="s">
        <v>818</v>
      </c>
      <c r="D67" s="146"/>
      <c r="E67" s="146"/>
      <c r="F67" s="146"/>
      <c r="G67" s="146"/>
      <c r="H67" s="146"/>
      <c r="I67" s="146"/>
      <c r="J67" s="146"/>
      <c r="K67" s="146"/>
      <c r="L67" s="146"/>
      <c r="M67" s="146"/>
      <c r="N67" s="146"/>
      <c r="O67" s="146"/>
      <c r="P67" s="146"/>
      <c r="Q67" s="146"/>
      <c r="R67" s="146"/>
      <c r="S67" s="330">
        <f>'4'!D142</f>
        <v>2</v>
      </c>
      <c r="T67" s="330"/>
      <c r="U67" s="330"/>
      <c r="V67" s="330">
        <f>'4'!AM142</f>
        <v>0</v>
      </c>
      <c r="W67" s="330"/>
      <c r="X67" s="330"/>
      <c r="Y67" s="146"/>
      <c r="Z67" s="146"/>
      <c r="AA67" s="146"/>
      <c r="AB67" s="146"/>
      <c r="AC67" s="146"/>
      <c r="AD67" s="146"/>
      <c r="AE67" s="146"/>
      <c r="AF67" s="146"/>
      <c r="AG67" s="224">
        <f t="shared" ref="AG67:AG70" si="26">E67+L67+S67+Z67</f>
        <v>2</v>
      </c>
      <c r="AH67" s="224">
        <f t="shared" ref="AH67:AH70" si="27">F67+M67+T67+AA67</f>
        <v>0</v>
      </c>
      <c r="AI67" s="224">
        <f t="shared" ref="AI67:AI70" si="28">G67+N67+U67+AB67</f>
        <v>0</v>
      </c>
      <c r="AJ67" s="224">
        <f t="shared" ref="AJ67:AJ70" si="29">H67+O67+V67+AC67</f>
        <v>0</v>
      </c>
      <c r="AK67" s="224">
        <f t="shared" ref="AK67:AK70" si="30">I67+P67+W67+AD67</f>
        <v>0</v>
      </c>
      <c r="AL67" s="332">
        <f t="shared" ref="AL67:AL70" si="31">J67+Q67+X67+AE67</f>
        <v>0</v>
      </c>
    </row>
    <row r="68" spans="1:38" ht="31.5" x14ac:dyDescent="0.25">
      <c r="A68" s="47"/>
      <c r="B68" s="354" t="s">
        <v>990</v>
      </c>
      <c r="C68" s="355" t="s">
        <v>818</v>
      </c>
      <c r="D68" s="146"/>
      <c r="E68" s="146"/>
      <c r="F68" s="146"/>
      <c r="G68" s="146"/>
      <c r="H68" s="146"/>
      <c r="I68" s="146"/>
      <c r="J68" s="146"/>
      <c r="K68" s="146"/>
      <c r="L68" s="146"/>
      <c r="M68" s="146"/>
      <c r="N68" s="146"/>
      <c r="O68" s="146"/>
      <c r="P68" s="146"/>
      <c r="Q68" s="146"/>
      <c r="R68" s="146"/>
      <c r="S68" s="330">
        <f>'4'!D143</f>
        <v>0.7</v>
      </c>
      <c r="T68" s="330"/>
      <c r="U68" s="330"/>
      <c r="V68" s="330">
        <f>'4'!AM143</f>
        <v>0</v>
      </c>
      <c r="W68" s="330"/>
      <c r="X68" s="330"/>
      <c r="Y68" s="146"/>
      <c r="Z68" s="146"/>
      <c r="AA68" s="146"/>
      <c r="AB68" s="146"/>
      <c r="AC68" s="146"/>
      <c r="AD68" s="146"/>
      <c r="AE68" s="146"/>
      <c r="AF68" s="146"/>
      <c r="AG68" s="224">
        <f t="shared" si="26"/>
        <v>0.7</v>
      </c>
      <c r="AH68" s="224">
        <f t="shared" si="27"/>
        <v>0</v>
      </c>
      <c r="AI68" s="224">
        <f t="shared" si="28"/>
        <v>0</v>
      </c>
      <c r="AJ68" s="224">
        <f t="shared" si="29"/>
        <v>0</v>
      </c>
      <c r="AK68" s="224">
        <f t="shared" si="30"/>
        <v>0</v>
      </c>
      <c r="AL68" s="332">
        <f t="shared" si="31"/>
        <v>0</v>
      </c>
    </row>
    <row r="69" spans="1:38" s="349" customFormat="1" ht="31.5" x14ac:dyDescent="0.25">
      <c r="A69" s="47"/>
      <c r="B69" s="358" t="s">
        <v>991</v>
      </c>
      <c r="C69" s="355" t="s">
        <v>818</v>
      </c>
      <c r="D69" s="146"/>
      <c r="E69" s="146"/>
      <c r="F69" s="146"/>
      <c r="G69" s="146"/>
      <c r="H69" s="146"/>
      <c r="I69" s="146"/>
      <c r="J69" s="146"/>
      <c r="K69" s="146"/>
      <c r="L69" s="146"/>
      <c r="M69" s="146"/>
      <c r="N69" s="146"/>
      <c r="O69" s="146"/>
      <c r="P69" s="146"/>
      <c r="Q69" s="146"/>
      <c r="R69" s="146"/>
      <c r="S69" s="330">
        <f>'4'!D144</f>
        <v>3</v>
      </c>
      <c r="T69" s="330">
        <v>0.4</v>
      </c>
      <c r="U69" s="330"/>
      <c r="V69" s="330"/>
      <c r="W69" s="330"/>
      <c r="X69" s="330"/>
      <c r="Y69" s="146"/>
      <c r="Z69" s="146"/>
      <c r="AA69" s="146"/>
      <c r="AB69" s="146"/>
      <c r="AC69" s="146"/>
      <c r="AD69" s="146"/>
      <c r="AE69" s="146"/>
      <c r="AF69" s="146"/>
      <c r="AG69" s="224">
        <f t="shared" ref="AG69" si="32">E69+L69+S69+Z69</f>
        <v>3</v>
      </c>
      <c r="AH69" s="224">
        <f t="shared" ref="AH69" si="33">F69+M69+T69+AA69</f>
        <v>0.4</v>
      </c>
      <c r="AI69" s="224">
        <f t="shared" ref="AI69" si="34">G69+N69+U69+AB69</f>
        <v>0</v>
      </c>
      <c r="AJ69" s="224">
        <f t="shared" ref="AJ69" si="35">H69+O69+V69+AC69</f>
        <v>0</v>
      </c>
      <c r="AK69" s="224">
        <f t="shared" ref="AK69" si="36">I69+P69+W69+AD69</f>
        <v>0</v>
      </c>
      <c r="AL69" s="332">
        <f t="shared" ref="AL69" si="37">J69+Q69+X69+AE69</f>
        <v>0</v>
      </c>
    </row>
    <row r="70" spans="1:38" ht="31.5" x14ac:dyDescent="0.25">
      <c r="A70" s="47"/>
      <c r="B70" s="358" t="s">
        <v>992</v>
      </c>
      <c r="C70" s="355" t="s">
        <v>818</v>
      </c>
      <c r="D70" s="146"/>
      <c r="E70" s="146"/>
      <c r="F70" s="146"/>
      <c r="G70" s="146"/>
      <c r="H70" s="146"/>
      <c r="I70" s="146"/>
      <c r="J70" s="146"/>
      <c r="K70" s="146"/>
      <c r="L70" s="146"/>
      <c r="M70" s="146"/>
      <c r="N70" s="146"/>
      <c r="O70" s="146"/>
      <c r="P70" s="146"/>
      <c r="Q70" s="146"/>
      <c r="R70" s="146"/>
      <c r="S70" s="330">
        <f>'4'!D145</f>
        <v>0.5</v>
      </c>
      <c r="T70" s="330"/>
      <c r="U70" s="330"/>
      <c r="V70" s="330"/>
      <c r="W70" s="330"/>
      <c r="X70" s="330"/>
      <c r="Y70" s="146"/>
      <c r="Z70" s="146"/>
      <c r="AA70" s="146"/>
      <c r="AB70" s="146"/>
      <c r="AC70" s="146"/>
      <c r="AD70" s="146"/>
      <c r="AE70" s="146"/>
      <c r="AF70" s="146"/>
      <c r="AG70" s="224">
        <f t="shared" si="26"/>
        <v>0.5</v>
      </c>
      <c r="AH70" s="224">
        <f t="shared" si="27"/>
        <v>0</v>
      </c>
      <c r="AI70" s="224">
        <f t="shared" si="28"/>
        <v>0</v>
      </c>
      <c r="AJ70" s="224">
        <f t="shared" si="29"/>
        <v>0</v>
      </c>
      <c r="AK70" s="224">
        <f t="shared" si="30"/>
        <v>0</v>
      </c>
      <c r="AL70" s="332">
        <f t="shared" si="31"/>
        <v>0</v>
      </c>
    </row>
    <row r="71" spans="1:38" x14ac:dyDescent="0.25">
      <c r="A71" s="156"/>
      <c r="B71" s="282"/>
      <c r="C71" s="263"/>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row>
    <row r="72" spans="1:38" x14ac:dyDescent="0.25">
      <c r="A72" s="156"/>
      <c r="B72" s="282"/>
      <c r="C72" s="263"/>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row>
    <row r="73" spans="1:38" x14ac:dyDescent="0.25">
      <c r="A73" s="156"/>
      <c r="B73" s="282"/>
      <c r="C73" s="263"/>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row>
    <row r="74" spans="1:38" x14ac:dyDescent="0.25">
      <c r="A74" s="156"/>
      <c r="B74" s="279"/>
      <c r="C74" s="263"/>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row>
    <row r="75" spans="1:38" x14ac:dyDescent="0.25">
      <c r="A75" s="156"/>
      <c r="B75" s="282"/>
      <c r="C75" s="263"/>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row>
    <row r="76" spans="1:38" x14ac:dyDescent="0.25">
      <c r="A76" s="266"/>
      <c r="B76" s="267"/>
      <c r="C76" s="263"/>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row>
    <row r="77" spans="1:38" x14ac:dyDescent="0.25">
      <c r="A77" s="156"/>
      <c r="B77" s="282"/>
      <c r="C77" s="263"/>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row>
    <row r="78" spans="1:38" x14ac:dyDescent="0.25">
      <c r="A78" s="156"/>
      <c r="B78" s="282"/>
      <c r="C78" s="263"/>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row>
    <row r="79" spans="1:38" x14ac:dyDescent="0.25">
      <c r="A79" s="266"/>
      <c r="B79" s="267"/>
      <c r="C79" s="263"/>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row>
    <row r="80" spans="1:38" x14ac:dyDescent="0.25">
      <c r="A80" s="156"/>
      <c r="B80" s="282"/>
      <c r="C80" s="263"/>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row>
    <row r="81" spans="1:38" x14ac:dyDescent="0.25">
      <c r="A81" s="156"/>
      <c r="B81" s="282"/>
      <c r="C81" s="263"/>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row>
    <row r="82" spans="1:38" x14ac:dyDescent="0.25">
      <c r="A82" s="156"/>
      <c r="B82" s="282"/>
      <c r="C82" s="263"/>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row>
    <row r="83" spans="1:38" x14ac:dyDescent="0.25">
      <c r="A83" s="156"/>
      <c r="B83" s="282"/>
      <c r="C83" s="263"/>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row>
    <row r="84" spans="1:38" x14ac:dyDescent="0.25">
      <c r="A84" s="156"/>
      <c r="B84" s="284"/>
      <c r="C84" s="268"/>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row>
    <row r="98" spans="36:36" x14ac:dyDescent="0.25">
      <c r="AJ98" s="312" t="s">
        <v>64</v>
      </c>
    </row>
  </sheetData>
  <mergeCells count="23">
    <mergeCell ref="R18:X18"/>
    <mergeCell ref="Y18:AE18"/>
    <mergeCell ref="AF18:AL18"/>
    <mergeCell ref="E19:J19"/>
    <mergeCell ref="L19:Q19"/>
    <mergeCell ref="S19:X19"/>
    <mergeCell ref="Z19:AE19"/>
    <mergeCell ref="AG19:AL19"/>
    <mergeCell ref="A4:AL4"/>
    <mergeCell ref="A5:AL5"/>
    <mergeCell ref="A9:AL9"/>
    <mergeCell ref="A10:AL10"/>
    <mergeCell ref="A12:AL12"/>
    <mergeCell ref="A7:AL7"/>
    <mergeCell ref="A14:AU14"/>
    <mergeCell ref="A15:AL15"/>
    <mergeCell ref="A16:AL16"/>
    <mergeCell ref="A17:A20"/>
    <mergeCell ref="B17:B20"/>
    <mergeCell ref="C17:C20"/>
    <mergeCell ref="D17:AL17"/>
    <mergeCell ref="D18:J18"/>
    <mergeCell ref="K18:Q18"/>
  </mergeCells>
  <pageMargins left="0.70866141732283472" right="0.70866141732283472" top="0.74803149606299213" bottom="0.74803149606299213" header="0.31496062992125984" footer="0.31496062992125984"/>
  <pageSetup paperSize="8" scale="1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O107"/>
  <sheetViews>
    <sheetView zoomScale="60" zoomScaleNormal="60" workbookViewId="0">
      <selection activeCell="AO23" sqref="AO23"/>
    </sheetView>
  </sheetViews>
  <sheetFormatPr defaultColWidth="9" defaultRowHeight="15.75" x14ac:dyDescent="0.25"/>
  <cols>
    <col min="1" max="1" width="11.625" style="312" customWidth="1"/>
    <col min="2" max="2" width="31.5" style="312" customWidth="1"/>
    <col min="3" max="3" width="13.875" style="312" customWidth="1"/>
    <col min="4" max="4" width="13" style="312" customWidth="1"/>
    <col min="5" max="5" width="6.125" style="312" customWidth="1"/>
    <col min="6" max="10" width="6" style="312" customWidth="1"/>
    <col min="11" max="11" width="13.875" style="312" customWidth="1"/>
    <col min="12" max="17" width="6" style="312" customWidth="1"/>
    <col min="18" max="18" width="12.125" style="312" customWidth="1"/>
    <col min="19" max="19" width="8.5" style="312" bestFit="1" customWidth="1"/>
    <col min="20" max="24" width="6" style="312" customWidth="1"/>
    <col min="25" max="25" width="12.75" style="312" customWidth="1"/>
    <col min="26" max="26" width="12.625" style="312" bestFit="1" customWidth="1"/>
    <col min="27" max="28" width="6" style="312" customWidth="1"/>
    <col min="29" max="29" width="8.125" style="312" customWidth="1"/>
    <col min="30" max="31" width="6" style="312" customWidth="1"/>
    <col min="32" max="32" width="18" style="312" customWidth="1"/>
    <col min="33" max="33" width="12.625" style="312" bestFit="1" customWidth="1"/>
    <col min="34" max="34" width="6.625" style="312" bestFit="1" customWidth="1"/>
    <col min="35" max="38" width="6" style="312" customWidth="1"/>
    <col min="39" max="39" width="3.5" style="312" customWidth="1"/>
    <col min="40" max="40" width="5.75" style="312" customWidth="1"/>
    <col min="41" max="41" width="16.125" style="312" customWidth="1"/>
    <col min="42" max="42" width="21.25" style="312" customWidth="1"/>
    <col min="43" max="43" width="12.625" style="312" customWidth="1"/>
    <col min="44" max="44" width="22.375" style="312" customWidth="1"/>
    <col min="45" max="45" width="10.875" style="312" customWidth="1"/>
    <col min="46" max="46" width="17.375" style="312" customWidth="1"/>
    <col min="47" max="48" width="4.125" style="312" customWidth="1"/>
    <col min="49" max="49" width="3.75" style="312" customWidth="1"/>
    <col min="50" max="50" width="3.875" style="312" customWidth="1"/>
    <col min="51" max="51" width="4.5" style="312" customWidth="1"/>
    <col min="52" max="52" width="5" style="312" customWidth="1"/>
    <col min="53" max="53" width="5.5" style="312" customWidth="1"/>
    <col min="54" max="54" width="5.75" style="312" customWidth="1"/>
    <col min="55" max="55" width="5.5" style="312" customWidth="1"/>
    <col min="56" max="57" width="5" style="312" customWidth="1"/>
    <col min="58" max="58" width="12.875" style="312" customWidth="1"/>
    <col min="59" max="68" width="5" style="312" customWidth="1"/>
    <col min="69" max="16384" width="9" style="312"/>
  </cols>
  <sheetData>
    <row r="1" spans="1:67" ht="18.75" x14ac:dyDescent="0.25">
      <c r="O1" s="97"/>
      <c r="P1" s="97"/>
      <c r="Q1" s="97"/>
      <c r="R1" s="97"/>
      <c r="S1" s="97"/>
      <c r="T1" s="97"/>
      <c r="U1" s="97"/>
      <c r="V1" s="97"/>
      <c r="W1" s="97"/>
      <c r="X1" s="97"/>
      <c r="Y1" s="97"/>
      <c r="Z1" s="97"/>
      <c r="AA1" s="97"/>
      <c r="AB1" s="97"/>
      <c r="AC1" s="97"/>
      <c r="AL1" s="24" t="s">
        <v>351</v>
      </c>
    </row>
    <row r="2" spans="1:67" ht="18.75" x14ac:dyDescent="0.3">
      <c r="O2" s="97"/>
      <c r="P2" s="97"/>
      <c r="Q2" s="97"/>
      <c r="R2" s="97"/>
      <c r="S2" s="97"/>
      <c r="T2" s="97"/>
      <c r="U2" s="97"/>
      <c r="V2" s="97"/>
      <c r="W2" s="97"/>
      <c r="X2" s="97"/>
      <c r="Y2" s="97"/>
      <c r="Z2" s="97"/>
      <c r="AA2" s="97"/>
      <c r="AB2" s="97"/>
      <c r="AC2" s="97"/>
      <c r="AL2" s="15" t="s">
        <v>1</v>
      </c>
    </row>
    <row r="3" spans="1:67" ht="18.75" x14ac:dyDescent="0.3">
      <c r="O3" s="97"/>
      <c r="P3" s="97"/>
      <c r="Q3" s="97"/>
      <c r="R3" s="97"/>
      <c r="S3" s="97"/>
      <c r="T3" s="97"/>
      <c r="U3" s="97"/>
      <c r="V3" s="97"/>
      <c r="W3" s="97"/>
      <c r="X3" s="97"/>
      <c r="Y3" s="97"/>
      <c r="Z3" s="97"/>
      <c r="AA3" s="97"/>
      <c r="AB3" s="97"/>
      <c r="AC3" s="97"/>
      <c r="AL3" s="15" t="s">
        <v>775</v>
      </c>
    </row>
    <row r="4" spans="1:67" ht="18.75" x14ac:dyDescent="0.3">
      <c r="A4" s="693" t="s">
        <v>395</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row>
    <row r="5" spans="1:67" ht="18.75" x14ac:dyDescent="0.3">
      <c r="A5" s="624" t="s">
        <v>871</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row>
    <row r="6" spans="1:67" ht="18.75" x14ac:dyDescent="0.3">
      <c r="A6" s="310"/>
      <c r="B6" s="310"/>
      <c r="C6" s="310"/>
      <c r="D6" s="310"/>
      <c r="E6" s="310"/>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row>
    <row r="7" spans="1:67" ht="18.75" x14ac:dyDescent="0.3">
      <c r="A7" s="624" t="s">
        <v>812</v>
      </c>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c r="AD7" s="624"/>
      <c r="AE7" s="624"/>
      <c r="AF7" s="624"/>
      <c r="AG7" s="624"/>
      <c r="AH7" s="624"/>
      <c r="AI7" s="624"/>
      <c r="AJ7" s="624"/>
      <c r="AK7" s="624"/>
      <c r="AL7" s="624"/>
    </row>
    <row r="8" spans="1:67" x14ac:dyDescent="0.25">
      <c r="A8" s="317"/>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row>
    <row r="9" spans="1:67" ht="18.75" x14ac:dyDescent="0.25">
      <c r="A9" s="619" t="s">
        <v>868</v>
      </c>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row>
    <row r="10" spans="1:67" x14ac:dyDescent="0.25">
      <c r="A10" s="618" t="s">
        <v>313</v>
      </c>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row>
    <row r="11" spans="1:67" x14ac:dyDescent="0.25">
      <c r="A11" s="311"/>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row>
    <row r="12" spans="1:67" x14ac:dyDescent="0.25">
      <c r="A12" s="621" t="s">
        <v>1137</v>
      </c>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c r="AA12" s="621"/>
      <c r="AB12" s="621"/>
      <c r="AC12" s="621"/>
      <c r="AD12" s="621"/>
      <c r="AE12" s="621"/>
      <c r="AF12" s="621"/>
      <c r="AG12" s="621"/>
      <c r="AH12" s="621"/>
      <c r="AI12" s="621"/>
      <c r="AJ12" s="621"/>
      <c r="AK12" s="621"/>
      <c r="AL12" s="621"/>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348"/>
      <c r="B13" s="348"/>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542"/>
      <c r="AH13" s="348"/>
      <c r="AI13" s="348"/>
      <c r="AJ13" s="348"/>
      <c r="AK13" s="348"/>
      <c r="AL13" s="348"/>
      <c r="AM13" s="106"/>
      <c r="AN13" s="106"/>
      <c r="AO13" s="106"/>
      <c r="AP13" s="106"/>
      <c r="AQ13" s="106"/>
      <c r="AR13" s="106"/>
      <c r="AS13" s="106"/>
      <c r="AT13" s="106"/>
      <c r="AU13" s="106"/>
      <c r="AV13" s="106"/>
      <c r="AW13" s="106"/>
      <c r="AX13" s="106"/>
    </row>
    <row r="14" spans="1:67" ht="18.75" x14ac:dyDescent="0.3">
      <c r="A14" s="620" t="s">
        <v>1096</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79"/>
      <c r="AN14" s="79"/>
      <c r="AO14" s="79"/>
      <c r="AP14" s="79"/>
      <c r="AQ14" s="79"/>
      <c r="AR14" s="79"/>
      <c r="AS14" s="79"/>
      <c r="AT14" s="79"/>
      <c r="AU14" s="79"/>
      <c r="AV14" s="104"/>
      <c r="AW14" s="104"/>
      <c r="AX14" s="104"/>
      <c r="AY14" s="104"/>
      <c r="AZ14" s="104"/>
      <c r="BA14" s="104"/>
      <c r="BB14" s="104"/>
      <c r="BC14" s="104"/>
      <c r="BD14" s="104"/>
      <c r="BE14" s="104"/>
      <c r="BF14" s="104"/>
      <c r="BG14" s="104"/>
      <c r="BH14" s="104"/>
      <c r="BI14" s="104"/>
      <c r="BJ14" s="104"/>
      <c r="BK14" s="104"/>
      <c r="BL14" s="104"/>
      <c r="BM14" s="104"/>
      <c r="BN14" s="104"/>
      <c r="BO14" s="104"/>
    </row>
    <row r="15" spans="1:67" ht="15.75" customHeight="1" x14ac:dyDescent="0.25">
      <c r="A15" s="681" t="s">
        <v>165</v>
      </c>
      <c r="B15" s="681"/>
      <c r="C15" s="681"/>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row>
    <row r="16" spans="1:67" x14ac:dyDescent="0.25">
      <c r="A16" s="682"/>
      <c r="B16" s="682"/>
      <c r="C16" s="682"/>
      <c r="D16" s="682"/>
      <c r="E16" s="682"/>
      <c r="F16" s="682"/>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683" t="s">
        <v>180</v>
      </c>
      <c r="B17" s="692" t="s">
        <v>31</v>
      </c>
      <c r="C17" s="692" t="s">
        <v>4</v>
      </c>
      <c r="D17" s="678" t="s">
        <v>901</v>
      </c>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21"/>
      <c r="AN17" s="21"/>
      <c r="AO17" s="21"/>
      <c r="AP17" s="21"/>
    </row>
    <row r="18" spans="1:42" ht="43.5" customHeight="1" x14ac:dyDescent="0.25">
      <c r="A18" s="684"/>
      <c r="B18" s="692"/>
      <c r="C18" s="692"/>
      <c r="D18" s="678" t="s">
        <v>7</v>
      </c>
      <c r="E18" s="678"/>
      <c r="F18" s="678"/>
      <c r="G18" s="678"/>
      <c r="H18" s="678"/>
      <c r="I18" s="678"/>
      <c r="J18" s="678"/>
      <c r="K18" s="678" t="s">
        <v>8</v>
      </c>
      <c r="L18" s="678"/>
      <c r="M18" s="678"/>
      <c r="N18" s="678"/>
      <c r="O18" s="678"/>
      <c r="P18" s="678"/>
      <c r="Q18" s="678"/>
      <c r="R18" s="678" t="s">
        <v>9</v>
      </c>
      <c r="S18" s="678"/>
      <c r="T18" s="678"/>
      <c r="U18" s="678"/>
      <c r="V18" s="678"/>
      <c r="W18" s="678"/>
      <c r="X18" s="678"/>
      <c r="Y18" s="678" t="s">
        <v>10</v>
      </c>
      <c r="Z18" s="678"/>
      <c r="AA18" s="678"/>
      <c r="AB18" s="678"/>
      <c r="AC18" s="678"/>
      <c r="AD18" s="678"/>
      <c r="AE18" s="678"/>
      <c r="AF18" s="692" t="s">
        <v>902</v>
      </c>
      <c r="AG18" s="692"/>
      <c r="AH18" s="692"/>
      <c r="AI18" s="692"/>
      <c r="AJ18" s="692"/>
      <c r="AK18" s="692"/>
      <c r="AL18" s="692"/>
      <c r="AM18" s="21"/>
      <c r="AN18" s="21"/>
      <c r="AO18" s="21"/>
      <c r="AP18" s="21"/>
    </row>
    <row r="19" spans="1:42" ht="43.5" customHeight="1" x14ac:dyDescent="0.25">
      <c r="A19" s="684"/>
      <c r="B19" s="692"/>
      <c r="C19" s="692"/>
      <c r="D19" s="316" t="s">
        <v>57</v>
      </c>
      <c r="E19" s="678" t="s">
        <v>56</v>
      </c>
      <c r="F19" s="678"/>
      <c r="G19" s="678"/>
      <c r="H19" s="678"/>
      <c r="I19" s="678"/>
      <c r="J19" s="678"/>
      <c r="K19" s="316" t="s">
        <v>57</v>
      </c>
      <c r="L19" s="692" t="s">
        <v>56</v>
      </c>
      <c r="M19" s="692"/>
      <c r="N19" s="692"/>
      <c r="O19" s="692"/>
      <c r="P19" s="692"/>
      <c r="Q19" s="692"/>
      <c r="R19" s="316" t="s">
        <v>57</v>
      </c>
      <c r="S19" s="692" t="s">
        <v>56</v>
      </c>
      <c r="T19" s="692"/>
      <c r="U19" s="692"/>
      <c r="V19" s="692"/>
      <c r="W19" s="692"/>
      <c r="X19" s="692"/>
      <c r="Y19" s="316" t="s">
        <v>57</v>
      </c>
      <c r="Z19" s="692" t="s">
        <v>56</v>
      </c>
      <c r="AA19" s="692"/>
      <c r="AB19" s="692"/>
      <c r="AC19" s="692"/>
      <c r="AD19" s="692"/>
      <c r="AE19" s="692"/>
      <c r="AF19" s="316" t="s">
        <v>57</v>
      </c>
      <c r="AG19" s="692" t="s">
        <v>56</v>
      </c>
      <c r="AH19" s="692"/>
      <c r="AI19" s="692"/>
      <c r="AJ19" s="692"/>
      <c r="AK19" s="692"/>
      <c r="AL19" s="692"/>
    </row>
    <row r="20" spans="1:42" ht="87.75" customHeight="1" x14ac:dyDescent="0.25">
      <c r="A20" s="685"/>
      <c r="B20" s="692"/>
      <c r="C20" s="692"/>
      <c r="D20" s="314" t="s">
        <v>24</v>
      </c>
      <c r="E20" s="314" t="s">
        <v>24</v>
      </c>
      <c r="F20" s="92" t="s">
        <v>5</v>
      </c>
      <c r="G20" s="92" t="s">
        <v>6</v>
      </c>
      <c r="H20" s="571" t="s">
        <v>1142</v>
      </c>
      <c r="I20" s="92" t="s">
        <v>2</v>
      </c>
      <c r="J20" s="92" t="s">
        <v>148</v>
      </c>
      <c r="K20" s="314" t="s">
        <v>24</v>
      </c>
      <c r="L20" s="314" t="s">
        <v>24</v>
      </c>
      <c r="M20" s="92" t="s">
        <v>5</v>
      </c>
      <c r="N20" s="92" t="s">
        <v>6</v>
      </c>
      <c r="O20" s="571" t="s">
        <v>1142</v>
      </c>
      <c r="P20" s="92" t="s">
        <v>2</v>
      </c>
      <c r="Q20" s="92" t="s">
        <v>148</v>
      </c>
      <c r="R20" s="314" t="s">
        <v>24</v>
      </c>
      <c r="S20" s="314" t="s">
        <v>24</v>
      </c>
      <c r="T20" s="92" t="s">
        <v>5</v>
      </c>
      <c r="U20" s="92" t="s">
        <v>6</v>
      </c>
      <c r="V20" s="314" t="s">
        <v>1142</v>
      </c>
      <c r="W20" s="92" t="s">
        <v>2</v>
      </c>
      <c r="X20" s="92" t="s">
        <v>148</v>
      </c>
      <c r="Y20" s="314" t="s">
        <v>24</v>
      </c>
      <c r="Z20" s="314" t="s">
        <v>24</v>
      </c>
      <c r="AA20" s="92" t="s">
        <v>5</v>
      </c>
      <c r="AB20" s="92" t="s">
        <v>6</v>
      </c>
      <c r="AC20" s="571" t="s">
        <v>1142</v>
      </c>
      <c r="AD20" s="92" t="s">
        <v>2</v>
      </c>
      <c r="AE20" s="92" t="s">
        <v>148</v>
      </c>
      <c r="AF20" s="314" t="s">
        <v>24</v>
      </c>
      <c r="AG20" s="314" t="s">
        <v>24</v>
      </c>
      <c r="AH20" s="92" t="s">
        <v>5</v>
      </c>
      <c r="AI20" s="92" t="s">
        <v>6</v>
      </c>
      <c r="AJ20" s="571" t="s">
        <v>1142</v>
      </c>
      <c r="AK20" s="92" t="s">
        <v>2</v>
      </c>
      <c r="AL20" s="92" t="s">
        <v>799</v>
      </c>
    </row>
    <row r="21" spans="1:42" x14ac:dyDescent="0.25">
      <c r="A21" s="315">
        <v>1</v>
      </c>
      <c r="B21" s="315">
        <v>2</v>
      </c>
      <c r="C21" s="315">
        <v>3</v>
      </c>
      <c r="D21" s="146" t="s">
        <v>108</v>
      </c>
      <c r="E21" s="146" t="s">
        <v>109</v>
      </c>
      <c r="F21" s="146" t="s">
        <v>110</v>
      </c>
      <c r="G21" s="146" t="s">
        <v>111</v>
      </c>
      <c r="H21" s="146" t="s">
        <v>112</v>
      </c>
      <c r="I21" s="146" t="s">
        <v>113</v>
      </c>
      <c r="J21" s="146" t="s">
        <v>189</v>
      </c>
      <c r="K21" s="146" t="s">
        <v>190</v>
      </c>
      <c r="L21" s="146" t="s">
        <v>191</v>
      </c>
      <c r="M21" s="146" t="s">
        <v>192</v>
      </c>
      <c r="N21" s="146" t="s">
        <v>193</v>
      </c>
      <c r="O21" s="146" t="s">
        <v>194</v>
      </c>
      <c r="P21" s="146" t="s">
        <v>195</v>
      </c>
      <c r="Q21" s="146" t="s">
        <v>196</v>
      </c>
      <c r="R21" s="146" t="s">
        <v>199</v>
      </c>
      <c r="S21" s="146" t="s">
        <v>200</v>
      </c>
      <c r="T21" s="146" t="s">
        <v>201</v>
      </c>
      <c r="U21" s="146" t="s">
        <v>202</v>
      </c>
      <c r="V21" s="146" t="s">
        <v>203</v>
      </c>
      <c r="W21" s="146" t="s">
        <v>204</v>
      </c>
      <c r="X21" s="146" t="s">
        <v>346</v>
      </c>
      <c r="Y21" s="146" t="s">
        <v>205</v>
      </c>
      <c r="Z21" s="146" t="s">
        <v>206</v>
      </c>
      <c r="AA21" s="146" t="s">
        <v>207</v>
      </c>
      <c r="AB21" s="146" t="s">
        <v>208</v>
      </c>
      <c r="AC21" s="146" t="s">
        <v>209</v>
      </c>
      <c r="AD21" s="146" t="s">
        <v>210</v>
      </c>
      <c r="AE21" s="146" t="s">
        <v>347</v>
      </c>
      <c r="AF21" s="146" t="s">
        <v>99</v>
      </c>
      <c r="AG21" s="146" t="s">
        <v>102</v>
      </c>
      <c r="AH21" s="146" t="s">
        <v>118</v>
      </c>
      <c r="AI21" s="146" t="s">
        <v>121</v>
      </c>
      <c r="AJ21" s="146" t="s">
        <v>124</v>
      </c>
      <c r="AK21" s="146" t="s">
        <v>125</v>
      </c>
      <c r="AL21" s="146" t="s">
        <v>126</v>
      </c>
    </row>
    <row r="22" spans="1:42" x14ac:dyDescent="0.25">
      <c r="A22" s="315"/>
      <c r="B22" s="315"/>
      <c r="C22" s="315"/>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row>
    <row r="23" spans="1:42" ht="31.5" x14ac:dyDescent="0.25">
      <c r="A23" s="219">
        <v>0</v>
      </c>
      <c r="B23" s="180" t="s">
        <v>742</v>
      </c>
      <c r="C23" s="51"/>
      <c r="D23" s="146"/>
      <c r="E23" s="224">
        <f>E25+E27</f>
        <v>0</v>
      </c>
      <c r="F23" s="146"/>
      <c r="G23" s="146"/>
      <c r="H23" s="146"/>
      <c r="I23" s="146"/>
      <c r="J23" s="146"/>
      <c r="K23" s="146"/>
      <c r="L23" s="224">
        <f>L25+L27</f>
        <v>0</v>
      </c>
      <c r="M23" s="146"/>
      <c r="N23" s="146"/>
      <c r="O23" s="146"/>
      <c r="P23" s="146"/>
      <c r="Q23" s="146"/>
      <c r="R23" s="146"/>
      <c r="S23" s="224">
        <f>S25+S27</f>
        <v>30.439</v>
      </c>
      <c r="T23" s="224">
        <f>T39</f>
        <v>3.3</v>
      </c>
      <c r="U23" s="224">
        <f t="shared" ref="U23" si="0">U39</f>
        <v>0</v>
      </c>
      <c r="V23" s="224">
        <f>V39+V27</f>
        <v>6.49</v>
      </c>
      <c r="W23" s="146"/>
      <c r="X23" s="330" t="str">
        <f>X25</f>
        <v>9</v>
      </c>
      <c r="Y23" s="146"/>
      <c r="Z23" s="224">
        <f>Z25+Z27+Z24</f>
        <v>37.994000000000007</v>
      </c>
      <c r="AA23" s="224">
        <f>AA39+AA24</f>
        <v>3.93</v>
      </c>
      <c r="AB23" s="146"/>
      <c r="AC23" s="146"/>
      <c r="AD23" s="146"/>
      <c r="AE23" s="345">
        <f>AE24</f>
        <v>5</v>
      </c>
      <c r="AF23" s="146"/>
      <c r="AG23" s="224">
        <f>E23+L23+S23+Z23</f>
        <v>68.433000000000007</v>
      </c>
      <c r="AH23" s="224">
        <f>F23+M23+T23+AA23</f>
        <v>7.23</v>
      </c>
      <c r="AI23" s="224">
        <f t="shared" ref="AH23:AL33" si="1">G23+N23+U23+AB23</f>
        <v>0</v>
      </c>
      <c r="AJ23" s="224">
        <f t="shared" si="1"/>
        <v>6.49</v>
      </c>
      <c r="AK23" s="224">
        <f t="shared" si="1"/>
        <v>0</v>
      </c>
      <c r="AL23" s="332">
        <f t="shared" si="1"/>
        <v>14</v>
      </c>
    </row>
    <row r="24" spans="1:42" ht="31.5" x14ac:dyDescent="0.25">
      <c r="A24" s="51" t="s">
        <v>743</v>
      </c>
      <c r="B24" s="179" t="s">
        <v>744</v>
      </c>
      <c r="C24" s="51"/>
      <c r="D24" s="146"/>
      <c r="E24" s="146" t="s">
        <v>800</v>
      </c>
      <c r="F24" s="146"/>
      <c r="G24" s="146"/>
      <c r="H24" s="146"/>
      <c r="I24" s="146"/>
      <c r="J24" s="146"/>
      <c r="K24" s="146"/>
      <c r="L24" s="146" t="s">
        <v>800</v>
      </c>
      <c r="M24" s="146"/>
      <c r="N24" s="146"/>
      <c r="O24" s="146"/>
      <c r="P24" s="146"/>
      <c r="Q24" s="146"/>
      <c r="R24" s="146"/>
      <c r="S24" s="146" t="s">
        <v>800</v>
      </c>
      <c r="T24" s="146"/>
      <c r="U24" s="146"/>
      <c r="V24" s="146"/>
      <c r="W24" s="146"/>
      <c r="X24" s="330"/>
      <c r="Y24" s="146"/>
      <c r="Z24" s="330">
        <f>Z34</f>
        <v>2.13</v>
      </c>
      <c r="AA24" s="330" t="str">
        <f>AA32</f>
        <v>2</v>
      </c>
      <c r="AB24" s="146"/>
      <c r="AC24" s="146"/>
      <c r="AD24" s="146"/>
      <c r="AE24" s="345">
        <f>AE34</f>
        <v>5</v>
      </c>
      <c r="AF24" s="146"/>
      <c r="AG24" s="224">
        <f t="shared" ref="AG24:AG33" si="2">E24+L24+S24+Z24</f>
        <v>2.13</v>
      </c>
      <c r="AH24" s="224">
        <f t="shared" si="1"/>
        <v>2</v>
      </c>
      <c r="AI24" s="224">
        <f t="shared" si="1"/>
        <v>0</v>
      </c>
      <c r="AJ24" s="224">
        <f t="shared" si="1"/>
        <v>0</v>
      </c>
      <c r="AK24" s="224">
        <f t="shared" si="1"/>
        <v>0</v>
      </c>
      <c r="AL24" s="332">
        <f t="shared" si="1"/>
        <v>5</v>
      </c>
    </row>
    <row r="25" spans="1:42" ht="31.5" x14ac:dyDescent="0.25">
      <c r="A25" s="51" t="s">
        <v>745</v>
      </c>
      <c r="B25" s="179" t="s">
        <v>770</v>
      </c>
      <c r="C25" s="51"/>
      <c r="D25" s="146"/>
      <c r="E25" s="330">
        <f>E39</f>
        <v>0</v>
      </c>
      <c r="F25" s="146"/>
      <c r="G25" s="146"/>
      <c r="H25" s="146"/>
      <c r="I25" s="146"/>
      <c r="J25" s="146"/>
      <c r="K25" s="146"/>
      <c r="L25" s="330">
        <f>L39</f>
        <v>0</v>
      </c>
      <c r="M25" s="146"/>
      <c r="N25" s="146"/>
      <c r="O25" s="146"/>
      <c r="P25" s="146"/>
      <c r="Q25" s="146"/>
      <c r="R25" s="146"/>
      <c r="S25" s="330">
        <f>S39</f>
        <v>29.736999999999998</v>
      </c>
      <c r="T25" s="330">
        <f t="shared" ref="T25:AD25" si="3">T39</f>
        <v>3.3</v>
      </c>
      <c r="U25" s="330">
        <f t="shared" si="3"/>
        <v>0</v>
      </c>
      <c r="V25" s="330">
        <f t="shared" si="3"/>
        <v>6.13</v>
      </c>
      <c r="W25" s="330">
        <f t="shared" si="3"/>
        <v>0</v>
      </c>
      <c r="X25" s="330" t="str">
        <f>X39</f>
        <v>9</v>
      </c>
      <c r="Y25" s="330">
        <f t="shared" si="3"/>
        <v>0</v>
      </c>
      <c r="Z25" s="330">
        <f t="shared" si="3"/>
        <v>35.864000000000004</v>
      </c>
      <c r="AA25" s="330">
        <f t="shared" si="3"/>
        <v>1.9300000000000002</v>
      </c>
      <c r="AB25" s="330">
        <f t="shared" si="3"/>
        <v>0</v>
      </c>
      <c r="AC25" s="330">
        <f t="shared" si="3"/>
        <v>0</v>
      </c>
      <c r="AD25" s="330">
        <f t="shared" si="3"/>
        <v>0</v>
      </c>
      <c r="AE25" s="345"/>
      <c r="AF25" s="146"/>
      <c r="AG25" s="224">
        <f t="shared" si="2"/>
        <v>65.600999999999999</v>
      </c>
      <c r="AH25" s="224">
        <f t="shared" si="1"/>
        <v>5.23</v>
      </c>
      <c r="AI25" s="224">
        <f t="shared" si="1"/>
        <v>0</v>
      </c>
      <c r="AJ25" s="224">
        <f t="shared" si="1"/>
        <v>6.13</v>
      </c>
      <c r="AK25" s="224">
        <f t="shared" si="1"/>
        <v>0</v>
      </c>
      <c r="AL25" s="332">
        <f t="shared" si="1"/>
        <v>9</v>
      </c>
    </row>
    <row r="26" spans="1:42" ht="78.75" x14ac:dyDescent="0.25">
      <c r="A26" s="51" t="s">
        <v>746</v>
      </c>
      <c r="B26" s="179" t="s">
        <v>747</v>
      </c>
      <c r="C26" s="51"/>
      <c r="D26" s="146"/>
      <c r="E26" s="146" t="s">
        <v>800</v>
      </c>
      <c r="F26" s="146"/>
      <c r="G26" s="146"/>
      <c r="H26" s="146"/>
      <c r="I26" s="146"/>
      <c r="J26" s="146"/>
      <c r="K26" s="146"/>
      <c r="L26" s="146" t="s">
        <v>800</v>
      </c>
      <c r="M26" s="146"/>
      <c r="N26" s="146"/>
      <c r="O26" s="146"/>
      <c r="P26" s="146"/>
      <c r="Q26" s="146"/>
      <c r="R26" s="146"/>
      <c r="S26" s="146" t="s">
        <v>800</v>
      </c>
      <c r="T26" s="146"/>
      <c r="U26" s="146"/>
      <c r="V26" s="146"/>
      <c r="W26" s="146"/>
      <c r="X26" s="146"/>
      <c r="Y26" s="146"/>
      <c r="Z26" s="146" t="s">
        <v>800</v>
      </c>
      <c r="AA26" s="146"/>
      <c r="AB26" s="146"/>
      <c r="AC26" s="146"/>
      <c r="AD26" s="146"/>
      <c r="AE26" s="345"/>
      <c r="AF26" s="146"/>
      <c r="AG26" s="224">
        <f t="shared" si="2"/>
        <v>0</v>
      </c>
      <c r="AH26" s="224">
        <f t="shared" si="1"/>
        <v>0</v>
      </c>
      <c r="AI26" s="224">
        <f t="shared" si="1"/>
        <v>0</v>
      </c>
      <c r="AJ26" s="224">
        <f t="shared" si="1"/>
        <v>0</v>
      </c>
      <c r="AK26" s="224">
        <f t="shared" si="1"/>
        <v>0</v>
      </c>
      <c r="AL26" s="332">
        <f t="shared" si="1"/>
        <v>0</v>
      </c>
    </row>
    <row r="27" spans="1:42" ht="47.25" x14ac:dyDescent="0.25">
      <c r="A27" s="51" t="s">
        <v>748</v>
      </c>
      <c r="B27" s="179" t="s">
        <v>749</v>
      </c>
      <c r="C27" s="51"/>
      <c r="D27" s="146"/>
      <c r="E27" s="330">
        <f>E76</f>
        <v>0</v>
      </c>
      <c r="F27" s="146"/>
      <c r="G27" s="146"/>
      <c r="H27" s="146"/>
      <c r="I27" s="146"/>
      <c r="J27" s="146"/>
      <c r="K27" s="146"/>
      <c r="L27" s="330">
        <f>L76</f>
        <v>0</v>
      </c>
      <c r="M27" s="146"/>
      <c r="N27" s="146"/>
      <c r="O27" s="146"/>
      <c r="P27" s="146"/>
      <c r="Q27" s="146"/>
      <c r="R27" s="146"/>
      <c r="S27" s="330">
        <f>S76</f>
        <v>0.70199999999999996</v>
      </c>
      <c r="T27" s="146"/>
      <c r="U27" s="146"/>
      <c r="V27" s="330">
        <f>V76</f>
        <v>0.36</v>
      </c>
      <c r="W27" s="146"/>
      <c r="X27" s="146"/>
      <c r="Y27" s="146"/>
      <c r="Z27" s="330">
        <f>Z76</f>
        <v>0</v>
      </c>
      <c r="AA27" s="146"/>
      <c r="AB27" s="146"/>
      <c r="AC27" s="146"/>
      <c r="AD27" s="146"/>
      <c r="AE27" s="345"/>
      <c r="AF27" s="146"/>
      <c r="AG27" s="224">
        <f t="shared" si="2"/>
        <v>0.70199999999999996</v>
      </c>
      <c r="AH27" s="224">
        <f t="shared" si="1"/>
        <v>0</v>
      </c>
      <c r="AI27" s="224">
        <f t="shared" si="1"/>
        <v>0</v>
      </c>
      <c r="AJ27" s="224">
        <f t="shared" si="1"/>
        <v>0.36</v>
      </c>
      <c r="AK27" s="224">
        <f t="shared" si="1"/>
        <v>0</v>
      </c>
      <c r="AL27" s="332">
        <f t="shared" si="1"/>
        <v>0</v>
      </c>
    </row>
    <row r="28" spans="1:42" ht="47.25" x14ac:dyDescent="0.25">
      <c r="A28" s="51" t="s">
        <v>750</v>
      </c>
      <c r="B28" s="179" t="s">
        <v>751</v>
      </c>
      <c r="C28" s="51"/>
      <c r="D28" s="146"/>
      <c r="E28" s="146" t="s">
        <v>800</v>
      </c>
      <c r="F28" s="146"/>
      <c r="G28" s="146"/>
      <c r="H28" s="146"/>
      <c r="I28" s="146"/>
      <c r="J28" s="146"/>
      <c r="K28" s="146"/>
      <c r="L28" s="146" t="s">
        <v>800</v>
      </c>
      <c r="M28" s="146"/>
      <c r="N28" s="146"/>
      <c r="O28" s="146"/>
      <c r="P28" s="146"/>
      <c r="Q28" s="146"/>
      <c r="R28" s="146"/>
      <c r="S28" s="146" t="s">
        <v>800</v>
      </c>
      <c r="T28" s="146"/>
      <c r="U28" s="146"/>
      <c r="V28" s="146"/>
      <c r="W28" s="146"/>
      <c r="X28" s="146"/>
      <c r="Y28" s="146"/>
      <c r="Z28" s="146" t="s">
        <v>800</v>
      </c>
      <c r="AA28" s="146"/>
      <c r="AB28" s="146"/>
      <c r="AC28" s="146"/>
      <c r="AD28" s="146"/>
      <c r="AE28" s="345"/>
      <c r="AF28" s="146"/>
      <c r="AG28" s="224">
        <f t="shared" si="2"/>
        <v>0</v>
      </c>
      <c r="AH28" s="224">
        <f t="shared" si="1"/>
        <v>0</v>
      </c>
      <c r="AI28" s="224">
        <f t="shared" si="1"/>
        <v>0</v>
      </c>
      <c r="AJ28" s="224">
        <f t="shared" si="1"/>
        <v>0</v>
      </c>
      <c r="AK28" s="224">
        <f t="shared" si="1"/>
        <v>0</v>
      </c>
      <c r="AL28" s="332">
        <f t="shared" si="1"/>
        <v>0</v>
      </c>
    </row>
    <row r="29" spans="1:42" ht="31.5" x14ac:dyDescent="0.25">
      <c r="A29" s="51" t="s">
        <v>752</v>
      </c>
      <c r="B29" s="179" t="s">
        <v>753</v>
      </c>
      <c r="C29" s="51"/>
      <c r="D29" s="146"/>
      <c r="E29" s="146" t="s">
        <v>800</v>
      </c>
      <c r="F29" s="146"/>
      <c r="G29" s="146"/>
      <c r="H29" s="146"/>
      <c r="I29" s="146"/>
      <c r="J29" s="146"/>
      <c r="K29" s="146"/>
      <c r="L29" s="146" t="s">
        <v>800</v>
      </c>
      <c r="M29" s="146"/>
      <c r="N29" s="146"/>
      <c r="O29" s="146"/>
      <c r="P29" s="146"/>
      <c r="Q29" s="146"/>
      <c r="R29" s="146"/>
      <c r="S29" s="146" t="s">
        <v>800</v>
      </c>
      <c r="T29" s="146"/>
      <c r="U29" s="146"/>
      <c r="V29" s="146"/>
      <c r="W29" s="146"/>
      <c r="X29" s="146"/>
      <c r="Y29" s="146"/>
      <c r="Z29" s="146" t="s">
        <v>800</v>
      </c>
      <c r="AA29" s="146"/>
      <c r="AB29" s="146"/>
      <c r="AC29" s="146"/>
      <c r="AD29" s="146"/>
      <c r="AE29" s="345"/>
      <c r="AF29" s="146"/>
      <c r="AG29" s="224">
        <f t="shared" si="2"/>
        <v>0</v>
      </c>
      <c r="AH29" s="224">
        <f t="shared" si="1"/>
        <v>0</v>
      </c>
      <c r="AI29" s="224">
        <f t="shared" si="1"/>
        <v>0</v>
      </c>
      <c r="AJ29" s="224">
        <f t="shared" si="1"/>
        <v>0</v>
      </c>
      <c r="AK29" s="224">
        <f t="shared" si="1"/>
        <v>0</v>
      </c>
      <c r="AL29" s="332">
        <f t="shared" si="1"/>
        <v>0</v>
      </c>
    </row>
    <row r="30" spans="1:42" x14ac:dyDescent="0.25">
      <c r="A30" s="51"/>
      <c r="B30" s="28"/>
      <c r="C30" s="51"/>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345"/>
      <c r="AF30" s="146"/>
      <c r="AG30" s="224">
        <f t="shared" si="2"/>
        <v>0</v>
      </c>
      <c r="AH30" s="224">
        <f t="shared" si="1"/>
        <v>0</v>
      </c>
      <c r="AI30" s="224">
        <f t="shared" si="1"/>
        <v>0</v>
      </c>
      <c r="AJ30" s="224">
        <f t="shared" si="1"/>
        <v>0</v>
      </c>
      <c r="AK30" s="224">
        <f t="shared" si="1"/>
        <v>0</v>
      </c>
      <c r="AL30" s="332">
        <f t="shared" si="1"/>
        <v>0</v>
      </c>
    </row>
    <row r="31" spans="1:42" ht="31.5" x14ac:dyDescent="0.25">
      <c r="A31" s="51">
        <v>1</v>
      </c>
      <c r="B31" s="179" t="s">
        <v>584</v>
      </c>
      <c r="C31" s="51"/>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345"/>
      <c r="AF31" s="146"/>
      <c r="AG31" s="224">
        <f t="shared" si="2"/>
        <v>0</v>
      </c>
      <c r="AH31" s="224">
        <f t="shared" si="1"/>
        <v>0</v>
      </c>
      <c r="AI31" s="224">
        <f t="shared" si="1"/>
        <v>0</v>
      </c>
      <c r="AJ31" s="224">
        <f t="shared" si="1"/>
        <v>0</v>
      </c>
      <c r="AK31" s="224">
        <f t="shared" si="1"/>
        <v>0</v>
      </c>
      <c r="AL31" s="332">
        <f t="shared" si="1"/>
        <v>0</v>
      </c>
    </row>
    <row r="32" spans="1:42" ht="47.25" x14ac:dyDescent="0.25">
      <c r="A32" s="182" t="s">
        <v>555</v>
      </c>
      <c r="B32" s="180" t="s">
        <v>754</v>
      </c>
      <c r="C32" s="51"/>
      <c r="D32" s="146"/>
      <c r="E32" s="146"/>
      <c r="F32" s="146"/>
      <c r="G32" s="146"/>
      <c r="H32" s="146"/>
      <c r="I32" s="146"/>
      <c r="J32" s="146"/>
      <c r="K32" s="146"/>
      <c r="L32" s="146"/>
      <c r="M32" s="146"/>
      <c r="N32" s="146"/>
      <c r="O32" s="146"/>
      <c r="P32" s="146"/>
      <c r="Q32" s="146"/>
      <c r="R32" s="146"/>
      <c r="S32" s="146"/>
      <c r="T32" s="146"/>
      <c r="U32" s="146"/>
      <c r="V32" s="146"/>
      <c r="W32" s="146"/>
      <c r="X32" s="146"/>
      <c r="Y32" s="146"/>
      <c r="Z32" s="330">
        <f>Z33</f>
        <v>2.13</v>
      </c>
      <c r="AA32" s="330" t="str">
        <f>AA33</f>
        <v>2</v>
      </c>
      <c r="AB32" s="146"/>
      <c r="AC32" s="146"/>
      <c r="AD32" s="146"/>
      <c r="AE32" s="345"/>
      <c r="AF32" s="146"/>
      <c r="AG32" s="224">
        <f t="shared" si="2"/>
        <v>2.13</v>
      </c>
      <c r="AH32" s="224">
        <f t="shared" si="1"/>
        <v>2</v>
      </c>
      <c r="AI32" s="224">
        <f t="shared" si="1"/>
        <v>0</v>
      </c>
      <c r="AJ32" s="224">
        <f t="shared" si="1"/>
        <v>0</v>
      </c>
      <c r="AK32" s="224">
        <f t="shared" si="1"/>
        <v>0</v>
      </c>
      <c r="AL32" s="332">
        <f t="shared" si="1"/>
        <v>0</v>
      </c>
    </row>
    <row r="33" spans="1:38" ht="47.25" x14ac:dyDescent="0.25">
      <c r="A33" s="47" t="s">
        <v>557</v>
      </c>
      <c r="B33" s="179" t="s">
        <v>755</v>
      </c>
      <c r="C33" s="51"/>
      <c r="D33" s="146"/>
      <c r="E33" s="146"/>
      <c r="F33" s="146"/>
      <c r="G33" s="146"/>
      <c r="H33" s="146"/>
      <c r="I33" s="146"/>
      <c r="J33" s="146"/>
      <c r="K33" s="146"/>
      <c r="L33" s="146"/>
      <c r="M33" s="146"/>
      <c r="N33" s="146"/>
      <c r="O33" s="146"/>
      <c r="P33" s="146"/>
      <c r="Q33" s="146"/>
      <c r="R33" s="146"/>
      <c r="S33" s="146"/>
      <c r="T33" s="146"/>
      <c r="U33" s="146"/>
      <c r="V33" s="146"/>
      <c r="W33" s="146"/>
      <c r="X33" s="146"/>
      <c r="Y33" s="146"/>
      <c r="Z33" s="330">
        <f>Z34</f>
        <v>2.13</v>
      </c>
      <c r="AA33" s="330" t="str">
        <f>AA34</f>
        <v>2</v>
      </c>
      <c r="AB33" s="146"/>
      <c r="AC33" s="146"/>
      <c r="AD33" s="146"/>
      <c r="AE33" s="345"/>
      <c r="AF33" s="146"/>
      <c r="AG33" s="224">
        <f t="shared" si="2"/>
        <v>2.13</v>
      </c>
      <c r="AH33" s="224">
        <f t="shared" si="1"/>
        <v>2</v>
      </c>
      <c r="AI33" s="224">
        <f t="shared" si="1"/>
        <v>0</v>
      </c>
      <c r="AJ33" s="224">
        <f t="shared" si="1"/>
        <v>0</v>
      </c>
      <c r="AK33" s="224">
        <f t="shared" si="1"/>
        <v>0</v>
      </c>
      <c r="AL33" s="332">
        <f t="shared" si="1"/>
        <v>0</v>
      </c>
    </row>
    <row r="34" spans="1:38" s="523" customFormat="1" ht="31.5" x14ac:dyDescent="0.25">
      <c r="A34" s="47"/>
      <c r="B34" s="356" t="str">
        <f>'4'!B34</f>
        <v>Реконструкция в рамках технологических присоединений</v>
      </c>
      <c r="C34" s="51"/>
      <c r="D34" s="146"/>
      <c r="E34" s="146"/>
      <c r="F34" s="146"/>
      <c r="G34" s="146"/>
      <c r="H34" s="146"/>
      <c r="I34" s="146"/>
      <c r="J34" s="146"/>
      <c r="K34" s="146"/>
      <c r="L34" s="146"/>
      <c r="M34" s="146"/>
      <c r="N34" s="146"/>
      <c r="O34" s="146"/>
      <c r="P34" s="146"/>
      <c r="Q34" s="146"/>
      <c r="R34" s="146"/>
      <c r="S34" s="146"/>
      <c r="T34" s="146"/>
      <c r="U34" s="146"/>
      <c r="V34" s="146"/>
      <c r="W34" s="146"/>
      <c r="X34" s="146"/>
      <c r="Y34" s="146"/>
      <c r="Z34" s="330">
        <f>'4'!BE34</f>
        <v>2.13</v>
      </c>
      <c r="AA34" s="330" t="str">
        <f>'4'!BF34</f>
        <v>2</v>
      </c>
      <c r="AB34" s="146"/>
      <c r="AC34" s="146"/>
      <c r="AD34" s="146"/>
      <c r="AE34" s="345">
        <v>5</v>
      </c>
      <c r="AF34" s="146"/>
      <c r="AG34" s="224">
        <f t="shared" ref="AG34:AG76" si="4">E34+L34+S34+Z34</f>
        <v>2.13</v>
      </c>
      <c r="AH34" s="224">
        <f t="shared" ref="AH34:AH76" si="5">F34+M34+T34+AA34</f>
        <v>2</v>
      </c>
      <c r="AI34" s="224">
        <f t="shared" ref="AI34:AI76" si="6">G34+N34+U34+AB34</f>
        <v>0</v>
      </c>
      <c r="AJ34" s="224">
        <f t="shared" ref="AJ34:AJ76" si="7">H34+O34+V34+AC34</f>
        <v>0</v>
      </c>
      <c r="AK34" s="224">
        <f t="shared" ref="AK34:AK76" si="8">I34+P34+W34+AD34</f>
        <v>0</v>
      </c>
      <c r="AL34" s="332">
        <f t="shared" ref="AL34:AL76" si="9">J34+Q34+X34+AE34</f>
        <v>5</v>
      </c>
    </row>
    <row r="35" spans="1:38" s="523" customFormat="1" x14ac:dyDescent="0.25">
      <c r="A35" s="47"/>
      <c r="B35" s="179"/>
      <c r="C35" s="51"/>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224">
        <f t="shared" si="4"/>
        <v>0</v>
      </c>
      <c r="AH35" s="224">
        <f t="shared" si="5"/>
        <v>0</v>
      </c>
      <c r="AI35" s="224">
        <f t="shared" si="6"/>
        <v>0</v>
      </c>
      <c r="AJ35" s="224">
        <f t="shared" si="7"/>
        <v>0</v>
      </c>
      <c r="AK35" s="224">
        <f t="shared" si="8"/>
        <v>0</v>
      </c>
      <c r="AL35" s="332">
        <f t="shared" si="9"/>
        <v>0</v>
      </c>
    </row>
    <row r="36" spans="1:38" ht="47.25" x14ac:dyDescent="0.25">
      <c r="A36" s="47" t="s">
        <v>558</v>
      </c>
      <c r="B36" s="179" t="s">
        <v>528</v>
      </c>
      <c r="C36" s="51"/>
      <c r="D36" s="146"/>
      <c r="E36" s="146"/>
      <c r="F36" s="146"/>
      <c r="G36" s="146"/>
      <c r="H36" s="146"/>
      <c r="I36" s="146"/>
      <c r="J36" s="146"/>
      <c r="K36" s="146"/>
      <c r="L36" s="146"/>
      <c r="M36" s="146"/>
      <c r="N36" s="146"/>
      <c r="O36" s="146"/>
      <c r="P36" s="146"/>
      <c r="Q36" s="146"/>
      <c r="R36" s="146"/>
      <c r="S36" s="146"/>
      <c r="T36" s="146"/>
      <c r="U36" s="146"/>
      <c r="V36" s="146"/>
      <c r="W36" s="146"/>
      <c r="X36" s="146"/>
      <c r="Y36" s="146"/>
      <c r="Z36" s="146" t="s">
        <v>800</v>
      </c>
      <c r="AA36" s="146"/>
      <c r="AB36" s="146"/>
      <c r="AC36" s="146"/>
      <c r="AD36" s="146"/>
      <c r="AE36" s="146"/>
      <c r="AF36" s="146"/>
      <c r="AG36" s="224">
        <f t="shared" si="4"/>
        <v>0</v>
      </c>
      <c r="AH36" s="224">
        <f t="shared" si="5"/>
        <v>0</v>
      </c>
      <c r="AI36" s="224">
        <f t="shared" si="6"/>
        <v>0</v>
      </c>
      <c r="AJ36" s="224">
        <f t="shared" si="7"/>
        <v>0</v>
      </c>
      <c r="AK36" s="224">
        <f t="shared" si="8"/>
        <v>0</v>
      </c>
      <c r="AL36" s="332">
        <f t="shared" si="9"/>
        <v>0</v>
      </c>
    </row>
    <row r="37" spans="1:38" ht="47.25" x14ac:dyDescent="0.25">
      <c r="A37" s="47" t="s">
        <v>559</v>
      </c>
      <c r="B37" s="179" t="s">
        <v>527</v>
      </c>
      <c r="C37" s="51"/>
      <c r="D37" s="146"/>
      <c r="E37" s="146"/>
      <c r="F37" s="146"/>
      <c r="G37" s="146"/>
      <c r="H37" s="146"/>
      <c r="I37" s="146"/>
      <c r="J37" s="146"/>
      <c r="K37" s="146"/>
      <c r="L37" s="146"/>
      <c r="M37" s="146"/>
      <c r="N37" s="146"/>
      <c r="O37" s="146"/>
      <c r="P37" s="146"/>
      <c r="Q37" s="146"/>
      <c r="R37" s="146"/>
      <c r="S37" s="146"/>
      <c r="T37" s="146"/>
      <c r="U37" s="146"/>
      <c r="V37" s="146"/>
      <c r="W37" s="146"/>
      <c r="X37" s="146"/>
      <c r="Y37" s="146"/>
      <c r="Z37" s="146" t="s">
        <v>800</v>
      </c>
      <c r="AA37" s="146"/>
      <c r="AB37" s="146"/>
      <c r="AC37" s="146"/>
      <c r="AD37" s="146"/>
      <c r="AE37" s="146"/>
      <c r="AF37" s="146"/>
      <c r="AG37" s="224">
        <f t="shared" si="4"/>
        <v>0</v>
      </c>
      <c r="AH37" s="224">
        <f t="shared" si="5"/>
        <v>0</v>
      </c>
      <c r="AI37" s="224">
        <f t="shared" si="6"/>
        <v>0</v>
      </c>
      <c r="AJ37" s="224">
        <f t="shared" si="7"/>
        <v>0</v>
      </c>
      <c r="AK37" s="224">
        <f t="shared" si="8"/>
        <v>0</v>
      </c>
      <c r="AL37" s="332">
        <f t="shared" si="9"/>
        <v>0</v>
      </c>
    </row>
    <row r="38" spans="1:38" ht="94.5" x14ac:dyDescent="0.25">
      <c r="A38" s="47" t="s">
        <v>560</v>
      </c>
      <c r="B38" s="179" t="s">
        <v>756</v>
      </c>
      <c r="C38" s="51"/>
      <c r="D38" s="146"/>
      <c r="E38" s="146"/>
      <c r="F38" s="146"/>
      <c r="G38" s="146"/>
      <c r="H38" s="146"/>
      <c r="I38" s="146"/>
      <c r="J38" s="146"/>
      <c r="K38" s="146"/>
      <c r="L38" s="146"/>
      <c r="M38" s="146"/>
      <c r="N38" s="146"/>
      <c r="O38" s="146"/>
      <c r="P38" s="146"/>
      <c r="Q38" s="146"/>
      <c r="R38" s="146"/>
      <c r="S38" s="146"/>
      <c r="T38" s="146"/>
      <c r="U38" s="146"/>
      <c r="V38" s="146"/>
      <c r="W38" s="146"/>
      <c r="X38" s="146"/>
      <c r="Y38" s="146"/>
      <c r="Z38" s="146" t="s">
        <v>800</v>
      </c>
      <c r="AA38" s="146"/>
      <c r="AB38" s="146"/>
      <c r="AC38" s="146"/>
      <c r="AD38" s="146"/>
      <c r="AE38" s="146"/>
      <c r="AF38" s="146"/>
      <c r="AG38" s="224">
        <f t="shared" si="4"/>
        <v>0</v>
      </c>
      <c r="AH38" s="224">
        <f t="shared" si="5"/>
        <v>0</v>
      </c>
      <c r="AI38" s="224">
        <f t="shared" si="6"/>
        <v>0</v>
      </c>
      <c r="AJ38" s="224">
        <f t="shared" si="7"/>
        <v>0</v>
      </c>
      <c r="AK38" s="224">
        <f t="shared" si="8"/>
        <v>0</v>
      </c>
      <c r="AL38" s="332">
        <f t="shared" si="9"/>
        <v>0</v>
      </c>
    </row>
    <row r="39" spans="1:38" ht="47.25" x14ac:dyDescent="0.25">
      <c r="A39" s="182" t="s">
        <v>556</v>
      </c>
      <c r="B39" s="180" t="s">
        <v>757</v>
      </c>
      <c r="C39" s="51"/>
      <c r="D39" s="146"/>
      <c r="E39" s="330">
        <f t="shared" ref="E39:J39" si="10">E40+E53+E65+E67</f>
        <v>0</v>
      </c>
      <c r="F39" s="330">
        <f t="shared" si="10"/>
        <v>0</v>
      </c>
      <c r="G39" s="330">
        <f t="shared" si="10"/>
        <v>0</v>
      </c>
      <c r="H39" s="330">
        <f t="shared" si="10"/>
        <v>0</v>
      </c>
      <c r="I39" s="330">
        <f t="shared" si="10"/>
        <v>0</v>
      </c>
      <c r="J39" s="332">
        <f t="shared" si="10"/>
        <v>0</v>
      </c>
      <c r="K39" s="146"/>
      <c r="L39" s="330">
        <f t="shared" ref="L39:Q39" si="11">L40+L53+L65+L67</f>
        <v>0</v>
      </c>
      <c r="M39" s="330">
        <f t="shared" si="11"/>
        <v>0</v>
      </c>
      <c r="N39" s="330">
        <f t="shared" si="11"/>
        <v>0</v>
      </c>
      <c r="O39" s="330">
        <f t="shared" si="11"/>
        <v>0</v>
      </c>
      <c r="P39" s="330">
        <f t="shared" si="11"/>
        <v>0</v>
      </c>
      <c r="Q39" s="332">
        <f t="shared" si="11"/>
        <v>0</v>
      </c>
      <c r="R39" s="146"/>
      <c r="S39" s="330">
        <f>S40+S53+S65+S67</f>
        <v>29.736999999999998</v>
      </c>
      <c r="T39" s="330">
        <f>T40+T53+T65+T67</f>
        <v>3.3</v>
      </c>
      <c r="U39" s="330">
        <f>U40+U53+U65+U67</f>
        <v>0</v>
      </c>
      <c r="V39" s="330">
        <f>V40+V53+V65+V67</f>
        <v>6.13</v>
      </c>
      <c r="W39" s="330">
        <f>W40+W53+W65+W67</f>
        <v>0</v>
      </c>
      <c r="X39" s="332" t="str">
        <f>X51</f>
        <v>9</v>
      </c>
      <c r="Y39" s="146"/>
      <c r="Z39" s="330">
        <f t="shared" ref="Z39:AE39" si="12">Z40+Z53+Z65+Z67</f>
        <v>35.864000000000004</v>
      </c>
      <c r="AA39" s="330">
        <f t="shared" si="12"/>
        <v>1.9300000000000002</v>
      </c>
      <c r="AB39" s="330">
        <f t="shared" si="12"/>
        <v>0</v>
      </c>
      <c r="AC39" s="330">
        <f t="shared" si="12"/>
        <v>0</v>
      </c>
      <c r="AD39" s="330">
        <f t="shared" si="12"/>
        <v>0</v>
      </c>
      <c r="AE39" s="332">
        <f t="shared" si="12"/>
        <v>0</v>
      </c>
      <c r="AF39" s="146"/>
      <c r="AG39" s="224">
        <f t="shared" si="4"/>
        <v>65.600999999999999</v>
      </c>
      <c r="AH39" s="224">
        <f t="shared" si="5"/>
        <v>5.23</v>
      </c>
      <c r="AI39" s="224">
        <f t="shared" si="6"/>
        <v>0</v>
      </c>
      <c r="AJ39" s="224">
        <f t="shared" si="7"/>
        <v>6.13</v>
      </c>
      <c r="AK39" s="224">
        <f t="shared" si="8"/>
        <v>0</v>
      </c>
      <c r="AL39" s="332">
        <f t="shared" si="9"/>
        <v>9</v>
      </c>
    </row>
    <row r="40" spans="1:38" ht="78.75" x14ac:dyDescent="0.25">
      <c r="A40" s="47" t="s">
        <v>561</v>
      </c>
      <c r="B40" s="181" t="s">
        <v>772</v>
      </c>
      <c r="C40" s="51"/>
      <c r="D40" s="146"/>
      <c r="E40" s="146"/>
      <c r="F40" s="146"/>
      <c r="G40" s="146"/>
      <c r="H40" s="146"/>
      <c r="I40" s="146"/>
      <c r="J40" s="146"/>
      <c r="K40" s="146"/>
      <c r="L40" s="146"/>
      <c r="M40" s="146"/>
      <c r="N40" s="146"/>
      <c r="O40" s="146"/>
      <c r="P40" s="146"/>
      <c r="Q40" s="146"/>
      <c r="R40" s="146"/>
      <c r="S40" s="330">
        <f>S42</f>
        <v>3.6539999999999999</v>
      </c>
      <c r="T40" s="330">
        <f>T42</f>
        <v>3.3</v>
      </c>
      <c r="U40" s="146"/>
      <c r="V40" s="330">
        <f>V42</f>
        <v>6.13</v>
      </c>
      <c r="W40" s="146"/>
      <c r="X40" s="146"/>
      <c r="Y40" s="146"/>
      <c r="Z40" s="330">
        <f>Z42</f>
        <v>35.864000000000004</v>
      </c>
      <c r="AA40" s="330">
        <f>AA42</f>
        <v>1.9300000000000002</v>
      </c>
      <c r="AB40" s="146"/>
      <c r="AC40" s="146"/>
      <c r="AD40" s="146"/>
      <c r="AE40" s="146"/>
      <c r="AF40" s="146"/>
      <c r="AG40" s="224">
        <f t="shared" si="4"/>
        <v>39.518000000000001</v>
      </c>
      <c r="AH40" s="224">
        <f t="shared" si="5"/>
        <v>5.23</v>
      </c>
      <c r="AI40" s="224">
        <f t="shared" si="6"/>
        <v>0</v>
      </c>
      <c r="AJ40" s="224">
        <f t="shared" si="7"/>
        <v>6.13</v>
      </c>
      <c r="AK40" s="224">
        <f t="shared" si="8"/>
        <v>0</v>
      </c>
      <c r="AL40" s="332">
        <f t="shared" si="9"/>
        <v>0</v>
      </c>
    </row>
    <row r="41" spans="1:38" ht="31.5" x14ac:dyDescent="0.25">
      <c r="A41" s="47" t="s">
        <v>608</v>
      </c>
      <c r="B41" s="179" t="s">
        <v>773</v>
      </c>
      <c r="C41" s="51"/>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224">
        <f t="shared" si="4"/>
        <v>0</v>
      </c>
      <c r="AH41" s="224">
        <f t="shared" si="5"/>
        <v>0</v>
      </c>
      <c r="AI41" s="224">
        <f t="shared" si="6"/>
        <v>0</v>
      </c>
      <c r="AJ41" s="224">
        <f t="shared" si="7"/>
        <v>0</v>
      </c>
      <c r="AK41" s="224">
        <f t="shared" si="8"/>
        <v>0</v>
      </c>
      <c r="AL41" s="332">
        <f t="shared" si="9"/>
        <v>0</v>
      </c>
    </row>
    <row r="42" spans="1:38" ht="78.75" x14ac:dyDescent="0.25">
      <c r="A42" s="47" t="s">
        <v>609</v>
      </c>
      <c r="B42" s="179" t="s">
        <v>774</v>
      </c>
      <c r="C42" s="51"/>
      <c r="D42" s="146"/>
      <c r="E42" s="146"/>
      <c r="F42" s="146"/>
      <c r="G42" s="146"/>
      <c r="H42" s="146"/>
      <c r="I42" s="146"/>
      <c r="J42" s="146"/>
      <c r="K42" s="146"/>
      <c r="L42" s="146"/>
      <c r="M42" s="146"/>
      <c r="N42" s="146"/>
      <c r="O42" s="146"/>
      <c r="P42" s="146"/>
      <c r="Q42" s="146"/>
      <c r="R42" s="146"/>
      <c r="S42" s="330">
        <f>S51</f>
        <v>3.6539999999999999</v>
      </c>
      <c r="T42" s="330">
        <f>SUM(T43:T51)</f>
        <v>3.3</v>
      </c>
      <c r="U42" s="146"/>
      <c r="V42" s="330">
        <f>SUM(V43:V50)</f>
        <v>6.13</v>
      </c>
      <c r="W42" s="146"/>
      <c r="X42" s="146"/>
      <c r="Y42" s="146"/>
      <c r="Z42" s="330">
        <f>SUM(Z43:Z50)</f>
        <v>35.864000000000004</v>
      </c>
      <c r="AA42" s="330">
        <f>SUM(AA43:AA50)</f>
        <v>1.9300000000000002</v>
      </c>
      <c r="AB42" s="146"/>
      <c r="AC42" s="146"/>
      <c r="AD42" s="146"/>
      <c r="AE42" s="146"/>
      <c r="AF42" s="146"/>
      <c r="AG42" s="224">
        <f t="shared" si="4"/>
        <v>39.518000000000001</v>
      </c>
      <c r="AH42" s="224">
        <f t="shared" si="5"/>
        <v>5.23</v>
      </c>
      <c r="AI42" s="224">
        <f t="shared" si="6"/>
        <v>0</v>
      </c>
      <c r="AJ42" s="224">
        <f t="shared" si="7"/>
        <v>6.13</v>
      </c>
      <c r="AK42" s="224">
        <f t="shared" si="8"/>
        <v>0</v>
      </c>
      <c r="AL42" s="332">
        <f t="shared" si="9"/>
        <v>0</v>
      </c>
    </row>
    <row r="43" spans="1:38" ht="31.5" x14ac:dyDescent="0.25">
      <c r="A43" s="47"/>
      <c r="B43" s="399" t="s">
        <v>1083</v>
      </c>
      <c r="C43" s="313" t="s">
        <v>819</v>
      </c>
      <c r="D43" s="146"/>
      <c r="E43" s="146"/>
      <c r="F43" s="146"/>
      <c r="G43" s="146"/>
      <c r="H43" s="146"/>
      <c r="I43" s="146"/>
      <c r="J43" s="146"/>
      <c r="K43" s="146"/>
      <c r="L43" s="146"/>
      <c r="M43" s="146"/>
      <c r="N43" s="146"/>
      <c r="O43" s="146"/>
      <c r="P43" s="146"/>
      <c r="Q43" s="146"/>
      <c r="R43" s="146"/>
      <c r="S43" s="146"/>
      <c r="T43" s="330"/>
      <c r="U43" s="146"/>
      <c r="V43" s="330">
        <f>'4'!BH92</f>
        <v>0.47</v>
      </c>
      <c r="W43" s="146"/>
      <c r="X43" s="146"/>
      <c r="Y43" s="146"/>
      <c r="Z43" s="330">
        <f>'4'!BE57</f>
        <v>20.213999999999999</v>
      </c>
      <c r="AA43" s="330">
        <v>0</v>
      </c>
      <c r="AB43" s="146"/>
      <c r="AC43" s="146"/>
      <c r="AD43" s="146"/>
      <c r="AE43" s="146"/>
      <c r="AF43" s="146"/>
      <c r="AG43" s="224">
        <f t="shared" si="4"/>
        <v>20.213999999999999</v>
      </c>
      <c r="AH43" s="224">
        <f t="shared" si="5"/>
        <v>0</v>
      </c>
      <c r="AI43" s="224">
        <f t="shared" si="6"/>
        <v>0</v>
      </c>
      <c r="AJ43" s="224">
        <f t="shared" si="7"/>
        <v>0.47</v>
      </c>
      <c r="AK43" s="224">
        <f t="shared" si="8"/>
        <v>0</v>
      </c>
      <c r="AL43" s="332">
        <f t="shared" si="9"/>
        <v>0</v>
      </c>
    </row>
    <row r="44" spans="1:38" ht="47.25" x14ac:dyDescent="0.25">
      <c r="A44" s="47"/>
      <c r="B44" s="399" t="s">
        <v>1084</v>
      </c>
      <c r="C44" s="313" t="s">
        <v>819</v>
      </c>
      <c r="D44" s="146"/>
      <c r="E44" s="146"/>
      <c r="F44" s="146"/>
      <c r="G44" s="146"/>
      <c r="H44" s="146"/>
      <c r="I44" s="146"/>
      <c r="J44" s="146"/>
      <c r="K44" s="146"/>
      <c r="L44" s="146"/>
      <c r="M44" s="146"/>
      <c r="N44" s="146"/>
      <c r="O44" s="146"/>
      <c r="P44" s="146"/>
      <c r="Q44" s="146"/>
      <c r="R44" s="146"/>
      <c r="S44" s="146"/>
      <c r="T44" s="330"/>
      <c r="U44" s="146"/>
      <c r="V44" s="330">
        <f>'4'!BH93</f>
        <v>0.75</v>
      </c>
      <c r="W44" s="146"/>
      <c r="X44" s="146"/>
      <c r="Y44" s="146"/>
      <c r="Z44" s="330">
        <f>'4'!BE58</f>
        <v>2.9580000000000002</v>
      </c>
      <c r="AA44" s="330">
        <v>0.63</v>
      </c>
      <c r="AB44" s="146"/>
      <c r="AC44" s="146"/>
      <c r="AD44" s="146"/>
      <c r="AE44" s="146"/>
      <c r="AF44" s="146"/>
      <c r="AG44" s="224">
        <f t="shared" si="4"/>
        <v>2.9580000000000002</v>
      </c>
      <c r="AH44" s="224">
        <f t="shared" si="5"/>
        <v>0.63</v>
      </c>
      <c r="AI44" s="224">
        <f t="shared" si="6"/>
        <v>0</v>
      </c>
      <c r="AJ44" s="224">
        <f t="shared" si="7"/>
        <v>0.75</v>
      </c>
      <c r="AK44" s="224">
        <f t="shared" si="8"/>
        <v>0</v>
      </c>
      <c r="AL44" s="332">
        <f t="shared" si="9"/>
        <v>0</v>
      </c>
    </row>
    <row r="45" spans="1:38" ht="47.25" x14ac:dyDescent="0.25">
      <c r="A45" s="47"/>
      <c r="B45" s="399" t="s">
        <v>1085</v>
      </c>
      <c r="C45" s="313" t="s">
        <v>819</v>
      </c>
      <c r="D45" s="146"/>
      <c r="E45" s="146"/>
      <c r="F45" s="146"/>
      <c r="G45" s="146"/>
      <c r="H45" s="146"/>
      <c r="I45" s="146"/>
      <c r="J45" s="146"/>
      <c r="K45" s="146"/>
      <c r="L45" s="146"/>
      <c r="M45" s="146"/>
      <c r="N45" s="146"/>
      <c r="O45" s="146"/>
      <c r="P45" s="146"/>
      <c r="Q45" s="146"/>
      <c r="R45" s="146"/>
      <c r="S45" s="146"/>
      <c r="T45" s="330"/>
      <c r="U45" s="146"/>
      <c r="V45" s="330">
        <f>'4'!BH94</f>
        <v>1.49</v>
      </c>
      <c r="W45" s="146"/>
      <c r="X45" s="146"/>
      <c r="Y45" s="146"/>
      <c r="Z45" s="330">
        <f>'4'!BE59</f>
        <v>1.669</v>
      </c>
      <c r="AA45" s="330">
        <v>0.4</v>
      </c>
      <c r="AB45" s="146"/>
      <c r="AC45" s="146"/>
      <c r="AD45" s="146"/>
      <c r="AE45" s="146"/>
      <c r="AF45" s="146"/>
      <c r="AG45" s="224">
        <f t="shared" si="4"/>
        <v>1.669</v>
      </c>
      <c r="AH45" s="224">
        <f t="shared" si="5"/>
        <v>0.4</v>
      </c>
      <c r="AI45" s="224">
        <f t="shared" si="6"/>
        <v>0</v>
      </c>
      <c r="AJ45" s="224">
        <f t="shared" si="7"/>
        <v>1.49</v>
      </c>
      <c r="AK45" s="224">
        <f t="shared" si="8"/>
        <v>0</v>
      </c>
      <c r="AL45" s="332">
        <f t="shared" si="9"/>
        <v>0</v>
      </c>
    </row>
    <row r="46" spans="1:38" s="523" customFormat="1" ht="47.25" x14ac:dyDescent="0.25">
      <c r="A46" s="47"/>
      <c r="B46" s="399" t="str">
        <f>'[2]2022'!$B$21</f>
        <v>Установка  КТП  взамен существующей ТП-130 с переводом нагрузок</v>
      </c>
      <c r="C46" s="522" t="s">
        <v>819</v>
      </c>
      <c r="D46" s="146"/>
      <c r="E46" s="146"/>
      <c r="F46" s="146"/>
      <c r="G46" s="146"/>
      <c r="H46" s="146"/>
      <c r="I46" s="146"/>
      <c r="J46" s="146"/>
      <c r="K46" s="146"/>
      <c r="L46" s="146"/>
      <c r="M46" s="146"/>
      <c r="N46" s="146"/>
      <c r="O46" s="146"/>
      <c r="P46" s="146"/>
      <c r="Q46" s="146"/>
      <c r="R46" s="146"/>
      <c r="S46" s="146"/>
      <c r="T46" s="330"/>
      <c r="U46" s="146"/>
      <c r="V46" s="330">
        <f>'4'!BH95</f>
        <v>0.35</v>
      </c>
      <c r="W46" s="146"/>
      <c r="X46" s="146"/>
      <c r="Y46" s="146"/>
      <c r="Z46" s="330">
        <f>'4'!BE60</f>
        <v>1.4590000000000001</v>
      </c>
      <c r="AA46" s="330">
        <v>0.4</v>
      </c>
      <c r="AB46" s="146"/>
      <c r="AC46" s="146"/>
      <c r="AD46" s="146"/>
      <c r="AE46" s="146"/>
      <c r="AF46" s="146"/>
      <c r="AG46" s="224">
        <f t="shared" si="4"/>
        <v>1.4590000000000001</v>
      </c>
      <c r="AH46" s="224">
        <f t="shared" si="5"/>
        <v>0.4</v>
      </c>
      <c r="AI46" s="224">
        <f t="shared" si="6"/>
        <v>0</v>
      </c>
      <c r="AJ46" s="224">
        <f t="shared" si="7"/>
        <v>0.35</v>
      </c>
      <c r="AK46" s="224">
        <f t="shared" si="8"/>
        <v>0</v>
      </c>
      <c r="AL46" s="332">
        <f t="shared" si="9"/>
        <v>0</v>
      </c>
    </row>
    <row r="47" spans="1:38" ht="31.5" hidden="1" x14ac:dyDescent="0.25">
      <c r="A47" s="47"/>
      <c r="B47" s="318" t="s">
        <v>847</v>
      </c>
      <c r="C47" s="313" t="s">
        <v>819</v>
      </c>
      <c r="D47" s="146"/>
      <c r="E47" s="146"/>
      <c r="F47" s="146"/>
      <c r="G47" s="146"/>
      <c r="H47" s="146"/>
      <c r="I47" s="146"/>
      <c r="J47" s="146"/>
      <c r="K47" s="146"/>
      <c r="L47" s="146"/>
      <c r="M47" s="146"/>
      <c r="N47" s="146"/>
      <c r="O47" s="146"/>
      <c r="P47" s="146"/>
      <c r="Q47" s="146"/>
      <c r="R47" s="146"/>
      <c r="S47" s="146"/>
      <c r="T47" s="330"/>
      <c r="U47" s="146"/>
      <c r="V47" s="330">
        <f>'4'!BH96</f>
        <v>0.65</v>
      </c>
      <c r="W47" s="146"/>
      <c r="X47" s="146"/>
      <c r="Y47" s="146"/>
      <c r="Z47" s="330">
        <f>'4'!BE61</f>
        <v>0</v>
      </c>
      <c r="AA47" s="330">
        <v>0</v>
      </c>
      <c r="AB47" s="146"/>
      <c r="AC47" s="146"/>
      <c r="AD47" s="146"/>
      <c r="AE47" s="146"/>
      <c r="AF47" s="146"/>
      <c r="AG47" s="224">
        <f t="shared" si="4"/>
        <v>0</v>
      </c>
      <c r="AH47" s="224">
        <f t="shared" si="5"/>
        <v>0</v>
      </c>
      <c r="AI47" s="224">
        <f t="shared" si="6"/>
        <v>0</v>
      </c>
      <c r="AJ47" s="224">
        <f t="shared" si="7"/>
        <v>0.65</v>
      </c>
      <c r="AK47" s="224">
        <f t="shared" si="8"/>
        <v>0</v>
      </c>
      <c r="AL47" s="332">
        <f t="shared" si="9"/>
        <v>0</v>
      </c>
    </row>
    <row r="48" spans="1:38" ht="47.25" x14ac:dyDescent="0.25">
      <c r="A48" s="47"/>
      <c r="B48" s="399" t="str">
        <f>'[2]2022'!$B$22</f>
        <v>Замена оборудования ТП-378 РУ-6кВ, дооборудование РУ-0,4кВ с переводом нагрузок</v>
      </c>
      <c r="C48" s="522" t="s">
        <v>819</v>
      </c>
      <c r="D48" s="146"/>
      <c r="E48" s="146"/>
      <c r="F48" s="146"/>
      <c r="G48" s="146"/>
      <c r="H48" s="146"/>
      <c r="I48" s="146"/>
      <c r="J48" s="146"/>
      <c r="K48" s="146"/>
      <c r="L48" s="146"/>
      <c r="M48" s="146"/>
      <c r="N48" s="146"/>
      <c r="O48" s="146"/>
      <c r="P48" s="146"/>
      <c r="Q48" s="146"/>
      <c r="R48" s="146"/>
      <c r="S48" s="146"/>
      <c r="T48" s="330"/>
      <c r="U48" s="146"/>
      <c r="V48" s="330">
        <f>'4'!BH97</f>
        <v>0.6</v>
      </c>
      <c r="W48" s="146"/>
      <c r="X48" s="146"/>
      <c r="Y48" s="146"/>
      <c r="Z48" s="330">
        <f>'4'!BE62</f>
        <v>7.6360000000000001</v>
      </c>
      <c r="AA48" s="330">
        <v>0</v>
      </c>
      <c r="AB48" s="146"/>
      <c r="AC48" s="146"/>
      <c r="AD48" s="146"/>
      <c r="AE48" s="146"/>
      <c r="AF48" s="146"/>
      <c r="AG48" s="224">
        <f t="shared" si="4"/>
        <v>7.6360000000000001</v>
      </c>
      <c r="AH48" s="224">
        <f t="shared" si="5"/>
        <v>0</v>
      </c>
      <c r="AI48" s="224">
        <f t="shared" si="6"/>
        <v>0</v>
      </c>
      <c r="AJ48" s="224">
        <f t="shared" si="7"/>
        <v>0.6</v>
      </c>
      <c r="AK48" s="224">
        <f t="shared" si="8"/>
        <v>0</v>
      </c>
      <c r="AL48" s="332">
        <f t="shared" si="9"/>
        <v>0</v>
      </c>
    </row>
    <row r="49" spans="1:38" ht="47.25" x14ac:dyDescent="0.25">
      <c r="A49" s="47"/>
      <c r="B49" s="399" t="str">
        <f>'[2]2022'!$B$23</f>
        <v>Установка  КТП  взамен существующей КТП-50 с переводом нагрузок</v>
      </c>
      <c r="C49" s="522" t="s">
        <v>819</v>
      </c>
      <c r="D49" s="146"/>
      <c r="E49" s="146"/>
      <c r="F49" s="146"/>
      <c r="G49" s="146"/>
      <c r="H49" s="146"/>
      <c r="I49" s="146"/>
      <c r="J49" s="146"/>
      <c r="K49" s="146"/>
      <c r="L49" s="146"/>
      <c r="M49" s="146"/>
      <c r="N49" s="146"/>
      <c r="O49" s="146"/>
      <c r="P49" s="146"/>
      <c r="Q49" s="146"/>
      <c r="R49" s="146"/>
      <c r="S49" s="146"/>
      <c r="T49" s="330"/>
      <c r="U49" s="146"/>
      <c r="V49" s="330">
        <f>'4'!BH98</f>
        <v>1.28</v>
      </c>
      <c r="W49" s="146"/>
      <c r="X49" s="146"/>
      <c r="Y49" s="146"/>
      <c r="Z49" s="330">
        <f>'4'!BE63</f>
        <v>0.89200000000000002</v>
      </c>
      <c r="AA49" s="330">
        <v>0.25</v>
      </c>
      <c r="AB49" s="146"/>
      <c r="AC49" s="146"/>
      <c r="AD49" s="146"/>
      <c r="AE49" s="146"/>
      <c r="AF49" s="146"/>
      <c r="AG49" s="224">
        <f t="shared" si="4"/>
        <v>0.89200000000000002</v>
      </c>
      <c r="AH49" s="224">
        <f t="shared" si="5"/>
        <v>0.25</v>
      </c>
      <c r="AI49" s="224">
        <f t="shared" si="6"/>
        <v>0</v>
      </c>
      <c r="AJ49" s="224">
        <f t="shared" si="7"/>
        <v>1.28</v>
      </c>
      <c r="AK49" s="224">
        <f t="shared" si="8"/>
        <v>0</v>
      </c>
      <c r="AL49" s="332">
        <f t="shared" si="9"/>
        <v>0</v>
      </c>
    </row>
    <row r="50" spans="1:38" s="523" customFormat="1" ht="47.25" x14ac:dyDescent="0.25">
      <c r="A50" s="47"/>
      <c r="B50" s="399" t="str">
        <f>'[2]2022'!$B$24</f>
        <v>Установка  КТП  взамен существующей ТП-524 с переводом нагрузок</v>
      </c>
      <c r="C50" s="522" t="s">
        <v>819</v>
      </c>
      <c r="D50" s="146"/>
      <c r="E50" s="146"/>
      <c r="F50" s="146"/>
      <c r="G50" s="146"/>
      <c r="H50" s="146"/>
      <c r="I50" s="146"/>
      <c r="J50" s="146"/>
      <c r="K50" s="146"/>
      <c r="L50" s="146"/>
      <c r="M50" s="146"/>
      <c r="N50" s="146"/>
      <c r="O50" s="146"/>
      <c r="P50" s="146"/>
      <c r="Q50" s="146"/>
      <c r="R50" s="146"/>
      <c r="S50" s="146"/>
      <c r="T50" s="330"/>
      <c r="U50" s="146"/>
      <c r="V50" s="330">
        <f>'4'!BH99</f>
        <v>0.54</v>
      </c>
      <c r="W50" s="146"/>
      <c r="X50" s="146"/>
      <c r="Y50" s="146"/>
      <c r="Z50" s="330">
        <f>'4'!BE64</f>
        <v>1.036</v>
      </c>
      <c r="AA50" s="330">
        <v>0.25</v>
      </c>
      <c r="AB50" s="146"/>
      <c r="AC50" s="146"/>
      <c r="AD50" s="146"/>
      <c r="AE50" s="146"/>
      <c r="AF50" s="146"/>
      <c r="AG50" s="224">
        <f t="shared" si="4"/>
        <v>1.036</v>
      </c>
      <c r="AH50" s="224">
        <f t="shared" si="5"/>
        <v>0.25</v>
      </c>
      <c r="AI50" s="224">
        <f t="shared" si="6"/>
        <v>0</v>
      </c>
      <c r="AJ50" s="224">
        <f t="shared" si="7"/>
        <v>0.54</v>
      </c>
      <c r="AK50" s="224">
        <f t="shared" si="8"/>
        <v>0</v>
      </c>
      <c r="AL50" s="332">
        <f t="shared" si="9"/>
        <v>0</v>
      </c>
    </row>
    <row r="51" spans="1:38" ht="31.5" x14ac:dyDescent="0.25">
      <c r="A51" s="47"/>
      <c r="B51" s="319" t="s">
        <v>828</v>
      </c>
      <c r="C51" s="313" t="s">
        <v>819</v>
      </c>
      <c r="D51" s="146"/>
      <c r="E51" s="146"/>
      <c r="F51" s="146"/>
      <c r="G51" s="146"/>
      <c r="H51" s="146"/>
      <c r="I51" s="146"/>
      <c r="J51" s="146"/>
      <c r="K51" s="146"/>
      <c r="L51" s="146"/>
      <c r="M51" s="146"/>
      <c r="N51" s="146"/>
      <c r="O51" s="146"/>
      <c r="P51" s="146"/>
      <c r="Q51" s="146"/>
      <c r="R51" s="146"/>
      <c r="S51" s="330">
        <f>'3'!AH83</f>
        <v>3.6539999999999999</v>
      </c>
      <c r="T51" s="330">
        <f>'1-2022'!M55</f>
        <v>3.3</v>
      </c>
      <c r="U51" s="146"/>
      <c r="V51" s="146"/>
      <c r="W51" s="146"/>
      <c r="X51" s="330" t="s">
        <v>124</v>
      </c>
      <c r="Y51" s="146"/>
      <c r="Z51" s="146"/>
      <c r="AA51" s="146"/>
      <c r="AB51" s="146"/>
      <c r="AC51" s="146"/>
      <c r="AD51" s="146"/>
      <c r="AE51" s="146"/>
      <c r="AF51" s="146"/>
      <c r="AG51" s="224">
        <f t="shared" si="4"/>
        <v>3.6539999999999999</v>
      </c>
      <c r="AH51" s="224">
        <f t="shared" si="5"/>
        <v>3.3</v>
      </c>
      <c r="AI51" s="224">
        <f t="shared" si="6"/>
        <v>0</v>
      </c>
      <c r="AJ51" s="224">
        <f t="shared" si="7"/>
        <v>0</v>
      </c>
      <c r="AK51" s="224">
        <f t="shared" si="8"/>
        <v>0</v>
      </c>
      <c r="AL51" s="332">
        <f t="shared" si="9"/>
        <v>9</v>
      </c>
    </row>
    <row r="52" spans="1:38" x14ac:dyDescent="0.25">
      <c r="A52" s="47"/>
      <c r="B52" s="179"/>
      <c r="C52" s="51"/>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224">
        <f t="shared" si="4"/>
        <v>0</v>
      </c>
      <c r="AH52" s="224">
        <f t="shared" si="5"/>
        <v>0</v>
      </c>
      <c r="AI52" s="224">
        <f t="shared" si="6"/>
        <v>0</v>
      </c>
      <c r="AJ52" s="224">
        <f t="shared" si="7"/>
        <v>0</v>
      </c>
      <c r="AK52" s="224">
        <f t="shared" si="8"/>
        <v>0</v>
      </c>
      <c r="AL52" s="332">
        <f t="shared" si="9"/>
        <v>0</v>
      </c>
    </row>
    <row r="53" spans="1:38" ht="63" x14ac:dyDescent="0.25">
      <c r="A53" s="47" t="s">
        <v>562</v>
      </c>
      <c r="B53" s="181" t="s">
        <v>758</v>
      </c>
      <c r="C53" s="51"/>
      <c r="D53" s="146"/>
      <c r="E53" s="146"/>
      <c r="F53" s="146"/>
      <c r="G53" s="146"/>
      <c r="H53" s="146"/>
      <c r="I53" s="146"/>
      <c r="J53" s="146"/>
      <c r="K53" s="146"/>
      <c r="L53" s="146"/>
      <c r="M53" s="146"/>
      <c r="N53" s="146"/>
      <c r="O53" s="146"/>
      <c r="P53" s="146"/>
      <c r="Q53" s="146"/>
      <c r="R53" s="146"/>
      <c r="S53" s="330">
        <f>'3'!AH85</f>
        <v>13.993</v>
      </c>
      <c r="T53" s="330"/>
      <c r="U53" s="330"/>
      <c r="V53" s="330"/>
      <c r="W53" s="330"/>
      <c r="X53" s="330"/>
      <c r="Y53" s="330"/>
      <c r="Z53" s="330"/>
      <c r="AA53" s="328"/>
      <c r="AB53" s="328"/>
      <c r="AC53" s="328"/>
      <c r="AD53" s="328"/>
      <c r="AE53" s="328"/>
      <c r="AF53" s="328"/>
      <c r="AG53" s="224">
        <f t="shared" si="4"/>
        <v>13.993</v>
      </c>
      <c r="AH53" s="224">
        <f t="shared" si="5"/>
        <v>0</v>
      </c>
      <c r="AI53" s="224">
        <f t="shared" si="6"/>
        <v>0</v>
      </c>
      <c r="AJ53" s="224">
        <f t="shared" si="7"/>
        <v>0</v>
      </c>
      <c r="AK53" s="224">
        <f t="shared" si="8"/>
        <v>0</v>
      </c>
      <c r="AL53" s="332">
        <f t="shared" si="9"/>
        <v>0</v>
      </c>
    </row>
    <row r="54" spans="1:38" ht="47.25" x14ac:dyDescent="0.25">
      <c r="A54" s="47" t="s">
        <v>612</v>
      </c>
      <c r="B54" s="179" t="s">
        <v>759</v>
      </c>
      <c r="C54" s="51"/>
      <c r="D54" s="146"/>
      <c r="E54" s="146"/>
      <c r="F54" s="146"/>
      <c r="G54" s="146"/>
      <c r="H54" s="146"/>
      <c r="I54" s="146"/>
      <c r="J54" s="146"/>
      <c r="K54" s="146"/>
      <c r="L54" s="146"/>
      <c r="M54" s="146"/>
      <c r="N54" s="146"/>
      <c r="O54" s="146"/>
      <c r="P54" s="146"/>
      <c r="Q54" s="146"/>
      <c r="R54" s="146"/>
      <c r="S54" s="330">
        <f>'3'!AH86</f>
        <v>13.993</v>
      </c>
      <c r="T54" s="330"/>
      <c r="U54" s="330"/>
      <c r="V54" s="330"/>
      <c r="W54" s="330"/>
      <c r="X54" s="330"/>
      <c r="Y54" s="330"/>
      <c r="Z54" s="330"/>
      <c r="AA54" s="328"/>
      <c r="AB54" s="328"/>
      <c r="AC54" s="328"/>
      <c r="AD54" s="328"/>
      <c r="AE54" s="328"/>
      <c r="AF54" s="328"/>
      <c r="AG54" s="224">
        <f t="shared" si="4"/>
        <v>13.993</v>
      </c>
      <c r="AH54" s="224">
        <f t="shared" si="5"/>
        <v>0</v>
      </c>
      <c r="AI54" s="224">
        <f t="shared" si="6"/>
        <v>0</v>
      </c>
      <c r="AJ54" s="224">
        <f t="shared" si="7"/>
        <v>0</v>
      </c>
      <c r="AK54" s="224">
        <f t="shared" si="8"/>
        <v>0</v>
      </c>
      <c r="AL54" s="332">
        <f t="shared" si="9"/>
        <v>0</v>
      </c>
    </row>
    <row r="55" spans="1:38" s="523" customFormat="1" ht="47.25" x14ac:dyDescent="0.25">
      <c r="A55" s="47"/>
      <c r="B55" s="399" t="s">
        <v>1086</v>
      </c>
      <c r="C55" s="326" t="s">
        <v>819</v>
      </c>
      <c r="D55" s="146"/>
      <c r="E55" s="146"/>
      <c r="F55" s="146"/>
      <c r="G55" s="146"/>
      <c r="H55" s="146"/>
      <c r="I55" s="146"/>
      <c r="J55" s="146"/>
      <c r="K55" s="146"/>
      <c r="L55" s="146"/>
      <c r="M55" s="146"/>
      <c r="N55" s="146"/>
      <c r="O55" s="146"/>
      <c r="P55" s="146"/>
      <c r="Q55" s="146"/>
      <c r="R55" s="146"/>
      <c r="S55" s="330">
        <f>'3'!AH90</f>
        <v>3.3260000000000001</v>
      </c>
      <c r="T55" s="330"/>
      <c r="U55" s="330"/>
      <c r="V55" s="330"/>
      <c r="W55" s="330"/>
      <c r="X55" s="330"/>
      <c r="Y55" s="330"/>
      <c r="Z55" s="330"/>
      <c r="AA55" s="328"/>
      <c r="AB55" s="328"/>
      <c r="AC55" s="328"/>
      <c r="AD55" s="328"/>
      <c r="AE55" s="328"/>
      <c r="AF55" s="328"/>
      <c r="AG55" s="224">
        <f t="shared" si="4"/>
        <v>3.3260000000000001</v>
      </c>
      <c r="AH55" s="224">
        <f t="shared" si="5"/>
        <v>0</v>
      </c>
      <c r="AI55" s="224">
        <f t="shared" si="6"/>
        <v>0</v>
      </c>
      <c r="AJ55" s="224">
        <f t="shared" si="7"/>
        <v>0</v>
      </c>
      <c r="AK55" s="224">
        <f t="shared" si="8"/>
        <v>0</v>
      </c>
      <c r="AL55" s="332">
        <f t="shared" si="9"/>
        <v>0</v>
      </c>
    </row>
    <row r="56" spans="1:38" s="523" customFormat="1" ht="31.5" x14ac:dyDescent="0.25">
      <c r="A56" s="47"/>
      <c r="B56" s="354" t="s">
        <v>1125</v>
      </c>
      <c r="C56" s="326" t="s">
        <v>819</v>
      </c>
      <c r="D56" s="146"/>
      <c r="E56" s="146"/>
      <c r="F56" s="146"/>
      <c r="G56" s="146"/>
      <c r="H56" s="146"/>
      <c r="I56" s="146"/>
      <c r="J56" s="146"/>
      <c r="K56" s="146"/>
      <c r="L56" s="146"/>
      <c r="M56" s="146"/>
      <c r="N56" s="146"/>
      <c r="O56" s="146"/>
      <c r="P56" s="146"/>
      <c r="Q56" s="146"/>
      <c r="R56" s="146"/>
      <c r="S56" s="330">
        <f>'3'!AH91</f>
        <v>2.5249999999999999</v>
      </c>
      <c r="T56" s="330"/>
      <c r="U56" s="330"/>
      <c r="V56" s="330"/>
      <c r="W56" s="330"/>
      <c r="X56" s="330"/>
      <c r="Y56" s="330"/>
      <c r="Z56" s="330"/>
      <c r="AA56" s="328"/>
      <c r="AB56" s="328"/>
      <c r="AC56" s="328"/>
      <c r="AD56" s="328"/>
      <c r="AE56" s="328"/>
      <c r="AF56" s="328"/>
      <c r="AG56" s="224">
        <f t="shared" si="4"/>
        <v>2.5249999999999999</v>
      </c>
      <c r="AH56" s="224">
        <f t="shared" si="5"/>
        <v>0</v>
      </c>
      <c r="AI56" s="224">
        <f t="shared" si="6"/>
        <v>0</v>
      </c>
      <c r="AJ56" s="224">
        <f t="shared" si="7"/>
        <v>0</v>
      </c>
      <c r="AK56" s="224">
        <f t="shared" si="8"/>
        <v>0</v>
      </c>
      <c r="AL56" s="332">
        <f t="shared" si="9"/>
        <v>0</v>
      </c>
    </row>
    <row r="57" spans="1:38" s="523" customFormat="1" ht="47.25" x14ac:dyDescent="0.25">
      <c r="A57" s="47"/>
      <c r="B57" s="354" t="s">
        <v>1126</v>
      </c>
      <c r="C57" s="326" t="s">
        <v>819</v>
      </c>
      <c r="D57" s="146"/>
      <c r="E57" s="146"/>
      <c r="F57" s="146"/>
      <c r="G57" s="146"/>
      <c r="H57" s="146"/>
      <c r="I57" s="146"/>
      <c r="J57" s="146"/>
      <c r="K57" s="146"/>
      <c r="L57" s="146"/>
      <c r="M57" s="146"/>
      <c r="N57" s="146"/>
      <c r="O57" s="146"/>
      <c r="P57" s="146"/>
      <c r="Q57" s="146"/>
      <c r="R57" s="146"/>
      <c r="S57" s="330">
        <f>'3'!AH92</f>
        <v>2.7469999999999999</v>
      </c>
      <c r="T57" s="330"/>
      <c r="U57" s="330"/>
      <c r="V57" s="330"/>
      <c r="W57" s="330"/>
      <c r="X57" s="330"/>
      <c r="Y57" s="330"/>
      <c r="Z57" s="330"/>
      <c r="AA57" s="328"/>
      <c r="AB57" s="328"/>
      <c r="AC57" s="328"/>
      <c r="AD57" s="328"/>
      <c r="AE57" s="328"/>
      <c r="AF57" s="328"/>
      <c r="AG57" s="224">
        <f t="shared" si="4"/>
        <v>2.7469999999999999</v>
      </c>
      <c r="AH57" s="224">
        <f t="shared" si="5"/>
        <v>0</v>
      </c>
      <c r="AI57" s="224">
        <f t="shared" si="6"/>
        <v>0</v>
      </c>
      <c r="AJ57" s="224">
        <f t="shared" si="7"/>
        <v>0</v>
      </c>
      <c r="AK57" s="224">
        <f t="shared" si="8"/>
        <v>0</v>
      </c>
      <c r="AL57" s="332">
        <f t="shared" si="9"/>
        <v>0</v>
      </c>
    </row>
    <row r="58" spans="1:38" s="523" customFormat="1" ht="63" x14ac:dyDescent="0.25">
      <c r="A58" s="47"/>
      <c r="B58" s="399" t="s">
        <v>1089</v>
      </c>
      <c r="C58" s="326" t="s">
        <v>819</v>
      </c>
      <c r="D58" s="146"/>
      <c r="E58" s="146"/>
      <c r="F58" s="146"/>
      <c r="G58" s="146"/>
      <c r="H58" s="146"/>
      <c r="I58" s="146"/>
      <c r="J58" s="146"/>
      <c r="K58" s="146"/>
      <c r="L58" s="146"/>
      <c r="M58" s="146"/>
      <c r="N58" s="146"/>
      <c r="O58" s="146"/>
      <c r="P58" s="146"/>
      <c r="Q58" s="146"/>
      <c r="R58" s="146"/>
      <c r="S58" s="330">
        <f>'3'!AH93</f>
        <v>0.06</v>
      </c>
      <c r="T58" s="330"/>
      <c r="U58" s="330"/>
      <c r="V58" s="330"/>
      <c r="W58" s="330"/>
      <c r="X58" s="330"/>
      <c r="Y58" s="330"/>
      <c r="Z58" s="330"/>
      <c r="AA58" s="328"/>
      <c r="AB58" s="328"/>
      <c r="AC58" s="328"/>
      <c r="AD58" s="328"/>
      <c r="AE58" s="328"/>
      <c r="AF58" s="328"/>
      <c r="AG58" s="224">
        <f t="shared" si="4"/>
        <v>0.06</v>
      </c>
      <c r="AH58" s="224">
        <f t="shared" si="5"/>
        <v>0</v>
      </c>
      <c r="AI58" s="224">
        <f t="shared" si="6"/>
        <v>0</v>
      </c>
      <c r="AJ58" s="224">
        <f t="shared" si="7"/>
        <v>0</v>
      </c>
      <c r="AK58" s="224">
        <f t="shared" si="8"/>
        <v>0</v>
      </c>
      <c r="AL58" s="332">
        <f t="shared" si="9"/>
        <v>0</v>
      </c>
    </row>
    <row r="59" spans="1:38" s="523" customFormat="1" ht="47.25" x14ac:dyDescent="0.25">
      <c r="A59" s="47"/>
      <c r="B59" s="399" t="s">
        <v>1090</v>
      </c>
      <c r="C59" s="326" t="s">
        <v>819</v>
      </c>
      <c r="D59" s="146"/>
      <c r="E59" s="146"/>
      <c r="F59" s="146"/>
      <c r="G59" s="146"/>
      <c r="H59" s="146"/>
      <c r="I59" s="146"/>
      <c r="J59" s="146"/>
      <c r="K59" s="146"/>
      <c r="L59" s="146"/>
      <c r="M59" s="146"/>
      <c r="N59" s="146"/>
      <c r="O59" s="146"/>
      <c r="P59" s="146"/>
      <c r="Q59" s="146"/>
      <c r="R59" s="146"/>
      <c r="S59" s="330">
        <f>'3'!AH94</f>
        <v>1.194</v>
      </c>
      <c r="T59" s="330"/>
      <c r="U59" s="330"/>
      <c r="V59" s="330"/>
      <c r="W59" s="330"/>
      <c r="X59" s="330"/>
      <c r="Y59" s="330"/>
      <c r="Z59" s="330"/>
      <c r="AA59" s="328"/>
      <c r="AB59" s="328"/>
      <c r="AC59" s="328"/>
      <c r="AD59" s="328"/>
      <c r="AE59" s="328"/>
      <c r="AF59" s="328"/>
      <c r="AG59" s="224">
        <f t="shared" si="4"/>
        <v>1.194</v>
      </c>
      <c r="AH59" s="224">
        <f t="shared" si="5"/>
        <v>0</v>
      </c>
      <c r="AI59" s="224">
        <f t="shared" si="6"/>
        <v>0</v>
      </c>
      <c r="AJ59" s="224">
        <f t="shared" si="7"/>
        <v>0</v>
      </c>
      <c r="AK59" s="224">
        <f t="shared" si="8"/>
        <v>0</v>
      </c>
      <c r="AL59" s="332">
        <f t="shared" si="9"/>
        <v>0</v>
      </c>
    </row>
    <row r="60" spans="1:38" s="523" customFormat="1" ht="31.5" x14ac:dyDescent="0.25">
      <c r="A60" s="47"/>
      <c r="B60" s="399" t="s">
        <v>1092</v>
      </c>
      <c r="C60" s="326" t="s">
        <v>819</v>
      </c>
      <c r="D60" s="146"/>
      <c r="E60" s="146"/>
      <c r="F60" s="146"/>
      <c r="G60" s="146"/>
      <c r="H60" s="146"/>
      <c r="I60" s="146"/>
      <c r="J60" s="146"/>
      <c r="K60" s="146"/>
      <c r="L60" s="146"/>
      <c r="M60" s="146"/>
      <c r="N60" s="146"/>
      <c r="O60" s="146"/>
      <c r="P60" s="146"/>
      <c r="Q60" s="146"/>
      <c r="R60" s="146"/>
      <c r="S60" s="330">
        <f>'3'!AH95</f>
        <v>1.044</v>
      </c>
      <c r="T60" s="330"/>
      <c r="U60" s="330"/>
      <c r="V60" s="330"/>
      <c r="W60" s="330"/>
      <c r="X60" s="330"/>
      <c r="Y60" s="330"/>
      <c r="Z60" s="330"/>
      <c r="AA60" s="328"/>
      <c r="AB60" s="328"/>
      <c r="AC60" s="328"/>
      <c r="AD60" s="328"/>
      <c r="AE60" s="328"/>
      <c r="AF60" s="328"/>
      <c r="AG60" s="224">
        <f t="shared" si="4"/>
        <v>1.044</v>
      </c>
      <c r="AH60" s="224">
        <f t="shared" si="5"/>
        <v>0</v>
      </c>
      <c r="AI60" s="224">
        <f t="shared" si="6"/>
        <v>0</v>
      </c>
      <c r="AJ60" s="224">
        <f t="shared" si="7"/>
        <v>0</v>
      </c>
      <c r="AK60" s="224">
        <f t="shared" si="8"/>
        <v>0</v>
      </c>
      <c r="AL60" s="332">
        <f t="shared" si="9"/>
        <v>0</v>
      </c>
    </row>
    <row r="61" spans="1:38" s="523" customFormat="1" ht="31.5" x14ac:dyDescent="0.25">
      <c r="A61" s="47"/>
      <c r="B61" s="399" t="s">
        <v>1093</v>
      </c>
      <c r="C61" s="326" t="s">
        <v>819</v>
      </c>
      <c r="D61" s="146"/>
      <c r="E61" s="146"/>
      <c r="F61" s="146"/>
      <c r="G61" s="146"/>
      <c r="H61" s="146"/>
      <c r="I61" s="146"/>
      <c r="J61" s="146"/>
      <c r="K61" s="146"/>
      <c r="L61" s="146"/>
      <c r="M61" s="146"/>
      <c r="N61" s="146"/>
      <c r="O61" s="146"/>
      <c r="P61" s="146"/>
      <c r="Q61" s="146"/>
      <c r="R61" s="146"/>
      <c r="S61" s="330">
        <f>'3'!AH96</f>
        <v>1.847</v>
      </c>
      <c r="T61" s="330"/>
      <c r="U61" s="330"/>
      <c r="V61" s="330"/>
      <c r="W61" s="330"/>
      <c r="X61" s="330"/>
      <c r="Y61" s="330"/>
      <c r="Z61" s="330"/>
      <c r="AA61" s="328"/>
      <c r="AB61" s="328"/>
      <c r="AC61" s="328"/>
      <c r="AD61" s="328"/>
      <c r="AE61" s="328"/>
      <c r="AF61" s="328"/>
      <c r="AG61" s="224">
        <f t="shared" si="4"/>
        <v>1.847</v>
      </c>
      <c r="AH61" s="224">
        <f t="shared" si="5"/>
        <v>0</v>
      </c>
      <c r="AI61" s="224">
        <f t="shared" si="6"/>
        <v>0</v>
      </c>
      <c r="AJ61" s="224">
        <f t="shared" si="7"/>
        <v>0</v>
      </c>
      <c r="AK61" s="224">
        <f t="shared" si="8"/>
        <v>0</v>
      </c>
      <c r="AL61" s="332">
        <f t="shared" si="9"/>
        <v>0</v>
      </c>
    </row>
    <row r="62" spans="1:38" s="523" customFormat="1" ht="31.5" x14ac:dyDescent="0.25">
      <c r="A62" s="47"/>
      <c r="B62" s="399" t="s">
        <v>1094</v>
      </c>
      <c r="C62" s="326" t="s">
        <v>819</v>
      </c>
      <c r="D62" s="146"/>
      <c r="E62" s="146"/>
      <c r="F62" s="146"/>
      <c r="G62" s="146"/>
      <c r="H62" s="146"/>
      <c r="I62" s="146"/>
      <c r="J62" s="146"/>
      <c r="K62" s="146"/>
      <c r="L62" s="146"/>
      <c r="M62" s="146"/>
      <c r="N62" s="146"/>
      <c r="O62" s="146"/>
      <c r="P62" s="146"/>
      <c r="Q62" s="146"/>
      <c r="R62" s="146"/>
      <c r="S62" s="330">
        <f>'3'!AH97</f>
        <v>1.25</v>
      </c>
      <c r="T62" s="330"/>
      <c r="U62" s="330"/>
      <c r="V62" s="330"/>
      <c r="W62" s="330"/>
      <c r="X62" s="330"/>
      <c r="Y62" s="330"/>
      <c r="Z62" s="330"/>
      <c r="AA62" s="328"/>
      <c r="AB62" s="328"/>
      <c r="AC62" s="328"/>
      <c r="AD62" s="328"/>
      <c r="AE62" s="328"/>
      <c r="AF62" s="328"/>
      <c r="AG62" s="224">
        <f t="shared" si="4"/>
        <v>1.25</v>
      </c>
      <c r="AH62" s="224">
        <f t="shared" si="5"/>
        <v>0</v>
      </c>
      <c r="AI62" s="224">
        <f t="shared" si="6"/>
        <v>0</v>
      </c>
      <c r="AJ62" s="224">
        <f t="shared" si="7"/>
        <v>0</v>
      </c>
      <c r="AK62" s="224">
        <f t="shared" si="8"/>
        <v>0</v>
      </c>
      <c r="AL62" s="332">
        <f t="shared" si="9"/>
        <v>0</v>
      </c>
    </row>
    <row r="63" spans="1:38" s="523" customFormat="1" x14ac:dyDescent="0.25">
      <c r="A63" s="47"/>
      <c r="B63" s="179"/>
      <c r="C63" s="51"/>
      <c r="D63" s="146"/>
      <c r="E63" s="146"/>
      <c r="F63" s="146"/>
      <c r="G63" s="146"/>
      <c r="H63" s="146"/>
      <c r="I63" s="146"/>
      <c r="J63" s="146"/>
      <c r="K63" s="146"/>
      <c r="L63" s="146"/>
      <c r="M63" s="146"/>
      <c r="N63" s="146"/>
      <c r="O63" s="146"/>
      <c r="P63" s="146"/>
      <c r="Q63" s="146"/>
      <c r="R63" s="146"/>
      <c r="S63" s="330"/>
      <c r="T63" s="330"/>
      <c r="U63" s="330"/>
      <c r="V63" s="330"/>
      <c r="W63" s="330"/>
      <c r="X63" s="330"/>
      <c r="Y63" s="330"/>
      <c r="Z63" s="330"/>
      <c r="AA63" s="328"/>
      <c r="AB63" s="328"/>
      <c r="AC63" s="328"/>
      <c r="AD63" s="328"/>
      <c r="AE63" s="328"/>
      <c r="AF63" s="328"/>
      <c r="AG63" s="224">
        <f t="shared" si="4"/>
        <v>0</v>
      </c>
      <c r="AH63" s="224">
        <f t="shared" si="5"/>
        <v>0</v>
      </c>
      <c r="AI63" s="224">
        <f t="shared" si="6"/>
        <v>0</v>
      </c>
      <c r="AJ63" s="224">
        <f t="shared" si="7"/>
        <v>0</v>
      </c>
      <c r="AK63" s="224">
        <f t="shared" si="8"/>
        <v>0</v>
      </c>
      <c r="AL63" s="332">
        <f t="shared" si="9"/>
        <v>0</v>
      </c>
    </row>
    <row r="64" spans="1:38" ht="63" x14ac:dyDescent="0.25">
      <c r="A64" s="47" t="s">
        <v>613</v>
      </c>
      <c r="B64" s="179" t="s">
        <v>760</v>
      </c>
      <c r="C64" s="51"/>
      <c r="D64" s="146"/>
      <c r="E64" s="146"/>
      <c r="F64" s="146"/>
      <c r="G64" s="146"/>
      <c r="H64" s="146"/>
      <c r="I64" s="146"/>
      <c r="J64" s="146"/>
      <c r="K64" s="146"/>
      <c r="L64" s="146"/>
      <c r="M64" s="146"/>
      <c r="N64" s="146"/>
      <c r="O64" s="146"/>
      <c r="P64" s="146"/>
      <c r="Q64" s="146"/>
      <c r="R64" s="146"/>
      <c r="S64" s="330"/>
      <c r="T64" s="330"/>
      <c r="U64" s="330"/>
      <c r="V64" s="330"/>
      <c r="W64" s="330"/>
      <c r="X64" s="330"/>
      <c r="Y64" s="330"/>
      <c r="Z64" s="330"/>
      <c r="AA64" s="328"/>
      <c r="AB64" s="328"/>
      <c r="AC64" s="328"/>
      <c r="AD64" s="328"/>
      <c r="AE64" s="328"/>
      <c r="AF64" s="328"/>
      <c r="AG64" s="224">
        <f t="shared" si="4"/>
        <v>0</v>
      </c>
      <c r="AH64" s="224">
        <f t="shared" si="5"/>
        <v>0</v>
      </c>
      <c r="AI64" s="224">
        <f t="shared" si="6"/>
        <v>0</v>
      </c>
      <c r="AJ64" s="224">
        <f t="shared" si="7"/>
        <v>0</v>
      </c>
      <c r="AK64" s="224">
        <f t="shared" si="8"/>
        <v>0</v>
      </c>
      <c r="AL64" s="332">
        <f t="shared" si="9"/>
        <v>0</v>
      </c>
    </row>
    <row r="65" spans="1:38" ht="47.25" x14ac:dyDescent="0.25">
      <c r="A65" s="47" t="s">
        <v>563</v>
      </c>
      <c r="B65" s="181" t="s">
        <v>761</v>
      </c>
      <c r="C65" s="51"/>
      <c r="D65" s="146"/>
      <c r="E65" s="330"/>
      <c r="F65" s="146"/>
      <c r="G65" s="146"/>
      <c r="H65" s="146"/>
      <c r="I65" s="146"/>
      <c r="J65" s="146"/>
      <c r="K65" s="146"/>
      <c r="L65" s="330"/>
      <c r="M65" s="146"/>
      <c r="N65" s="146"/>
      <c r="O65" s="146"/>
      <c r="P65" s="146"/>
      <c r="Q65" s="146"/>
      <c r="R65" s="146"/>
      <c r="S65" s="330"/>
      <c r="T65" s="330"/>
      <c r="U65" s="330"/>
      <c r="V65" s="330"/>
      <c r="W65" s="330"/>
      <c r="X65" s="330"/>
      <c r="Y65" s="330"/>
      <c r="Z65" s="330"/>
      <c r="AA65" s="328"/>
      <c r="AB65" s="328"/>
      <c r="AC65" s="328"/>
      <c r="AD65" s="328"/>
      <c r="AE65" s="328"/>
      <c r="AF65" s="328"/>
      <c r="AG65" s="224">
        <f t="shared" si="4"/>
        <v>0</v>
      </c>
      <c r="AH65" s="224">
        <f t="shared" si="5"/>
        <v>0</v>
      </c>
      <c r="AI65" s="224">
        <f t="shared" si="6"/>
        <v>0</v>
      </c>
      <c r="AJ65" s="224">
        <f t="shared" si="7"/>
        <v>0</v>
      </c>
      <c r="AK65" s="224">
        <f t="shared" si="8"/>
        <v>0</v>
      </c>
      <c r="AL65" s="332">
        <f t="shared" si="9"/>
        <v>0</v>
      </c>
    </row>
    <row r="66" spans="1:38" ht="31.5" x14ac:dyDescent="0.25">
      <c r="A66" s="47" t="s">
        <v>616</v>
      </c>
      <c r="B66" s="325" t="s">
        <v>869</v>
      </c>
      <c r="C66" s="51"/>
      <c r="D66" s="146"/>
      <c r="E66" s="330"/>
      <c r="F66" s="146"/>
      <c r="G66" s="146"/>
      <c r="H66" s="146"/>
      <c r="I66" s="146"/>
      <c r="J66" s="146"/>
      <c r="K66" s="146"/>
      <c r="L66" s="330"/>
      <c r="M66" s="146"/>
      <c r="N66" s="146"/>
      <c r="O66" s="146"/>
      <c r="P66" s="146"/>
      <c r="Q66" s="146"/>
      <c r="R66" s="146"/>
      <c r="S66" s="330"/>
      <c r="T66" s="330"/>
      <c r="U66" s="330"/>
      <c r="V66" s="330"/>
      <c r="W66" s="330"/>
      <c r="X66" s="330"/>
      <c r="Y66" s="330"/>
      <c r="Z66" s="330"/>
      <c r="AA66" s="328"/>
      <c r="AB66" s="328"/>
      <c r="AC66" s="328"/>
      <c r="AD66" s="328"/>
      <c r="AE66" s="328"/>
      <c r="AF66" s="328"/>
      <c r="AG66" s="224">
        <f t="shared" si="4"/>
        <v>0</v>
      </c>
      <c r="AH66" s="224">
        <f t="shared" si="5"/>
        <v>0</v>
      </c>
      <c r="AI66" s="224">
        <f t="shared" si="6"/>
        <v>0</v>
      </c>
      <c r="AJ66" s="224">
        <f t="shared" si="7"/>
        <v>0</v>
      </c>
      <c r="AK66" s="224">
        <f t="shared" si="8"/>
        <v>0</v>
      </c>
      <c r="AL66" s="332">
        <f t="shared" si="9"/>
        <v>0</v>
      </c>
    </row>
    <row r="67" spans="1:38" ht="63" x14ac:dyDescent="0.25">
      <c r="A67" s="47" t="s">
        <v>564</v>
      </c>
      <c r="B67" s="229" t="s">
        <v>763</v>
      </c>
      <c r="C67" s="51"/>
      <c r="D67" s="146"/>
      <c r="E67" s="146"/>
      <c r="F67" s="146"/>
      <c r="G67" s="146"/>
      <c r="H67" s="146"/>
      <c r="I67" s="146"/>
      <c r="J67" s="146"/>
      <c r="K67" s="146"/>
      <c r="L67" s="146"/>
      <c r="M67" s="146"/>
      <c r="N67" s="146"/>
      <c r="O67" s="146"/>
      <c r="P67" s="146"/>
      <c r="Q67" s="146"/>
      <c r="R67" s="146"/>
      <c r="S67" s="330">
        <f>S69</f>
        <v>12.09</v>
      </c>
      <c r="T67" s="330"/>
      <c r="U67" s="330"/>
      <c r="V67" s="330"/>
      <c r="W67" s="330"/>
      <c r="X67" s="330"/>
      <c r="Y67" s="330"/>
      <c r="Z67" s="330"/>
      <c r="AA67" s="328"/>
      <c r="AB67" s="328"/>
      <c r="AC67" s="328"/>
      <c r="AD67" s="328"/>
      <c r="AE67" s="328"/>
      <c r="AF67" s="328"/>
      <c r="AG67" s="224">
        <f t="shared" si="4"/>
        <v>12.09</v>
      </c>
      <c r="AH67" s="224">
        <f t="shared" si="5"/>
        <v>0</v>
      </c>
      <c r="AI67" s="224">
        <f t="shared" si="6"/>
        <v>0</v>
      </c>
      <c r="AJ67" s="224">
        <f t="shared" si="7"/>
        <v>0</v>
      </c>
      <c r="AK67" s="224">
        <f t="shared" si="8"/>
        <v>0</v>
      </c>
      <c r="AL67" s="332">
        <f t="shared" si="9"/>
        <v>0</v>
      </c>
    </row>
    <row r="68" spans="1:38" ht="31.5" x14ac:dyDescent="0.25">
      <c r="A68" s="47" t="s">
        <v>620</v>
      </c>
      <c r="B68" s="309" t="s">
        <v>764</v>
      </c>
      <c r="C68" s="51"/>
      <c r="D68" s="146"/>
      <c r="E68" s="146"/>
      <c r="F68" s="146"/>
      <c r="G68" s="146"/>
      <c r="H68" s="146"/>
      <c r="I68" s="146"/>
      <c r="J68" s="146"/>
      <c r="K68" s="146"/>
      <c r="L68" s="146"/>
      <c r="M68" s="146"/>
      <c r="N68" s="146"/>
      <c r="O68" s="146"/>
      <c r="P68" s="146"/>
      <c r="Q68" s="146"/>
      <c r="R68" s="146"/>
      <c r="S68" s="330"/>
      <c r="T68" s="330"/>
      <c r="U68" s="330"/>
      <c r="V68" s="330"/>
      <c r="W68" s="330"/>
      <c r="X68" s="330"/>
      <c r="Y68" s="330"/>
      <c r="Z68" s="330"/>
      <c r="AA68" s="328"/>
      <c r="AB68" s="328"/>
      <c r="AC68" s="328"/>
      <c r="AD68" s="328"/>
      <c r="AE68" s="328"/>
      <c r="AF68" s="328"/>
      <c r="AG68" s="224">
        <f t="shared" si="4"/>
        <v>0</v>
      </c>
      <c r="AH68" s="224">
        <f t="shared" si="5"/>
        <v>0</v>
      </c>
      <c r="AI68" s="224">
        <f t="shared" si="6"/>
        <v>0</v>
      </c>
      <c r="AJ68" s="224">
        <f t="shared" si="7"/>
        <v>0</v>
      </c>
      <c r="AK68" s="224">
        <f t="shared" si="8"/>
        <v>0</v>
      </c>
      <c r="AL68" s="332">
        <f t="shared" si="9"/>
        <v>0</v>
      </c>
    </row>
    <row r="69" spans="1:38" ht="63" x14ac:dyDescent="0.25">
      <c r="A69" s="47" t="s">
        <v>621</v>
      </c>
      <c r="B69" s="309" t="s">
        <v>765</v>
      </c>
      <c r="C69" s="51"/>
      <c r="D69" s="146"/>
      <c r="E69" s="146"/>
      <c r="F69" s="146"/>
      <c r="G69" s="146"/>
      <c r="H69" s="146"/>
      <c r="I69" s="146"/>
      <c r="J69" s="146"/>
      <c r="K69" s="146"/>
      <c r="L69" s="146"/>
      <c r="M69" s="146"/>
      <c r="N69" s="146"/>
      <c r="O69" s="146"/>
      <c r="P69" s="146"/>
      <c r="Q69" s="146"/>
      <c r="R69" s="146"/>
      <c r="S69" s="330">
        <f>'3'!AH114</f>
        <v>12.09</v>
      </c>
      <c r="T69" s="330"/>
      <c r="U69" s="330"/>
      <c r="V69" s="330"/>
      <c r="W69" s="330"/>
      <c r="X69" s="330"/>
      <c r="Y69" s="330"/>
      <c r="Z69" s="330"/>
      <c r="AA69" s="328"/>
      <c r="AB69" s="328"/>
      <c r="AC69" s="328"/>
      <c r="AD69" s="328"/>
      <c r="AE69" s="328"/>
      <c r="AF69" s="328"/>
      <c r="AG69" s="224">
        <f t="shared" si="4"/>
        <v>12.09</v>
      </c>
      <c r="AH69" s="224">
        <f t="shared" si="5"/>
        <v>0</v>
      </c>
      <c r="AI69" s="224">
        <f t="shared" si="6"/>
        <v>0</v>
      </c>
      <c r="AJ69" s="224">
        <f t="shared" si="7"/>
        <v>0</v>
      </c>
      <c r="AK69" s="224">
        <f t="shared" si="8"/>
        <v>0</v>
      </c>
      <c r="AL69" s="332">
        <f t="shared" si="9"/>
        <v>0</v>
      </c>
    </row>
    <row r="70" spans="1:38" x14ac:dyDescent="0.25">
      <c r="A70" s="47"/>
      <c r="B70" s="324" t="s">
        <v>830</v>
      </c>
      <c r="C70" s="51" t="s">
        <v>819</v>
      </c>
      <c r="D70" s="146"/>
      <c r="E70" s="146"/>
      <c r="F70" s="146"/>
      <c r="G70" s="146"/>
      <c r="H70" s="146"/>
      <c r="I70" s="146"/>
      <c r="J70" s="146"/>
      <c r="K70" s="146"/>
      <c r="L70" s="146"/>
      <c r="M70" s="146"/>
      <c r="N70" s="146"/>
      <c r="O70" s="146"/>
      <c r="P70" s="146"/>
      <c r="Q70" s="146"/>
      <c r="R70" s="146"/>
      <c r="S70" s="330">
        <f>'3'!AH124</f>
        <v>2.6</v>
      </c>
      <c r="T70" s="330"/>
      <c r="U70" s="330"/>
      <c r="V70" s="330"/>
      <c r="W70" s="330"/>
      <c r="X70" s="330"/>
      <c r="Y70" s="330"/>
      <c r="Z70" s="330"/>
      <c r="AA70" s="328"/>
      <c r="AB70" s="328"/>
      <c r="AC70" s="328"/>
      <c r="AD70" s="328"/>
      <c r="AE70" s="328"/>
      <c r="AF70" s="328"/>
      <c r="AG70" s="224">
        <f t="shared" si="4"/>
        <v>2.6</v>
      </c>
      <c r="AH70" s="224">
        <f t="shared" si="5"/>
        <v>0</v>
      </c>
      <c r="AI70" s="224">
        <f t="shared" si="6"/>
        <v>0</v>
      </c>
      <c r="AJ70" s="224">
        <f t="shared" si="7"/>
        <v>0</v>
      </c>
      <c r="AK70" s="224">
        <f t="shared" si="8"/>
        <v>0</v>
      </c>
      <c r="AL70" s="332">
        <f t="shared" si="9"/>
        <v>0</v>
      </c>
    </row>
    <row r="71" spans="1:38" ht="31.5" x14ac:dyDescent="0.25">
      <c r="A71" s="47"/>
      <c r="B71" s="324" t="s">
        <v>861</v>
      </c>
      <c r="C71" s="51" t="s">
        <v>819</v>
      </c>
      <c r="D71" s="146"/>
      <c r="E71" s="146"/>
      <c r="F71" s="146"/>
      <c r="G71" s="146"/>
      <c r="H71" s="146"/>
      <c r="I71" s="146"/>
      <c r="J71" s="146"/>
      <c r="K71" s="146"/>
      <c r="L71" s="146"/>
      <c r="M71" s="146"/>
      <c r="N71" s="146"/>
      <c r="O71" s="146"/>
      <c r="P71" s="146"/>
      <c r="Q71" s="146"/>
      <c r="R71" s="146"/>
      <c r="S71" s="330">
        <f>'3'!AH125</f>
        <v>2.5</v>
      </c>
      <c r="T71" s="330"/>
      <c r="U71" s="330"/>
      <c r="V71" s="330"/>
      <c r="W71" s="330"/>
      <c r="X71" s="330"/>
      <c r="Y71" s="330"/>
      <c r="Z71" s="330"/>
      <c r="AA71" s="328"/>
      <c r="AB71" s="328"/>
      <c r="AC71" s="328"/>
      <c r="AD71" s="328"/>
      <c r="AE71" s="328"/>
      <c r="AF71" s="328"/>
      <c r="AG71" s="224">
        <f t="shared" si="4"/>
        <v>2.5</v>
      </c>
      <c r="AH71" s="224">
        <f t="shared" si="5"/>
        <v>0</v>
      </c>
      <c r="AI71" s="224">
        <f t="shared" si="6"/>
        <v>0</v>
      </c>
      <c r="AJ71" s="224">
        <f t="shared" si="7"/>
        <v>0</v>
      </c>
      <c r="AK71" s="224">
        <f t="shared" si="8"/>
        <v>0</v>
      </c>
      <c r="AL71" s="332">
        <f t="shared" si="9"/>
        <v>0</v>
      </c>
    </row>
    <row r="72" spans="1:38" ht="31.5" x14ac:dyDescent="0.25">
      <c r="A72" s="47"/>
      <c r="B72" s="356" t="s">
        <v>1127</v>
      </c>
      <c r="C72" s="51" t="s">
        <v>819</v>
      </c>
      <c r="D72" s="146"/>
      <c r="E72" s="146"/>
      <c r="F72" s="146"/>
      <c r="G72" s="146"/>
      <c r="H72" s="146"/>
      <c r="I72" s="146"/>
      <c r="J72" s="146"/>
      <c r="K72" s="146"/>
      <c r="L72" s="146"/>
      <c r="M72" s="146"/>
      <c r="N72" s="146"/>
      <c r="O72" s="146"/>
      <c r="P72" s="146"/>
      <c r="Q72" s="146"/>
      <c r="R72" s="146"/>
      <c r="S72" s="330">
        <f>'3'!AH126</f>
        <v>6.2</v>
      </c>
      <c r="T72" s="330"/>
      <c r="U72" s="330"/>
      <c r="V72" s="330"/>
      <c r="W72" s="330"/>
      <c r="X72" s="330"/>
      <c r="Y72" s="330"/>
      <c r="Z72" s="330"/>
      <c r="AA72" s="328"/>
      <c r="AB72" s="328"/>
      <c r="AC72" s="328"/>
      <c r="AD72" s="328"/>
      <c r="AE72" s="328"/>
      <c r="AF72" s="328"/>
      <c r="AG72" s="224">
        <f t="shared" si="4"/>
        <v>6.2</v>
      </c>
      <c r="AH72" s="224">
        <f t="shared" si="5"/>
        <v>0</v>
      </c>
      <c r="AI72" s="224">
        <f t="shared" si="6"/>
        <v>0</v>
      </c>
      <c r="AJ72" s="224">
        <f t="shared" si="7"/>
        <v>0</v>
      </c>
      <c r="AK72" s="224">
        <f t="shared" si="8"/>
        <v>0</v>
      </c>
      <c r="AL72" s="332">
        <f t="shared" si="9"/>
        <v>0</v>
      </c>
    </row>
    <row r="73" spans="1:38" s="523" customFormat="1" ht="47.25" x14ac:dyDescent="0.25">
      <c r="A73" s="47"/>
      <c r="B73" s="356" t="s">
        <v>1128</v>
      </c>
      <c r="C73" s="51" t="s">
        <v>819</v>
      </c>
      <c r="D73" s="146"/>
      <c r="E73" s="146"/>
      <c r="F73" s="146"/>
      <c r="G73" s="146"/>
      <c r="H73" s="146"/>
      <c r="I73" s="146"/>
      <c r="J73" s="146"/>
      <c r="K73" s="146"/>
      <c r="L73" s="146"/>
      <c r="M73" s="146"/>
      <c r="N73" s="146"/>
      <c r="O73" s="146"/>
      <c r="P73" s="146"/>
      <c r="Q73" s="146"/>
      <c r="R73" s="146"/>
      <c r="S73" s="330">
        <f>'3'!AH127</f>
        <v>0.79</v>
      </c>
      <c r="T73" s="330"/>
      <c r="U73" s="330"/>
      <c r="V73" s="330"/>
      <c r="W73" s="330"/>
      <c r="X73" s="330"/>
      <c r="Y73" s="330"/>
      <c r="Z73" s="330"/>
      <c r="AA73" s="328"/>
      <c r="AB73" s="328"/>
      <c r="AC73" s="328"/>
      <c r="AD73" s="328"/>
      <c r="AE73" s="328"/>
      <c r="AF73" s="328"/>
      <c r="AG73" s="224">
        <f t="shared" si="4"/>
        <v>0.79</v>
      </c>
      <c r="AH73" s="224">
        <f t="shared" si="5"/>
        <v>0</v>
      </c>
      <c r="AI73" s="224">
        <f t="shared" si="6"/>
        <v>0</v>
      </c>
      <c r="AJ73" s="224">
        <f t="shared" si="7"/>
        <v>0</v>
      </c>
      <c r="AK73" s="224">
        <f t="shared" si="8"/>
        <v>0</v>
      </c>
      <c r="AL73" s="332">
        <f t="shared" si="9"/>
        <v>0</v>
      </c>
    </row>
    <row r="74" spans="1:38" x14ac:dyDescent="0.25">
      <c r="A74" s="47"/>
      <c r="B74" s="324"/>
      <c r="C74" s="51"/>
      <c r="D74" s="146"/>
      <c r="E74" s="146"/>
      <c r="F74" s="146"/>
      <c r="G74" s="146"/>
      <c r="H74" s="146"/>
      <c r="I74" s="146"/>
      <c r="J74" s="146"/>
      <c r="K74" s="146"/>
      <c r="L74" s="146"/>
      <c r="M74" s="146"/>
      <c r="N74" s="146"/>
      <c r="O74" s="146"/>
      <c r="P74" s="146"/>
      <c r="Q74" s="146"/>
      <c r="R74" s="146"/>
      <c r="S74" s="330"/>
      <c r="T74" s="330"/>
      <c r="U74" s="330"/>
      <c r="V74" s="330"/>
      <c r="W74" s="330"/>
      <c r="X74" s="330"/>
      <c r="Y74" s="330"/>
      <c r="Z74" s="330"/>
      <c r="AA74" s="328"/>
      <c r="AB74" s="328"/>
      <c r="AC74" s="328"/>
      <c r="AD74" s="328"/>
      <c r="AE74" s="328"/>
      <c r="AF74" s="328"/>
      <c r="AG74" s="224">
        <f t="shared" si="4"/>
        <v>0</v>
      </c>
      <c r="AH74" s="224">
        <f t="shared" si="5"/>
        <v>0</v>
      </c>
      <c r="AI74" s="224">
        <f t="shared" si="6"/>
        <v>0</v>
      </c>
      <c r="AJ74" s="224">
        <f t="shared" si="7"/>
        <v>0</v>
      </c>
      <c r="AK74" s="224">
        <f t="shared" si="8"/>
        <v>0</v>
      </c>
      <c r="AL74" s="332">
        <f t="shared" si="9"/>
        <v>0</v>
      </c>
    </row>
    <row r="75" spans="1:38" ht="94.5" x14ac:dyDescent="0.25">
      <c r="A75" s="182" t="s">
        <v>766</v>
      </c>
      <c r="B75" s="180" t="s">
        <v>767</v>
      </c>
      <c r="C75" s="51"/>
      <c r="D75" s="146"/>
      <c r="E75" s="146"/>
      <c r="F75" s="146"/>
      <c r="G75" s="146"/>
      <c r="H75" s="146"/>
      <c r="I75" s="146"/>
      <c r="J75" s="146"/>
      <c r="K75" s="146"/>
      <c r="L75" s="146"/>
      <c r="M75" s="146"/>
      <c r="N75" s="146"/>
      <c r="O75" s="146"/>
      <c r="P75" s="146"/>
      <c r="Q75" s="146"/>
      <c r="R75" s="146"/>
      <c r="S75" s="330"/>
      <c r="T75" s="330"/>
      <c r="U75" s="330"/>
      <c r="V75" s="330"/>
      <c r="W75" s="330"/>
      <c r="X75" s="330"/>
      <c r="Y75" s="330"/>
      <c r="Z75" s="330"/>
      <c r="AA75" s="328"/>
      <c r="AB75" s="328"/>
      <c r="AC75" s="328"/>
      <c r="AD75" s="328"/>
      <c r="AE75" s="328"/>
      <c r="AF75" s="328"/>
      <c r="AG75" s="224">
        <f t="shared" si="4"/>
        <v>0</v>
      </c>
      <c r="AH75" s="224">
        <f t="shared" si="5"/>
        <v>0</v>
      </c>
      <c r="AI75" s="224">
        <f t="shared" si="6"/>
        <v>0</v>
      </c>
      <c r="AJ75" s="224">
        <f t="shared" si="7"/>
        <v>0</v>
      </c>
      <c r="AK75" s="224">
        <f t="shared" si="8"/>
        <v>0</v>
      </c>
      <c r="AL75" s="332">
        <f t="shared" si="9"/>
        <v>0</v>
      </c>
    </row>
    <row r="76" spans="1:38" ht="47.25" x14ac:dyDescent="0.25">
      <c r="A76" s="182" t="s">
        <v>768</v>
      </c>
      <c r="B76" s="180" t="s">
        <v>769</v>
      </c>
      <c r="C76" s="51"/>
      <c r="D76" s="146"/>
      <c r="E76" s="146"/>
      <c r="F76" s="146"/>
      <c r="G76" s="146"/>
      <c r="H76" s="146"/>
      <c r="I76" s="146"/>
      <c r="J76" s="146"/>
      <c r="K76" s="146"/>
      <c r="L76" s="146"/>
      <c r="M76" s="146"/>
      <c r="N76" s="146"/>
      <c r="O76" s="146"/>
      <c r="P76" s="146"/>
      <c r="Q76" s="146"/>
      <c r="R76" s="146"/>
      <c r="S76" s="330">
        <f>S77</f>
        <v>0.70199999999999996</v>
      </c>
      <c r="T76" s="330"/>
      <c r="U76" s="330"/>
      <c r="V76" s="330">
        <f>V77</f>
        <v>0.36</v>
      </c>
      <c r="W76" s="330"/>
      <c r="X76" s="330"/>
      <c r="Y76" s="330"/>
      <c r="Z76" s="330"/>
      <c r="AA76" s="328"/>
      <c r="AB76" s="328"/>
      <c r="AC76" s="328"/>
      <c r="AD76" s="328"/>
      <c r="AE76" s="328"/>
      <c r="AF76" s="328"/>
      <c r="AG76" s="224">
        <f t="shared" si="4"/>
        <v>0.70199999999999996</v>
      </c>
      <c r="AH76" s="224">
        <f t="shared" si="5"/>
        <v>0</v>
      </c>
      <c r="AI76" s="224">
        <f t="shared" si="6"/>
        <v>0</v>
      </c>
      <c r="AJ76" s="224">
        <f t="shared" si="7"/>
        <v>0.36</v>
      </c>
      <c r="AK76" s="224">
        <f t="shared" si="8"/>
        <v>0</v>
      </c>
      <c r="AL76" s="332">
        <f t="shared" si="9"/>
        <v>0</v>
      </c>
    </row>
    <row r="77" spans="1:38" s="565" customFormat="1" ht="63" x14ac:dyDescent="0.25">
      <c r="A77" s="47"/>
      <c r="B77" s="399" t="s">
        <v>1091</v>
      </c>
      <c r="C77" s="326" t="s">
        <v>819</v>
      </c>
      <c r="D77" s="146"/>
      <c r="E77" s="146"/>
      <c r="F77" s="146"/>
      <c r="G77" s="146"/>
      <c r="H77" s="146"/>
      <c r="I77" s="146"/>
      <c r="J77" s="146"/>
      <c r="K77" s="146"/>
      <c r="L77" s="146"/>
      <c r="M77" s="146"/>
      <c r="N77" s="146"/>
      <c r="O77" s="146"/>
      <c r="P77" s="146"/>
      <c r="Q77" s="146"/>
      <c r="R77" s="146"/>
      <c r="S77" s="330">
        <f>'4'!BE141</f>
        <v>0.70199999999999996</v>
      </c>
      <c r="T77" s="330"/>
      <c r="U77" s="330"/>
      <c r="V77" s="330">
        <f>'4'!BH141</f>
        <v>0.36</v>
      </c>
      <c r="W77" s="330"/>
      <c r="X77" s="330"/>
      <c r="Y77" s="330"/>
      <c r="Z77" s="330"/>
      <c r="AA77" s="328"/>
      <c r="AB77" s="328"/>
      <c r="AC77" s="328"/>
      <c r="AD77" s="328"/>
      <c r="AE77" s="328"/>
      <c r="AF77" s="328"/>
      <c r="AG77" s="224">
        <f t="shared" ref="AG77" si="13">E77+L77+S77+Z77</f>
        <v>0.70199999999999996</v>
      </c>
      <c r="AH77" s="224">
        <f t="shared" ref="AH77" si="14">F77+M77+T77+AA77</f>
        <v>0</v>
      </c>
      <c r="AI77" s="224">
        <f t="shared" ref="AI77" si="15">G77+N77+U77+AB77</f>
        <v>0</v>
      </c>
      <c r="AJ77" s="224">
        <f t="shared" ref="AJ77" si="16">H77+O77+V77+AC77</f>
        <v>0.36</v>
      </c>
      <c r="AK77" s="224">
        <f t="shared" ref="AK77" si="17">I77+P77+W77+AD77</f>
        <v>0</v>
      </c>
      <c r="AL77" s="332">
        <f t="shared" ref="AL77" si="18">J77+Q77+X77+AE77</f>
        <v>0</v>
      </c>
    </row>
    <row r="78" spans="1:38" x14ac:dyDescent="0.25">
      <c r="A78" s="156"/>
      <c r="B78" s="282"/>
      <c r="C78" s="263"/>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row>
    <row r="79" spans="1:38" x14ac:dyDescent="0.25">
      <c r="A79" s="156"/>
      <c r="B79" s="282"/>
      <c r="C79" s="263"/>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row>
    <row r="80" spans="1:38" x14ac:dyDescent="0.25">
      <c r="A80" s="156"/>
      <c r="B80" s="282"/>
      <c r="C80" s="263"/>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row>
    <row r="81" spans="1:38" x14ac:dyDescent="0.25">
      <c r="A81" s="156"/>
      <c r="B81" s="282"/>
      <c r="C81" s="263"/>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row>
    <row r="82" spans="1:38" x14ac:dyDescent="0.25">
      <c r="A82" s="156"/>
      <c r="B82" s="282"/>
      <c r="C82" s="263"/>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row>
    <row r="83" spans="1:38" x14ac:dyDescent="0.25">
      <c r="A83" s="156"/>
      <c r="B83" s="279"/>
      <c r="C83" s="263"/>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row>
    <row r="84" spans="1:38" x14ac:dyDescent="0.25">
      <c r="A84" s="156"/>
      <c r="B84" s="282"/>
      <c r="C84" s="263"/>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row>
    <row r="85" spans="1:38" x14ac:dyDescent="0.25">
      <c r="A85" s="266"/>
      <c r="B85" s="267"/>
      <c r="C85" s="263"/>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row>
    <row r="86" spans="1:38" x14ac:dyDescent="0.25">
      <c r="A86" s="156"/>
      <c r="B86" s="282"/>
      <c r="C86" s="263"/>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row>
    <row r="87" spans="1:38" x14ac:dyDescent="0.25">
      <c r="A87" s="156"/>
      <c r="B87" s="282"/>
      <c r="C87" s="263"/>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row>
    <row r="88" spans="1:38" x14ac:dyDescent="0.25">
      <c r="A88" s="266"/>
      <c r="B88" s="267"/>
      <c r="C88" s="263"/>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row>
    <row r="89" spans="1:38" x14ac:dyDescent="0.25">
      <c r="A89" s="156"/>
      <c r="B89" s="282"/>
      <c r="C89" s="263"/>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row>
    <row r="90" spans="1:38" x14ac:dyDescent="0.25">
      <c r="A90" s="156"/>
      <c r="B90" s="282"/>
      <c r="C90" s="263"/>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row>
    <row r="91" spans="1:38" x14ac:dyDescent="0.25">
      <c r="A91" s="156"/>
      <c r="B91" s="282"/>
      <c r="C91" s="263"/>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row>
    <row r="92" spans="1:38" x14ac:dyDescent="0.25">
      <c r="A92" s="156"/>
      <c r="B92" s="282"/>
      <c r="C92" s="263"/>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row>
    <row r="93" spans="1:38" x14ac:dyDescent="0.25">
      <c r="A93" s="156"/>
      <c r="B93" s="284"/>
      <c r="C93" s="268"/>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row>
    <row r="107" spans="36:36" x14ac:dyDescent="0.25">
      <c r="AJ107" s="312" t="s">
        <v>64</v>
      </c>
    </row>
  </sheetData>
  <mergeCells count="23">
    <mergeCell ref="A14:AL14"/>
    <mergeCell ref="A4:AL4"/>
    <mergeCell ref="A5:AL5"/>
    <mergeCell ref="A9:AL9"/>
    <mergeCell ref="A10:AL10"/>
    <mergeCell ref="A12:AL12"/>
    <mergeCell ref="A7:AL7"/>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s>
  <pageMargins left="0.70866141732283472" right="0.70866141732283472" top="0.74803149606299213" bottom="0.74803149606299213" header="0.31496062992125984" footer="0.31496062992125984"/>
  <pageSetup paperSize="8" scale="1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O98"/>
  <sheetViews>
    <sheetView topLeftCell="A13" zoomScale="60" zoomScaleNormal="60" workbookViewId="0">
      <selection activeCell="AP26" sqref="AP26"/>
    </sheetView>
  </sheetViews>
  <sheetFormatPr defaultColWidth="9" defaultRowHeight="15.75" x14ac:dyDescent="0.25"/>
  <cols>
    <col min="1" max="1" width="11.625" style="312" customWidth="1"/>
    <col min="2" max="2" width="31.5" style="312" customWidth="1"/>
    <col min="3" max="3" width="13.875" style="312" customWidth="1"/>
    <col min="4" max="4" width="13" style="312" customWidth="1"/>
    <col min="5" max="5" width="6.125" style="312" customWidth="1"/>
    <col min="6" max="10" width="6" style="312" customWidth="1"/>
    <col min="11" max="11" width="13.875" style="312" customWidth="1"/>
    <col min="12" max="17" width="6" style="312" customWidth="1"/>
    <col min="18" max="18" width="12.125" style="312" customWidth="1"/>
    <col min="19" max="19" width="8.5" style="312" bestFit="1" customWidth="1"/>
    <col min="20" max="24" width="6" style="312" customWidth="1"/>
    <col min="25" max="25" width="12.75" style="312" customWidth="1"/>
    <col min="26" max="26" width="12.625" style="312" bestFit="1" customWidth="1"/>
    <col min="27" max="28" width="6" style="312" customWidth="1"/>
    <col min="29" max="29" width="8.125" style="312" customWidth="1"/>
    <col min="30" max="31" width="6" style="312" customWidth="1"/>
    <col min="32" max="32" width="18" style="312" customWidth="1"/>
    <col min="33" max="33" width="12.625" style="312" bestFit="1" customWidth="1"/>
    <col min="34" max="34" width="6.625" style="312" bestFit="1" customWidth="1"/>
    <col min="35" max="38" width="6" style="312" customWidth="1"/>
    <col min="39" max="39" width="3.5" style="312" customWidth="1"/>
    <col min="40" max="40" width="5.75" style="312" customWidth="1"/>
    <col min="41" max="41" width="16.125" style="312" customWidth="1"/>
    <col min="42" max="42" width="21.25" style="312" customWidth="1"/>
    <col min="43" max="43" width="12.625" style="312" customWidth="1"/>
    <col min="44" max="44" width="22.375" style="312" customWidth="1"/>
    <col min="45" max="45" width="10.875" style="312" customWidth="1"/>
    <col min="46" max="46" width="17.375" style="312" customWidth="1"/>
    <col min="47" max="48" width="4.125" style="312" customWidth="1"/>
    <col min="49" max="49" width="3.75" style="312" customWidth="1"/>
    <col min="50" max="50" width="3.875" style="312" customWidth="1"/>
    <col min="51" max="51" width="4.5" style="312" customWidth="1"/>
    <col min="52" max="52" width="5" style="312" customWidth="1"/>
    <col min="53" max="53" width="5.5" style="312" customWidth="1"/>
    <col min="54" max="54" width="5.75" style="312" customWidth="1"/>
    <col min="55" max="55" width="5.5" style="312" customWidth="1"/>
    <col min="56" max="57" width="5" style="312" customWidth="1"/>
    <col min="58" max="58" width="12.875" style="312" customWidth="1"/>
    <col min="59" max="68" width="5" style="312" customWidth="1"/>
    <col min="69" max="16384" width="9" style="312"/>
  </cols>
  <sheetData>
    <row r="1" spans="1:67" ht="18.75" x14ac:dyDescent="0.25">
      <c r="O1" s="97"/>
      <c r="P1" s="97"/>
      <c r="Q1" s="97"/>
      <c r="R1" s="97"/>
      <c r="S1" s="97"/>
      <c r="T1" s="97"/>
      <c r="U1" s="97"/>
      <c r="V1" s="97"/>
      <c r="W1" s="97"/>
      <c r="X1" s="97"/>
      <c r="Y1" s="97"/>
      <c r="Z1" s="97"/>
      <c r="AA1" s="97"/>
      <c r="AB1" s="97"/>
      <c r="AC1" s="97"/>
      <c r="AL1" s="24" t="s">
        <v>351</v>
      </c>
    </row>
    <row r="2" spans="1:67" ht="18.75" x14ac:dyDescent="0.3">
      <c r="O2" s="97"/>
      <c r="P2" s="97"/>
      <c r="Q2" s="97"/>
      <c r="R2" s="97"/>
      <c r="S2" s="97"/>
      <c r="T2" s="97"/>
      <c r="U2" s="97"/>
      <c r="V2" s="97"/>
      <c r="W2" s="97"/>
      <c r="X2" s="97"/>
      <c r="Y2" s="97"/>
      <c r="Z2" s="97"/>
      <c r="AA2" s="97"/>
      <c r="AB2" s="97"/>
      <c r="AC2" s="97"/>
      <c r="AL2" s="15" t="s">
        <v>1</v>
      </c>
    </row>
    <row r="3" spans="1:67" ht="18.75" x14ac:dyDescent="0.3">
      <c r="O3" s="97"/>
      <c r="P3" s="97"/>
      <c r="Q3" s="97"/>
      <c r="R3" s="97"/>
      <c r="S3" s="97"/>
      <c r="T3" s="97"/>
      <c r="U3" s="97"/>
      <c r="V3" s="97"/>
      <c r="W3" s="97"/>
      <c r="X3" s="97"/>
      <c r="Y3" s="97"/>
      <c r="Z3" s="97"/>
      <c r="AA3" s="97"/>
      <c r="AB3" s="97"/>
      <c r="AC3" s="97"/>
      <c r="AL3" s="15" t="s">
        <v>775</v>
      </c>
    </row>
    <row r="4" spans="1:67" ht="18.75" x14ac:dyDescent="0.3">
      <c r="A4" s="693" t="s">
        <v>395</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row>
    <row r="5" spans="1:67" ht="18.75" x14ac:dyDescent="0.3">
      <c r="A5" s="624" t="s">
        <v>872</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row>
    <row r="6" spans="1:67" ht="18.75" x14ac:dyDescent="0.3">
      <c r="A6" s="310"/>
      <c r="B6" s="310"/>
      <c r="C6" s="310"/>
      <c r="D6" s="310"/>
      <c r="E6" s="310"/>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row>
    <row r="7" spans="1:67" ht="18.75" x14ac:dyDescent="0.3">
      <c r="A7" s="624" t="s">
        <v>812</v>
      </c>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c r="AD7" s="624"/>
      <c r="AE7" s="624"/>
      <c r="AF7" s="624"/>
      <c r="AG7" s="624"/>
      <c r="AH7" s="624"/>
      <c r="AI7" s="624"/>
      <c r="AJ7" s="624"/>
      <c r="AK7" s="624"/>
      <c r="AL7" s="624"/>
    </row>
    <row r="8" spans="1:67" x14ac:dyDescent="0.25">
      <c r="A8" s="317"/>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row>
    <row r="9" spans="1:67" ht="18.75" x14ac:dyDescent="0.25">
      <c r="A9" s="619" t="s">
        <v>868</v>
      </c>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row>
    <row r="10" spans="1:67" x14ac:dyDescent="0.25">
      <c r="A10" s="618" t="s">
        <v>313</v>
      </c>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row>
    <row r="11" spans="1:67" x14ac:dyDescent="0.25">
      <c r="A11" s="311"/>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row>
    <row r="12" spans="1:67" x14ac:dyDescent="0.25">
      <c r="A12" s="621" t="s">
        <v>1137</v>
      </c>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c r="AA12" s="621"/>
      <c r="AB12" s="621"/>
      <c r="AC12" s="621"/>
      <c r="AD12" s="621"/>
      <c r="AE12" s="621"/>
      <c r="AF12" s="621"/>
      <c r="AG12" s="621"/>
      <c r="AH12" s="621"/>
      <c r="AI12" s="621"/>
      <c r="AJ12" s="621"/>
      <c r="AK12" s="621"/>
      <c r="AL12" s="621"/>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348"/>
      <c r="B13" s="348"/>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542"/>
      <c r="AH13" s="348"/>
      <c r="AI13" s="348"/>
      <c r="AJ13" s="348"/>
      <c r="AK13" s="348"/>
      <c r="AL13" s="348"/>
      <c r="AM13" s="106"/>
      <c r="AN13" s="106"/>
      <c r="AO13" s="106"/>
      <c r="AP13" s="106"/>
      <c r="AQ13" s="106"/>
      <c r="AR13" s="106"/>
      <c r="AS13" s="106"/>
      <c r="AT13" s="106"/>
      <c r="AU13" s="106"/>
      <c r="AV13" s="106"/>
      <c r="AW13" s="106"/>
      <c r="AX13" s="106"/>
    </row>
    <row r="14" spans="1:67" ht="18.75" x14ac:dyDescent="0.3">
      <c r="A14" s="620" t="s">
        <v>1096</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row>
    <row r="15" spans="1:67" ht="15.75" customHeight="1" x14ac:dyDescent="0.25">
      <c r="A15" s="681" t="s">
        <v>165</v>
      </c>
      <c r="B15" s="681"/>
      <c r="C15" s="681"/>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row>
    <row r="16" spans="1:67" x14ac:dyDescent="0.25">
      <c r="A16" s="682"/>
      <c r="B16" s="682"/>
      <c r="C16" s="682"/>
      <c r="D16" s="682"/>
      <c r="E16" s="682"/>
      <c r="F16" s="682"/>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683" t="s">
        <v>180</v>
      </c>
      <c r="B17" s="692" t="s">
        <v>31</v>
      </c>
      <c r="C17" s="692" t="s">
        <v>4</v>
      </c>
      <c r="D17" s="678" t="s">
        <v>903</v>
      </c>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21"/>
      <c r="AN17" s="21"/>
      <c r="AO17" s="21"/>
      <c r="AP17" s="21"/>
    </row>
    <row r="18" spans="1:42" ht="43.5" customHeight="1" x14ac:dyDescent="0.25">
      <c r="A18" s="684"/>
      <c r="B18" s="692"/>
      <c r="C18" s="692"/>
      <c r="D18" s="678" t="s">
        <v>7</v>
      </c>
      <c r="E18" s="678"/>
      <c r="F18" s="678"/>
      <c r="G18" s="678"/>
      <c r="H18" s="678"/>
      <c r="I18" s="678"/>
      <c r="J18" s="678"/>
      <c r="K18" s="678" t="s">
        <v>8</v>
      </c>
      <c r="L18" s="678"/>
      <c r="M18" s="678"/>
      <c r="N18" s="678"/>
      <c r="O18" s="678"/>
      <c r="P18" s="678"/>
      <c r="Q18" s="678"/>
      <c r="R18" s="678" t="s">
        <v>9</v>
      </c>
      <c r="S18" s="678"/>
      <c r="T18" s="678"/>
      <c r="U18" s="678"/>
      <c r="V18" s="678"/>
      <c r="W18" s="678"/>
      <c r="X18" s="678"/>
      <c r="Y18" s="678" t="s">
        <v>10</v>
      </c>
      <c r="Z18" s="678"/>
      <c r="AA18" s="678"/>
      <c r="AB18" s="678"/>
      <c r="AC18" s="678"/>
      <c r="AD18" s="678"/>
      <c r="AE18" s="678"/>
      <c r="AF18" s="692" t="s">
        <v>904</v>
      </c>
      <c r="AG18" s="692"/>
      <c r="AH18" s="692"/>
      <c r="AI18" s="692"/>
      <c r="AJ18" s="692"/>
      <c r="AK18" s="692"/>
      <c r="AL18" s="692"/>
      <c r="AM18" s="21"/>
      <c r="AN18" s="21"/>
      <c r="AO18" s="21"/>
      <c r="AP18" s="21"/>
    </row>
    <row r="19" spans="1:42" ht="43.5" customHeight="1" x14ac:dyDescent="0.25">
      <c r="A19" s="684"/>
      <c r="B19" s="692"/>
      <c r="C19" s="692"/>
      <c r="D19" s="316" t="s">
        <v>57</v>
      </c>
      <c r="E19" s="678" t="s">
        <v>56</v>
      </c>
      <c r="F19" s="678"/>
      <c r="G19" s="678"/>
      <c r="H19" s="678"/>
      <c r="I19" s="678"/>
      <c r="J19" s="678"/>
      <c r="K19" s="316" t="s">
        <v>57</v>
      </c>
      <c r="L19" s="692" t="s">
        <v>56</v>
      </c>
      <c r="M19" s="692"/>
      <c r="N19" s="692"/>
      <c r="O19" s="692"/>
      <c r="P19" s="692"/>
      <c r="Q19" s="692"/>
      <c r="R19" s="316" t="s">
        <v>57</v>
      </c>
      <c r="S19" s="692" t="s">
        <v>56</v>
      </c>
      <c r="T19" s="692"/>
      <c r="U19" s="692"/>
      <c r="V19" s="692"/>
      <c r="W19" s="692"/>
      <c r="X19" s="692"/>
      <c r="Y19" s="316" t="s">
        <v>57</v>
      </c>
      <c r="Z19" s="692" t="s">
        <v>56</v>
      </c>
      <c r="AA19" s="692"/>
      <c r="AB19" s="692"/>
      <c r="AC19" s="692"/>
      <c r="AD19" s="692"/>
      <c r="AE19" s="692"/>
      <c r="AF19" s="316" t="s">
        <v>57</v>
      </c>
      <c r="AG19" s="692" t="s">
        <v>56</v>
      </c>
      <c r="AH19" s="692"/>
      <c r="AI19" s="692"/>
      <c r="AJ19" s="692"/>
      <c r="AK19" s="692"/>
      <c r="AL19" s="692"/>
    </row>
    <row r="20" spans="1:42" ht="87.75" customHeight="1" x14ac:dyDescent="0.25">
      <c r="A20" s="685"/>
      <c r="B20" s="692"/>
      <c r="C20" s="692"/>
      <c r="D20" s="314" t="s">
        <v>24</v>
      </c>
      <c r="E20" s="314" t="s">
        <v>24</v>
      </c>
      <c r="F20" s="92" t="s">
        <v>5</v>
      </c>
      <c r="G20" s="92" t="s">
        <v>6</v>
      </c>
      <c r="H20" s="571" t="s">
        <v>1142</v>
      </c>
      <c r="I20" s="92" t="s">
        <v>2</v>
      </c>
      <c r="J20" s="92" t="s">
        <v>148</v>
      </c>
      <c r="K20" s="314" t="s">
        <v>24</v>
      </c>
      <c r="L20" s="314" t="s">
        <v>24</v>
      </c>
      <c r="M20" s="92" t="s">
        <v>5</v>
      </c>
      <c r="N20" s="92" t="s">
        <v>6</v>
      </c>
      <c r="O20" s="571" t="s">
        <v>1142</v>
      </c>
      <c r="P20" s="92" t="s">
        <v>2</v>
      </c>
      <c r="Q20" s="92" t="s">
        <v>148</v>
      </c>
      <c r="R20" s="314" t="s">
        <v>24</v>
      </c>
      <c r="S20" s="314" t="s">
        <v>24</v>
      </c>
      <c r="T20" s="92" t="s">
        <v>5</v>
      </c>
      <c r="U20" s="92" t="s">
        <v>6</v>
      </c>
      <c r="V20" s="571" t="s">
        <v>1142</v>
      </c>
      <c r="W20" s="92" t="s">
        <v>2</v>
      </c>
      <c r="X20" s="92" t="s">
        <v>148</v>
      </c>
      <c r="Y20" s="314" t="s">
        <v>24</v>
      </c>
      <c r="Z20" s="314" t="s">
        <v>24</v>
      </c>
      <c r="AA20" s="92" t="s">
        <v>5</v>
      </c>
      <c r="AB20" s="92" t="s">
        <v>6</v>
      </c>
      <c r="AC20" s="571" t="s">
        <v>1142</v>
      </c>
      <c r="AD20" s="92" t="s">
        <v>2</v>
      </c>
      <c r="AE20" s="92" t="s">
        <v>148</v>
      </c>
      <c r="AF20" s="314" t="s">
        <v>24</v>
      </c>
      <c r="AG20" s="314" t="s">
        <v>24</v>
      </c>
      <c r="AH20" s="92" t="s">
        <v>5</v>
      </c>
      <c r="AI20" s="92" t="s">
        <v>6</v>
      </c>
      <c r="AJ20" s="571" t="s">
        <v>1142</v>
      </c>
      <c r="AK20" s="92" t="s">
        <v>2</v>
      </c>
      <c r="AL20" s="92" t="s">
        <v>799</v>
      </c>
    </row>
    <row r="21" spans="1:42" x14ac:dyDescent="0.25">
      <c r="A21" s="315">
        <v>1</v>
      </c>
      <c r="B21" s="315">
        <v>2</v>
      </c>
      <c r="C21" s="315">
        <v>3</v>
      </c>
      <c r="D21" s="146" t="s">
        <v>108</v>
      </c>
      <c r="E21" s="146" t="s">
        <v>109</v>
      </c>
      <c r="F21" s="146" t="s">
        <v>110</v>
      </c>
      <c r="G21" s="146" t="s">
        <v>111</v>
      </c>
      <c r="H21" s="146" t="s">
        <v>112</v>
      </c>
      <c r="I21" s="146" t="s">
        <v>113</v>
      </c>
      <c r="J21" s="146" t="s">
        <v>189</v>
      </c>
      <c r="K21" s="146" t="s">
        <v>190</v>
      </c>
      <c r="L21" s="146" t="s">
        <v>191</v>
      </c>
      <c r="M21" s="146" t="s">
        <v>192</v>
      </c>
      <c r="N21" s="146" t="s">
        <v>193</v>
      </c>
      <c r="O21" s="146" t="s">
        <v>194</v>
      </c>
      <c r="P21" s="146" t="s">
        <v>195</v>
      </c>
      <c r="Q21" s="146" t="s">
        <v>196</v>
      </c>
      <c r="R21" s="146" t="s">
        <v>199</v>
      </c>
      <c r="S21" s="146" t="s">
        <v>200</v>
      </c>
      <c r="T21" s="146" t="s">
        <v>201</v>
      </c>
      <c r="U21" s="146" t="s">
        <v>202</v>
      </c>
      <c r="V21" s="146" t="s">
        <v>203</v>
      </c>
      <c r="W21" s="146" t="s">
        <v>204</v>
      </c>
      <c r="X21" s="146" t="s">
        <v>346</v>
      </c>
      <c r="Y21" s="146" t="s">
        <v>205</v>
      </c>
      <c r="Z21" s="146" t="s">
        <v>206</v>
      </c>
      <c r="AA21" s="146" t="s">
        <v>207</v>
      </c>
      <c r="AB21" s="146" t="s">
        <v>208</v>
      </c>
      <c r="AC21" s="146" t="s">
        <v>209</v>
      </c>
      <c r="AD21" s="146" t="s">
        <v>210</v>
      </c>
      <c r="AE21" s="146" t="s">
        <v>347</v>
      </c>
      <c r="AF21" s="146" t="s">
        <v>99</v>
      </c>
      <c r="AG21" s="146" t="s">
        <v>102</v>
      </c>
      <c r="AH21" s="146" t="s">
        <v>118</v>
      </c>
      <c r="AI21" s="146" t="s">
        <v>121</v>
      </c>
      <c r="AJ21" s="146" t="s">
        <v>124</v>
      </c>
      <c r="AK21" s="146" t="s">
        <v>125</v>
      </c>
      <c r="AL21" s="146" t="s">
        <v>126</v>
      </c>
    </row>
    <row r="22" spans="1:42" x14ac:dyDescent="0.25">
      <c r="A22" s="315"/>
      <c r="B22" s="315"/>
      <c r="C22" s="315"/>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row>
    <row r="23" spans="1:42" ht="31.5" x14ac:dyDescent="0.25">
      <c r="A23" s="219">
        <v>0</v>
      </c>
      <c r="B23" s="180" t="s">
        <v>742</v>
      </c>
      <c r="C23" s="51"/>
      <c r="D23" s="146"/>
      <c r="E23" s="224">
        <f>E25+E27</f>
        <v>0</v>
      </c>
      <c r="F23" s="146"/>
      <c r="G23" s="146"/>
      <c r="H23" s="146"/>
      <c r="I23" s="146"/>
      <c r="J23" s="146"/>
      <c r="K23" s="146"/>
      <c r="L23" s="224">
        <f>L25+L27</f>
        <v>0</v>
      </c>
      <c r="M23" s="146"/>
      <c r="N23" s="146"/>
      <c r="O23" s="146"/>
      <c r="P23" s="146"/>
      <c r="Q23" s="146"/>
      <c r="R23" s="146"/>
      <c r="S23" s="224">
        <f>S25+S27</f>
        <v>19.632000000000001</v>
      </c>
      <c r="T23" s="224">
        <f>T39+T27</f>
        <v>4.2</v>
      </c>
      <c r="U23" s="224">
        <f t="shared" ref="U23:W23" si="0">U39</f>
        <v>0</v>
      </c>
      <c r="V23" s="224">
        <f>V39+V27</f>
        <v>2.5449999999999999</v>
      </c>
      <c r="W23" s="224">
        <f t="shared" si="0"/>
        <v>0</v>
      </c>
      <c r="X23" s="330" t="str">
        <f>X25</f>
        <v>10</v>
      </c>
      <c r="Y23" s="146"/>
      <c r="Z23" s="329">
        <f>Z25+Z27+Z24</f>
        <v>63.183</v>
      </c>
      <c r="AA23" s="329">
        <f>AA39+AA27+AA32</f>
        <v>3.2</v>
      </c>
      <c r="AB23" s="330"/>
      <c r="AC23" s="330"/>
      <c r="AD23" s="330"/>
      <c r="AE23" s="330">
        <f>AE24+AE25</f>
        <v>5</v>
      </c>
      <c r="AF23" s="146"/>
      <c r="AG23" s="224">
        <f>E23+L23+S23+Z23</f>
        <v>82.814999999999998</v>
      </c>
      <c r="AH23" s="224">
        <f t="shared" ref="AH23:AL40" si="1">F23+M23+T23+AA23</f>
        <v>7.4</v>
      </c>
      <c r="AI23" s="224">
        <f t="shared" si="1"/>
        <v>0</v>
      </c>
      <c r="AJ23" s="224">
        <f t="shared" si="1"/>
        <v>2.5449999999999999</v>
      </c>
      <c r="AK23" s="224">
        <f t="shared" si="1"/>
        <v>0</v>
      </c>
      <c r="AL23" s="332">
        <f t="shared" si="1"/>
        <v>15</v>
      </c>
    </row>
    <row r="24" spans="1:42" ht="31.5" x14ac:dyDescent="0.25">
      <c r="A24" s="51" t="s">
        <v>743</v>
      </c>
      <c r="B24" s="179" t="s">
        <v>744</v>
      </c>
      <c r="C24" s="51"/>
      <c r="D24" s="146"/>
      <c r="E24" s="146" t="s">
        <v>800</v>
      </c>
      <c r="F24" s="146"/>
      <c r="G24" s="146"/>
      <c r="H24" s="146"/>
      <c r="I24" s="146"/>
      <c r="J24" s="146"/>
      <c r="K24" s="146"/>
      <c r="L24" s="146" t="s">
        <v>800</v>
      </c>
      <c r="M24" s="146"/>
      <c r="N24" s="146"/>
      <c r="O24" s="146"/>
      <c r="P24" s="146"/>
      <c r="Q24" s="146"/>
      <c r="R24" s="146"/>
      <c r="S24" s="146" t="s">
        <v>800</v>
      </c>
      <c r="T24" s="146"/>
      <c r="U24" s="146"/>
      <c r="V24" s="146"/>
      <c r="W24" s="146"/>
      <c r="X24" s="146"/>
      <c r="Y24" s="146"/>
      <c r="Z24" s="330">
        <f>Z32</f>
        <v>2.13</v>
      </c>
      <c r="AA24" s="330" t="str">
        <f>AA32</f>
        <v>2</v>
      </c>
      <c r="AB24" s="330"/>
      <c r="AC24" s="330"/>
      <c r="AD24" s="330"/>
      <c r="AE24" s="330" t="str">
        <f>AE32</f>
        <v>5</v>
      </c>
      <c r="AF24" s="146"/>
      <c r="AG24" s="224">
        <f t="shared" ref="AG24:AL69" si="2">E24+L24+S24+Z24</f>
        <v>2.13</v>
      </c>
      <c r="AH24" s="224">
        <f t="shared" si="1"/>
        <v>2</v>
      </c>
      <c r="AI24" s="224">
        <f t="shared" si="1"/>
        <v>0</v>
      </c>
      <c r="AJ24" s="224">
        <f t="shared" si="1"/>
        <v>0</v>
      </c>
      <c r="AK24" s="224">
        <f t="shared" si="1"/>
        <v>0</v>
      </c>
      <c r="AL24" s="332">
        <f t="shared" si="1"/>
        <v>5</v>
      </c>
    </row>
    <row r="25" spans="1:42" ht="31.5" x14ac:dyDescent="0.25">
      <c r="A25" s="51" t="s">
        <v>745</v>
      </c>
      <c r="B25" s="179" t="s">
        <v>770</v>
      </c>
      <c r="C25" s="51"/>
      <c r="D25" s="146"/>
      <c r="E25" s="330">
        <f>E39</f>
        <v>0</v>
      </c>
      <c r="F25" s="146"/>
      <c r="G25" s="146"/>
      <c r="H25" s="146"/>
      <c r="I25" s="146"/>
      <c r="J25" s="146"/>
      <c r="K25" s="146"/>
      <c r="L25" s="330">
        <f>L39</f>
        <v>0</v>
      </c>
      <c r="M25" s="146"/>
      <c r="N25" s="146"/>
      <c r="O25" s="146"/>
      <c r="P25" s="146"/>
      <c r="Q25" s="146"/>
      <c r="R25" s="146"/>
      <c r="S25" s="330">
        <f>S39</f>
        <v>18.507000000000001</v>
      </c>
      <c r="T25" s="330">
        <f t="shared" ref="T25:AD25" si="3">T39</f>
        <v>4.2</v>
      </c>
      <c r="U25" s="330">
        <f t="shared" si="3"/>
        <v>0</v>
      </c>
      <c r="V25" s="330">
        <f t="shared" si="3"/>
        <v>2.2949999999999999</v>
      </c>
      <c r="W25" s="330">
        <f t="shared" si="3"/>
        <v>0</v>
      </c>
      <c r="X25" s="146" t="str">
        <f t="shared" si="3"/>
        <v>10</v>
      </c>
      <c r="Y25" s="330">
        <f t="shared" si="3"/>
        <v>0</v>
      </c>
      <c r="Z25" s="330">
        <f t="shared" si="3"/>
        <v>61.052999999999997</v>
      </c>
      <c r="AA25" s="330">
        <f t="shared" si="3"/>
        <v>1.2000000000000002</v>
      </c>
      <c r="AB25" s="330">
        <f t="shared" si="3"/>
        <v>0</v>
      </c>
      <c r="AC25" s="330">
        <f t="shared" si="3"/>
        <v>0</v>
      </c>
      <c r="AD25" s="330">
        <f t="shared" si="3"/>
        <v>0</v>
      </c>
      <c r="AE25" s="330">
        <f>AE49</f>
        <v>0</v>
      </c>
      <c r="AF25" s="146"/>
      <c r="AG25" s="224">
        <f t="shared" si="2"/>
        <v>79.56</v>
      </c>
      <c r="AH25" s="224">
        <f t="shared" si="1"/>
        <v>5.4</v>
      </c>
      <c r="AI25" s="224">
        <f t="shared" si="1"/>
        <v>0</v>
      </c>
      <c r="AJ25" s="224">
        <f t="shared" si="1"/>
        <v>2.2949999999999999</v>
      </c>
      <c r="AK25" s="224">
        <f t="shared" si="1"/>
        <v>0</v>
      </c>
      <c r="AL25" s="332">
        <f t="shared" si="1"/>
        <v>10</v>
      </c>
    </row>
    <row r="26" spans="1:42" ht="78.75" x14ac:dyDescent="0.25">
      <c r="A26" s="51" t="s">
        <v>746</v>
      </c>
      <c r="B26" s="179" t="s">
        <v>747</v>
      </c>
      <c r="C26" s="51"/>
      <c r="D26" s="146"/>
      <c r="E26" s="146" t="s">
        <v>800</v>
      </c>
      <c r="F26" s="146"/>
      <c r="G26" s="146"/>
      <c r="H26" s="146"/>
      <c r="I26" s="146"/>
      <c r="J26" s="146"/>
      <c r="K26" s="146"/>
      <c r="L26" s="146" t="s">
        <v>800</v>
      </c>
      <c r="M26" s="146"/>
      <c r="N26" s="146"/>
      <c r="O26" s="146"/>
      <c r="P26" s="146"/>
      <c r="Q26" s="146"/>
      <c r="R26" s="146"/>
      <c r="S26" s="146" t="s">
        <v>800</v>
      </c>
      <c r="T26" s="146"/>
      <c r="U26" s="146"/>
      <c r="V26" s="146"/>
      <c r="W26" s="146"/>
      <c r="X26" s="146"/>
      <c r="Y26" s="146"/>
      <c r="Z26" s="330" t="s">
        <v>800</v>
      </c>
      <c r="AA26" s="330"/>
      <c r="AB26" s="330"/>
      <c r="AC26" s="330"/>
      <c r="AD26" s="330"/>
      <c r="AE26" s="330"/>
      <c r="AF26" s="146"/>
      <c r="AG26" s="224">
        <f t="shared" si="2"/>
        <v>0</v>
      </c>
      <c r="AH26" s="224">
        <f t="shared" si="1"/>
        <v>0</v>
      </c>
      <c r="AI26" s="224">
        <f t="shared" si="1"/>
        <v>0</v>
      </c>
      <c r="AJ26" s="224">
        <f t="shared" si="1"/>
        <v>0</v>
      </c>
      <c r="AK26" s="224">
        <f t="shared" si="1"/>
        <v>0</v>
      </c>
      <c r="AL26" s="332">
        <f t="shared" si="1"/>
        <v>0</v>
      </c>
    </row>
    <row r="27" spans="1:42" ht="47.25" x14ac:dyDescent="0.25">
      <c r="A27" s="51" t="s">
        <v>748</v>
      </c>
      <c r="B27" s="179" t="s">
        <v>749</v>
      </c>
      <c r="C27" s="51"/>
      <c r="D27" s="146"/>
      <c r="E27" s="330">
        <f>E69</f>
        <v>0</v>
      </c>
      <c r="F27" s="146"/>
      <c r="G27" s="146"/>
      <c r="H27" s="146"/>
      <c r="I27" s="146"/>
      <c r="J27" s="146"/>
      <c r="K27" s="146"/>
      <c r="L27" s="330">
        <f>L69</f>
        <v>0</v>
      </c>
      <c r="M27" s="146"/>
      <c r="N27" s="146"/>
      <c r="O27" s="146"/>
      <c r="P27" s="146"/>
      <c r="Q27" s="146"/>
      <c r="R27" s="146"/>
      <c r="S27" s="330">
        <f>S69</f>
        <v>1.125</v>
      </c>
      <c r="T27" s="330">
        <f t="shared" ref="T27:X27" si="4">T69</f>
        <v>0</v>
      </c>
      <c r="U27" s="330">
        <f t="shared" si="4"/>
        <v>0</v>
      </c>
      <c r="V27" s="330">
        <f t="shared" si="4"/>
        <v>0.25</v>
      </c>
      <c r="W27" s="330">
        <f t="shared" si="4"/>
        <v>0</v>
      </c>
      <c r="X27" s="330">
        <f t="shared" si="4"/>
        <v>0</v>
      </c>
      <c r="Y27" s="146"/>
      <c r="Z27" s="330">
        <f>Z69</f>
        <v>0</v>
      </c>
      <c r="AA27" s="330">
        <f t="shared" ref="AA27:AC27" si="5">AA69</f>
        <v>0</v>
      </c>
      <c r="AB27" s="330">
        <f t="shared" si="5"/>
        <v>0</v>
      </c>
      <c r="AC27" s="330">
        <f t="shared" si="5"/>
        <v>0</v>
      </c>
      <c r="AD27" s="330"/>
      <c r="AE27" s="330"/>
      <c r="AF27" s="146"/>
      <c r="AG27" s="224">
        <f t="shared" si="2"/>
        <v>1.125</v>
      </c>
      <c r="AH27" s="224">
        <f t="shared" si="1"/>
        <v>0</v>
      </c>
      <c r="AI27" s="224">
        <f t="shared" si="1"/>
        <v>0</v>
      </c>
      <c r="AJ27" s="224">
        <f t="shared" si="1"/>
        <v>0.25</v>
      </c>
      <c r="AK27" s="224">
        <f t="shared" si="1"/>
        <v>0</v>
      </c>
      <c r="AL27" s="332">
        <f t="shared" si="1"/>
        <v>0</v>
      </c>
    </row>
    <row r="28" spans="1:42" ht="47.25" x14ac:dyDescent="0.25">
      <c r="A28" s="51" t="s">
        <v>750</v>
      </c>
      <c r="B28" s="179" t="s">
        <v>751</v>
      </c>
      <c r="C28" s="51"/>
      <c r="D28" s="146"/>
      <c r="E28" s="146" t="s">
        <v>800</v>
      </c>
      <c r="F28" s="146"/>
      <c r="G28" s="146"/>
      <c r="H28" s="146"/>
      <c r="I28" s="146"/>
      <c r="J28" s="146"/>
      <c r="K28" s="146"/>
      <c r="L28" s="146" t="s">
        <v>800</v>
      </c>
      <c r="M28" s="146"/>
      <c r="N28" s="146"/>
      <c r="O28" s="146"/>
      <c r="P28" s="146"/>
      <c r="Q28" s="146"/>
      <c r="R28" s="146"/>
      <c r="S28" s="146" t="s">
        <v>800</v>
      </c>
      <c r="T28" s="146"/>
      <c r="U28" s="146"/>
      <c r="V28" s="146"/>
      <c r="W28" s="146"/>
      <c r="X28" s="146"/>
      <c r="Y28" s="146"/>
      <c r="Z28" s="330" t="s">
        <v>800</v>
      </c>
      <c r="AA28" s="330"/>
      <c r="AB28" s="330"/>
      <c r="AC28" s="330"/>
      <c r="AD28" s="330"/>
      <c r="AE28" s="330"/>
      <c r="AF28" s="146"/>
      <c r="AG28" s="224">
        <f t="shared" si="2"/>
        <v>0</v>
      </c>
      <c r="AH28" s="224">
        <f t="shared" si="1"/>
        <v>0</v>
      </c>
      <c r="AI28" s="224">
        <f t="shared" si="1"/>
        <v>0</v>
      </c>
      <c r="AJ28" s="224">
        <f t="shared" si="1"/>
        <v>0</v>
      </c>
      <c r="AK28" s="224">
        <f t="shared" si="1"/>
        <v>0</v>
      </c>
      <c r="AL28" s="332">
        <f t="shared" si="1"/>
        <v>0</v>
      </c>
    </row>
    <row r="29" spans="1:42" ht="31.5" x14ac:dyDescent="0.25">
      <c r="A29" s="51" t="s">
        <v>752</v>
      </c>
      <c r="B29" s="179" t="s">
        <v>753</v>
      </c>
      <c r="C29" s="51"/>
      <c r="D29" s="146"/>
      <c r="E29" s="146" t="s">
        <v>800</v>
      </c>
      <c r="F29" s="146"/>
      <c r="G29" s="146"/>
      <c r="H29" s="146"/>
      <c r="I29" s="146"/>
      <c r="J29" s="146"/>
      <c r="K29" s="146"/>
      <c r="L29" s="146" t="s">
        <v>800</v>
      </c>
      <c r="M29" s="146"/>
      <c r="N29" s="146"/>
      <c r="O29" s="146"/>
      <c r="P29" s="146"/>
      <c r="Q29" s="146"/>
      <c r="R29" s="146"/>
      <c r="S29" s="146" t="s">
        <v>800</v>
      </c>
      <c r="T29" s="146"/>
      <c r="U29" s="146"/>
      <c r="V29" s="146"/>
      <c r="W29" s="146"/>
      <c r="X29" s="146"/>
      <c r="Y29" s="146"/>
      <c r="Z29" s="330" t="s">
        <v>800</v>
      </c>
      <c r="AA29" s="330"/>
      <c r="AB29" s="330"/>
      <c r="AC29" s="330"/>
      <c r="AD29" s="330"/>
      <c r="AE29" s="330"/>
      <c r="AF29" s="146"/>
      <c r="AG29" s="224">
        <f t="shared" si="2"/>
        <v>0</v>
      </c>
      <c r="AH29" s="224">
        <f t="shared" si="1"/>
        <v>0</v>
      </c>
      <c r="AI29" s="224">
        <f t="shared" si="1"/>
        <v>0</v>
      </c>
      <c r="AJ29" s="224">
        <f t="shared" si="1"/>
        <v>0</v>
      </c>
      <c r="AK29" s="224">
        <f t="shared" si="1"/>
        <v>0</v>
      </c>
      <c r="AL29" s="332">
        <f t="shared" si="1"/>
        <v>0</v>
      </c>
    </row>
    <row r="30" spans="1:42" x14ac:dyDescent="0.25">
      <c r="A30" s="51"/>
      <c r="B30" s="28"/>
      <c r="C30" s="51"/>
      <c r="D30" s="146"/>
      <c r="E30" s="146"/>
      <c r="F30" s="146"/>
      <c r="G30" s="146"/>
      <c r="H30" s="146"/>
      <c r="I30" s="146"/>
      <c r="J30" s="146"/>
      <c r="K30" s="146"/>
      <c r="L30" s="146"/>
      <c r="M30" s="146"/>
      <c r="N30" s="146"/>
      <c r="O30" s="146"/>
      <c r="P30" s="146"/>
      <c r="Q30" s="146"/>
      <c r="R30" s="146"/>
      <c r="S30" s="146"/>
      <c r="T30" s="146"/>
      <c r="U30" s="146"/>
      <c r="V30" s="146"/>
      <c r="W30" s="146"/>
      <c r="X30" s="146"/>
      <c r="Y30" s="146"/>
      <c r="Z30" s="330"/>
      <c r="AA30" s="330"/>
      <c r="AB30" s="330"/>
      <c r="AC30" s="330"/>
      <c r="AD30" s="330"/>
      <c r="AE30" s="330"/>
      <c r="AF30" s="146"/>
      <c r="AG30" s="224">
        <f t="shared" si="2"/>
        <v>0</v>
      </c>
      <c r="AH30" s="224">
        <f t="shared" si="1"/>
        <v>0</v>
      </c>
      <c r="AI30" s="224">
        <f t="shared" si="1"/>
        <v>0</v>
      </c>
      <c r="AJ30" s="224">
        <f t="shared" si="1"/>
        <v>0</v>
      </c>
      <c r="AK30" s="224">
        <f t="shared" si="1"/>
        <v>0</v>
      </c>
      <c r="AL30" s="332">
        <f t="shared" si="1"/>
        <v>0</v>
      </c>
    </row>
    <row r="31" spans="1:42" ht="31.5" x14ac:dyDescent="0.25">
      <c r="A31" s="51">
        <v>1</v>
      </c>
      <c r="B31" s="179" t="s">
        <v>584</v>
      </c>
      <c r="C31" s="51"/>
      <c r="D31" s="146"/>
      <c r="E31" s="146"/>
      <c r="F31" s="146"/>
      <c r="G31" s="146"/>
      <c r="H31" s="146"/>
      <c r="I31" s="146"/>
      <c r="J31" s="146"/>
      <c r="K31" s="146"/>
      <c r="L31" s="146"/>
      <c r="M31" s="146"/>
      <c r="N31" s="146"/>
      <c r="O31" s="146"/>
      <c r="P31" s="146"/>
      <c r="Q31" s="146"/>
      <c r="R31" s="146"/>
      <c r="S31" s="146"/>
      <c r="T31" s="146"/>
      <c r="U31" s="146"/>
      <c r="V31" s="146"/>
      <c r="W31" s="146"/>
      <c r="X31" s="146"/>
      <c r="Y31" s="146"/>
      <c r="Z31" s="330"/>
      <c r="AA31" s="330"/>
      <c r="AB31" s="330"/>
      <c r="AC31" s="330"/>
      <c r="AD31" s="330"/>
      <c r="AE31" s="330"/>
      <c r="AF31" s="146"/>
      <c r="AG31" s="224">
        <f t="shared" si="2"/>
        <v>0</v>
      </c>
      <c r="AH31" s="224">
        <f t="shared" si="1"/>
        <v>0</v>
      </c>
      <c r="AI31" s="224">
        <f t="shared" si="1"/>
        <v>0</v>
      </c>
      <c r="AJ31" s="224">
        <f t="shared" si="1"/>
        <v>0</v>
      </c>
      <c r="AK31" s="224">
        <f t="shared" si="1"/>
        <v>0</v>
      </c>
      <c r="AL31" s="332">
        <f t="shared" si="1"/>
        <v>0</v>
      </c>
    </row>
    <row r="32" spans="1:42" ht="47.25" x14ac:dyDescent="0.25">
      <c r="A32" s="182" t="s">
        <v>555</v>
      </c>
      <c r="B32" s="180" t="s">
        <v>754</v>
      </c>
      <c r="C32" s="51"/>
      <c r="D32" s="146"/>
      <c r="E32" s="146"/>
      <c r="F32" s="146"/>
      <c r="G32" s="146"/>
      <c r="H32" s="146"/>
      <c r="I32" s="146"/>
      <c r="J32" s="146"/>
      <c r="K32" s="146"/>
      <c r="L32" s="146"/>
      <c r="M32" s="146"/>
      <c r="N32" s="146"/>
      <c r="O32" s="146"/>
      <c r="P32" s="146"/>
      <c r="Q32" s="146"/>
      <c r="R32" s="146"/>
      <c r="S32" s="146"/>
      <c r="T32" s="146"/>
      <c r="U32" s="146"/>
      <c r="V32" s="146"/>
      <c r="W32" s="146"/>
      <c r="X32" s="146"/>
      <c r="Y32" s="146"/>
      <c r="Z32" s="330">
        <f>Z34</f>
        <v>2.13</v>
      </c>
      <c r="AA32" s="330" t="str">
        <f>AA33</f>
        <v>2</v>
      </c>
      <c r="AB32" s="330"/>
      <c r="AC32" s="330"/>
      <c r="AD32" s="330"/>
      <c r="AE32" s="330" t="str">
        <f>AE33</f>
        <v>5</v>
      </c>
      <c r="AF32" s="146"/>
      <c r="AG32" s="224">
        <f t="shared" si="2"/>
        <v>2.13</v>
      </c>
      <c r="AH32" s="224">
        <f t="shared" si="1"/>
        <v>2</v>
      </c>
      <c r="AI32" s="224">
        <f t="shared" si="1"/>
        <v>0</v>
      </c>
      <c r="AJ32" s="224">
        <f t="shared" si="1"/>
        <v>0</v>
      </c>
      <c r="AK32" s="224">
        <f t="shared" si="1"/>
        <v>0</v>
      </c>
      <c r="AL32" s="332">
        <f t="shared" si="1"/>
        <v>5</v>
      </c>
    </row>
    <row r="33" spans="1:38" ht="47.25" x14ac:dyDescent="0.25">
      <c r="A33" s="47" t="s">
        <v>557</v>
      </c>
      <c r="B33" s="179" t="s">
        <v>755</v>
      </c>
      <c r="C33" s="51"/>
      <c r="D33" s="146"/>
      <c r="E33" s="146"/>
      <c r="F33" s="146"/>
      <c r="G33" s="146"/>
      <c r="H33" s="146"/>
      <c r="I33" s="146"/>
      <c r="J33" s="146"/>
      <c r="K33" s="146"/>
      <c r="L33" s="146"/>
      <c r="M33" s="146"/>
      <c r="N33" s="146"/>
      <c r="O33" s="146"/>
      <c r="P33" s="146"/>
      <c r="Q33" s="146"/>
      <c r="R33" s="146"/>
      <c r="S33" s="146"/>
      <c r="T33" s="146"/>
      <c r="U33" s="146"/>
      <c r="V33" s="146"/>
      <c r="W33" s="146"/>
      <c r="X33" s="146"/>
      <c r="Y33" s="146"/>
      <c r="Z33" s="330">
        <f>Z34</f>
        <v>2.13</v>
      </c>
      <c r="AA33" s="330" t="str">
        <f>AA34</f>
        <v>2</v>
      </c>
      <c r="AB33" s="330"/>
      <c r="AC33" s="330"/>
      <c r="AD33" s="330"/>
      <c r="AE33" s="330" t="str">
        <f>AE34</f>
        <v>5</v>
      </c>
      <c r="AF33" s="146"/>
      <c r="AG33" s="224">
        <f t="shared" si="2"/>
        <v>2.13</v>
      </c>
      <c r="AH33" s="224">
        <f t="shared" si="1"/>
        <v>2</v>
      </c>
      <c r="AI33" s="224">
        <f t="shared" si="1"/>
        <v>0</v>
      </c>
      <c r="AJ33" s="224">
        <f t="shared" si="1"/>
        <v>0</v>
      </c>
      <c r="AK33" s="224">
        <f t="shared" si="1"/>
        <v>0</v>
      </c>
      <c r="AL33" s="332">
        <f t="shared" si="1"/>
        <v>5</v>
      </c>
    </row>
    <row r="34" spans="1:38" s="523" customFormat="1" ht="31.5" x14ac:dyDescent="0.25">
      <c r="A34" s="47"/>
      <c r="B34" s="356" t="str">
        <f>'5.22'!B34</f>
        <v>Реконструкция в рамках технологических присоединений</v>
      </c>
      <c r="C34" s="51"/>
      <c r="D34" s="146"/>
      <c r="E34" s="146"/>
      <c r="F34" s="146"/>
      <c r="G34" s="146"/>
      <c r="H34" s="146"/>
      <c r="I34" s="146"/>
      <c r="J34" s="146"/>
      <c r="K34" s="146"/>
      <c r="L34" s="146"/>
      <c r="M34" s="146"/>
      <c r="N34" s="146"/>
      <c r="O34" s="146"/>
      <c r="P34" s="146"/>
      <c r="Q34" s="146"/>
      <c r="R34" s="146"/>
      <c r="S34" s="146"/>
      <c r="T34" s="146"/>
      <c r="U34" s="146"/>
      <c r="V34" s="146"/>
      <c r="W34" s="146"/>
      <c r="X34" s="146"/>
      <c r="Y34" s="146"/>
      <c r="Z34" s="330">
        <f>'4'!BS34</f>
        <v>2.13</v>
      </c>
      <c r="AA34" s="330" t="str">
        <f>'4'!BT34</f>
        <v>2</v>
      </c>
      <c r="AB34" s="330"/>
      <c r="AC34" s="330"/>
      <c r="AD34" s="330"/>
      <c r="AE34" s="330" t="s">
        <v>99</v>
      </c>
      <c r="AF34" s="146"/>
      <c r="AG34" s="224">
        <f t="shared" si="2"/>
        <v>2.13</v>
      </c>
      <c r="AH34" s="224"/>
      <c r="AI34" s="224"/>
      <c r="AJ34" s="224"/>
      <c r="AK34" s="224"/>
      <c r="AL34" s="332"/>
    </row>
    <row r="35" spans="1:38" s="523" customFormat="1" x14ac:dyDescent="0.25">
      <c r="A35" s="47"/>
      <c r="B35" s="179"/>
      <c r="C35" s="51"/>
      <c r="D35" s="146"/>
      <c r="E35" s="146"/>
      <c r="F35" s="146"/>
      <c r="G35" s="146"/>
      <c r="H35" s="146"/>
      <c r="I35" s="146"/>
      <c r="J35" s="146"/>
      <c r="K35" s="146"/>
      <c r="L35" s="146"/>
      <c r="M35" s="146"/>
      <c r="N35" s="146"/>
      <c r="O35" s="146"/>
      <c r="P35" s="146"/>
      <c r="Q35" s="146"/>
      <c r="R35" s="146"/>
      <c r="S35" s="146"/>
      <c r="T35" s="146"/>
      <c r="U35" s="146"/>
      <c r="V35" s="146"/>
      <c r="W35" s="146"/>
      <c r="X35" s="146"/>
      <c r="Y35" s="146"/>
      <c r="Z35" s="330"/>
      <c r="AA35" s="330"/>
      <c r="AB35" s="330"/>
      <c r="AC35" s="330"/>
      <c r="AD35" s="330"/>
      <c r="AE35" s="330"/>
      <c r="AF35" s="146"/>
      <c r="AG35" s="224"/>
      <c r="AH35" s="224"/>
      <c r="AI35" s="224"/>
      <c r="AJ35" s="224"/>
      <c r="AK35" s="224"/>
      <c r="AL35" s="332"/>
    </row>
    <row r="36" spans="1:38" ht="47.25" x14ac:dyDescent="0.25">
      <c r="A36" s="47" t="s">
        <v>558</v>
      </c>
      <c r="B36" s="179" t="s">
        <v>528</v>
      </c>
      <c r="C36" s="51"/>
      <c r="D36" s="146"/>
      <c r="E36" s="146"/>
      <c r="F36" s="146"/>
      <c r="G36" s="146"/>
      <c r="H36" s="146"/>
      <c r="I36" s="146"/>
      <c r="J36" s="146"/>
      <c r="K36" s="146"/>
      <c r="L36" s="146"/>
      <c r="M36" s="146"/>
      <c r="N36" s="146"/>
      <c r="O36" s="146"/>
      <c r="P36" s="146"/>
      <c r="Q36" s="146"/>
      <c r="R36" s="146"/>
      <c r="S36" s="146"/>
      <c r="T36" s="146"/>
      <c r="U36" s="146"/>
      <c r="V36" s="146"/>
      <c r="W36" s="146"/>
      <c r="X36" s="146"/>
      <c r="Y36" s="146"/>
      <c r="Z36" s="330" t="s">
        <v>800</v>
      </c>
      <c r="AA36" s="330"/>
      <c r="AB36" s="330"/>
      <c r="AC36" s="330"/>
      <c r="AD36" s="330"/>
      <c r="AE36" s="330"/>
      <c r="AF36" s="146"/>
      <c r="AG36" s="224">
        <f t="shared" si="2"/>
        <v>0</v>
      </c>
      <c r="AH36" s="224">
        <f t="shared" si="1"/>
        <v>0</v>
      </c>
      <c r="AI36" s="224">
        <f t="shared" si="1"/>
        <v>0</v>
      </c>
      <c r="AJ36" s="224">
        <f t="shared" si="1"/>
        <v>0</v>
      </c>
      <c r="AK36" s="224">
        <f t="shared" si="1"/>
        <v>0</v>
      </c>
      <c r="AL36" s="332">
        <f t="shared" si="1"/>
        <v>0</v>
      </c>
    </row>
    <row r="37" spans="1:38" ht="47.25" x14ac:dyDescent="0.25">
      <c r="A37" s="47" t="s">
        <v>559</v>
      </c>
      <c r="B37" s="179" t="s">
        <v>527</v>
      </c>
      <c r="C37" s="51"/>
      <c r="D37" s="146"/>
      <c r="E37" s="146"/>
      <c r="F37" s="146"/>
      <c r="G37" s="146"/>
      <c r="H37" s="146"/>
      <c r="I37" s="146"/>
      <c r="J37" s="146"/>
      <c r="K37" s="146"/>
      <c r="L37" s="146"/>
      <c r="M37" s="146"/>
      <c r="N37" s="146"/>
      <c r="O37" s="146"/>
      <c r="P37" s="146"/>
      <c r="Q37" s="146"/>
      <c r="R37" s="146"/>
      <c r="S37" s="146"/>
      <c r="T37" s="146"/>
      <c r="U37" s="146"/>
      <c r="V37" s="146"/>
      <c r="W37" s="146"/>
      <c r="X37" s="146"/>
      <c r="Y37" s="146"/>
      <c r="Z37" s="330" t="s">
        <v>800</v>
      </c>
      <c r="AA37" s="330"/>
      <c r="AB37" s="330"/>
      <c r="AC37" s="330"/>
      <c r="AD37" s="330"/>
      <c r="AE37" s="330"/>
      <c r="AF37" s="146"/>
      <c r="AG37" s="224">
        <f t="shared" si="2"/>
        <v>0</v>
      </c>
      <c r="AH37" s="224">
        <f t="shared" si="1"/>
        <v>0</v>
      </c>
      <c r="AI37" s="224">
        <f t="shared" si="1"/>
        <v>0</v>
      </c>
      <c r="AJ37" s="224">
        <f t="shared" si="1"/>
        <v>0</v>
      </c>
      <c r="AK37" s="224">
        <f t="shared" si="1"/>
        <v>0</v>
      </c>
      <c r="AL37" s="332">
        <f t="shared" si="1"/>
        <v>0</v>
      </c>
    </row>
    <row r="38" spans="1:38" ht="94.5" x14ac:dyDescent="0.25">
      <c r="A38" s="47" t="s">
        <v>560</v>
      </c>
      <c r="B38" s="179" t="s">
        <v>756</v>
      </c>
      <c r="C38" s="51"/>
      <c r="D38" s="146"/>
      <c r="E38" s="146"/>
      <c r="F38" s="146"/>
      <c r="G38" s="146"/>
      <c r="H38" s="146"/>
      <c r="I38" s="146"/>
      <c r="J38" s="146"/>
      <c r="K38" s="146"/>
      <c r="L38" s="146"/>
      <c r="M38" s="146"/>
      <c r="N38" s="146"/>
      <c r="O38" s="146"/>
      <c r="P38" s="146"/>
      <c r="Q38" s="146"/>
      <c r="R38" s="146"/>
      <c r="S38" s="146"/>
      <c r="T38" s="146"/>
      <c r="U38" s="146"/>
      <c r="V38" s="146"/>
      <c r="W38" s="146"/>
      <c r="X38" s="146"/>
      <c r="Y38" s="146"/>
      <c r="Z38" s="330" t="s">
        <v>800</v>
      </c>
      <c r="AA38" s="330"/>
      <c r="AB38" s="330"/>
      <c r="AC38" s="330"/>
      <c r="AD38" s="330"/>
      <c r="AE38" s="330"/>
      <c r="AF38" s="146"/>
      <c r="AG38" s="224">
        <f t="shared" si="2"/>
        <v>0</v>
      </c>
      <c r="AH38" s="224">
        <f t="shared" si="1"/>
        <v>0</v>
      </c>
      <c r="AI38" s="224">
        <f t="shared" si="1"/>
        <v>0</v>
      </c>
      <c r="AJ38" s="224">
        <f t="shared" si="1"/>
        <v>0</v>
      </c>
      <c r="AK38" s="224">
        <f t="shared" si="1"/>
        <v>0</v>
      </c>
      <c r="AL38" s="332">
        <f t="shared" si="1"/>
        <v>0</v>
      </c>
    </row>
    <row r="39" spans="1:38" ht="47.25" x14ac:dyDescent="0.25">
      <c r="A39" s="182" t="s">
        <v>556</v>
      </c>
      <c r="B39" s="180" t="s">
        <v>757</v>
      </c>
      <c r="C39" s="51"/>
      <c r="D39" s="146"/>
      <c r="E39" s="330">
        <f t="shared" ref="E39:J39" si="6">E40+E51+E60+E62</f>
        <v>0</v>
      </c>
      <c r="F39" s="330">
        <f t="shared" si="6"/>
        <v>0</v>
      </c>
      <c r="G39" s="330">
        <f t="shared" si="6"/>
        <v>0</v>
      </c>
      <c r="H39" s="330">
        <f t="shared" si="6"/>
        <v>0</v>
      </c>
      <c r="I39" s="330">
        <f t="shared" si="6"/>
        <v>0</v>
      </c>
      <c r="J39" s="332">
        <f t="shared" si="6"/>
        <v>0</v>
      </c>
      <c r="K39" s="146"/>
      <c r="L39" s="330">
        <f t="shared" ref="L39:Q39" si="7">L40+L51+L60+L62</f>
        <v>0</v>
      </c>
      <c r="M39" s="330">
        <f t="shared" si="7"/>
        <v>0</v>
      </c>
      <c r="N39" s="330">
        <f t="shared" si="7"/>
        <v>0</v>
      </c>
      <c r="O39" s="330">
        <f t="shared" si="7"/>
        <v>0</v>
      </c>
      <c r="P39" s="330">
        <f t="shared" si="7"/>
        <v>0</v>
      </c>
      <c r="Q39" s="332">
        <f t="shared" si="7"/>
        <v>0</v>
      </c>
      <c r="R39" s="146"/>
      <c r="S39" s="330">
        <f>S40+S51+S60+S62</f>
        <v>18.507000000000001</v>
      </c>
      <c r="T39" s="330">
        <f>T40+T51+T60+T62</f>
        <v>4.2</v>
      </c>
      <c r="U39" s="330">
        <f>U40+U51+U60+U62</f>
        <v>0</v>
      </c>
      <c r="V39" s="330">
        <f>V40+V51+V60+V62</f>
        <v>2.2949999999999999</v>
      </c>
      <c r="W39" s="330">
        <f>W40+W51+W60+W62</f>
        <v>0</v>
      </c>
      <c r="X39" s="332" t="str">
        <f>X49</f>
        <v>10</v>
      </c>
      <c r="Y39" s="146"/>
      <c r="Z39" s="330">
        <f t="shared" ref="Z39:AE39" si="8">Z40+Z51+Z60+Z62</f>
        <v>61.052999999999997</v>
      </c>
      <c r="AA39" s="330">
        <f t="shared" si="8"/>
        <v>1.2000000000000002</v>
      </c>
      <c r="AB39" s="330">
        <f t="shared" si="8"/>
        <v>0</v>
      </c>
      <c r="AC39" s="330">
        <f t="shared" si="8"/>
        <v>0</v>
      </c>
      <c r="AD39" s="330">
        <f t="shared" si="8"/>
        <v>0</v>
      </c>
      <c r="AE39" s="329">
        <f t="shared" si="8"/>
        <v>0</v>
      </c>
      <c r="AF39" s="146"/>
      <c r="AG39" s="224">
        <f t="shared" si="2"/>
        <v>79.56</v>
      </c>
      <c r="AH39" s="224">
        <f t="shared" si="1"/>
        <v>5.4</v>
      </c>
      <c r="AI39" s="224">
        <f t="shared" si="1"/>
        <v>0</v>
      </c>
      <c r="AJ39" s="224">
        <f t="shared" si="1"/>
        <v>2.2949999999999999</v>
      </c>
      <c r="AK39" s="224">
        <f t="shared" si="1"/>
        <v>0</v>
      </c>
      <c r="AL39" s="332">
        <f t="shared" si="1"/>
        <v>10</v>
      </c>
    </row>
    <row r="40" spans="1:38" ht="78.75" x14ac:dyDescent="0.25">
      <c r="A40" s="47" t="s">
        <v>561</v>
      </c>
      <c r="B40" s="181" t="s">
        <v>772</v>
      </c>
      <c r="C40" s="51"/>
      <c r="D40" s="146"/>
      <c r="E40" s="146"/>
      <c r="F40" s="146"/>
      <c r="G40" s="146"/>
      <c r="H40" s="146"/>
      <c r="I40" s="146"/>
      <c r="J40" s="146"/>
      <c r="K40" s="146"/>
      <c r="L40" s="146"/>
      <c r="M40" s="146"/>
      <c r="N40" s="146"/>
      <c r="O40" s="146"/>
      <c r="P40" s="146"/>
      <c r="Q40" s="146"/>
      <c r="R40" s="146"/>
      <c r="S40" s="330">
        <f>S42</f>
        <v>4.4080000000000004</v>
      </c>
      <c r="T40" s="330">
        <f>T42</f>
        <v>4.2</v>
      </c>
      <c r="U40" s="146"/>
      <c r="V40" s="146"/>
      <c r="W40" s="146"/>
      <c r="X40" s="146"/>
      <c r="Y40" s="146"/>
      <c r="Z40" s="330">
        <f>Z42</f>
        <v>61.052999999999997</v>
      </c>
      <c r="AA40" s="330">
        <f>AA42</f>
        <v>1.2000000000000002</v>
      </c>
      <c r="AB40" s="330"/>
      <c r="AC40" s="330"/>
      <c r="AD40" s="330"/>
      <c r="AE40" s="330"/>
      <c r="AF40" s="146"/>
      <c r="AG40" s="224">
        <f t="shared" si="2"/>
        <v>65.460999999999999</v>
      </c>
      <c r="AH40" s="224">
        <f t="shared" si="1"/>
        <v>5.4</v>
      </c>
      <c r="AI40" s="224">
        <f t="shared" si="1"/>
        <v>0</v>
      </c>
      <c r="AJ40" s="224">
        <f t="shared" si="1"/>
        <v>0</v>
      </c>
      <c r="AK40" s="224">
        <f t="shared" si="1"/>
        <v>0</v>
      </c>
      <c r="AL40" s="332">
        <f t="shared" si="1"/>
        <v>0</v>
      </c>
    </row>
    <row r="41" spans="1:38" ht="31.5" x14ac:dyDescent="0.25">
      <c r="A41" s="47" t="s">
        <v>608</v>
      </c>
      <c r="B41" s="179" t="s">
        <v>773</v>
      </c>
      <c r="C41" s="51"/>
      <c r="D41" s="146"/>
      <c r="E41" s="146"/>
      <c r="F41" s="146"/>
      <c r="G41" s="146"/>
      <c r="H41" s="146"/>
      <c r="I41" s="146"/>
      <c r="J41" s="146"/>
      <c r="K41" s="146"/>
      <c r="L41" s="146"/>
      <c r="M41" s="146"/>
      <c r="N41" s="146"/>
      <c r="O41" s="146"/>
      <c r="P41" s="146"/>
      <c r="Q41" s="146"/>
      <c r="R41" s="146"/>
      <c r="S41" s="146"/>
      <c r="T41" s="146"/>
      <c r="U41" s="146"/>
      <c r="V41" s="146"/>
      <c r="W41" s="146"/>
      <c r="X41" s="146"/>
      <c r="Y41" s="146"/>
      <c r="Z41" s="330" t="s">
        <v>800</v>
      </c>
      <c r="AA41" s="330"/>
      <c r="AB41" s="330"/>
      <c r="AC41" s="330"/>
      <c r="AD41" s="330"/>
      <c r="AE41" s="330"/>
      <c r="AF41" s="146"/>
      <c r="AG41" s="224">
        <f t="shared" si="2"/>
        <v>0</v>
      </c>
      <c r="AH41" s="224">
        <f t="shared" si="2"/>
        <v>0</v>
      </c>
      <c r="AI41" s="224">
        <f t="shared" si="2"/>
        <v>0</v>
      </c>
      <c r="AJ41" s="224">
        <f t="shared" si="2"/>
        <v>0</v>
      </c>
      <c r="AK41" s="224">
        <f t="shared" si="2"/>
        <v>0</v>
      </c>
      <c r="AL41" s="332">
        <f t="shared" si="2"/>
        <v>0</v>
      </c>
    </row>
    <row r="42" spans="1:38" ht="78.75" x14ac:dyDescent="0.25">
      <c r="A42" s="47" t="s">
        <v>609</v>
      </c>
      <c r="B42" s="179" t="s">
        <v>774</v>
      </c>
      <c r="C42" s="51"/>
      <c r="D42" s="146"/>
      <c r="E42" s="146"/>
      <c r="F42" s="146"/>
      <c r="G42" s="146"/>
      <c r="H42" s="146"/>
      <c r="I42" s="146"/>
      <c r="J42" s="146"/>
      <c r="K42" s="146"/>
      <c r="L42" s="146"/>
      <c r="M42" s="146"/>
      <c r="N42" s="146"/>
      <c r="O42" s="146"/>
      <c r="P42" s="146"/>
      <c r="Q42" s="146"/>
      <c r="R42" s="146"/>
      <c r="S42" s="330">
        <f>S49</f>
        <v>4.4080000000000004</v>
      </c>
      <c r="T42" s="330">
        <f>T49</f>
        <v>4.2</v>
      </c>
      <c r="U42" s="146"/>
      <c r="V42" s="146"/>
      <c r="W42" s="146"/>
      <c r="X42" s="146"/>
      <c r="Y42" s="146"/>
      <c r="Z42" s="330">
        <f>SUM(Z43:Z48)</f>
        <v>61.052999999999997</v>
      </c>
      <c r="AA42" s="330">
        <f>SUM(AA43:AA48)</f>
        <v>1.2000000000000002</v>
      </c>
      <c r="AB42" s="330">
        <f t="shared" ref="AB42:AE42" si="9">SUM(AB43:AB46)</f>
        <v>0</v>
      </c>
      <c r="AC42" s="330">
        <f t="shared" si="9"/>
        <v>0</v>
      </c>
      <c r="AD42" s="330">
        <f t="shared" si="9"/>
        <v>0</v>
      </c>
      <c r="AE42" s="330">
        <f t="shared" si="9"/>
        <v>0</v>
      </c>
      <c r="AF42" s="146"/>
      <c r="AG42" s="224">
        <f t="shared" si="2"/>
        <v>65.460999999999999</v>
      </c>
      <c r="AH42" s="224">
        <f t="shared" si="2"/>
        <v>5.4</v>
      </c>
      <c r="AI42" s="224">
        <f t="shared" si="2"/>
        <v>0</v>
      </c>
      <c r="AJ42" s="224">
        <f t="shared" si="2"/>
        <v>0</v>
      </c>
      <c r="AK42" s="224">
        <f t="shared" si="2"/>
        <v>0</v>
      </c>
      <c r="AL42" s="332">
        <f t="shared" si="2"/>
        <v>0</v>
      </c>
    </row>
    <row r="43" spans="1:38" ht="47.25" x14ac:dyDescent="0.25">
      <c r="A43" s="47"/>
      <c r="B43" s="318" t="str">
        <f>'4'!B65</f>
        <v>Установка КТП  взамен существующей ТП-116 с переводом нагрузок</v>
      </c>
      <c r="C43" s="313" t="s">
        <v>822</v>
      </c>
      <c r="D43" s="146"/>
      <c r="E43" s="146"/>
      <c r="F43" s="146"/>
      <c r="G43" s="146"/>
      <c r="H43" s="146"/>
      <c r="I43" s="146"/>
      <c r="J43" s="146"/>
      <c r="K43" s="146"/>
      <c r="L43" s="146"/>
      <c r="M43" s="146"/>
      <c r="N43" s="146"/>
      <c r="O43" s="146"/>
      <c r="P43" s="146"/>
      <c r="Q43" s="146"/>
      <c r="R43" s="146"/>
      <c r="S43" s="146"/>
      <c r="T43" s="146"/>
      <c r="U43" s="146"/>
      <c r="V43" s="146"/>
      <c r="W43" s="146"/>
      <c r="X43" s="146"/>
      <c r="Y43" s="146"/>
      <c r="Z43" s="330">
        <f>'4'!BS65</f>
        <v>1.9</v>
      </c>
      <c r="AA43" s="330">
        <f>'4'!BT65</f>
        <v>0.4</v>
      </c>
      <c r="AB43" s="330"/>
      <c r="AC43" s="330"/>
      <c r="AD43" s="330"/>
      <c r="AE43" s="330"/>
      <c r="AF43" s="146"/>
      <c r="AG43" s="224">
        <f t="shared" si="2"/>
        <v>1.9</v>
      </c>
      <c r="AH43" s="224">
        <f t="shared" si="2"/>
        <v>0.4</v>
      </c>
      <c r="AI43" s="224">
        <f t="shared" si="2"/>
        <v>0</v>
      </c>
      <c r="AJ43" s="224">
        <f t="shared" si="2"/>
        <v>0</v>
      </c>
      <c r="AK43" s="224">
        <f t="shared" si="2"/>
        <v>0</v>
      </c>
      <c r="AL43" s="332">
        <f t="shared" si="2"/>
        <v>0</v>
      </c>
    </row>
    <row r="44" spans="1:38" ht="47.25" x14ac:dyDescent="0.25">
      <c r="A44" s="47"/>
      <c r="B44" s="318" t="str">
        <f>'4'!B67</f>
        <v>Замена оборудования
 РУ-6кВ РП-16 с переводом нагрузок</v>
      </c>
      <c r="C44" s="313" t="s">
        <v>822</v>
      </c>
      <c r="D44" s="146"/>
      <c r="E44" s="146"/>
      <c r="F44" s="146"/>
      <c r="G44" s="146"/>
      <c r="H44" s="146"/>
      <c r="I44" s="146"/>
      <c r="J44" s="146"/>
      <c r="K44" s="146"/>
      <c r="L44" s="146"/>
      <c r="M44" s="146"/>
      <c r="N44" s="146"/>
      <c r="O44" s="146"/>
      <c r="P44" s="146"/>
      <c r="Q44" s="146"/>
      <c r="R44" s="146"/>
      <c r="S44" s="146"/>
      <c r="T44" s="146"/>
      <c r="U44" s="146"/>
      <c r="V44" s="146"/>
      <c r="W44" s="146"/>
      <c r="X44" s="146"/>
      <c r="Y44" s="146"/>
      <c r="Z44" s="330">
        <f>'4'!BS67</f>
        <v>17.449000000000002</v>
      </c>
      <c r="AA44" s="330">
        <f>'4'!BT67</f>
        <v>0</v>
      </c>
      <c r="AB44" s="330"/>
      <c r="AC44" s="330"/>
      <c r="AD44" s="330"/>
      <c r="AE44" s="330"/>
      <c r="AF44" s="146"/>
      <c r="AG44" s="224">
        <f t="shared" si="2"/>
        <v>17.449000000000002</v>
      </c>
      <c r="AH44" s="224">
        <f t="shared" si="2"/>
        <v>0</v>
      </c>
      <c r="AI44" s="224">
        <f t="shared" si="2"/>
        <v>0</v>
      </c>
      <c r="AJ44" s="224">
        <f t="shared" si="2"/>
        <v>0</v>
      </c>
      <c r="AK44" s="224">
        <f t="shared" si="2"/>
        <v>0</v>
      </c>
      <c r="AL44" s="332">
        <f t="shared" si="2"/>
        <v>0</v>
      </c>
    </row>
    <row r="45" spans="1:38" ht="31.5" x14ac:dyDescent="0.25">
      <c r="A45" s="47"/>
      <c r="B45" s="318" t="str">
        <f>'4'!B68</f>
        <v>Замена оборудования РУ-6кВ ТП-55 с переводом нагрузок</v>
      </c>
      <c r="C45" s="313" t="s">
        <v>822</v>
      </c>
      <c r="D45" s="146"/>
      <c r="E45" s="146"/>
      <c r="F45" s="146"/>
      <c r="G45" s="146"/>
      <c r="H45" s="146"/>
      <c r="I45" s="146"/>
      <c r="J45" s="146"/>
      <c r="K45" s="146"/>
      <c r="L45" s="146"/>
      <c r="M45" s="146"/>
      <c r="N45" s="146"/>
      <c r="O45" s="146"/>
      <c r="P45" s="146"/>
      <c r="Q45" s="146"/>
      <c r="R45" s="146"/>
      <c r="S45" s="146"/>
      <c r="T45" s="146"/>
      <c r="U45" s="146"/>
      <c r="V45" s="146"/>
      <c r="W45" s="146"/>
      <c r="X45" s="146"/>
      <c r="Y45" s="146"/>
      <c r="Z45" s="330">
        <f>'4'!BS68</f>
        <v>6.9619999999999997</v>
      </c>
      <c r="AA45" s="330">
        <f>'4'!BT68</f>
        <v>0</v>
      </c>
      <c r="AB45" s="330"/>
      <c r="AC45" s="330"/>
      <c r="AD45" s="330"/>
      <c r="AE45" s="330"/>
      <c r="AF45" s="146"/>
      <c r="AG45" s="224">
        <f t="shared" si="2"/>
        <v>6.9619999999999997</v>
      </c>
      <c r="AH45" s="224">
        <f t="shared" si="2"/>
        <v>0</v>
      </c>
      <c r="AI45" s="224">
        <f t="shared" si="2"/>
        <v>0</v>
      </c>
      <c r="AJ45" s="224">
        <f t="shared" si="2"/>
        <v>0</v>
      </c>
      <c r="AK45" s="224">
        <f t="shared" si="2"/>
        <v>0</v>
      </c>
      <c r="AL45" s="332">
        <f t="shared" si="2"/>
        <v>0</v>
      </c>
    </row>
    <row r="46" spans="1:38" ht="31.5" x14ac:dyDescent="0.25">
      <c r="A46" s="47"/>
      <c r="B46" s="318" t="str">
        <f>'4'!B70</f>
        <v>Замена оборудования РУ-6кВ секции №2 ГПП-1</v>
      </c>
      <c r="C46" s="313" t="s">
        <v>822</v>
      </c>
      <c r="D46" s="146"/>
      <c r="E46" s="146"/>
      <c r="F46" s="146"/>
      <c r="G46" s="146"/>
      <c r="H46" s="146"/>
      <c r="I46" s="146"/>
      <c r="J46" s="146"/>
      <c r="K46" s="146"/>
      <c r="L46" s="146"/>
      <c r="M46" s="146"/>
      <c r="N46" s="146"/>
      <c r="O46" s="146"/>
      <c r="P46" s="146"/>
      <c r="Q46" s="146"/>
      <c r="R46" s="146"/>
      <c r="S46" s="146"/>
      <c r="T46" s="146"/>
      <c r="U46" s="146"/>
      <c r="V46" s="146"/>
      <c r="W46" s="146"/>
      <c r="X46" s="146"/>
      <c r="Y46" s="146"/>
      <c r="Z46" s="330">
        <f>'4'!BS70</f>
        <v>18.427</v>
      </c>
      <c r="AA46" s="330">
        <f>'4'!BT70</f>
        <v>0</v>
      </c>
      <c r="AB46" s="330"/>
      <c r="AC46" s="330"/>
      <c r="AD46" s="330"/>
      <c r="AE46" s="330"/>
      <c r="AF46" s="146"/>
      <c r="AG46" s="224">
        <f t="shared" si="2"/>
        <v>18.427</v>
      </c>
      <c r="AH46" s="224">
        <f t="shared" si="2"/>
        <v>0</v>
      </c>
      <c r="AI46" s="224">
        <f t="shared" si="2"/>
        <v>0</v>
      </c>
      <c r="AJ46" s="224">
        <f t="shared" si="2"/>
        <v>0</v>
      </c>
      <c r="AK46" s="224">
        <f t="shared" si="2"/>
        <v>0</v>
      </c>
      <c r="AL46" s="332">
        <f t="shared" si="2"/>
        <v>0</v>
      </c>
    </row>
    <row r="47" spans="1:38" s="523" customFormat="1" ht="47.25" x14ac:dyDescent="0.25">
      <c r="A47" s="47"/>
      <c r="B47" s="318" t="str">
        <f>'4'!B71</f>
        <v>Установка  БКТПБ  взамен существующей ТП-375 с переводом нагрузок</v>
      </c>
      <c r="C47" s="522"/>
      <c r="D47" s="146"/>
      <c r="E47" s="146"/>
      <c r="F47" s="146"/>
      <c r="G47" s="146"/>
      <c r="H47" s="146"/>
      <c r="I47" s="146"/>
      <c r="J47" s="146"/>
      <c r="K47" s="146"/>
      <c r="L47" s="146"/>
      <c r="M47" s="146"/>
      <c r="N47" s="146"/>
      <c r="O47" s="146"/>
      <c r="P47" s="146"/>
      <c r="Q47" s="146"/>
      <c r="R47" s="146"/>
      <c r="S47" s="146"/>
      <c r="T47" s="146"/>
      <c r="U47" s="146"/>
      <c r="V47" s="146"/>
      <c r="W47" s="146"/>
      <c r="X47" s="146"/>
      <c r="Y47" s="146"/>
      <c r="Z47" s="330">
        <f>'4'!BS71</f>
        <v>6.6449999999999996</v>
      </c>
      <c r="AA47" s="330">
        <f>'4'!BT71</f>
        <v>0.8</v>
      </c>
      <c r="AB47" s="330"/>
      <c r="AC47" s="330"/>
      <c r="AD47" s="330"/>
      <c r="AE47" s="330"/>
      <c r="AF47" s="146"/>
      <c r="AG47" s="224"/>
      <c r="AH47" s="224"/>
      <c r="AI47" s="224"/>
      <c r="AJ47" s="224"/>
      <c r="AK47" s="224"/>
      <c r="AL47" s="332"/>
    </row>
    <row r="48" spans="1:38" s="523" customFormat="1" ht="31.5" x14ac:dyDescent="0.25">
      <c r="A48" s="47"/>
      <c r="B48" s="318" t="str">
        <f>'4'!B72</f>
        <v xml:space="preserve">Замена оборудования ОРУ-35 кВ секции №2 ГПП-1 </v>
      </c>
      <c r="C48" s="522"/>
      <c r="D48" s="146"/>
      <c r="E48" s="146"/>
      <c r="F48" s="146"/>
      <c r="G48" s="146"/>
      <c r="H48" s="146"/>
      <c r="I48" s="146"/>
      <c r="J48" s="146"/>
      <c r="K48" s="146"/>
      <c r="L48" s="146"/>
      <c r="M48" s="146"/>
      <c r="N48" s="146"/>
      <c r="O48" s="146"/>
      <c r="P48" s="146"/>
      <c r="Q48" s="146"/>
      <c r="R48" s="146"/>
      <c r="S48" s="146"/>
      <c r="T48" s="146"/>
      <c r="U48" s="146"/>
      <c r="V48" s="146"/>
      <c r="W48" s="146"/>
      <c r="X48" s="146"/>
      <c r="Y48" s="146"/>
      <c r="Z48" s="330">
        <f>'4'!BS72</f>
        <v>9.67</v>
      </c>
      <c r="AA48" s="330">
        <f>'4'!BT72</f>
        <v>0</v>
      </c>
      <c r="AB48" s="330"/>
      <c r="AC48" s="330"/>
      <c r="AD48" s="330"/>
      <c r="AE48" s="330"/>
      <c r="AF48" s="146"/>
      <c r="AG48" s="224"/>
      <c r="AH48" s="224"/>
      <c r="AI48" s="224"/>
      <c r="AJ48" s="224"/>
      <c r="AK48" s="224"/>
      <c r="AL48" s="332"/>
    </row>
    <row r="49" spans="1:38" ht="31.5" x14ac:dyDescent="0.25">
      <c r="A49" s="47"/>
      <c r="B49" s="319" t="s">
        <v>828</v>
      </c>
      <c r="C49" s="313" t="s">
        <v>822</v>
      </c>
      <c r="D49" s="146"/>
      <c r="E49" s="146"/>
      <c r="F49" s="146"/>
      <c r="G49" s="146"/>
      <c r="H49" s="146"/>
      <c r="I49" s="146"/>
      <c r="J49" s="146"/>
      <c r="K49" s="146"/>
      <c r="L49" s="146"/>
      <c r="M49" s="146"/>
      <c r="N49" s="146"/>
      <c r="O49" s="146"/>
      <c r="P49" s="146"/>
      <c r="Q49" s="146"/>
      <c r="R49" s="146"/>
      <c r="S49" s="330">
        <f>'4'!BS85</f>
        <v>4.4080000000000004</v>
      </c>
      <c r="T49" s="330">
        <f>'4'!BT85</f>
        <v>4.2</v>
      </c>
      <c r="U49" s="330"/>
      <c r="V49" s="146"/>
      <c r="W49" s="146"/>
      <c r="X49" s="146" t="s">
        <v>125</v>
      </c>
      <c r="Y49" s="146"/>
      <c r="Z49" s="330"/>
      <c r="AA49" s="330"/>
      <c r="AB49" s="330"/>
      <c r="AC49" s="330"/>
      <c r="AD49" s="330"/>
      <c r="AE49" s="330"/>
      <c r="AF49" s="146"/>
      <c r="AG49" s="224">
        <f t="shared" si="2"/>
        <v>4.4080000000000004</v>
      </c>
      <c r="AH49" s="224">
        <f t="shared" si="2"/>
        <v>4.2</v>
      </c>
      <c r="AI49" s="224">
        <f t="shared" si="2"/>
        <v>0</v>
      </c>
      <c r="AJ49" s="224">
        <f t="shared" si="2"/>
        <v>0</v>
      </c>
      <c r="AK49" s="224">
        <f t="shared" si="2"/>
        <v>0</v>
      </c>
      <c r="AL49" s="332">
        <f t="shared" si="2"/>
        <v>10</v>
      </c>
    </row>
    <row r="50" spans="1:38" x14ac:dyDescent="0.25">
      <c r="A50" s="47"/>
      <c r="B50" s="179"/>
      <c r="C50" s="51"/>
      <c r="D50" s="146"/>
      <c r="E50" s="146"/>
      <c r="F50" s="146"/>
      <c r="G50" s="146"/>
      <c r="H50" s="146"/>
      <c r="I50" s="146"/>
      <c r="J50" s="146"/>
      <c r="K50" s="146"/>
      <c r="L50" s="146"/>
      <c r="M50" s="146"/>
      <c r="N50" s="146"/>
      <c r="O50" s="146"/>
      <c r="P50" s="146"/>
      <c r="Q50" s="146"/>
      <c r="R50" s="146"/>
      <c r="S50" s="146"/>
      <c r="T50" s="146"/>
      <c r="U50" s="146"/>
      <c r="V50" s="146"/>
      <c r="W50" s="146"/>
      <c r="X50" s="146"/>
      <c r="Y50" s="146"/>
      <c r="Z50" s="330"/>
      <c r="AA50" s="330"/>
      <c r="AB50" s="330"/>
      <c r="AC50" s="330"/>
      <c r="AD50" s="330"/>
      <c r="AE50" s="330"/>
      <c r="AF50" s="146"/>
      <c r="AG50" s="224">
        <f t="shared" si="2"/>
        <v>0</v>
      </c>
      <c r="AH50" s="224">
        <f t="shared" si="2"/>
        <v>0</v>
      </c>
      <c r="AI50" s="224">
        <f t="shared" si="2"/>
        <v>0</v>
      </c>
      <c r="AJ50" s="224">
        <f t="shared" si="2"/>
        <v>0</v>
      </c>
      <c r="AK50" s="224">
        <f t="shared" si="2"/>
        <v>0</v>
      </c>
      <c r="AL50" s="332">
        <f t="shared" si="2"/>
        <v>0</v>
      </c>
    </row>
    <row r="51" spans="1:38" ht="63" x14ac:dyDescent="0.25">
      <c r="A51" s="47" t="s">
        <v>562</v>
      </c>
      <c r="B51" s="181" t="s">
        <v>758</v>
      </c>
      <c r="C51" s="51"/>
      <c r="D51" s="146"/>
      <c r="E51" s="146"/>
      <c r="F51" s="146"/>
      <c r="G51" s="146"/>
      <c r="H51" s="146"/>
      <c r="I51" s="146"/>
      <c r="J51" s="146"/>
      <c r="K51" s="146"/>
      <c r="L51" s="146"/>
      <c r="M51" s="146"/>
      <c r="N51" s="146"/>
      <c r="O51" s="146"/>
      <c r="P51" s="146"/>
      <c r="Q51" s="146"/>
      <c r="R51" s="146"/>
      <c r="S51" s="330">
        <f>S52</f>
        <v>3.7990000000000004</v>
      </c>
      <c r="T51" s="146"/>
      <c r="U51" s="146"/>
      <c r="V51" s="330">
        <f>V52</f>
        <v>2.2949999999999999</v>
      </c>
      <c r="W51" s="146"/>
      <c r="X51" s="146"/>
      <c r="Y51" s="146"/>
      <c r="Z51" s="330"/>
      <c r="AA51" s="330"/>
      <c r="AB51" s="330"/>
      <c r="AC51" s="330"/>
      <c r="AD51" s="330"/>
      <c r="AE51" s="330"/>
      <c r="AF51" s="146"/>
      <c r="AG51" s="224">
        <f t="shared" si="2"/>
        <v>3.7990000000000004</v>
      </c>
      <c r="AH51" s="224">
        <f t="shared" si="2"/>
        <v>0</v>
      </c>
      <c r="AI51" s="224">
        <f t="shared" si="2"/>
        <v>0</v>
      </c>
      <c r="AJ51" s="224">
        <f t="shared" si="2"/>
        <v>2.2949999999999999</v>
      </c>
      <c r="AK51" s="224">
        <f t="shared" si="2"/>
        <v>0</v>
      </c>
      <c r="AL51" s="332">
        <f t="shared" si="2"/>
        <v>0</v>
      </c>
    </row>
    <row r="52" spans="1:38" ht="47.25" x14ac:dyDescent="0.25">
      <c r="A52" s="47" t="s">
        <v>612</v>
      </c>
      <c r="B52" s="179" t="s">
        <v>759</v>
      </c>
      <c r="C52" s="51"/>
      <c r="D52" s="146"/>
      <c r="E52" s="146"/>
      <c r="F52" s="146"/>
      <c r="G52" s="146"/>
      <c r="H52" s="146"/>
      <c r="I52" s="146"/>
      <c r="J52" s="146"/>
      <c r="K52" s="146"/>
      <c r="L52" s="146"/>
      <c r="M52" s="146"/>
      <c r="N52" s="146"/>
      <c r="O52" s="146"/>
      <c r="P52" s="146"/>
      <c r="Q52" s="146"/>
      <c r="R52" s="146"/>
      <c r="S52" s="330">
        <f>SUM(S53:S57)</f>
        <v>3.7990000000000004</v>
      </c>
      <c r="T52" s="146"/>
      <c r="U52" s="146"/>
      <c r="V52" s="330">
        <f>SUM(V53:V57)</f>
        <v>2.2949999999999999</v>
      </c>
      <c r="W52" s="146"/>
      <c r="X52" s="146"/>
      <c r="Y52" s="146"/>
      <c r="Z52" s="330"/>
      <c r="AA52" s="330"/>
      <c r="AB52" s="330"/>
      <c r="AC52" s="330"/>
      <c r="AD52" s="330"/>
      <c r="AE52" s="330"/>
      <c r="AF52" s="146"/>
      <c r="AG52" s="224">
        <f t="shared" si="2"/>
        <v>3.7990000000000004</v>
      </c>
      <c r="AH52" s="224">
        <f t="shared" si="2"/>
        <v>0</v>
      </c>
      <c r="AI52" s="224">
        <f t="shared" si="2"/>
        <v>0</v>
      </c>
      <c r="AJ52" s="224">
        <f t="shared" si="2"/>
        <v>2.2949999999999999</v>
      </c>
      <c r="AK52" s="224">
        <f t="shared" si="2"/>
        <v>0</v>
      </c>
      <c r="AL52" s="332">
        <f t="shared" si="2"/>
        <v>0</v>
      </c>
    </row>
    <row r="53" spans="1:38" s="523" customFormat="1" ht="31.5" x14ac:dyDescent="0.25">
      <c r="A53" s="47"/>
      <c r="B53" s="534" t="str">
        <f>'3'!B98</f>
        <v>Реконструкция ВЛ-0,4кВ ТП-131 ф.6       с заменой провода и опор</v>
      </c>
      <c r="C53" s="522" t="s">
        <v>822</v>
      </c>
      <c r="D53" s="146"/>
      <c r="E53" s="146"/>
      <c r="F53" s="146"/>
      <c r="G53" s="146"/>
      <c r="H53" s="146"/>
      <c r="I53" s="146"/>
      <c r="J53" s="146"/>
      <c r="K53" s="146"/>
      <c r="L53" s="146"/>
      <c r="M53" s="146"/>
      <c r="N53" s="146"/>
      <c r="O53" s="146"/>
      <c r="P53" s="146"/>
      <c r="Q53" s="146"/>
      <c r="R53" s="146"/>
      <c r="S53" s="330">
        <f>'4'!BS100</f>
        <v>0.86099999999999999</v>
      </c>
      <c r="T53" s="146"/>
      <c r="U53" s="146"/>
      <c r="V53" s="330">
        <f>'4'!BV100</f>
        <v>0.495</v>
      </c>
      <c r="W53" s="146"/>
      <c r="X53" s="146"/>
      <c r="Y53" s="146"/>
      <c r="Z53" s="330"/>
      <c r="AA53" s="330"/>
      <c r="AB53" s="330"/>
      <c r="AC53" s="330"/>
      <c r="AD53" s="330"/>
      <c r="AE53" s="330"/>
      <c r="AF53" s="146"/>
      <c r="AG53" s="224"/>
      <c r="AH53" s="224"/>
      <c r="AI53" s="224"/>
      <c r="AJ53" s="224"/>
      <c r="AK53" s="224"/>
      <c r="AL53" s="332"/>
    </row>
    <row r="54" spans="1:38" s="523" customFormat="1" ht="31.5" x14ac:dyDescent="0.25">
      <c r="A54" s="47"/>
      <c r="B54" s="534" t="str">
        <f>'3'!B99</f>
        <v>Реконструкция ВЛ-0,4кВ ТП-133 ф.9 с заменой провода</v>
      </c>
      <c r="C54" s="522" t="s">
        <v>822</v>
      </c>
      <c r="D54" s="146"/>
      <c r="E54" s="146"/>
      <c r="F54" s="146"/>
      <c r="G54" s="146"/>
      <c r="H54" s="146"/>
      <c r="I54" s="146"/>
      <c r="J54" s="146"/>
      <c r="K54" s="146"/>
      <c r="L54" s="146"/>
      <c r="M54" s="146"/>
      <c r="N54" s="146"/>
      <c r="O54" s="146"/>
      <c r="P54" s="146"/>
      <c r="Q54" s="146"/>
      <c r="R54" s="146"/>
      <c r="S54" s="330">
        <f>'4'!BS101</f>
        <v>0.56100000000000005</v>
      </c>
      <c r="T54" s="146"/>
      <c r="U54" s="146"/>
      <c r="V54" s="330">
        <f>'4'!BV101</f>
        <v>0.5</v>
      </c>
      <c r="W54" s="146"/>
      <c r="X54" s="146"/>
      <c r="Y54" s="146"/>
      <c r="Z54" s="330"/>
      <c r="AA54" s="330"/>
      <c r="AB54" s="330"/>
      <c r="AC54" s="330"/>
      <c r="AD54" s="330"/>
      <c r="AE54" s="330"/>
      <c r="AF54" s="146"/>
      <c r="AG54" s="224"/>
      <c r="AH54" s="224"/>
      <c r="AI54" s="224"/>
      <c r="AJ54" s="224"/>
      <c r="AK54" s="224"/>
      <c r="AL54" s="332"/>
    </row>
    <row r="55" spans="1:38" s="523" customFormat="1" ht="31.5" x14ac:dyDescent="0.25">
      <c r="A55" s="47"/>
      <c r="B55" s="534" t="str">
        <f>'3'!B100</f>
        <v>Реконструкция ВЛ-0,4кВ ТП-77 ф.9 с заменой провода и опор</v>
      </c>
      <c r="C55" s="522" t="s">
        <v>822</v>
      </c>
      <c r="D55" s="146"/>
      <c r="E55" s="146"/>
      <c r="F55" s="146"/>
      <c r="G55" s="146"/>
      <c r="H55" s="146"/>
      <c r="I55" s="146"/>
      <c r="J55" s="146"/>
      <c r="K55" s="146"/>
      <c r="L55" s="146"/>
      <c r="M55" s="146"/>
      <c r="N55" s="146"/>
      <c r="O55" s="146"/>
      <c r="P55" s="146"/>
      <c r="Q55" s="146"/>
      <c r="R55" s="146"/>
      <c r="S55" s="330">
        <f>'4'!BS102</f>
        <v>0.73</v>
      </c>
      <c r="T55" s="146"/>
      <c r="U55" s="146"/>
      <c r="V55" s="330">
        <f>'4'!BV102</f>
        <v>0.4</v>
      </c>
      <c r="W55" s="146"/>
      <c r="X55" s="146"/>
      <c r="Y55" s="146"/>
      <c r="Z55" s="330"/>
      <c r="AA55" s="330"/>
      <c r="AB55" s="330"/>
      <c r="AC55" s="330"/>
      <c r="AD55" s="330"/>
      <c r="AE55" s="330"/>
      <c r="AF55" s="146"/>
      <c r="AG55" s="224"/>
      <c r="AH55" s="224"/>
      <c r="AI55" s="224"/>
      <c r="AJ55" s="224"/>
      <c r="AK55" s="224"/>
      <c r="AL55" s="332"/>
    </row>
    <row r="56" spans="1:38" s="523" customFormat="1" ht="31.5" x14ac:dyDescent="0.25">
      <c r="A56" s="47"/>
      <c r="B56" s="534" t="str">
        <f>'3'!B101</f>
        <v>Реконструкция ВЛ-0,4кВ ТП-69 ф.4 с заменой провода и опор</v>
      </c>
      <c r="C56" s="522" t="s">
        <v>822</v>
      </c>
      <c r="D56" s="146"/>
      <c r="E56" s="146"/>
      <c r="F56" s="146"/>
      <c r="G56" s="146"/>
      <c r="H56" s="146"/>
      <c r="I56" s="146"/>
      <c r="J56" s="146"/>
      <c r="K56" s="146"/>
      <c r="L56" s="146"/>
      <c r="M56" s="146"/>
      <c r="N56" s="146"/>
      <c r="O56" s="146"/>
      <c r="P56" s="146"/>
      <c r="Q56" s="146"/>
      <c r="R56" s="146"/>
      <c r="S56" s="330">
        <f>'4'!BS103</f>
        <v>0.96399999999999997</v>
      </c>
      <c r="T56" s="146"/>
      <c r="U56" s="146"/>
      <c r="V56" s="330">
        <f>'4'!BV103</f>
        <v>0.55000000000000004</v>
      </c>
      <c r="W56" s="146"/>
      <c r="X56" s="146"/>
      <c r="Y56" s="146"/>
      <c r="Z56" s="330"/>
      <c r="AA56" s="330"/>
      <c r="AB56" s="330"/>
      <c r="AC56" s="330"/>
      <c r="AD56" s="330"/>
      <c r="AE56" s="330"/>
      <c r="AF56" s="146"/>
      <c r="AG56" s="224"/>
      <c r="AH56" s="224"/>
      <c r="AI56" s="224"/>
      <c r="AJ56" s="224"/>
      <c r="AK56" s="224"/>
      <c r="AL56" s="332"/>
    </row>
    <row r="57" spans="1:38" s="523" customFormat="1" ht="31.5" x14ac:dyDescent="0.25">
      <c r="A57" s="47"/>
      <c r="B57" s="534" t="str">
        <f>'3'!B102</f>
        <v>Реконструкция ВЛ-0,4кВ ТП-366 ф.10 с заменой провода и опор</v>
      </c>
      <c r="C57" s="522" t="s">
        <v>822</v>
      </c>
      <c r="D57" s="146"/>
      <c r="E57" s="146"/>
      <c r="F57" s="146"/>
      <c r="G57" s="146"/>
      <c r="H57" s="146"/>
      <c r="I57" s="146"/>
      <c r="J57" s="146"/>
      <c r="K57" s="146"/>
      <c r="L57" s="146"/>
      <c r="M57" s="146"/>
      <c r="N57" s="146"/>
      <c r="O57" s="146"/>
      <c r="P57" s="146"/>
      <c r="Q57" s="146"/>
      <c r="R57" s="146"/>
      <c r="S57" s="330">
        <f>'4'!BS104</f>
        <v>0.68300000000000005</v>
      </c>
      <c r="T57" s="146"/>
      <c r="U57" s="146"/>
      <c r="V57" s="330">
        <f>'4'!BV104</f>
        <v>0.35</v>
      </c>
      <c r="W57" s="146"/>
      <c r="X57" s="146"/>
      <c r="Y57" s="146"/>
      <c r="Z57" s="330"/>
      <c r="AA57" s="330"/>
      <c r="AB57" s="330"/>
      <c r="AC57" s="330"/>
      <c r="AD57" s="330"/>
      <c r="AE57" s="330"/>
      <c r="AF57" s="146"/>
      <c r="AG57" s="224"/>
      <c r="AH57" s="224"/>
      <c r="AI57" s="224"/>
      <c r="AJ57" s="224"/>
      <c r="AK57" s="224"/>
      <c r="AL57" s="332"/>
    </row>
    <row r="58" spans="1:38" s="523" customFormat="1" x14ac:dyDescent="0.25">
      <c r="A58" s="47"/>
      <c r="B58" s="179"/>
      <c r="C58" s="51"/>
      <c r="D58" s="146"/>
      <c r="E58" s="146"/>
      <c r="F58" s="146"/>
      <c r="G58" s="146"/>
      <c r="H58" s="146"/>
      <c r="I58" s="146"/>
      <c r="J58" s="146"/>
      <c r="K58" s="146"/>
      <c r="L58" s="146"/>
      <c r="M58" s="146"/>
      <c r="N58" s="146"/>
      <c r="O58" s="146"/>
      <c r="P58" s="146"/>
      <c r="Q58" s="146"/>
      <c r="R58" s="146"/>
      <c r="S58" s="146"/>
      <c r="T58" s="146"/>
      <c r="U58" s="146"/>
      <c r="V58" s="146"/>
      <c r="W58" s="146"/>
      <c r="X58" s="146"/>
      <c r="Y58" s="146"/>
      <c r="Z58" s="330"/>
      <c r="AA58" s="330"/>
      <c r="AB58" s="330"/>
      <c r="AC58" s="330"/>
      <c r="AD58" s="330"/>
      <c r="AE58" s="330"/>
      <c r="AF58" s="146"/>
      <c r="AG58" s="224"/>
      <c r="AH58" s="224"/>
      <c r="AI58" s="224"/>
      <c r="AJ58" s="224"/>
      <c r="AK58" s="224"/>
      <c r="AL58" s="332"/>
    </row>
    <row r="59" spans="1:38" ht="63" x14ac:dyDescent="0.25">
      <c r="A59" s="47" t="s">
        <v>613</v>
      </c>
      <c r="B59" s="179" t="s">
        <v>760</v>
      </c>
      <c r="C59" s="51"/>
      <c r="D59" s="146"/>
      <c r="E59" s="146"/>
      <c r="F59" s="146"/>
      <c r="G59" s="146"/>
      <c r="H59" s="146"/>
      <c r="I59" s="146"/>
      <c r="J59" s="146"/>
      <c r="K59" s="146"/>
      <c r="L59" s="146"/>
      <c r="M59" s="146"/>
      <c r="N59" s="146"/>
      <c r="O59" s="146"/>
      <c r="P59" s="146"/>
      <c r="Q59" s="146"/>
      <c r="R59" s="146"/>
      <c r="S59" s="146"/>
      <c r="T59" s="146"/>
      <c r="U59" s="146"/>
      <c r="V59" s="146"/>
      <c r="W59" s="146"/>
      <c r="X59" s="146"/>
      <c r="Y59" s="146"/>
      <c r="Z59" s="330"/>
      <c r="AA59" s="330"/>
      <c r="AB59" s="330"/>
      <c r="AC59" s="330"/>
      <c r="AD59" s="330"/>
      <c r="AE59" s="330"/>
      <c r="AF59" s="146"/>
      <c r="AG59" s="224">
        <f t="shared" si="2"/>
        <v>0</v>
      </c>
      <c r="AH59" s="224">
        <f t="shared" si="2"/>
        <v>0</v>
      </c>
      <c r="AI59" s="224">
        <f t="shared" si="2"/>
        <v>0</v>
      </c>
      <c r="AJ59" s="224">
        <f t="shared" si="2"/>
        <v>0</v>
      </c>
      <c r="AK59" s="224">
        <f t="shared" si="2"/>
        <v>0</v>
      </c>
      <c r="AL59" s="332">
        <f t="shared" si="2"/>
        <v>0</v>
      </c>
    </row>
    <row r="60" spans="1:38" ht="47.25" x14ac:dyDescent="0.25">
      <c r="A60" s="47" t="s">
        <v>563</v>
      </c>
      <c r="B60" s="181" t="s">
        <v>761</v>
      </c>
      <c r="C60" s="51"/>
      <c r="D60" s="146"/>
      <c r="E60" s="330"/>
      <c r="F60" s="146"/>
      <c r="G60" s="146"/>
      <c r="H60" s="146"/>
      <c r="I60" s="146"/>
      <c r="J60" s="146"/>
      <c r="K60" s="146"/>
      <c r="L60" s="330"/>
      <c r="M60" s="146"/>
      <c r="N60" s="146"/>
      <c r="O60" s="146"/>
      <c r="P60" s="146"/>
      <c r="Q60" s="146"/>
      <c r="R60" s="146"/>
      <c r="S60" s="330"/>
      <c r="T60" s="146"/>
      <c r="U60" s="146"/>
      <c r="V60" s="146"/>
      <c r="W60" s="146"/>
      <c r="X60" s="146"/>
      <c r="Y60" s="146"/>
      <c r="Z60" s="330"/>
      <c r="AA60" s="330"/>
      <c r="AB60" s="330"/>
      <c r="AC60" s="330"/>
      <c r="AD60" s="330"/>
      <c r="AE60" s="330"/>
      <c r="AF60" s="146"/>
      <c r="AG60" s="224">
        <f t="shared" si="2"/>
        <v>0</v>
      </c>
      <c r="AH60" s="224">
        <f t="shared" si="2"/>
        <v>0</v>
      </c>
      <c r="AI60" s="224">
        <f t="shared" si="2"/>
        <v>0</v>
      </c>
      <c r="AJ60" s="224">
        <f t="shared" si="2"/>
        <v>0</v>
      </c>
      <c r="AK60" s="224">
        <f t="shared" si="2"/>
        <v>0</v>
      </c>
      <c r="AL60" s="332">
        <f t="shared" si="2"/>
        <v>0</v>
      </c>
    </row>
    <row r="61" spans="1:38" ht="31.5" x14ac:dyDescent="0.25">
      <c r="A61" s="47" t="s">
        <v>616</v>
      </c>
      <c r="B61" s="325" t="s">
        <v>869</v>
      </c>
      <c r="C61" s="51"/>
      <c r="D61" s="146"/>
      <c r="E61" s="330"/>
      <c r="F61" s="146"/>
      <c r="G61" s="146"/>
      <c r="H61" s="146"/>
      <c r="I61" s="146"/>
      <c r="J61" s="146"/>
      <c r="K61" s="146"/>
      <c r="L61" s="330"/>
      <c r="M61" s="146"/>
      <c r="N61" s="146"/>
      <c r="O61" s="146"/>
      <c r="P61" s="146"/>
      <c r="Q61" s="146"/>
      <c r="R61" s="146"/>
      <c r="S61" s="330"/>
      <c r="T61" s="146"/>
      <c r="U61" s="146"/>
      <c r="V61" s="146"/>
      <c r="W61" s="146"/>
      <c r="X61" s="146"/>
      <c r="Y61" s="146"/>
      <c r="Z61" s="330"/>
      <c r="AA61" s="330"/>
      <c r="AB61" s="330"/>
      <c r="AC61" s="330"/>
      <c r="AD61" s="330"/>
      <c r="AE61" s="330"/>
      <c r="AF61" s="146"/>
      <c r="AG61" s="224">
        <f t="shared" si="2"/>
        <v>0</v>
      </c>
      <c r="AH61" s="224">
        <f t="shared" si="2"/>
        <v>0</v>
      </c>
      <c r="AI61" s="224">
        <f t="shared" si="2"/>
        <v>0</v>
      </c>
      <c r="AJ61" s="224">
        <f t="shared" si="2"/>
        <v>0</v>
      </c>
      <c r="AK61" s="224">
        <f t="shared" si="2"/>
        <v>0</v>
      </c>
      <c r="AL61" s="332">
        <f t="shared" si="2"/>
        <v>0</v>
      </c>
    </row>
    <row r="62" spans="1:38" ht="63" x14ac:dyDescent="0.25">
      <c r="A62" s="47" t="s">
        <v>564</v>
      </c>
      <c r="B62" s="229" t="s">
        <v>763</v>
      </c>
      <c r="C62" s="51"/>
      <c r="D62" s="146"/>
      <c r="E62" s="146"/>
      <c r="F62" s="146"/>
      <c r="G62" s="146"/>
      <c r="H62" s="146"/>
      <c r="I62" s="146"/>
      <c r="J62" s="146"/>
      <c r="K62" s="146"/>
      <c r="L62" s="146"/>
      <c r="M62" s="146"/>
      <c r="N62" s="146"/>
      <c r="O62" s="146"/>
      <c r="P62" s="146"/>
      <c r="Q62" s="146"/>
      <c r="R62" s="146"/>
      <c r="S62" s="330">
        <f>S64</f>
        <v>10.3</v>
      </c>
      <c r="T62" s="146"/>
      <c r="U62" s="146"/>
      <c r="V62" s="146"/>
      <c r="W62" s="146"/>
      <c r="X62" s="146"/>
      <c r="Y62" s="146"/>
      <c r="Z62" s="330"/>
      <c r="AA62" s="330"/>
      <c r="AB62" s="330"/>
      <c r="AC62" s="330"/>
      <c r="AD62" s="330"/>
      <c r="AE62" s="330"/>
      <c r="AF62" s="146"/>
      <c r="AG62" s="224">
        <f t="shared" si="2"/>
        <v>10.3</v>
      </c>
      <c r="AH62" s="224">
        <f t="shared" si="2"/>
        <v>0</v>
      </c>
      <c r="AI62" s="224">
        <f t="shared" si="2"/>
        <v>0</v>
      </c>
      <c r="AJ62" s="224">
        <f t="shared" si="2"/>
        <v>0</v>
      </c>
      <c r="AK62" s="224">
        <f t="shared" si="2"/>
        <v>0</v>
      </c>
      <c r="AL62" s="332">
        <f t="shared" si="2"/>
        <v>0</v>
      </c>
    </row>
    <row r="63" spans="1:38" ht="31.5" x14ac:dyDescent="0.25">
      <c r="A63" s="47" t="s">
        <v>620</v>
      </c>
      <c r="B63" s="309" t="s">
        <v>764</v>
      </c>
      <c r="C63" s="51"/>
      <c r="D63" s="146"/>
      <c r="E63" s="146"/>
      <c r="F63" s="146"/>
      <c r="G63" s="146"/>
      <c r="H63" s="146"/>
      <c r="I63" s="146"/>
      <c r="J63" s="146"/>
      <c r="K63" s="146"/>
      <c r="L63" s="146"/>
      <c r="M63" s="146"/>
      <c r="N63" s="146"/>
      <c r="O63" s="146"/>
      <c r="P63" s="146"/>
      <c r="Q63" s="146"/>
      <c r="R63" s="146"/>
      <c r="S63" s="146"/>
      <c r="T63" s="146"/>
      <c r="U63" s="146"/>
      <c r="V63" s="146"/>
      <c r="W63" s="146"/>
      <c r="X63" s="146"/>
      <c r="Y63" s="146"/>
      <c r="Z63" s="330"/>
      <c r="AA63" s="330"/>
      <c r="AB63" s="330"/>
      <c r="AC63" s="330"/>
      <c r="AD63" s="330"/>
      <c r="AE63" s="330"/>
      <c r="AF63" s="146"/>
      <c r="AG63" s="224">
        <f t="shared" si="2"/>
        <v>0</v>
      </c>
      <c r="AH63" s="224">
        <f t="shared" si="2"/>
        <v>0</v>
      </c>
      <c r="AI63" s="224">
        <f t="shared" si="2"/>
        <v>0</v>
      </c>
      <c r="AJ63" s="224">
        <f t="shared" si="2"/>
        <v>0</v>
      </c>
      <c r="AK63" s="224">
        <f t="shared" si="2"/>
        <v>0</v>
      </c>
      <c r="AL63" s="332">
        <f t="shared" si="2"/>
        <v>0</v>
      </c>
    </row>
    <row r="64" spans="1:38" ht="63" x14ac:dyDescent="0.25">
      <c r="A64" s="47" t="s">
        <v>621</v>
      </c>
      <c r="B64" s="309" t="s">
        <v>765</v>
      </c>
      <c r="C64" s="51"/>
      <c r="D64" s="146"/>
      <c r="E64" s="146"/>
      <c r="F64" s="146"/>
      <c r="G64" s="146"/>
      <c r="H64" s="146"/>
      <c r="I64" s="146"/>
      <c r="J64" s="146"/>
      <c r="K64" s="146"/>
      <c r="L64" s="146"/>
      <c r="M64" s="146"/>
      <c r="N64" s="146"/>
      <c r="O64" s="146"/>
      <c r="P64" s="146"/>
      <c r="Q64" s="146"/>
      <c r="R64" s="146"/>
      <c r="S64" s="330">
        <f>SUM(S65:S67)</f>
        <v>10.3</v>
      </c>
      <c r="T64" s="146"/>
      <c r="U64" s="146"/>
      <c r="V64" s="146"/>
      <c r="W64" s="146"/>
      <c r="X64" s="146"/>
      <c r="Y64" s="146"/>
      <c r="Z64" s="330"/>
      <c r="AA64" s="330"/>
      <c r="AB64" s="330"/>
      <c r="AC64" s="330"/>
      <c r="AD64" s="330"/>
      <c r="AE64" s="330"/>
      <c r="AF64" s="146"/>
      <c r="AG64" s="224">
        <f t="shared" si="2"/>
        <v>10.3</v>
      </c>
      <c r="AH64" s="224">
        <f t="shared" si="2"/>
        <v>0</v>
      </c>
      <c r="AI64" s="224">
        <f t="shared" si="2"/>
        <v>0</v>
      </c>
      <c r="AJ64" s="224">
        <f t="shared" si="2"/>
        <v>0</v>
      </c>
      <c r="AK64" s="224">
        <f t="shared" si="2"/>
        <v>0</v>
      </c>
      <c r="AL64" s="332">
        <f t="shared" si="2"/>
        <v>0</v>
      </c>
    </row>
    <row r="65" spans="1:38" x14ac:dyDescent="0.25">
      <c r="A65" s="47"/>
      <c r="B65" s="324" t="str">
        <f>'3'!B128</f>
        <v>Приобретение УАЗ 390995 - 2 шт.</v>
      </c>
      <c r="C65" s="51" t="s">
        <v>822</v>
      </c>
      <c r="D65" s="146"/>
      <c r="E65" s="146"/>
      <c r="F65" s="146"/>
      <c r="G65" s="146"/>
      <c r="H65" s="146"/>
      <c r="I65" s="146"/>
      <c r="J65" s="146"/>
      <c r="K65" s="146"/>
      <c r="L65" s="146"/>
      <c r="M65" s="146"/>
      <c r="N65" s="146"/>
      <c r="O65" s="146"/>
      <c r="P65" s="146"/>
      <c r="Q65" s="146"/>
      <c r="R65" s="146"/>
      <c r="S65" s="330">
        <f>'4'!BS129</f>
        <v>3.8</v>
      </c>
      <c r="T65" s="146"/>
      <c r="U65" s="146"/>
      <c r="V65" s="146"/>
      <c r="W65" s="146"/>
      <c r="X65" s="146"/>
      <c r="Y65" s="146"/>
      <c r="Z65" s="330"/>
      <c r="AA65" s="330"/>
      <c r="AB65" s="330"/>
      <c r="AC65" s="330"/>
      <c r="AD65" s="330"/>
      <c r="AE65" s="330"/>
      <c r="AF65" s="146"/>
      <c r="AG65" s="224">
        <f t="shared" si="2"/>
        <v>3.8</v>
      </c>
      <c r="AH65" s="224">
        <f t="shared" si="2"/>
        <v>0</v>
      </c>
      <c r="AI65" s="224">
        <f t="shared" si="2"/>
        <v>0</v>
      </c>
      <c r="AJ65" s="224">
        <f t="shared" si="2"/>
        <v>0</v>
      </c>
      <c r="AK65" s="224">
        <f t="shared" si="2"/>
        <v>0</v>
      </c>
      <c r="AL65" s="332">
        <f t="shared" si="2"/>
        <v>0</v>
      </c>
    </row>
    <row r="66" spans="1:38" ht="31.5" x14ac:dyDescent="0.25">
      <c r="A66" s="47"/>
      <c r="B66" s="324" t="str">
        <f>'3'!B129</f>
        <v>Приобретение автоподъемник АП-18А</v>
      </c>
      <c r="C66" s="51" t="s">
        <v>822</v>
      </c>
      <c r="D66" s="146"/>
      <c r="E66" s="146"/>
      <c r="F66" s="146"/>
      <c r="G66" s="146"/>
      <c r="H66" s="146"/>
      <c r="I66" s="146"/>
      <c r="J66" s="146"/>
      <c r="K66" s="146"/>
      <c r="L66" s="146"/>
      <c r="M66" s="146"/>
      <c r="N66" s="146"/>
      <c r="O66" s="146"/>
      <c r="P66" s="146"/>
      <c r="Q66" s="146"/>
      <c r="R66" s="146"/>
      <c r="S66" s="330">
        <f>'4'!BS130</f>
        <v>6.5</v>
      </c>
      <c r="T66" s="146"/>
      <c r="U66" s="146"/>
      <c r="V66" s="146"/>
      <c r="W66" s="146"/>
      <c r="X66" s="146"/>
      <c r="Y66" s="146"/>
      <c r="Z66" s="330"/>
      <c r="AA66" s="330"/>
      <c r="AB66" s="330"/>
      <c r="AC66" s="330"/>
      <c r="AD66" s="330"/>
      <c r="AE66" s="330"/>
      <c r="AF66" s="146"/>
      <c r="AG66" s="224">
        <f t="shared" si="2"/>
        <v>6.5</v>
      </c>
      <c r="AH66" s="224">
        <f t="shared" si="2"/>
        <v>0</v>
      </c>
      <c r="AI66" s="224">
        <f t="shared" si="2"/>
        <v>0</v>
      </c>
      <c r="AJ66" s="224">
        <f t="shared" si="2"/>
        <v>0</v>
      </c>
      <c r="AK66" s="224">
        <f t="shared" si="2"/>
        <v>0</v>
      </c>
      <c r="AL66" s="332">
        <f t="shared" si="2"/>
        <v>0</v>
      </c>
    </row>
    <row r="67" spans="1:38" x14ac:dyDescent="0.25">
      <c r="A67" s="47"/>
      <c r="B67" s="324"/>
      <c r="C67" s="51"/>
      <c r="D67" s="146"/>
      <c r="E67" s="146"/>
      <c r="F67" s="146"/>
      <c r="G67" s="146"/>
      <c r="H67" s="146"/>
      <c r="I67" s="146"/>
      <c r="J67" s="146"/>
      <c r="K67" s="146"/>
      <c r="L67" s="146"/>
      <c r="M67" s="146"/>
      <c r="N67" s="146"/>
      <c r="O67" s="146"/>
      <c r="P67" s="146"/>
      <c r="Q67" s="146"/>
      <c r="R67" s="146"/>
      <c r="S67" s="330"/>
      <c r="T67" s="146"/>
      <c r="U67" s="146"/>
      <c r="V67" s="146"/>
      <c r="W67" s="146"/>
      <c r="X67" s="146"/>
      <c r="Y67" s="146"/>
      <c r="Z67" s="330"/>
      <c r="AA67" s="330"/>
      <c r="AB67" s="330"/>
      <c r="AC67" s="330"/>
      <c r="AD67" s="330"/>
      <c r="AE67" s="330"/>
      <c r="AF67" s="146"/>
      <c r="AG67" s="224"/>
      <c r="AH67" s="224"/>
      <c r="AI67" s="224"/>
      <c r="AJ67" s="224"/>
      <c r="AK67" s="224"/>
      <c r="AL67" s="332"/>
    </row>
    <row r="68" spans="1:38" ht="94.5" x14ac:dyDescent="0.25">
      <c r="A68" s="182" t="s">
        <v>766</v>
      </c>
      <c r="B68" s="180" t="s">
        <v>767</v>
      </c>
      <c r="C68" s="51"/>
      <c r="D68" s="146"/>
      <c r="E68" s="146"/>
      <c r="F68" s="146"/>
      <c r="G68" s="146"/>
      <c r="H68" s="146"/>
      <c r="I68" s="146"/>
      <c r="J68" s="146"/>
      <c r="K68" s="146"/>
      <c r="L68" s="146"/>
      <c r="M68" s="146"/>
      <c r="N68" s="146"/>
      <c r="O68" s="146"/>
      <c r="P68" s="146"/>
      <c r="Q68" s="146"/>
      <c r="R68" s="146"/>
      <c r="S68" s="146"/>
      <c r="T68" s="146"/>
      <c r="U68" s="146"/>
      <c r="V68" s="146"/>
      <c r="W68" s="146"/>
      <c r="X68" s="146"/>
      <c r="Y68" s="146"/>
      <c r="Z68" s="330"/>
      <c r="AA68" s="330"/>
      <c r="AB68" s="330"/>
      <c r="AC68" s="330"/>
      <c r="AD68" s="330"/>
      <c r="AE68" s="330"/>
      <c r="AF68" s="146"/>
      <c r="AG68" s="224">
        <f t="shared" si="2"/>
        <v>0</v>
      </c>
      <c r="AH68" s="224">
        <f t="shared" si="2"/>
        <v>0</v>
      </c>
      <c r="AI68" s="224">
        <f t="shared" si="2"/>
        <v>0</v>
      </c>
      <c r="AJ68" s="224">
        <f t="shared" si="2"/>
        <v>0</v>
      </c>
      <c r="AK68" s="224">
        <f t="shared" si="2"/>
        <v>0</v>
      </c>
      <c r="AL68" s="332">
        <f t="shared" si="2"/>
        <v>0</v>
      </c>
    </row>
    <row r="69" spans="1:38" ht="47.25" x14ac:dyDescent="0.25">
      <c r="A69" s="182" t="s">
        <v>768</v>
      </c>
      <c r="B69" s="180" t="s">
        <v>769</v>
      </c>
      <c r="C69" s="51"/>
      <c r="D69" s="146"/>
      <c r="E69" s="146"/>
      <c r="F69" s="146"/>
      <c r="G69" s="146"/>
      <c r="H69" s="146"/>
      <c r="I69" s="146"/>
      <c r="J69" s="146"/>
      <c r="K69" s="146"/>
      <c r="L69" s="146"/>
      <c r="M69" s="146"/>
      <c r="N69" s="146"/>
      <c r="O69" s="146"/>
      <c r="P69" s="146"/>
      <c r="Q69" s="146"/>
      <c r="R69" s="146"/>
      <c r="S69" s="330">
        <f t="shared" ref="S69:X69" si="10">SUM(S70:S70)</f>
        <v>1.125</v>
      </c>
      <c r="T69" s="330">
        <f t="shared" si="10"/>
        <v>0</v>
      </c>
      <c r="U69" s="330">
        <f t="shared" si="10"/>
        <v>0</v>
      </c>
      <c r="V69" s="330">
        <f t="shared" si="10"/>
        <v>0.25</v>
      </c>
      <c r="W69" s="330">
        <f t="shared" si="10"/>
        <v>0</v>
      </c>
      <c r="X69" s="330">
        <f t="shared" si="10"/>
        <v>0</v>
      </c>
      <c r="Y69" s="146"/>
      <c r="Z69" s="330">
        <f t="shared" ref="Z69:AE69" si="11">SUM(Z70:Z70)</f>
        <v>0</v>
      </c>
      <c r="AA69" s="330">
        <f t="shared" si="11"/>
        <v>0</v>
      </c>
      <c r="AB69" s="330">
        <f t="shared" si="11"/>
        <v>0</v>
      </c>
      <c r="AC69" s="330">
        <f t="shared" si="11"/>
        <v>0</v>
      </c>
      <c r="AD69" s="330">
        <f t="shared" si="11"/>
        <v>0</v>
      </c>
      <c r="AE69" s="330">
        <f t="shared" si="11"/>
        <v>0</v>
      </c>
      <c r="AF69" s="146"/>
      <c r="AG69" s="224">
        <f t="shared" si="2"/>
        <v>1.125</v>
      </c>
      <c r="AH69" s="224">
        <f t="shared" si="2"/>
        <v>0</v>
      </c>
      <c r="AI69" s="224">
        <f t="shared" si="2"/>
        <v>0</v>
      </c>
      <c r="AJ69" s="224">
        <f t="shared" si="2"/>
        <v>0.25</v>
      </c>
      <c r="AK69" s="224">
        <f t="shared" si="2"/>
        <v>0</v>
      </c>
      <c r="AL69" s="332">
        <f t="shared" si="2"/>
        <v>0</v>
      </c>
    </row>
    <row r="70" spans="1:38" ht="47.25" x14ac:dyDescent="0.25">
      <c r="A70" s="47"/>
      <c r="B70" s="318" t="str">
        <f>'3'!B142</f>
        <v>Размещение КЛ-6кВ от ТП-375 путем врезки в существующую 
КЛ-6кВ ТП-374-РП-20</v>
      </c>
      <c r="C70" s="313" t="s">
        <v>822</v>
      </c>
      <c r="D70" s="146"/>
      <c r="E70" s="146"/>
      <c r="F70" s="146"/>
      <c r="G70" s="146"/>
      <c r="H70" s="146"/>
      <c r="I70" s="146"/>
      <c r="J70" s="146"/>
      <c r="K70" s="146"/>
      <c r="L70" s="146"/>
      <c r="M70" s="146"/>
      <c r="N70" s="146"/>
      <c r="O70" s="146"/>
      <c r="P70" s="146"/>
      <c r="Q70" s="146"/>
      <c r="R70" s="146"/>
      <c r="S70" s="330">
        <f>'3'!AJ142</f>
        <v>1.125</v>
      </c>
      <c r="T70" s="330"/>
      <c r="U70" s="330"/>
      <c r="V70" s="330">
        <f>'4'!BV143</f>
        <v>0.25</v>
      </c>
      <c r="W70" s="330"/>
      <c r="X70" s="330"/>
      <c r="Y70" s="146"/>
      <c r="Z70" s="330"/>
      <c r="AA70" s="330"/>
      <c r="AB70" s="330"/>
      <c r="AC70" s="330"/>
      <c r="AD70" s="330"/>
      <c r="AE70" s="330"/>
      <c r="AF70" s="146"/>
      <c r="AG70" s="224">
        <f t="shared" ref="AG70:AL70" si="12">E70+L70+S70+Z70</f>
        <v>1.125</v>
      </c>
      <c r="AH70" s="224">
        <f t="shared" si="12"/>
        <v>0</v>
      </c>
      <c r="AI70" s="224">
        <f t="shared" si="12"/>
        <v>0</v>
      </c>
      <c r="AJ70" s="224">
        <f t="shared" si="12"/>
        <v>0.25</v>
      </c>
      <c r="AK70" s="224">
        <f t="shared" si="12"/>
        <v>0</v>
      </c>
      <c r="AL70" s="332">
        <f t="shared" si="12"/>
        <v>0</v>
      </c>
    </row>
    <row r="71" spans="1:38" x14ac:dyDescent="0.25">
      <c r="A71" s="156"/>
      <c r="B71" s="282"/>
      <c r="C71" s="263"/>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row>
    <row r="72" spans="1:38" x14ac:dyDescent="0.25">
      <c r="A72" s="156"/>
      <c r="B72" s="282"/>
      <c r="C72" s="263"/>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row>
    <row r="73" spans="1:38" x14ac:dyDescent="0.25">
      <c r="A73" s="156"/>
      <c r="B73" s="282"/>
      <c r="C73" s="263"/>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row>
    <row r="74" spans="1:38" x14ac:dyDescent="0.25">
      <c r="A74" s="156"/>
      <c r="B74" s="279"/>
      <c r="C74" s="263"/>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row>
    <row r="75" spans="1:38" x14ac:dyDescent="0.25">
      <c r="A75" s="156"/>
      <c r="B75" s="282"/>
      <c r="C75" s="263"/>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row>
    <row r="76" spans="1:38" x14ac:dyDescent="0.25">
      <c r="A76" s="266"/>
      <c r="B76" s="267"/>
      <c r="C76" s="263"/>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row>
    <row r="77" spans="1:38" x14ac:dyDescent="0.25">
      <c r="A77" s="156"/>
      <c r="B77" s="282"/>
      <c r="C77" s="263"/>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row>
    <row r="78" spans="1:38" x14ac:dyDescent="0.25">
      <c r="A78" s="156"/>
      <c r="B78" s="282"/>
      <c r="C78" s="263"/>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row>
    <row r="79" spans="1:38" x14ac:dyDescent="0.25">
      <c r="A79" s="266"/>
      <c r="B79" s="267"/>
      <c r="C79" s="263"/>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row>
    <row r="80" spans="1:38" x14ac:dyDescent="0.25">
      <c r="A80" s="156"/>
      <c r="B80" s="282"/>
      <c r="C80" s="263"/>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row>
    <row r="81" spans="1:38" x14ac:dyDescent="0.25">
      <c r="A81" s="156"/>
      <c r="B81" s="282"/>
      <c r="C81" s="263"/>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row>
    <row r="82" spans="1:38" x14ac:dyDescent="0.25">
      <c r="A82" s="156"/>
      <c r="B82" s="282"/>
      <c r="C82" s="263"/>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row>
    <row r="83" spans="1:38" x14ac:dyDescent="0.25">
      <c r="A83" s="156"/>
      <c r="B83" s="282"/>
      <c r="C83" s="263"/>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row>
    <row r="84" spans="1:38" x14ac:dyDescent="0.25">
      <c r="A84" s="156"/>
      <c r="B84" s="284"/>
      <c r="C84" s="268"/>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row>
    <row r="98" spans="36:36" x14ac:dyDescent="0.25">
      <c r="AJ98" s="312" t="s">
        <v>64</v>
      </c>
    </row>
  </sheetData>
  <mergeCells count="23">
    <mergeCell ref="A14:AL14"/>
    <mergeCell ref="A4:AL4"/>
    <mergeCell ref="A5:AL5"/>
    <mergeCell ref="A9:AL9"/>
    <mergeCell ref="A10:AL10"/>
    <mergeCell ref="A12:AL12"/>
    <mergeCell ref="A7:AL7"/>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s>
  <pageMargins left="0.70866141732283472" right="0.70866141732283472" top="0.74803149606299213" bottom="0.74803149606299213" header="0.31496062992125984" footer="0.31496062992125984"/>
  <pageSetup paperSize="8" scale="1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O101"/>
  <sheetViews>
    <sheetView zoomScale="60" zoomScaleNormal="60" workbookViewId="0">
      <selection activeCell="AP25" sqref="AP25"/>
    </sheetView>
  </sheetViews>
  <sheetFormatPr defaultColWidth="9" defaultRowHeight="15.75" x14ac:dyDescent="0.25"/>
  <cols>
    <col min="1" max="1" width="11.625" style="312" customWidth="1"/>
    <col min="2" max="2" width="31.5" style="312" customWidth="1"/>
    <col min="3" max="3" width="13.875" style="312" customWidth="1"/>
    <col min="4" max="4" width="13" style="312" customWidth="1"/>
    <col min="5" max="5" width="6.125" style="312" customWidth="1"/>
    <col min="6" max="10" width="6" style="312" customWidth="1"/>
    <col min="11" max="11" width="13.875" style="312" customWidth="1"/>
    <col min="12" max="17" width="6" style="312" customWidth="1"/>
    <col min="18" max="18" width="12.125" style="312" customWidth="1"/>
    <col min="19" max="19" width="12.625" style="312" bestFit="1" customWidth="1"/>
    <col min="20" max="23" width="6" style="312" customWidth="1"/>
    <col min="24" max="24" width="6" style="543" customWidth="1"/>
    <col min="25" max="25" width="12.75" style="312" customWidth="1"/>
    <col min="26" max="26" width="12.75" style="312" bestFit="1" customWidth="1"/>
    <col min="27" max="28" width="6" style="312" customWidth="1"/>
    <col min="29" max="29" width="8.125" style="312" customWidth="1"/>
    <col min="30" max="30" width="6" style="312" customWidth="1"/>
    <col min="31" max="31" width="6" style="543" customWidth="1"/>
    <col min="32" max="32" width="18" style="312" customWidth="1"/>
    <col min="33" max="33" width="12.75" style="312" bestFit="1" customWidth="1"/>
    <col min="34" max="34" width="12.625" style="312" bestFit="1" customWidth="1"/>
    <col min="35" max="37" width="6" style="312" customWidth="1"/>
    <col min="38" max="38" width="6" style="543" customWidth="1"/>
    <col min="39" max="39" width="3.5" style="312" customWidth="1"/>
    <col min="40" max="40" width="5.75" style="312" customWidth="1"/>
    <col min="41" max="41" width="16.125" style="312" customWidth="1"/>
    <col min="42" max="42" width="21.25" style="312" customWidth="1"/>
    <col min="43" max="43" width="12.625" style="312" customWidth="1"/>
    <col min="44" max="44" width="22.375" style="312" customWidth="1"/>
    <col min="45" max="45" width="10.875" style="312" customWidth="1"/>
    <col min="46" max="46" width="17.375" style="312" customWidth="1"/>
    <col min="47" max="48" width="4.125" style="312" customWidth="1"/>
    <col min="49" max="49" width="3.75" style="312" customWidth="1"/>
    <col min="50" max="50" width="3.875" style="312" customWidth="1"/>
    <col min="51" max="51" width="4.5" style="312" customWidth="1"/>
    <col min="52" max="52" width="5" style="312" customWidth="1"/>
    <col min="53" max="53" width="5.5" style="312" customWidth="1"/>
    <col min="54" max="54" width="5.75" style="312" customWidth="1"/>
    <col min="55" max="55" width="5.5" style="312" customWidth="1"/>
    <col min="56" max="57" width="5" style="312" customWidth="1"/>
    <col min="58" max="58" width="12.875" style="312" customWidth="1"/>
    <col min="59" max="68" width="5" style="312" customWidth="1"/>
    <col min="69" max="16384" width="9" style="312"/>
  </cols>
  <sheetData>
    <row r="1" spans="1:67" ht="18.75" x14ac:dyDescent="0.25">
      <c r="O1" s="97"/>
      <c r="P1" s="97"/>
      <c r="Q1" s="97"/>
      <c r="R1" s="97"/>
      <c r="S1" s="97"/>
      <c r="T1" s="97"/>
      <c r="U1" s="97"/>
      <c r="V1" s="97"/>
      <c r="W1" s="97"/>
      <c r="X1" s="549"/>
      <c r="Y1" s="97"/>
      <c r="Z1" s="97"/>
      <c r="AA1" s="97"/>
      <c r="AB1" s="97"/>
      <c r="AC1" s="97"/>
      <c r="AL1" s="550" t="s">
        <v>351</v>
      </c>
    </row>
    <row r="2" spans="1:67" ht="18.75" x14ac:dyDescent="0.3">
      <c r="O2" s="97"/>
      <c r="P2" s="97"/>
      <c r="Q2" s="97"/>
      <c r="R2" s="97"/>
      <c r="S2" s="97"/>
      <c r="T2" s="97"/>
      <c r="U2" s="97"/>
      <c r="V2" s="97"/>
      <c r="W2" s="97"/>
      <c r="X2" s="549"/>
      <c r="Y2" s="97"/>
      <c r="Z2" s="97"/>
      <c r="AA2" s="97"/>
      <c r="AB2" s="97"/>
      <c r="AC2" s="97"/>
      <c r="AL2" s="551" t="s">
        <v>1</v>
      </c>
    </row>
    <row r="3" spans="1:67" ht="18.75" x14ac:dyDescent="0.3">
      <c r="O3" s="97"/>
      <c r="P3" s="97"/>
      <c r="Q3" s="97"/>
      <c r="R3" s="97"/>
      <c r="S3" s="97"/>
      <c r="T3" s="97"/>
      <c r="U3" s="97"/>
      <c r="V3" s="97"/>
      <c r="W3" s="97"/>
      <c r="X3" s="549"/>
      <c r="Y3" s="97"/>
      <c r="Z3" s="97"/>
      <c r="AA3" s="97"/>
      <c r="AB3" s="97"/>
      <c r="AC3" s="97"/>
      <c r="AL3" s="551" t="s">
        <v>775</v>
      </c>
    </row>
    <row r="4" spans="1:67" ht="18.75" x14ac:dyDescent="0.3">
      <c r="A4" s="693" t="s">
        <v>395</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row>
    <row r="5" spans="1:67" ht="18.75" x14ac:dyDescent="0.3">
      <c r="A5" s="624" t="s">
        <v>873</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row>
    <row r="6" spans="1:67" ht="18.75" x14ac:dyDescent="0.3">
      <c r="A6" s="310"/>
      <c r="B6" s="310"/>
      <c r="C6" s="310"/>
      <c r="D6" s="310"/>
      <c r="E6" s="310"/>
      <c r="F6" s="310"/>
      <c r="G6" s="310"/>
      <c r="H6" s="310"/>
      <c r="I6" s="310"/>
      <c r="J6" s="310"/>
      <c r="K6" s="310"/>
      <c r="L6" s="310"/>
      <c r="M6" s="310"/>
      <c r="N6" s="310"/>
      <c r="O6" s="310"/>
      <c r="P6" s="310"/>
      <c r="Q6" s="310"/>
      <c r="R6" s="310"/>
      <c r="S6" s="310"/>
      <c r="T6" s="310"/>
      <c r="U6" s="310"/>
      <c r="V6" s="310"/>
      <c r="W6" s="310"/>
      <c r="X6" s="544"/>
      <c r="Y6" s="310"/>
      <c r="Z6" s="310"/>
      <c r="AA6" s="310"/>
      <c r="AB6" s="310"/>
      <c r="AC6" s="310"/>
      <c r="AD6" s="310"/>
      <c r="AE6" s="544"/>
      <c r="AF6" s="310"/>
      <c r="AG6" s="310"/>
      <c r="AH6" s="310"/>
      <c r="AI6" s="310"/>
      <c r="AJ6" s="310"/>
      <c r="AK6" s="310"/>
      <c r="AL6" s="544"/>
    </row>
    <row r="7" spans="1:67" ht="18.75" x14ac:dyDescent="0.3">
      <c r="A7" s="624" t="s">
        <v>812</v>
      </c>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c r="AD7" s="624"/>
      <c r="AE7" s="624"/>
      <c r="AF7" s="624"/>
      <c r="AG7" s="624"/>
      <c r="AH7" s="624"/>
      <c r="AI7" s="624"/>
      <c r="AJ7" s="624"/>
      <c r="AK7" s="624"/>
      <c r="AL7" s="624"/>
    </row>
    <row r="8" spans="1:67" x14ac:dyDescent="0.25">
      <c r="A8" s="317"/>
      <c r="B8" s="317"/>
      <c r="C8" s="317"/>
      <c r="D8" s="317"/>
      <c r="E8" s="317"/>
      <c r="F8" s="317"/>
      <c r="G8" s="317"/>
      <c r="H8" s="317"/>
      <c r="I8" s="317"/>
      <c r="J8" s="317"/>
      <c r="K8" s="317"/>
      <c r="L8" s="317"/>
      <c r="M8" s="317"/>
      <c r="N8" s="317"/>
      <c r="O8" s="317"/>
      <c r="P8" s="317"/>
      <c r="Q8" s="317"/>
      <c r="R8" s="317"/>
      <c r="S8" s="317"/>
      <c r="T8" s="317"/>
      <c r="U8" s="317"/>
      <c r="V8" s="317"/>
      <c r="W8" s="317"/>
      <c r="X8" s="545"/>
      <c r="Y8" s="317"/>
      <c r="Z8" s="317"/>
      <c r="AA8" s="317"/>
      <c r="AB8" s="317"/>
      <c r="AC8" s="317"/>
      <c r="AD8" s="317"/>
      <c r="AE8" s="545"/>
      <c r="AF8" s="317"/>
      <c r="AG8" s="317"/>
      <c r="AH8" s="317"/>
      <c r="AI8" s="317"/>
      <c r="AJ8" s="317"/>
      <c r="AK8" s="317"/>
      <c r="AL8" s="545"/>
    </row>
    <row r="9" spans="1:67" ht="18.75" x14ac:dyDescent="0.25">
      <c r="A9" s="619" t="s">
        <v>868</v>
      </c>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row>
    <row r="10" spans="1:67" x14ac:dyDescent="0.25">
      <c r="A10" s="618" t="s">
        <v>313</v>
      </c>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row>
    <row r="11" spans="1:67" x14ac:dyDescent="0.25">
      <c r="A11" s="311"/>
      <c r="B11" s="311"/>
      <c r="C11" s="311"/>
      <c r="D11" s="311"/>
      <c r="E11" s="311"/>
      <c r="F11" s="311"/>
      <c r="G11" s="311"/>
      <c r="H11" s="311"/>
      <c r="I11" s="311"/>
      <c r="J11" s="311"/>
      <c r="K11" s="311"/>
      <c r="L11" s="311"/>
      <c r="M11" s="311"/>
      <c r="N11" s="311"/>
      <c r="O11" s="311"/>
      <c r="P11" s="311"/>
      <c r="Q11" s="311"/>
      <c r="R11" s="311"/>
      <c r="S11" s="311"/>
      <c r="T11" s="311"/>
      <c r="U11" s="311"/>
      <c r="V11" s="311"/>
      <c r="W11" s="311"/>
      <c r="X11" s="546"/>
      <c r="Y11" s="311"/>
      <c r="Z11" s="311"/>
      <c r="AA11" s="311"/>
      <c r="AB11" s="311"/>
      <c r="AC11" s="311"/>
      <c r="AD11" s="311"/>
      <c r="AE11" s="546"/>
      <c r="AF11" s="311"/>
      <c r="AG11" s="311"/>
      <c r="AH11" s="311"/>
      <c r="AI11" s="311"/>
      <c r="AJ11" s="311"/>
      <c r="AK11" s="311"/>
      <c r="AL11" s="546"/>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row>
    <row r="12" spans="1:67" x14ac:dyDescent="0.25">
      <c r="A12" s="621" t="s">
        <v>1137</v>
      </c>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c r="AA12" s="621"/>
      <c r="AB12" s="621"/>
      <c r="AC12" s="621"/>
      <c r="AD12" s="621"/>
      <c r="AE12" s="621"/>
      <c r="AF12" s="621"/>
      <c r="AG12" s="621"/>
      <c r="AH12" s="621"/>
      <c r="AI12" s="621"/>
      <c r="AJ12" s="621"/>
      <c r="AK12" s="621"/>
      <c r="AL12" s="621"/>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348"/>
      <c r="B13" s="348"/>
      <c r="C13" s="348"/>
      <c r="D13" s="348"/>
      <c r="E13" s="348"/>
      <c r="F13" s="348"/>
      <c r="G13" s="348"/>
      <c r="H13" s="348"/>
      <c r="I13" s="348"/>
      <c r="J13" s="348"/>
      <c r="K13" s="348"/>
      <c r="L13" s="348"/>
      <c r="M13" s="348"/>
      <c r="N13" s="348"/>
      <c r="O13" s="348"/>
      <c r="P13" s="348"/>
      <c r="Q13" s="348"/>
      <c r="R13" s="348"/>
      <c r="S13" s="348"/>
      <c r="T13" s="348"/>
      <c r="U13" s="348"/>
      <c r="V13" s="348"/>
      <c r="W13" s="348"/>
      <c r="X13" s="544"/>
      <c r="Y13" s="348"/>
      <c r="Z13" s="348"/>
      <c r="AA13" s="348"/>
      <c r="AB13" s="348"/>
      <c r="AC13" s="348"/>
      <c r="AD13" s="348"/>
      <c r="AE13" s="544"/>
      <c r="AF13" s="348"/>
      <c r="AG13" s="348"/>
      <c r="AH13" s="348"/>
      <c r="AI13" s="348"/>
      <c r="AJ13" s="348"/>
      <c r="AK13" s="348"/>
      <c r="AL13" s="544"/>
      <c r="AM13" s="106"/>
      <c r="AN13" s="106"/>
      <c r="AO13" s="106"/>
      <c r="AP13" s="106"/>
      <c r="AQ13" s="106"/>
      <c r="AR13" s="106"/>
      <c r="AS13" s="106"/>
      <c r="AT13" s="106"/>
      <c r="AU13" s="106"/>
      <c r="AV13" s="106"/>
      <c r="AW13" s="106"/>
      <c r="AX13" s="106"/>
    </row>
    <row r="14" spans="1:67" ht="18.75" x14ac:dyDescent="0.3">
      <c r="A14" s="620" t="s">
        <v>1096</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row>
    <row r="15" spans="1:67" ht="15.75" customHeight="1" x14ac:dyDescent="0.25">
      <c r="A15" s="681" t="s">
        <v>165</v>
      </c>
      <c r="B15" s="681"/>
      <c r="C15" s="681"/>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row>
    <row r="16" spans="1:67" x14ac:dyDescent="0.25">
      <c r="A16" s="682"/>
      <c r="B16" s="682"/>
      <c r="C16" s="682"/>
      <c r="D16" s="682"/>
      <c r="E16" s="682"/>
      <c r="F16" s="682"/>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683" t="s">
        <v>180</v>
      </c>
      <c r="B17" s="692" t="s">
        <v>31</v>
      </c>
      <c r="C17" s="692" t="s">
        <v>4</v>
      </c>
      <c r="D17" s="678" t="s">
        <v>905</v>
      </c>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21"/>
      <c r="AN17" s="21"/>
      <c r="AO17" s="21"/>
      <c r="AP17" s="21"/>
    </row>
    <row r="18" spans="1:42" ht="43.5" customHeight="1" x14ac:dyDescent="0.25">
      <c r="A18" s="684"/>
      <c r="B18" s="692"/>
      <c r="C18" s="692"/>
      <c r="D18" s="678" t="s">
        <v>7</v>
      </c>
      <c r="E18" s="678"/>
      <c r="F18" s="678"/>
      <c r="G18" s="678"/>
      <c r="H18" s="678"/>
      <c r="I18" s="678"/>
      <c r="J18" s="678"/>
      <c r="K18" s="678" t="s">
        <v>8</v>
      </c>
      <c r="L18" s="678"/>
      <c r="M18" s="678"/>
      <c r="N18" s="678"/>
      <c r="O18" s="678"/>
      <c r="P18" s="678"/>
      <c r="Q18" s="678"/>
      <c r="R18" s="678" t="s">
        <v>9</v>
      </c>
      <c r="S18" s="678"/>
      <c r="T18" s="678"/>
      <c r="U18" s="678"/>
      <c r="V18" s="678"/>
      <c r="W18" s="678"/>
      <c r="X18" s="678"/>
      <c r="Y18" s="678" t="s">
        <v>10</v>
      </c>
      <c r="Z18" s="678"/>
      <c r="AA18" s="678"/>
      <c r="AB18" s="678"/>
      <c r="AC18" s="678"/>
      <c r="AD18" s="678"/>
      <c r="AE18" s="678"/>
      <c r="AF18" s="692" t="s">
        <v>906</v>
      </c>
      <c r="AG18" s="692"/>
      <c r="AH18" s="692"/>
      <c r="AI18" s="692"/>
      <c r="AJ18" s="692"/>
      <c r="AK18" s="692"/>
      <c r="AL18" s="692"/>
      <c r="AM18" s="21"/>
      <c r="AN18" s="21"/>
      <c r="AO18" s="21"/>
      <c r="AP18" s="21"/>
    </row>
    <row r="19" spans="1:42" ht="43.5" customHeight="1" x14ac:dyDescent="0.25">
      <c r="A19" s="684"/>
      <c r="B19" s="692"/>
      <c r="C19" s="692"/>
      <c r="D19" s="316" t="s">
        <v>57</v>
      </c>
      <c r="E19" s="678" t="s">
        <v>56</v>
      </c>
      <c r="F19" s="678"/>
      <c r="G19" s="678"/>
      <c r="H19" s="678"/>
      <c r="I19" s="678"/>
      <c r="J19" s="678"/>
      <c r="K19" s="316" t="s">
        <v>57</v>
      </c>
      <c r="L19" s="692" t="s">
        <v>56</v>
      </c>
      <c r="M19" s="692"/>
      <c r="N19" s="692"/>
      <c r="O19" s="692"/>
      <c r="P19" s="692"/>
      <c r="Q19" s="692"/>
      <c r="R19" s="316" t="s">
        <v>57</v>
      </c>
      <c r="S19" s="692" t="s">
        <v>56</v>
      </c>
      <c r="T19" s="692"/>
      <c r="U19" s="692"/>
      <c r="V19" s="692"/>
      <c r="W19" s="692"/>
      <c r="X19" s="692"/>
      <c r="Y19" s="316" t="s">
        <v>57</v>
      </c>
      <c r="Z19" s="692" t="s">
        <v>56</v>
      </c>
      <c r="AA19" s="692"/>
      <c r="AB19" s="692"/>
      <c r="AC19" s="692"/>
      <c r="AD19" s="692"/>
      <c r="AE19" s="692"/>
      <c r="AF19" s="316" t="s">
        <v>57</v>
      </c>
      <c r="AG19" s="692" t="s">
        <v>56</v>
      </c>
      <c r="AH19" s="692"/>
      <c r="AI19" s="692"/>
      <c r="AJ19" s="692"/>
      <c r="AK19" s="692"/>
      <c r="AL19" s="692"/>
    </row>
    <row r="20" spans="1:42" ht="87.75" customHeight="1" x14ac:dyDescent="0.25">
      <c r="A20" s="685"/>
      <c r="B20" s="692"/>
      <c r="C20" s="692"/>
      <c r="D20" s="314" t="s">
        <v>24</v>
      </c>
      <c r="E20" s="314" t="s">
        <v>24</v>
      </c>
      <c r="F20" s="92" t="s">
        <v>5</v>
      </c>
      <c r="G20" s="92" t="s">
        <v>6</v>
      </c>
      <c r="H20" s="571" t="s">
        <v>1142</v>
      </c>
      <c r="I20" s="92" t="s">
        <v>2</v>
      </c>
      <c r="J20" s="92" t="s">
        <v>148</v>
      </c>
      <c r="K20" s="314" t="s">
        <v>24</v>
      </c>
      <c r="L20" s="314" t="s">
        <v>24</v>
      </c>
      <c r="M20" s="92" t="s">
        <v>5</v>
      </c>
      <c r="N20" s="92" t="s">
        <v>6</v>
      </c>
      <c r="O20" s="571" t="s">
        <v>1142</v>
      </c>
      <c r="P20" s="92" t="s">
        <v>2</v>
      </c>
      <c r="Q20" s="92" t="s">
        <v>148</v>
      </c>
      <c r="R20" s="314" t="s">
        <v>24</v>
      </c>
      <c r="S20" s="314" t="s">
        <v>24</v>
      </c>
      <c r="T20" s="92" t="s">
        <v>5</v>
      </c>
      <c r="U20" s="92" t="s">
        <v>6</v>
      </c>
      <c r="V20" s="571" t="s">
        <v>1142</v>
      </c>
      <c r="W20" s="92" t="s">
        <v>2</v>
      </c>
      <c r="X20" s="547" t="s">
        <v>148</v>
      </c>
      <c r="Y20" s="314" t="s">
        <v>24</v>
      </c>
      <c r="Z20" s="314" t="s">
        <v>24</v>
      </c>
      <c r="AA20" s="92" t="s">
        <v>5</v>
      </c>
      <c r="AB20" s="92" t="s">
        <v>6</v>
      </c>
      <c r="AC20" s="571" t="s">
        <v>1142</v>
      </c>
      <c r="AD20" s="92" t="s">
        <v>2</v>
      </c>
      <c r="AE20" s="547" t="s">
        <v>148</v>
      </c>
      <c r="AF20" s="314" t="s">
        <v>24</v>
      </c>
      <c r="AG20" s="314" t="s">
        <v>24</v>
      </c>
      <c r="AH20" s="92" t="s">
        <v>5</v>
      </c>
      <c r="AI20" s="92" t="s">
        <v>6</v>
      </c>
      <c r="AJ20" s="571" t="s">
        <v>1142</v>
      </c>
      <c r="AK20" s="92" t="s">
        <v>2</v>
      </c>
      <c r="AL20" s="547" t="s">
        <v>799</v>
      </c>
    </row>
    <row r="21" spans="1:42" x14ac:dyDescent="0.25">
      <c r="A21" s="315">
        <v>1</v>
      </c>
      <c r="B21" s="315">
        <v>2</v>
      </c>
      <c r="C21" s="315">
        <v>3</v>
      </c>
      <c r="D21" s="146" t="s">
        <v>108</v>
      </c>
      <c r="E21" s="146" t="s">
        <v>109</v>
      </c>
      <c r="F21" s="146" t="s">
        <v>110</v>
      </c>
      <c r="G21" s="146" t="s">
        <v>111</v>
      </c>
      <c r="H21" s="146" t="s">
        <v>112</v>
      </c>
      <c r="I21" s="146" t="s">
        <v>113</v>
      </c>
      <c r="J21" s="146" t="s">
        <v>189</v>
      </c>
      <c r="K21" s="146" t="s">
        <v>190</v>
      </c>
      <c r="L21" s="146" t="s">
        <v>191</v>
      </c>
      <c r="M21" s="146" t="s">
        <v>192</v>
      </c>
      <c r="N21" s="146" t="s">
        <v>193</v>
      </c>
      <c r="O21" s="146" t="s">
        <v>194</v>
      </c>
      <c r="P21" s="146" t="s">
        <v>195</v>
      </c>
      <c r="Q21" s="146" t="s">
        <v>196</v>
      </c>
      <c r="R21" s="146" t="s">
        <v>199</v>
      </c>
      <c r="S21" s="146" t="s">
        <v>200</v>
      </c>
      <c r="T21" s="146" t="s">
        <v>201</v>
      </c>
      <c r="U21" s="146" t="s">
        <v>202</v>
      </c>
      <c r="V21" s="146" t="s">
        <v>203</v>
      </c>
      <c r="W21" s="146" t="s">
        <v>204</v>
      </c>
      <c r="X21" s="345" t="s">
        <v>346</v>
      </c>
      <c r="Y21" s="146" t="s">
        <v>205</v>
      </c>
      <c r="Z21" s="146" t="s">
        <v>206</v>
      </c>
      <c r="AA21" s="146" t="s">
        <v>207</v>
      </c>
      <c r="AB21" s="146" t="s">
        <v>208</v>
      </c>
      <c r="AC21" s="146" t="s">
        <v>209</v>
      </c>
      <c r="AD21" s="146" t="s">
        <v>210</v>
      </c>
      <c r="AE21" s="345" t="s">
        <v>347</v>
      </c>
      <c r="AF21" s="146" t="s">
        <v>99</v>
      </c>
      <c r="AG21" s="146" t="s">
        <v>102</v>
      </c>
      <c r="AH21" s="146" t="s">
        <v>118</v>
      </c>
      <c r="AI21" s="146" t="s">
        <v>121</v>
      </c>
      <c r="AJ21" s="146" t="s">
        <v>124</v>
      </c>
      <c r="AK21" s="146" t="s">
        <v>125</v>
      </c>
      <c r="AL21" s="345" t="s">
        <v>126</v>
      </c>
    </row>
    <row r="22" spans="1:42" x14ac:dyDescent="0.25">
      <c r="A22" s="315"/>
      <c r="B22" s="315"/>
      <c r="C22" s="315"/>
      <c r="D22" s="146"/>
      <c r="E22" s="146"/>
      <c r="F22" s="146"/>
      <c r="G22" s="146"/>
      <c r="H22" s="146"/>
      <c r="I22" s="146"/>
      <c r="J22" s="146"/>
      <c r="K22" s="146"/>
      <c r="L22" s="146"/>
      <c r="M22" s="146"/>
      <c r="N22" s="146"/>
      <c r="O22" s="146"/>
      <c r="P22" s="146"/>
      <c r="Q22" s="146"/>
      <c r="R22" s="146"/>
      <c r="S22" s="146"/>
      <c r="T22" s="146"/>
      <c r="U22" s="146"/>
      <c r="V22" s="146"/>
      <c r="W22" s="146"/>
      <c r="X22" s="345"/>
      <c r="Y22" s="146"/>
      <c r="Z22" s="146"/>
      <c r="AA22" s="146"/>
      <c r="AB22" s="146"/>
      <c r="AC22" s="146"/>
      <c r="AD22" s="146"/>
      <c r="AE22" s="345"/>
      <c r="AF22" s="146"/>
      <c r="AG22" s="146"/>
      <c r="AH22" s="146"/>
      <c r="AI22" s="146"/>
      <c r="AJ22" s="146"/>
      <c r="AK22" s="146"/>
      <c r="AL22" s="345"/>
    </row>
    <row r="23" spans="1:42" ht="31.5" x14ac:dyDescent="0.25">
      <c r="A23" s="219">
        <v>0</v>
      </c>
      <c r="B23" s="180" t="s">
        <v>742</v>
      </c>
      <c r="C23" s="51"/>
      <c r="D23" s="330"/>
      <c r="E23" s="329">
        <f>E25+E27</f>
        <v>0</v>
      </c>
      <c r="F23" s="330"/>
      <c r="G23" s="330"/>
      <c r="H23" s="330"/>
      <c r="I23" s="330"/>
      <c r="J23" s="330"/>
      <c r="K23" s="330"/>
      <c r="L23" s="329">
        <f>L25+L27</f>
        <v>0</v>
      </c>
      <c r="M23" s="330"/>
      <c r="N23" s="330"/>
      <c r="O23" s="330"/>
      <c r="P23" s="330"/>
      <c r="Q23" s="330"/>
      <c r="R23" s="330"/>
      <c r="S23" s="224">
        <f>S25+S27</f>
        <v>23.058999999999997</v>
      </c>
      <c r="T23" s="224">
        <f>T25+T27</f>
        <v>4.16</v>
      </c>
      <c r="U23" s="224">
        <f t="shared" ref="U23:Y23" si="0">U25+U27</f>
        <v>0</v>
      </c>
      <c r="V23" s="224">
        <f t="shared" si="0"/>
        <v>3.9449999999999998</v>
      </c>
      <c r="W23" s="224">
        <f t="shared" si="0"/>
        <v>0</v>
      </c>
      <c r="X23" s="345">
        <f>X25</f>
        <v>11</v>
      </c>
      <c r="Y23" s="329">
        <f t="shared" si="0"/>
        <v>0</v>
      </c>
      <c r="Z23" s="224">
        <f>Z25+Z27+Z24</f>
        <v>53.214999999999996</v>
      </c>
      <c r="AA23" s="224">
        <f t="shared" ref="AA23:AE23" si="1">AA25+AA27+AA24</f>
        <v>5.3</v>
      </c>
      <c r="AB23" s="224">
        <f t="shared" si="1"/>
        <v>0</v>
      </c>
      <c r="AC23" s="224">
        <f t="shared" si="1"/>
        <v>0</v>
      </c>
      <c r="AD23" s="224">
        <f t="shared" si="1"/>
        <v>0</v>
      </c>
      <c r="AE23" s="332">
        <f t="shared" si="1"/>
        <v>5</v>
      </c>
      <c r="AF23" s="330"/>
      <c r="AG23" s="224">
        <f>E23+L23+S23+Z23</f>
        <v>76.274000000000001</v>
      </c>
      <c r="AH23" s="224">
        <f t="shared" ref="AH23:AL40" si="2">F23+M23+T23+AA23</f>
        <v>9.4600000000000009</v>
      </c>
      <c r="AI23" s="224">
        <f t="shared" si="2"/>
        <v>0</v>
      </c>
      <c r="AJ23" s="224">
        <f t="shared" si="2"/>
        <v>3.9449999999999998</v>
      </c>
      <c r="AK23" s="224">
        <f t="shared" si="2"/>
        <v>0</v>
      </c>
      <c r="AL23" s="332">
        <f t="shared" si="2"/>
        <v>16</v>
      </c>
    </row>
    <row r="24" spans="1:42" ht="31.5" x14ac:dyDescent="0.25">
      <c r="A24" s="51" t="s">
        <v>743</v>
      </c>
      <c r="B24" s="179" t="s">
        <v>744</v>
      </c>
      <c r="C24" s="51"/>
      <c r="D24" s="330"/>
      <c r="E24" s="330" t="s">
        <v>800</v>
      </c>
      <c r="F24" s="330"/>
      <c r="G24" s="330"/>
      <c r="H24" s="330"/>
      <c r="I24" s="330"/>
      <c r="J24" s="330"/>
      <c r="K24" s="330"/>
      <c r="L24" s="330" t="s">
        <v>800</v>
      </c>
      <c r="M24" s="330"/>
      <c r="N24" s="330"/>
      <c r="O24" s="330"/>
      <c r="P24" s="330"/>
      <c r="Q24" s="330"/>
      <c r="R24" s="330"/>
      <c r="S24" s="223" t="s">
        <v>800</v>
      </c>
      <c r="T24" s="223"/>
      <c r="U24" s="223"/>
      <c r="V24" s="223"/>
      <c r="W24" s="223"/>
      <c r="X24" s="345"/>
      <c r="Y24" s="330"/>
      <c r="Z24" s="223">
        <f>Z34</f>
        <v>2.13</v>
      </c>
      <c r="AA24" s="223" t="str">
        <f>AA32</f>
        <v>2</v>
      </c>
      <c r="AB24" s="223"/>
      <c r="AC24" s="223"/>
      <c r="AD24" s="223"/>
      <c r="AE24" s="345">
        <f>AE32</f>
        <v>5</v>
      </c>
      <c r="AF24" s="330"/>
      <c r="AG24" s="223">
        <f t="shared" ref="AG24:AL72" si="3">E24+L24+S24+Z24</f>
        <v>2.13</v>
      </c>
      <c r="AH24" s="223">
        <f t="shared" si="2"/>
        <v>2</v>
      </c>
      <c r="AI24" s="223">
        <f t="shared" si="2"/>
        <v>0</v>
      </c>
      <c r="AJ24" s="223">
        <f t="shared" si="2"/>
        <v>0</v>
      </c>
      <c r="AK24" s="223">
        <f t="shared" si="2"/>
        <v>0</v>
      </c>
      <c r="AL24" s="332">
        <f t="shared" si="2"/>
        <v>5</v>
      </c>
    </row>
    <row r="25" spans="1:42" ht="31.5" x14ac:dyDescent="0.25">
      <c r="A25" s="51" t="s">
        <v>745</v>
      </c>
      <c r="B25" s="179" t="s">
        <v>770</v>
      </c>
      <c r="C25" s="51"/>
      <c r="D25" s="330"/>
      <c r="E25" s="330">
        <f>E39</f>
        <v>0</v>
      </c>
      <c r="F25" s="330"/>
      <c r="G25" s="330"/>
      <c r="H25" s="330"/>
      <c r="I25" s="330"/>
      <c r="J25" s="330"/>
      <c r="K25" s="330"/>
      <c r="L25" s="330">
        <f>L39</f>
        <v>0</v>
      </c>
      <c r="M25" s="330"/>
      <c r="N25" s="330"/>
      <c r="O25" s="330"/>
      <c r="P25" s="330"/>
      <c r="Q25" s="330"/>
      <c r="R25" s="330"/>
      <c r="S25" s="223">
        <f>S39</f>
        <v>21.644999999999996</v>
      </c>
      <c r="T25" s="223">
        <f t="shared" ref="T25:AD25" si="4">T39</f>
        <v>4.16</v>
      </c>
      <c r="U25" s="223">
        <f t="shared" si="4"/>
        <v>0</v>
      </c>
      <c r="V25" s="223">
        <f t="shared" si="4"/>
        <v>3.5949999999999998</v>
      </c>
      <c r="W25" s="223">
        <f t="shared" si="4"/>
        <v>0</v>
      </c>
      <c r="X25" s="345">
        <f>X51</f>
        <v>11</v>
      </c>
      <c r="Y25" s="330">
        <f t="shared" si="4"/>
        <v>0</v>
      </c>
      <c r="Z25" s="223">
        <f t="shared" si="4"/>
        <v>51.084999999999994</v>
      </c>
      <c r="AA25" s="223">
        <f t="shared" si="4"/>
        <v>3.3</v>
      </c>
      <c r="AB25" s="223">
        <f t="shared" si="4"/>
        <v>0</v>
      </c>
      <c r="AC25" s="223">
        <f t="shared" si="4"/>
        <v>0</v>
      </c>
      <c r="AD25" s="223">
        <f t="shared" si="4"/>
        <v>0</v>
      </c>
      <c r="AE25" s="345"/>
      <c r="AF25" s="330"/>
      <c r="AG25" s="223">
        <f t="shared" si="3"/>
        <v>72.72999999999999</v>
      </c>
      <c r="AH25" s="223">
        <f t="shared" si="2"/>
        <v>7.46</v>
      </c>
      <c r="AI25" s="223">
        <f t="shared" si="2"/>
        <v>0</v>
      </c>
      <c r="AJ25" s="223">
        <f t="shared" si="2"/>
        <v>3.5949999999999998</v>
      </c>
      <c r="AK25" s="223">
        <f t="shared" si="2"/>
        <v>0</v>
      </c>
      <c r="AL25" s="332">
        <f t="shared" si="2"/>
        <v>11</v>
      </c>
    </row>
    <row r="26" spans="1:42" ht="78.75" x14ac:dyDescent="0.25">
      <c r="A26" s="51" t="s">
        <v>746</v>
      </c>
      <c r="B26" s="179" t="s">
        <v>747</v>
      </c>
      <c r="C26" s="51"/>
      <c r="D26" s="330"/>
      <c r="E26" s="330" t="s">
        <v>800</v>
      </c>
      <c r="F26" s="330"/>
      <c r="G26" s="330"/>
      <c r="H26" s="330"/>
      <c r="I26" s="330"/>
      <c r="J26" s="330"/>
      <c r="K26" s="330"/>
      <c r="L26" s="330" t="s">
        <v>800</v>
      </c>
      <c r="M26" s="330"/>
      <c r="N26" s="330"/>
      <c r="O26" s="330"/>
      <c r="P26" s="330"/>
      <c r="Q26" s="330"/>
      <c r="R26" s="330"/>
      <c r="S26" s="223" t="s">
        <v>800</v>
      </c>
      <c r="T26" s="223"/>
      <c r="U26" s="223"/>
      <c r="V26" s="223"/>
      <c r="W26" s="223"/>
      <c r="X26" s="345"/>
      <c r="Y26" s="330"/>
      <c r="Z26" s="223" t="s">
        <v>800</v>
      </c>
      <c r="AA26" s="223"/>
      <c r="AB26" s="223"/>
      <c r="AC26" s="223"/>
      <c r="AD26" s="223"/>
      <c r="AE26" s="345"/>
      <c r="AF26" s="330"/>
      <c r="AG26" s="223">
        <f t="shared" si="3"/>
        <v>0</v>
      </c>
      <c r="AH26" s="223">
        <f t="shared" si="2"/>
        <v>0</v>
      </c>
      <c r="AI26" s="223">
        <f t="shared" si="2"/>
        <v>0</v>
      </c>
      <c r="AJ26" s="223">
        <f t="shared" si="2"/>
        <v>0</v>
      </c>
      <c r="AK26" s="223">
        <f t="shared" si="2"/>
        <v>0</v>
      </c>
      <c r="AL26" s="332">
        <f t="shared" si="2"/>
        <v>0</v>
      </c>
    </row>
    <row r="27" spans="1:42" ht="47.25" x14ac:dyDescent="0.25">
      <c r="A27" s="51" t="s">
        <v>748</v>
      </c>
      <c r="B27" s="179" t="s">
        <v>749</v>
      </c>
      <c r="C27" s="51"/>
      <c r="D27" s="330"/>
      <c r="E27" s="330">
        <f>E72</f>
        <v>0</v>
      </c>
      <c r="F27" s="330"/>
      <c r="G27" s="330"/>
      <c r="H27" s="330"/>
      <c r="I27" s="330"/>
      <c r="J27" s="330"/>
      <c r="K27" s="330"/>
      <c r="L27" s="330">
        <f>L72</f>
        <v>0</v>
      </c>
      <c r="M27" s="330"/>
      <c r="N27" s="330"/>
      <c r="O27" s="330"/>
      <c r="P27" s="330"/>
      <c r="Q27" s="330"/>
      <c r="R27" s="330"/>
      <c r="S27" s="223">
        <f>S72</f>
        <v>1.4139999999999999</v>
      </c>
      <c r="T27" s="223">
        <f t="shared" ref="T27:AE27" si="5">T72</f>
        <v>0</v>
      </c>
      <c r="U27" s="223">
        <f t="shared" si="5"/>
        <v>0</v>
      </c>
      <c r="V27" s="223">
        <f t="shared" si="5"/>
        <v>0.35</v>
      </c>
      <c r="W27" s="223">
        <f t="shared" si="5"/>
        <v>0</v>
      </c>
      <c r="X27" s="345">
        <f t="shared" si="5"/>
        <v>0</v>
      </c>
      <c r="Y27" s="330">
        <f t="shared" si="5"/>
        <v>0</v>
      </c>
      <c r="Z27" s="223">
        <f t="shared" si="5"/>
        <v>0</v>
      </c>
      <c r="AA27" s="223">
        <f t="shared" si="5"/>
        <v>0</v>
      </c>
      <c r="AB27" s="223">
        <f t="shared" si="5"/>
        <v>0</v>
      </c>
      <c r="AC27" s="223">
        <f t="shared" si="5"/>
        <v>0</v>
      </c>
      <c r="AD27" s="223">
        <f t="shared" si="5"/>
        <v>0</v>
      </c>
      <c r="AE27" s="345">
        <f t="shared" si="5"/>
        <v>0</v>
      </c>
      <c r="AF27" s="330"/>
      <c r="AG27" s="223">
        <f t="shared" si="3"/>
        <v>1.4139999999999999</v>
      </c>
      <c r="AH27" s="223">
        <f t="shared" si="2"/>
        <v>0</v>
      </c>
      <c r="AI27" s="223">
        <f t="shared" si="2"/>
        <v>0</v>
      </c>
      <c r="AJ27" s="223">
        <f t="shared" si="2"/>
        <v>0.35</v>
      </c>
      <c r="AK27" s="223">
        <f t="shared" si="2"/>
        <v>0</v>
      </c>
      <c r="AL27" s="332">
        <f t="shared" si="2"/>
        <v>0</v>
      </c>
    </row>
    <row r="28" spans="1:42" ht="47.25" x14ac:dyDescent="0.25">
      <c r="A28" s="51" t="s">
        <v>750</v>
      </c>
      <c r="B28" s="179" t="s">
        <v>751</v>
      </c>
      <c r="C28" s="51"/>
      <c r="D28" s="330"/>
      <c r="E28" s="330" t="s">
        <v>800</v>
      </c>
      <c r="F28" s="330"/>
      <c r="G28" s="330"/>
      <c r="H28" s="330"/>
      <c r="I28" s="330"/>
      <c r="J28" s="330"/>
      <c r="K28" s="330"/>
      <c r="L28" s="330" t="s">
        <v>800</v>
      </c>
      <c r="M28" s="330"/>
      <c r="N28" s="330"/>
      <c r="O28" s="330"/>
      <c r="P28" s="330"/>
      <c r="Q28" s="330"/>
      <c r="R28" s="330"/>
      <c r="S28" s="223" t="s">
        <v>800</v>
      </c>
      <c r="T28" s="223"/>
      <c r="U28" s="223"/>
      <c r="V28" s="223"/>
      <c r="W28" s="223"/>
      <c r="X28" s="345"/>
      <c r="Y28" s="330"/>
      <c r="Z28" s="223" t="s">
        <v>800</v>
      </c>
      <c r="AA28" s="223"/>
      <c r="AB28" s="223"/>
      <c r="AC28" s="223"/>
      <c r="AD28" s="223"/>
      <c r="AE28" s="345"/>
      <c r="AF28" s="330"/>
      <c r="AG28" s="223">
        <f t="shared" si="3"/>
        <v>0</v>
      </c>
      <c r="AH28" s="223">
        <f t="shared" si="2"/>
        <v>0</v>
      </c>
      <c r="AI28" s="223">
        <f t="shared" si="2"/>
        <v>0</v>
      </c>
      <c r="AJ28" s="223">
        <f t="shared" si="2"/>
        <v>0</v>
      </c>
      <c r="AK28" s="223">
        <f t="shared" si="2"/>
        <v>0</v>
      </c>
      <c r="AL28" s="332">
        <f t="shared" si="2"/>
        <v>0</v>
      </c>
    </row>
    <row r="29" spans="1:42" ht="31.5" x14ac:dyDescent="0.25">
      <c r="A29" s="51" t="s">
        <v>752</v>
      </c>
      <c r="B29" s="179" t="s">
        <v>753</v>
      </c>
      <c r="C29" s="51"/>
      <c r="D29" s="330"/>
      <c r="E29" s="330" t="s">
        <v>800</v>
      </c>
      <c r="F29" s="330"/>
      <c r="G29" s="330"/>
      <c r="H29" s="330"/>
      <c r="I29" s="330"/>
      <c r="J29" s="330"/>
      <c r="K29" s="330"/>
      <c r="L29" s="330" t="s">
        <v>800</v>
      </c>
      <c r="M29" s="330"/>
      <c r="N29" s="330"/>
      <c r="O29" s="330"/>
      <c r="P29" s="330"/>
      <c r="Q29" s="330"/>
      <c r="R29" s="330"/>
      <c r="S29" s="223" t="s">
        <v>800</v>
      </c>
      <c r="T29" s="223"/>
      <c r="U29" s="223"/>
      <c r="V29" s="223"/>
      <c r="W29" s="223"/>
      <c r="X29" s="345"/>
      <c r="Y29" s="330"/>
      <c r="Z29" s="223" t="s">
        <v>800</v>
      </c>
      <c r="AA29" s="223"/>
      <c r="AB29" s="223"/>
      <c r="AC29" s="223"/>
      <c r="AD29" s="223"/>
      <c r="AE29" s="345"/>
      <c r="AF29" s="330"/>
      <c r="AG29" s="223">
        <f t="shared" si="3"/>
        <v>0</v>
      </c>
      <c r="AH29" s="223">
        <f t="shared" si="2"/>
        <v>0</v>
      </c>
      <c r="AI29" s="223">
        <f t="shared" si="2"/>
        <v>0</v>
      </c>
      <c r="AJ29" s="223">
        <f t="shared" si="2"/>
        <v>0</v>
      </c>
      <c r="AK29" s="223">
        <f t="shared" si="2"/>
        <v>0</v>
      </c>
      <c r="AL29" s="332">
        <f t="shared" si="2"/>
        <v>0</v>
      </c>
    </row>
    <row r="30" spans="1:42" x14ac:dyDescent="0.25">
      <c r="A30" s="51"/>
      <c r="B30" s="28"/>
      <c r="C30" s="51"/>
      <c r="D30" s="330"/>
      <c r="E30" s="330"/>
      <c r="F30" s="330"/>
      <c r="G30" s="330"/>
      <c r="H30" s="330"/>
      <c r="I30" s="330"/>
      <c r="J30" s="330"/>
      <c r="K30" s="330"/>
      <c r="L30" s="330"/>
      <c r="M30" s="330"/>
      <c r="N30" s="330"/>
      <c r="O30" s="330"/>
      <c r="P30" s="330"/>
      <c r="Q30" s="330"/>
      <c r="R30" s="330"/>
      <c r="S30" s="223"/>
      <c r="T30" s="223"/>
      <c r="U30" s="223"/>
      <c r="V30" s="223"/>
      <c r="W30" s="223"/>
      <c r="X30" s="345"/>
      <c r="Y30" s="330"/>
      <c r="Z30" s="223"/>
      <c r="AA30" s="223"/>
      <c r="AB30" s="223"/>
      <c r="AC30" s="223"/>
      <c r="AD30" s="223"/>
      <c r="AE30" s="345"/>
      <c r="AF30" s="330"/>
      <c r="AG30" s="223">
        <f t="shared" si="3"/>
        <v>0</v>
      </c>
      <c r="AH30" s="223">
        <f t="shared" si="2"/>
        <v>0</v>
      </c>
      <c r="AI30" s="223">
        <f t="shared" si="2"/>
        <v>0</v>
      </c>
      <c r="AJ30" s="223">
        <f t="shared" si="2"/>
        <v>0</v>
      </c>
      <c r="AK30" s="223">
        <f t="shared" si="2"/>
        <v>0</v>
      </c>
      <c r="AL30" s="332">
        <f t="shared" si="2"/>
        <v>0</v>
      </c>
    </row>
    <row r="31" spans="1:42" ht="31.5" x14ac:dyDescent="0.25">
      <c r="A31" s="51">
        <v>1</v>
      </c>
      <c r="B31" s="179" t="s">
        <v>584</v>
      </c>
      <c r="C31" s="51"/>
      <c r="D31" s="330"/>
      <c r="E31" s="330"/>
      <c r="F31" s="330"/>
      <c r="G31" s="330"/>
      <c r="H31" s="330"/>
      <c r="I31" s="330"/>
      <c r="J31" s="330"/>
      <c r="K31" s="330"/>
      <c r="L31" s="330"/>
      <c r="M31" s="330"/>
      <c r="N31" s="330"/>
      <c r="O31" s="330"/>
      <c r="P31" s="330"/>
      <c r="Q31" s="330"/>
      <c r="R31" s="330"/>
      <c r="S31" s="223"/>
      <c r="T31" s="223"/>
      <c r="U31" s="223"/>
      <c r="V31" s="223"/>
      <c r="W31" s="223"/>
      <c r="X31" s="345"/>
      <c r="Y31" s="330"/>
      <c r="Z31" s="223"/>
      <c r="AA31" s="223"/>
      <c r="AB31" s="223"/>
      <c r="AC31" s="223"/>
      <c r="AD31" s="223"/>
      <c r="AE31" s="345"/>
      <c r="AF31" s="330"/>
      <c r="AG31" s="223">
        <f t="shared" si="3"/>
        <v>0</v>
      </c>
      <c r="AH31" s="223">
        <f t="shared" si="2"/>
        <v>0</v>
      </c>
      <c r="AI31" s="223">
        <f t="shared" si="2"/>
        <v>0</v>
      </c>
      <c r="AJ31" s="223">
        <f t="shared" si="2"/>
        <v>0</v>
      </c>
      <c r="AK31" s="223">
        <f t="shared" si="2"/>
        <v>0</v>
      </c>
      <c r="AL31" s="332">
        <f t="shared" si="2"/>
        <v>0</v>
      </c>
    </row>
    <row r="32" spans="1:42" ht="47.25" x14ac:dyDescent="0.25">
      <c r="A32" s="182" t="s">
        <v>555</v>
      </c>
      <c r="B32" s="180" t="s">
        <v>754</v>
      </c>
      <c r="C32" s="51"/>
      <c r="D32" s="330"/>
      <c r="E32" s="330"/>
      <c r="F32" s="330"/>
      <c r="G32" s="330"/>
      <c r="H32" s="330"/>
      <c r="I32" s="330"/>
      <c r="J32" s="330"/>
      <c r="K32" s="330"/>
      <c r="L32" s="330"/>
      <c r="M32" s="330"/>
      <c r="N32" s="330"/>
      <c r="O32" s="330"/>
      <c r="P32" s="330"/>
      <c r="Q32" s="330"/>
      <c r="R32" s="330"/>
      <c r="S32" s="223"/>
      <c r="T32" s="223"/>
      <c r="U32" s="223"/>
      <c r="V32" s="223"/>
      <c r="W32" s="223"/>
      <c r="X32" s="345"/>
      <c r="Y32" s="330"/>
      <c r="Z32" s="223">
        <f>Z33</f>
        <v>2.13</v>
      </c>
      <c r="AA32" s="223" t="str">
        <f>AA33</f>
        <v>2</v>
      </c>
      <c r="AB32" s="223"/>
      <c r="AC32" s="223"/>
      <c r="AD32" s="223"/>
      <c r="AE32" s="345">
        <v>5</v>
      </c>
      <c r="AF32" s="330"/>
      <c r="AG32" s="223">
        <f t="shared" si="3"/>
        <v>2.13</v>
      </c>
      <c r="AH32" s="223">
        <f t="shared" si="2"/>
        <v>2</v>
      </c>
      <c r="AI32" s="223">
        <f t="shared" si="2"/>
        <v>0</v>
      </c>
      <c r="AJ32" s="223">
        <f t="shared" si="2"/>
        <v>0</v>
      </c>
      <c r="AK32" s="223">
        <f t="shared" si="2"/>
        <v>0</v>
      </c>
      <c r="AL32" s="332">
        <f t="shared" si="2"/>
        <v>5</v>
      </c>
    </row>
    <row r="33" spans="1:38" ht="47.25" x14ac:dyDescent="0.25">
      <c r="A33" s="47" t="s">
        <v>557</v>
      </c>
      <c r="B33" s="179" t="s">
        <v>755</v>
      </c>
      <c r="C33" s="51"/>
      <c r="D33" s="330"/>
      <c r="E33" s="330"/>
      <c r="F33" s="330"/>
      <c r="G33" s="330"/>
      <c r="H33" s="330"/>
      <c r="I33" s="330"/>
      <c r="J33" s="330"/>
      <c r="K33" s="330"/>
      <c r="L33" s="330"/>
      <c r="M33" s="330"/>
      <c r="N33" s="330"/>
      <c r="O33" s="330"/>
      <c r="P33" s="330"/>
      <c r="Q33" s="330"/>
      <c r="R33" s="330"/>
      <c r="S33" s="223"/>
      <c r="T33" s="223"/>
      <c r="U33" s="223"/>
      <c r="V33" s="223"/>
      <c r="W33" s="223"/>
      <c r="X33" s="345"/>
      <c r="Y33" s="330"/>
      <c r="Z33" s="223">
        <f>Z34</f>
        <v>2.13</v>
      </c>
      <c r="AA33" s="223" t="str">
        <f>AA34</f>
        <v>2</v>
      </c>
      <c r="AB33" s="223"/>
      <c r="AC33" s="223"/>
      <c r="AD33" s="223"/>
      <c r="AE33" s="345">
        <v>5</v>
      </c>
      <c r="AF33" s="330"/>
      <c r="AG33" s="223">
        <f t="shared" si="3"/>
        <v>2.13</v>
      </c>
      <c r="AH33" s="223">
        <f t="shared" si="2"/>
        <v>2</v>
      </c>
      <c r="AI33" s="223">
        <f t="shared" si="2"/>
        <v>0</v>
      </c>
      <c r="AJ33" s="223">
        <f t="shared" si="2"/>
        <v>0</v>
      </c>
      <c r="AK33" s="223">
        <f t="shared" si="2"/>
        <v>0</v>
      </c>
      <c r="AL33" s="332">
        <f t="shared" si="2"/>
        <v>5</v>
      </c>
    </row>
    <row r="34" spans="1:38" s="523" customFormat="1" ht="31.5" x14ac:dyDescent="0.25">
      <c r="A34" s="47"/>
      <c r="B34" s="356" t="str">
        <f>'5.23'!B34</f>
        <v>Реконструкция в рамках технологических присоединений</v>
      </c>
      <c r="C34" s="51"/>
      <c r="D34" s="330"/>
      <c r="E34" s="330"/>
      <c r="F34" s="330"/>
      <c r="G34" s="330"/>
      <c r="H34" s="330"/>
      <c r="I34" s="330"/>
      <c r="J34" s="330"/>
      <c r="K34" s="330"/>
      <c r="L34" s="330"/>
      <c r="M34" s="330"/>
      <c r="N34" s="330"/>
      <c r="O34" s="330"/>
      <c r="P34" s="330"/>
      <c r="Q34" s="330"/>
      <c r="R34" s="330"/>
      <c r="S34" s="223"/>
      <c r="T34" s="223"/>
      <c r="U34" s="223"/>
      <c r="V34" s="223"/>
      <c r="W34" s="223"/>
      <c r="X34" s="345"/>
      <c r="Y34" s="330"/>
      <c r="Z34" s="223">
        <f>'4'!CG34</f>
        <v>2.13</v>
      </c>
      <c r="AA34" s="223" t="str">
        <f>'4'!CH34</f>
        <v>2</v>
      </c>
      <c r="AB34" s="223"/>
      <c r="AC34" s="223"/>
      <c r="AD34" s="223"/>
      <c r="AE34" s="345">
        <v>5</v>
      </c>
      <c r="AF34" s="330"/>
      <c r="AG34" s="223"/>
      <c r="AH34" s="223"/>
      <c r="AI34" s="223"/>
      <c r="AJ34" s="223"/>
      <c r="AK34" s="223"/>
      <c r="AL34" s="332"/>
    </row>
    <row r="35" spans="1:38" s="523" customFormat="1" x14ac:dyDescent="0.25">
      <c r="A35" s="47"/>
      <c r="B35" s="179"/>
      <c r="C35" s="51"/>
      <c r="D35" s="330"/>
      <c r="E35" s="330"/>
      <c r="F35" s="330"/>
      <c r="G35" s="330"/>
      <c r="H35" s="330"/>
      <c r="I35" s="330"/>
      <c r="J35" s="330"/>
      <c r="K35" s="330"/>
      <c r="L35" s="330"/>
      <c r="M35" s="330"/>
      <c r="N35" s="330"/>
      <c r="O35" s="330"/>
      <c r="P35" s="330"/>
      <c r="Q35" s="330"/>
      <c r="R35" s="330"/>
      <c r="S35" s="223"/>
      <c r="T35" s="223"/>
      <c r="U35" s="223"/>
      <c r="V35" s="223"/>
      <c r="W35" s="223"/>
      <c r="X35" s="345"/>
      <c r="Y35" s="330"/>
      <c r="Z35" s="223"/>
      <c r="AA35" s="223"/>
      <c r="AB35" s="223"/>
      <c r="AC35" s="223"/>
      <c r="AD35" s="223"/>
      <c r="AE35" s="345"/>
      <c r="AF35" s="330"/>
      <c r="AG35" s="223"/>
      <c r="AH35" s="223"/>
      <c r="AI35" s="223"/>
      <c r="AJ35" s="223"/>
      <c r="AK35" s="223"/>
      <c r="AL35" s="332"/>
    </row>
    <row r="36" spans="1:38" ht="47.25" x14ac:dyDescent="0.25">
      <c r="A36" s="47" t="s">
        <v>558</v>
      </c>
      <c r="B36" s="179" t="s">
        <v>528</v>
      </c>
      <c r="C36" s="51"/>
      <c r="D36" s="330"/>
      <c r="E36" s="330"/>
      <c r="F36" s="330"/>
      <c r="G36" s="330"/>
      <c r="H36" s="330"/>
      <c r="I36" s="330"/>
      <c r="J36" s="330"/>
      <c r="K36" s="330"/>
      <c r="L36" s="330"/>
      <c r="M36" s="330"/>
      <c r="N36" s="330"/>
      <c r="O36" s="330"/>
      <c r="P36" s="330"/>
      <c r="Q36" s="330"/>
      <c r="R36" s="330"/>
      <c r="S36" s="223"/>
      <c r="T36" s="223"/>
      <c r="U36" s="223"/>
      <c r="V36" s="223"/>
      <c r="W36" s="223"/>
      <c r="X36" s="345"/>
      <c r="Y36" s="330"/>
      <c r="Z36" s="223" t="s">
        <v>800</v>
      </c>
      <c r="AA36" s="223"/>
      <c r="AB36" s="223"/>
      <c r="AC36" s="223"/>
      <c r="AD36" s="223"/>
      <c r="AE36" s="345"/>
      <c r="AF36" s="330"/>
      <c r="AG36" s="223">
        <f t="shared" si="3"/>
        <v>0</v>
      </c>
      <c r="AH36" s="223">
        <f t="shared" si="2"/>
        <v>0</v>
      </c>
      <c r="AI36" s="223">
        <f t="shared" si="2"/>
        <v>0</v>
      </c>
      <c r="AJ36" s="223">
        <f t="shared" si="2"/>
        <v>0</v>
      </c>
      <c r="AK36" s="223">
        <f t="shared" si="2"/>
        <v>0</v>
      </c>
      <c r="AL36" s="332">
        <f t="shared" si="2"/>
        <v>0</v>
      </c>
    </row>
    <row r="37" spans="1:38" ht="47.25" x14ac:dyDescent="0.25">
      <c r="A37" s="47" t="s">
        <v>559</v>
      </c>
      <c r="B37" s="179" t="s">
        <v>527</v>
      </c>
      <c r="C37" s="51"/>
      <c r="D37" s="330"/>
      <c r="E37" s="330"/>
      <c r="F37" s="330"/>
      <c r="G37" s="330"/>
      <c r="H37" s="330"/>
      <c r="I37" s="330"/>
      <c r="J37" s="330"/>
      <c r="K37" s="330"/>
      <c r="L37" s="330"/>
      <c r="M37" s="330"/>
      <c r="N37" s="330"/>
      <c r="O37" s="330"/>
      <c r="P37" s="330"/>
      <c r="Q37" s="330"/>
      <c r="R37" s="330"/>
      <c r="S37" s="223"/>
      <c r="T37" s="223"/>
      <c r="U37" s="223"/>
      <c r="V37" s="223"/>
      <c r="W37" s="223"/>
      <c r="X37" s="345"/>
      <c r="Y37" s="330"/>
      <c r="Z37" s="223" t="s">
        <v>800</v>
      </c>
      <c r="AA37" s="223"/>
      <c r="AB37" s="223"/>
      <c r="AC37" s="223"/>
      <c r="AD37" s="223"/>
      <c r="AE37" s="345"/>
      <c r="AF37" s="330"/>
      <c r="AG37" s="223">
        <f t="shared" si="3"/>
        <v>0</v>
      </c>
      <c r="AH37" s="223">
        <f t="shared" si="2"/>
        <v>0</v>
      </c>
      <c r="AI37" s="223">
        <f t="shared" si="2"/>
        <v>0</v>
      </c>
      <c r="AJ37" s="223">
        <f t="shared" si="2"/>
        <v>0</v>
      </c>
      <c r="AK37" s="223">
        <f t="shared" si="2"/>
        <v>0</v>
      </c>
      <c r="AL37" s="332">
        <f t="shared" si="2"/>
        <v>0</v>
      </c>
    </row>
    <row r="38" spans="1:38" ht="94.5" x14ac:dyDescent="0.25">
      <c r="A38" s="47" t="s">
        <v>560</v>
      </c>
      <c r="B38" s="179" t="s">
        <v>756</v>
      </c>
      <c r="C38" s="51"/>
      <c r="D38" s="330"/>
      <c r="E38" s="330"/>
      <c r="F38" s="330"/>
      <c r="G38" s="330"/>
      <c r="H38" s="330"/>
      <c r="I38" s="330"/>
      <c r="J38" s="330"/>
      <c r="K38" s="330"/>
      <c r="L38" s="330"/>
      <c r="M38" s="330"/>
      <c r="N38" s="330"/>
      <c r="O38" s="330"/>
      <c r="P38" s="330"/>
      <c r="Q38" s="330"/>
      <c r="R38" s="330"/>
      <c r="S38" s="223"/>
      <c r="T38" s="223"/>
      <c r="U38" s="223"/>
      <c r="V38" s="223"/>
      <c r="W38" s="223"/>
      <c r="X38" s="345"/>
      <c r="Y38" s="330"/>
      <c r="Z38" s="223" t="s">
        <v>800</v>
      </c>
      <c r="AA38" s="223"/>
      <c r="AB38" s="223"/>
      <c r="AC38" s="223"/>
      <c r="AD38" s="223"/>
      <c r="AE38" s="345"/>
      <c r="AF38" s="330"/>
      <c r="AG38" s="223">
        <f t="shared" si="3"/>
        <v>0</v>
      </c>
      <c r="AH38" s="223">
        <f t="shared" si="2"/>
        <v>0</v>
      </c>
      <c r="AI38" s="223">
        <f t="shared" si="2"/>
        <v>0</v>
      </c>
      <c r="AJ38" s="223">
        <f t="shared" si="2"/>
        <v>0</v>
      </c>
      <c r="AK38" s="223">
        <f t="shared" si="2"/>
        <v>0</v>
      </c>
      <c r="AL38" s="332">
        <f t="shared" si="2"/>
        <v>0</v>
      </c>
    </row>
    <row r="39" spans="1:38" ht="47.25" x14ac:dyDescent="0.25">
      <c r="A39" s="182" t="s">
        <v>556</v>
      </c>
      <c r="B39" s="180" t="s">
        <v>757</v>
      </c>
      <c r="C39" s="51"/>
      <c r="D39" s="330"/>
      <c r="E39" s="330">
        <f t="shared" ref="E39:J39" si="6">E40+E53+E62+E64</f>
        <v>0</v>
      </c>
      <c r="F39" s="330">
        <f t="shared" si="6"/>
        <v>0</v>
      </c>
      <c r="G39" s="330">
        <f t="shared" si="6"/>
        <v>0</v>
      </c>
      <c r="H39" s="330">
        <f t="shared" si="6"/>
        <v>0</v>
      </c>
      <c r="I39" s="330">
        <f t="shared" si="6"/>
        <v>0</v>
      </c>
      <c r="J39" s="329">
        <f t="shared" si="6"/>
        <v>0</v>
      </c>
      <c r="K39" s="330"/>
      <c r="L39" s="330">
        <f t="shared" ref="L39:Q39" si="7">L40+L53+L62+L64</f>
        <v>0</v>
      </c>
      <c r="M39" s="330">
        <f t="shared" si="7"/>
        <v>0</v>
      </c>
      <c r="N39" s="330">
        <f t="shared" si="7"/>
        <v>0</v>
      </c>
      <c r="O39" s="330">
        <f t="shared" si="7"/>
        <v>0</v>
      </c>
      <c r="P39" s="330">
        <f t="shared" si="7"/>
        <v>0</v>
      </c>
      <c r="Q39" s="329">
        <f t="shared" si="7"/>
        <v>0</v>
      </c>
      <c r="R39" s="330"/>
      <c r="S39" s="223">
        <f t="shared" ref="S39:X39" si="8">S40+S53+S62+S64</f>
        <v>21.644999999999996</v>
      </c>
      <c r="T39" s="223">
        <f t="shared" si="8"/>
        <v>4.16</v>
      </c>
      <c r="U39" s="223">
        <f t="shared" si="8"/>
        <v>0</v>
      </c>
      <c r="V39" s="223">
        <f t="shared" si="8"/>
        <v>3.5949999999999998</v>
      </c>
      <c r="W39" s="223">
        <f t="shared" si="8"/>
        <v>0</v>
      </c>
      <c r="X39" s="332">
        <f t="shared" si="8"/>
        <v>0</v>
      </c>
      <c r="Y39" s="330"/>
      <c r="Z39" s="223">
        <f t="shared" ref="Z39:AE39" si="9">Z40+Z53+Z62+Z64</f>
        <v>51.084999999999994</v>
      </c>
      <c r="AA39" s="223">
        <f t="shared" si="9"/>
        <v>3.3</v>
      </c>
      <c r="AB39" s="223">
        <f t="shared" si="9"/>
        <v>0</v>
      </c>
      <c r="AC39" s="223">
        <f t="shared" si="9"/>
        <v>0</v>
      </c>
      <c r="AD39" s="223">
        <f t="shared" si="9"/>
        <v>0</v>
      </c>
      <c r="AE39" s="332">
        <f t="shared" si="9"/>
        <v>0</v>
      </c>
      <c r="AF39" s="330"/>
      <c r="AG39" s="223">
        <f t="shared" si="3"/>
        <v>72.72999999999999</v>
      </c>
      <c r="AH39" s="223">
        <f t="shared" si="2"/>
        <v>7.46</v>
      </c>
      <c r="AI39" s="223">
        <f t="shared" si="2"/>
        <v>0</v>
      </c>
      <c r="AJ39" s="223">
        <f t="shared" si="2"/>
        <v>3.5949999999999998</v>
      </c>
      <c r="AK39" s="223">
        <f t="shared" si="2"/>
        <v>0</v>
      </c>
      <c r="AL39" s="332">
        <f t="shared" si="2"/>
        <v>0</v>
      </c>
    </row>
    <row r="40" spans="1:38" ht="78.75" x14ac:dyDescent="0.25">
      <c r="A40" s="47" t="s">
        <v>561</v>
      </c>
      <c r="B40" s="181" t="s">
        <v>772</v>
      </c>
      <c r="C40" s="51"/>
      <c r="D40" s="330"/>
      <c r="E40" s="330"/>
      <c r="F40" s="330"/>
      <c r="G40" s="330"/>
      <c r="H40" s="330"/>
      <c r="I40" s="330"/>
      <c r="J40" s="330"/>
      <c r="K40" s="330"/>
      <c r="L40" s="330"/>
      <c r="M40" s="330"/>
      <c r="N40" s="330"/>
      <c r="O40" s="330"/>
      <c r="P40" s="330"/>
      <c r="Q40" s="330"/>
      <c r="R40" s="330"/>
      <c r="S40" s="223">
        <f>S42</f>
        <v>4.5179999999999998</v>
      </c>
      <c r="T40" s="223">
        <f>T42</f>
        <v>4.16</v>
      </c>
      <c r="U40" s="223"/>
      <c r="V40" s="223"/>
      <c r="W40" s="223"/>
      <c r="X40" s="345"/>
      <c r="Y40" s="330"/>
      <c r="Z40" s="223">
        <f>Z42</f>
        <v>51.084999999999994</v>
      </c>
      <c r="AA40" s="223">
        <f>AA42</f>
        <v>3.3</v>
      </c>
      <c r="AB40" s="223"/>
      <c r="AC40" s="223"/>
      <c r="AD40" s="223"/>
      <c r="AE40" s="345"/>
      <c r="AF40" s="330"/>
      <c r="AG40" s="223">
        <f t="shared" si="3"/>
        <v>55.602999999999994</v>
      </c>
      <c r="AH40" s="223">
        <f t="shared" si="2"/>
        <v>7.46</v>
      </c>
      <c r="AI40" s="223">
        <f t="shared" si="2"/>
        <v>0</v>
      </c>
      <c r="AJ40" s="223">
        <f t="shared" si="2"/>
        <v>0</v>
      </c>
      <c r="AK40" s="223">
        <f t="shared" si="2"/>
        <v>0</v>
      </c>
      <c r="AL40" s="332">
        <f t="shared" si="2"/>
        <v>0</v>
      </c>
    </row>
    <row r="41" spans="1:38" ht="31.5" x14ac:dyDescent="0.25">
      <c r="A41" s="47" t="s">
        <v>608</v>
      </c>
      <c r="B41" s="179" t="s">
        <v>773</v>
      </c>
      <c r="C41" s="51"/>
      <c r="D41" s="330"/>
      <c r="E41" s="330"/>
      <c r="F41" s="330"/>
      <c r="G41" s="330"/>
      <c r="H41" s="330"/>
      <c r="I41" s="330"/>
      <c r="J41" s="330"/>
      <c r="K41" s="330"/>
      <c r="L41" s="330"/>
      <c r="M41" s="330"/>
      <c r="N41" s="330"/>
      <c r="O41" s="330"/>
      <c r="P41" s="330"/>
      <c r="Q41" s="330"/>
      <c r="R41" s="330"/>
      <c r="S41" s="223"/>
      <c r="T41" s="223"/>
      <c r="U41" s="223"/>
      <c r="V41" s="223"/>
      <c r="W41" s="223"/>
      <c r="X41" s="345"/>
      <c r="Y41" s="330"/>
      <c r="Z41" s="223" t="s">
        <v>800</v>
      </c>
      <c r="AA41" s="223"/>
      <c r="AB41" s="223"/>
      <c r="AC41" s="223"/>
      <c r="AD41" s="223"/>
      <c r="AE41" s="345"/>
      <c r="AF41" s="330"/>
      <c r="AG41" s="223">
        <f t="shared" si="3"/>
        <v>0</v>
      </c>
      <c r="AH41" s="223">
        <f t="shared" si="3"/>
        <v>0</v>
      </c>
      <c r="AI41" s="223">
        <f t="shared" si="3"/>
        <v>0</v>
      </c>
      <c r="AJ41" s="223">
        <f t="shared" si="3"/>
        <v>0</v>
      </c>
      <c r="AK41" s="223">
        <f t="shared" si="3"/>
        <v>0</v>
      </c>
      <c r="AL41" s="332">
        <f t="shared" si="3"/>
        <v>0</v>
      </c>
    </row>
    <row r="42" spans="1:38" ht="78.75" x14ac:dyDescent="0.25">
      <c r="A42" s="47" t="s">
        <v>609</v>
      </c>
      <c r="B42" s="179" t="s">
        <v>774</v>
      </c>
      <c r="C42" s="51"/>
      <c r="D42" s="330"/>
      <c r="E42" s="330"/>
      <c r="F42" s="330"/>
      <c r="G42" s="330"/>
      <c r="H42" s="330"/>
      <c r="I42" s="330"/>
      <c r="J42" s="330"/>
      <c r="K42" s="330"/>
      <c r="L42" s="330"/>
      <c r="M42" s="330"/>
      <c r="N42" s="330"/>
      <c r="O42" s="330"/>
      <c r="P42" s="330"/>
      <c r="Q42" s="330"/>
      <c r="R42" s="330"/>
      <c r="S42" s="223">
        <f>S51</f>
        <v>4.5179999999999998</v>
      </c>
      <c r="T42" s="223">
        <f>T51</f>
        <v>4.16</v>
      </c>
      <c r="U42" s="223"/>
      <c r="V42" s="223"/>
      <c r="W42" s="223"/>
      <c r="X42" s="345"/>
      <c r="Y42" s="330"/>
      <c r="Z42" s="223">
        <f>SUM(Z43:Z50)</f>
        <v>51.084999999999994</v>
      </c>
      <c r="AA42" s="223">
        <f>SUM(AA43:AA50)</f>
        <v>3.3</v>
      </c>
      <c r="AB42" s="223"/>
      <c r="AC42" s="223"/>
      <c r="AD42" s="223"/>
      <c r="AE42" s="345"/>
      <c r="AF42" s="330"/>
      <c r="AG42" s="223">
        <f t="shared" si="3"/>
        <v>55.602999999999994</v>
      </c>
      <c r="AH42" s="223">
        <f t="shared" si="3"/>
        <v>7.46</v>
      </c>
      <c r="AI42" s="223">
        <f t="shared" si="3"/>
        <v>0</v>
      </c>
      <c r="AJ42" s="223">
        <f t="shared" si="3"/>
        <v>0</v>
      </c>
      <c r="AK42" s="223">
        <f t="shared" si="3"/>
        <v>0</v>
      </c>
      <c r="AL42" s="332">
        <f t="shared" si="3"/>
        <v>0</v>
      </c>
    </row>
    <row r="43" spans="1:38" s="523" customFormat="1" ht="31.5" x14ac:dyDescent="0.25">
      <c r="A43" s="47"/>
      <c r="B43" s="319" t="str">
        <f>'4'!B74</f>
        <v>Замена оборудования РУ-6кВ секции №1 ГПП-1</v>
      </c>
      <c r="C43" s="522" t="s">
        <v>826</v>
      </c>
      <c r="D43" s="330"/>
      <c r="E43" s="330"/>
      <c r="F43" s="330"/>
      <c r="G43" s="330"/>
      <c r="H43" s="330"/>
      <c r="I43" s="330"/>
      <c r="J43" s="330"/>
      <c r="K43" s="330"/>
      <c r="L43" s="330"/>
      <c r="M43" s="330"/>
      <c r="N43" s="330"/>
      <c r="O43" s="330"/>
      <c r="P43" s="330"/>
      <c r="Q43" s="330"/>
      <c r="R43" s="330"/>
      <c r="S43" s="223"/>
      <c r="T43" s="223"/>
      <c r="U43" s="223"/>
      <c r="V43" s="223"/>
      <c r="W43" s="223"/>
      <c r="X43" s="345"/>
      <c r="Y43" s="330"/>
      <c r="Z43" s="223">
        <f>'4'!CG74</f>
        <v>17.213999999999999</v>
      </c>
      <c r="AA43" s="223">
        <f>'4'!CH74</f>
        <v>0</v>
      </c>
      <c r="AB43" s="223"/>
      <c r="AC43" s="223"/>
      <c r="AD43" s="223"/>
      <c r="AE43" s="345"/>
      <c r="AF43" s="330"/>
      <c r="AG43" s="223"/>
      <c r="AH43" s="223"/>
      <c r="AI43" s="223"/>
      <c r="AJ43" s="223"/>
      <c r="AK43" s="223"/>
      <c r="AL43" s="332"/>
    </row>
    <row r="44" spans="1:38" s="523" customFormat="1" ht="47.25" x14ac:dyDescent="0.25">
      <c r="A44" s="47"/>
      <c r="B44" s="319" t="str">
        <f>'4'!B77</f>
        <v>Установка  КТП  взамен существующей ТП-345 с переводом нагрузок</v>
      </c>
      <c r="C44" s="522" t="s">
        <v>826</v>
      </c>
      <c r="D44" s="330"/>
      <c r="E44" s="330"/>
      <c r="F44" s="330"/>
      <c r="G44" s="330"/>
      <c r="H44" s="330"/>
      <c r="I44" s="330"/>
      <c r="J44" s="330"/>
      <c r="K44" s="330"/>
      <c r="L44" s="330"/>
      <c r="M44" s="330"/>
      <c r="N44" s="330"/>
      <c r="O44" s="330"/>
      <c r="P44" s="330"/>
      <c r="Q44" s="330"/>
      <c r="R44" s="330"/>
      <c r="S44" s="223"/>
      <c r="T44" s="223"/>
      <c r="U44" s="223"/>
      <c r="V44" s="223"/>
      <c r="W44" s="223"/>
      <c r="X44" s="345"/>
      <c r="Y44" s="330"/>
      <c r="Z44" s="223">
        <f>'4'!CG77</f>
        <v>3.2519999999999998</v>
      </c>
      <c r="AA44" s="223">
        <f>'4'!CH77</f>
        <v>0.8</v>
      </c>
      <c r="AB44" s="223"/>
      <c r="AC44" s="223"/>
      <c r="AD44" s="223"/>
      <c r="AE44" s="345"/>
      <c r="AF44" s="330"/>
      <c r="AG44" s="223"/>
      <c r="AH44" s="223"/>
      <c r="AI44" s="223"/>
      <c r="AJ44" s="223"/>
      <c r="AK44" s="223"/>
      <c r="AL44" s="332"/>
    </row>
    <row r="45" spans="1:38" s="523" customFormat="1" ht="31.5" x14ac:dyDescent="0.25">
      <c r="A45" s="47"/>
      <c r="B45" s="319" t="str">
        <f>'4'!B78</f>
        <v>Замена РУ-6 кВ ТП-25 с переводом нагрузок</v>
      </c>
      <c r="C45" s="522" t="s">
        <v>826</v>
      </c>
      <c r="D45" s="330"/>
      <c r="E45" s="330"/>
      <c r="F45" s="330"/>
      <c r="G45" s="330"/>
      <c r="H45" s="330"/>
      <c r="I45" s="330"/>
      <c r="J45" s="330"/>
      <c r="K45" s="330"/>
      <c r="L45" s="330"/>
      <c r="M45" s="330"/>
      <c r="N45" s="330"/>
      <c r="O45" s="330"/>
      <c r="P45" s="330"/>
      <c r="Q45" s="330"/>
      <c r="R45" s="330"/>
      <c r="S45" s="223"/>
      <c r="T45" s="223"/>
      <c r="U45" s="223"/>
      <c r="V45" s="223"/>
      <c r="W45" s="223"/>
      <c r="X45" s="345"/>
      <c r="Y45" s="330"/>
      <c r="Z45" s="223">
        <f>'4'!CG78</f>
        <v>1.1910000000000001</v>
      </c>
      <c r="AA45" s="223">
        <f>'4'!CH78</f>
        <v>0</v>
      </c>
      <c r="AB45" s="223"/>
      <c r="AC45" s="223"/>
      <c r="AD45" s="223"/>
      <c r="AE45" s="345"/>
      <c r="AF45" s="330"/>
      <c r="AG45" s="223"/>
      <c r="AH45" s="223"/>
      <c r="AI45" s="223"/>
      <c r="AJ45" s="223"/>
      <c r="AK45" s="223"/>
      <c r="AL45" s="332"/>
    </row>
    <row r="46" spans="1:38" s="523" customFormat="1" ht="47.25" x14ac:dyDescent="0.25">
      <c r="A46" s="47"/>
      <c r="B46" s="319" t="str">
        <f>'4'!B79</f>
        <v>Установка  БКТПБ  взамен существующей ТП-334 с переводом нагрузок</v>
      </c>
      <c r="C46" s="522" t="s">
        <v>826</v>
      </c>
      <c r="D46" s="330"/>
      <c r="E46" s="330"/>
      <c r="F46" s="330"/>
      <c r="G46" s="330"/>
      <c r="H46" s="330"/>
      <c r="I46" s="330"/>
      <c r="J46" s="330"/>
      <c r="K46" s="330"/>
      <c r="L46" s="330"/>
      <c r="M46" s="330"/>
      <c r="N46" s="330"/>
      <c r="O46" s="330"/>
      <c r="P46" s="330"/>
      <c r="Q46" s="330"/>
      <c r="R46" s="330"/>
      <c r="S46" s="223"/>
      <c r="T46" s="223"/>
      <c r="U46" s="223"/>
      <c r="V46" s="223"/>
      <c r="W46" s="223"/>
      <c r="X46" s="345"/>
      <c r="Y46" s="330"/>
      <c r="Z46" s="223">
        <f>'4'!CG79</f>
        <v>6.9640000000000004</v>
      </c>
      <c r="AA46" s="223">
        <f>'4'!CH79</f>
        <v>0.8</v>
      </c>
      <c r="AB46" s="223"/>
      <c r="AC46" s="223"/>
      <c r="AD46" s="223"/>
      <c r="AE46" s="345"/>
      <c r="AF46" s="330"/>
      <c r="AG46" s="223"/>
      <c r="AH46" s="223"/>
      <c r="AI46" s="223"/>
      <c r="AJ46" s="223"/>
      <c r="AK46" s="223"/>
      <c r="AL46" s="332"/>
    </row>
    <row r="47" spans="1:38" s="523" customFormat="1" ht="31.5" x14ac:dyDescent="0.25">
      <c r="A47" s="47"/>
      <c r="B47" s="319" t="str">
        <f>'4'!B80</f>
        <v>Замена оборудования ОРУ-35 кВ секции №1 ГПП-1</v>
      </c>
      <c r="C47" s="522" t="s">
        <v>826</v>
      </c>
      <c r="D47" s="330"/>
      <c r="E47" s="330"/>
      <c r="F47" s="330"/>
      <c r="G47" s="330"/>
      <c r="H47" s="330"/>
      <c r="I47" s="330"/>
      <c r="J47" s="330"/>
      <c r="K47" s="330"/>
      <c r="L47" s="330"/>
      <c r="M47" s="330"/>
      <c r="N47" s="330"/>
      <c r="O47" s="330"/>
      <c r="P47" s="330"/>
      <c r="Q47" s="330"/>
      <c r="R47" s="330"/>
      <c r="S47" s="223"/>
      <c r="T47" s="223"/>
      <c r="U47" s="223"/>
      <c r="V47" s="223"/>
      <c r="W47" s="223"/>
      <c r="X47" s="345"/>
      <c r="Y47" s="330"/>
      <c r="Z47" s="223">
        <f>'4'!CG80</f>
        <v>9.673</v>
      </c>
      <c r="AA47" s="223">
        <f>'4'!CH80</f>
        <v>0</v>
      </c>
      <c r="AB47" s="223"/>
      <c r="AC47" s="223"/>
      <c r="AD47" s="223"/>
      <c r="AE47" s="345"/>
      <c r="AF47" s="330"/>
      <c r="AG47" s="223"/>
      <c r="AH47" s="223"/>
      <c r="AI47" s="223"/>
      <c r="AJ47" s="223"/>
      <c r="AK47" s="223"/>
      <c r="AL47" s="332"/>
    </row>
    <row r="48" spans="1:38" s="523" customFormat="1" ht="47.25" x14ac:dyDescent="0.25">
      <c r="A48" s="47"/>
      <c r="B48" s="319" t="str">
        <f>'4'!B81</f>
        <v>Установка  КТП  взамен существующей ТП-54 с переводом нагрузок</v>
      </c>
      <c r="C48" s="522" t="s">
        <v>826</v>
      </c>
      <c r="D48" s="330"/>
      <c r="E48" s="330"/>
      <c r="F48" s="330"/>
      <c r="G48" s="330"/>
      <c r="H48" s="330"/>
      <c r="I48" s="330"/>
      <c r="J48" s="330"/>
      <c r="K48" s="330"/>
      <c r="L48" s="330"/>
      <c r="M48" s="330"/>
      <c r="N48" s="330"/>
      <c r="O48" s="330"/>
      <c r="P48" s="330"/>
      <c r="Q48" s="330"/>
      <c r="R48" s="330"/>
      <c r="S48" s="223"/>
      <c r="T48" s="223"/>
      <c r="U48" s="223"/>
      <c r="V48" s="223"/>
      <c r="W48" s="223"/>
      <c r="X48" s="345"/>
      <c r="Y48" s="330"/>
      <c r="Z48" s="223">
        <f>'4'!CG81</f>
        <v>1.746</v>
      </c>
      <c r="AA48" s="223">
        <f>'4'!CH81</f>
        <v>0.4</v>
      </c>
      <c r="AB48" s="223"/>
      <c r="AC48" s="223"/>
      <c r="AD48" s="223"/>
      <c r="AE48" s="345"/>
      <c r="AF48" s="330"/>
      <c r="AG48" s="223"/>
      <c r="AH48" s="223"/>
      <c r="AI48" s="223"/>
      <c r="AJ48" s="223"/>
      <c r="AK48" s="223"/>
      <c r="AL48" s="332"/>
    </row>
    <row r="49" spans="1:38" s="523" customFormat="1" ht="47.25" x14ac:dyDescent="0.25">
      <c r="A49" s="47"/>
      <c r="B49" s="319" t="str">
        <f>'4'!B82</f>
        <v>Установка  БКТПБ взамен существующей ТП-372 с переводом нагрузок</v>
      </c>
      <c r="C49" s="522" t="s">
        <v>826</v>
      </c>
      <c r="D49" s="330"/>
      <c r="E49" s="330"/>
      <c r="F49" s="330"/>
      <c r="G49" s="330"/>
      <c r="H49" s="330"/>
      <c r="I49" s="330"/>
      <c r="J49" s="330"/>
      <c r="K49" s="330"/>
      <c r="L49" s="330"/>
      <c r="M49" s="330"/>
      <c r="N49" s="330"/>
      <c r="O49" s="330"/>
      <c r="P49" s="330"/>
      <c r="Q49" s="330"/>
      <c r="R49" s="330"/>
      <c r="S49" s="223"/>
      <c r="T49" s="223"/>
      <c r="U49" s="223"/>
      <c r="V49" s="223"/>
      <c r="W49" s="223"/>
      <c r="X49" s="345"/>
      <c r="Y49" s="330"/>
      <c r="Z49" s="223">
        <f>'4'!CG82</f>
        <v>7.7270000000000003</v>
      </c>
      <c r="AA49" s="223">
        <f>'4'!CH82</f>
        <v>0.8</v>
      </c>
      <c r="AB49" s="223"/>
      <c r="AC49" s="223"/>
      <c r="AD49" s="223"/>
      <c r="AE49" s="345"/>
      <c r="AF49" s="330"/>
      <c r="AG49" s="223"/>
      <c r="AH49" s="223"/>
      <c r="AI49" s="223"/>
      <c r="AJ49" s="223"/>
      <c r="AK49" s="223"/>
      <c r="AL49" s="332"/>
    </row>
    <row r="50" spans="1:38" s="523" customFormat="1" ht="47.25" x14ac:dyDescent="0.25">
      <c r="A50" s="47"/>
      <c r="B50" s="319" t="str">
        <f>'4'!B83</f>
        <v>Установка КТП взамен существующей ТП-133 с переводом нагрузок</v>
      </c>
      <c r="C50" s="522" t="s">
        <v>826</v>
      </c>
      <c r="D50" s="330"/>
      <c r="E50" s="330"/>
      <c r="F50" s="330"/>
      <c r="G50" s="330"/>
      <c r="H50" s="330"/>
      <c r="I50" s="330"/>
      <c r="J50" s="330"/>
      <c r="K50" s="330"/>
      <c r="L50" s="330"/>
      <c r="M50" s="330"/>
      <c r="N50" s="330"/>
      <c r="O50" s="330"/>
      <c r="P50" s="330"/>
      <c r="Q50" s="330"/>
      <c r="R50" s="330"/>
      <c r="S50" s="223"/>
      <c r="T50" s="223"/>
      <c r="U50" s="223"/>
      <c r="V50" s="223"/>
      <c r="W50" s="223"/>
      <c r="X50" s="345"/>
      <c r="Y50" s="330"/>
      <c r="Z50" s="223">
        <f>'4'!CG83</f>
        <v>3.3180000000000001</v>
      </c>
      <c r="AA50" s="223">
        <f>'4'!CH83</f>
        <v>0.5</v>
      </c>
      <c r="AB50" s="223"/>
      <c r="AC50" s="223"/>
      <c r="AD50" s="223"/>
      <c r="AE50" s="345"/>
      <c r="AF50" s="330"/>
      <c r="AG50" s="223"/>
      <c r="AH50" s="223"/>
      <c r="AI50" s="223"/>
      <c r="AJ50" s="223"/>
      <c r="AK50" s="223"/>
      <c r="AL50" s="332"/>
    </row>
    <row r="51" spans="1:38" ht="31.5" x14ac:dyDescent="0.25">
      <c r="A51" s="47"/>
      <c r="B51" s="319" t="str">
        <f>'4'!B85</f>
        <v>Замена силовых трансформаторов со сроком службы 30 и более лет</v>
      </c>
      <c r="C51" s="522" t="s">
        <v>826</v>
      </c>
      <c r="D51" s="330"/>
      <c r="E51" s="330"/>
      <c r="F51" s="330"/>
      <c r="G51" s="330"/>
      <c r="H51" s="330"/>
      <c r="I51" s="330"/>
      <c r="J51" s="330"/>
      <c r="K51" s="330"/>
      <c r="L51" s="330"/>
      <c r="M51" s="330"/>
      <c r="N51" s="330"/>
      <c r="O51" s="330"/>
      <c r="P51" s="330"/>
      <c r="Q51" s="330"/>
      <c r="R51" s="330"/>
      <c r="S51" s="223">
        <f>'4'!CG85</f>
        <v>4.5179999999999998</v>
      </c>
      <c r="T51" s="223">
        <f>'4'!CH85</f>
        <v>4.16</v>
      </c>
      <c r="U51" s="223">
        <f>'4'!CI85</f>
        <v>0</v>
      </c>
      <c r="V51" s="223">
        <f>'4'!CJ85</f>
        <v>0</v>
      </c>
      <c r="W51" s="223">
        <f>'4'!CK85</f>
        <v>0</v>
      </c>
      <c r="X51" s="345">
        <f>'4'!CL85</f>
        <v>11</v>
      </c>
      <c r="Y51" s="330"/>
      <c r="Z51" s="223"/>
      <c r="AA51" s="223"/>
      <c r="AB51" s="223"/>
      <c r="AC51" s="223"/>
      <c r="AD51" s="223"/>
      <c r="AE51" s="345"/>
      <c r="AF51" s="330"/>
      <c r="AG51" s="223">
        <f t="shared" si="3"/>
        <v>4.5179999999999998</v>
      </c>
      <c r="AH51" s="223">
        <f t="shared" si="3"/>
        <v>4.16</v>
      </c>
      <c r="AI51" s="223">
        <f t="shared" si="3"/>
        <v>0</v>
      </c>
      <c r="AJ51" s="223">
        <f t="shared" si="3"/>
        <v>0</v>
      </c>
      <c r="AK51" s="223">
        <f t="shared" si="3"/>
        <v>0</v>
      </c>
      <c r="AL51" s="332">
        <f t="shared" si="3"/>
        <v>11</v>
      </c>
    </row>
    <row r="52" spans="1:38" x14ac:dyDescent="0.25">
      <c r="A52" s="47"/>
      <c r="B52" s="179"/>
      <c r="C52" s="51"/>
      <c r="D52" s="330"/>
      <c r="E52" s="330"/>
      <c r="F52" s="330"/>
      <c r="G52" s="330"/>
      <c r="H52" s="330"/>
      <c r="I52" s="330"/>
      <c r="J52" s="330"/>
      <c r="K52" s="330"/>
      <c r="L52" s="330"/>
      <c r="M52" s="330"/>
      <c r="N52" s="330"/>
      <c r="O52" s="330"/>
      <c r="P52" s="330"/>
      <c r="Q52" s="330"/>
      <c r="R52" s="330"/>
      <c r="S52" s="223"/>
      <c r="T52" s="223"/>
      <c r="U52" s="223"/>
      <c r="V52" s="223"/>
      <c r="W52" s="223"/>
      <c r="X52" s="345"/>
      <c r="Y52" s="330"/>
      <c r="Z52" s="223"/>
      <c r="AA52" s="223"/>
      <c r="AB52" s="223"/>
      <c r="AC52" s="223"/>
      <c r="AD52" s="223"/>
      <c r="AE52" s="345"/>
      <c r="AF52" s="330"/>
      <c r="AG52" s="223">
        <f t="shared" si="3"/>
        <v>0</v>
      </c>
      <c r="AH52" s="223">
        <f t="shared" si="3"/>
        <v>0</v>
      </c>
      <c r="AI52" s="223">
        <f t="shared" si="3"/>
        <v>0</v>
      </c>
      <c r="AJ52" s="223">
        <f t="shared" si="3"/>
        <v>0</v>
      </c>
      <c r="AK52" s="223">
        <f t="shared" si="3"/>
        <v>0</v>
      </c>
      <c r="AL52" s="332">
        <f t="shared" si="3"/>
        <v>0</v>
      </c>
    </row>
    <row r="53" spans="1:38" ht="63" x14ac:dyDescent="0.25">
      <c r="A53" s="47" t="s">
        <v>562</v>
      </c>
      <c r="B53" s="181" t="s">
        <v>758</v>
      </c>
      <c r="C53" s="51"/>
      <c r="D53" s="330"/>
      <c r="E53" s="330"/>
      <c r="F53" s="330"/>
      <c r="G53" s="330"/>
      <c r="H53" s="330"/>
      <c r="I53" s="330"/>
      <c r="J53" s="330"/>
      <c r="K53" s="330"/>
      <c r="L53" s="330"/>
      <c r="M53" s="330"/>
      <c r="N53" s="330"/>
      <c r="O53" s="330"/>
      <c r="P53" s="330"/>
      <c r="Q53" s="330"/>
      <c r="R53" s="330"/>
      <c r="S53" s="223">
        <f>S54</f>
        <v>6.5269999999999992</v>
      </c>
      <c r="T53" s="223"/>
      <c r="U53" s="223"/>
      <c r="V53" s="223">
        <f>V54</f>
        <v>3.5949999999999998</v>
      </c>
      <c r="W53" s="223"/>
      <c r="X53" s="345"/>
      <c r="Y53" s="330"/>
      <c r="Z53" s="223"/>
      <c r="AA53" s="223"/>
      <c r="AB53" s="223"/>
      <c r="AC53" s="223"/>
      <c r="AD53" s="223"/>
      <c r="AE53" s="345"/>
      <c r="AF53" s="330"/>
      <c r="AG53" s="223">
        <f t="shared" si="3"/>
        <v>6.5269999999999992</v>
      </c>
      <c r="AH53" s="223">
        <f t="shared" si="3"/>
        <v>0</v>
      </c>
      <c r="AI53" s="223">
        <f t="shared" si="3"/>
        <v>0</v>
      </c>
      <c r="AJ53" s="223">
        <f t="shared" si="3"/>
        <v>3.5949999999999998</v>
      </c>
      <c r="AK53" s="223">
        <f t="shared" si="3"/>
        <v>0</v>
      </c>
      <c r="AL53" s="332">
        <f t="shared" si="3"/>
        <v>0</v>
      </c>
    </row>
    <row r="54" spans="1:38" ht="47.25" x14ac:dyDescent="0.25">
      <c r="A54" s="47" t="s">
        <v>612</v>
      </c>
      <c r="B54" s="179" t="s">
        <v>759</v>
      </c>
      <c r="C54" s="51"/>
      <c r="D54" s="330"/>
      <c r="E54" s="330"/>
      <c r="F54" s="330"/>
      <c r="G54" s="330"/>
      <c r="H54" s="330"/>
      <c r="I54" s="330"/>
      <c r="J54" s="330"/>
      <c r="K54" s="330"/>
      <c r="L54" s="330"/>
      <c r="M54" s="330"/>
      <c r="N54" s="330"/>
      <c r="O54" s="330"/>
      <c r="P54" s="330"/>
      <c r="Q54" s="330"/>
      <c r="R54" s="330"/>
      <c r="S54" s="223">
        <f>SUM(S55:S58)</f>
        <v>6.5269999999999992</v>
      </c>
      <c r="T54" s="223"/>
      <c r="U54" s="223"/>
      <c r="V54" s="223">
        <f>SUM(V55:V58)</f>
        <v>3.5949999999999998</v>
      </c>
      <c r="W54" s="223"/>
      <c r="X54" s="345"/>
      <c r="Y54" s="330"/>
      <c r="Z54" s="223"/>
      <c r="AA54" s="223"/>
      <c r="AB54" s="223"/>
      <c r="AC54" s="223"/>
      <c r="AD54" s="223"/>
      <c r="AE54" s="345"/>
      <c r="AF54" s="330"/>
      <c r="AG54" s="223">
        <f t="shared" si="3"/>
        <v>6.5269999999999992</v>
      </c>
      <c r="AH54" s="223">
        <f t="shared" si="3"/>
        <v>0</v>
      </c>
      <c r="AI54" s="223">
        <f t="shared" si="3"/>
        <v>0</v>
      </c>
      <c r="AJ54" s="223">
        <f t="shared" si="3"/>
        <v>3.5949999999999998</v>
      </c>
      <c r="AK54" s="223">
        <f t="shared" si="3"/>
        <v>0</v>
      </c>
      <c r="AL54" s="332">
        <f t="shared" si="3"/>
        <v>0</v>
      </c>
    </row>
    <row r="55" spans="1:38" s="523" customFormat="1" ht="31.5" x14ac:dyDescent="0.25">
      <c r="A55" s="47"/>
      <c r="B55" s="534" t="str">
        <f>'4'!B105</f>
        <v>Реконструкция ВЛ-0,4кВ ТП-55 ф.11 с заменой провода и опор</v>
      </c>
      <c r="C55" s="522" t="s">
        <v>826</v>
      </c>
      <c r="D55" s="330"/>
      <c r="E55" s="330"/>
      <c r="F55" s="330"/>
      <c r="G55" s="330"/>
      <c r="H55" s="330"/>
      <c r="I55" s="330"/>
      <c r="J55" s="330"/>
      <c r="K55" s="330"/>
      <c r="L55" s="330"/>
      <c r="M55" s="330"/>
      <c r="N55" s="330"/>
      <c r="O55" s="330"/>
      <c r="P55" s="330"/>
      <c r="Q55" s="330"/>
      <c r="R55" s="330"/>
      <c r="S55" s="223">
        <f>'4'!CG105</f>
        <v>2.2349999999999999</v>
      </c>
      <c r="T55" s="223"/>
      <c r="U55" s="223"/>
      <c r="V55" s="223">
        <f>'4'!CJ105</f>
        <v>1.25</v>
      </c>
      <c r="W55" s="223"/>
      <c r="X55" s="345"/>
      <c r="Y55" s="330"/>
      <c r="Z55" s="223"/>
      <c r="AA55" s="223"/>
      <c r="AB55" s="223"/>
      <c r="AC55" s="223"/>
      <c r="AD55" s="223"/>
      <c r="AE55" s="345"/>
      <c r="AF55" s="330"/>
      <c r="AG55" s="223"/>
      <c r="AH55" s="223"/>
      <c r="AI55" s="223"/>
      <c r="AJ55" s="223"/>
      <c r="AK55" s="223"/>
      <c r="AL55" s="332"/>
    </row>
    <row r="56" spans="1:38" s="523" customFormat="1" ht="31.5" x14ac:dyDescent="0.25">
      <c r="A56" s="47"/>
      <c r="B56" s="534" t="str">
        <f>'4'!B106</f>
        <v>Реконструкция ВЛ-0,4кВ ТП-339 ф.12 с заменой провода и опор</v>
      </c>
      <c r="C56" s="522" t="s">
        <v>826</v>
      </c>
      <c r="D56" s="330"/>
      <c r="E56" s="330"/>
      <c r="F56" s="330"/>
      <c r="G56" s="330"/>
      <c r="H56" s="330"/>
      <c r="I56" s="330"/>
      <c r="J56" s="330"/>
      <c r="K56" s="330"/>
      <c r="L56" s="330"/>
      <c r="M56" s="330"/>
      <c r="N56" s="330"/>
      <c r="O56" s="330"/>
      <c r="P56" s="330"/>
      <c r="Q56" s="330"/>
      <c r="R56" s="330"/>
      <c r="S56" s="223">
        <f>'4'!CG106</f>
        <v>0.48899999999999999</v>
      </c>
      <c r="T56" s="223"/>
      <c r="U56" s="223"/>
      <c r="V56" s="223">
        <f>'4'!CJ106</f>
        <v>0.27500000000000002</v>
      </c>
      <c r="W56" s="223"/>
      <c r="X56" s="345"/>
      <c r="Y56" s="330"/>
      <c r="Z56" s="223"/>
      <c r="AA56" s="223"/>
      <c r="AB56" s="223"/>
      <c r="AC56" s="223"/>
      <c r="AD56" s="223"/>
      <c r="AE56" s="345"/>
      <c r="AF56" s="330"/>
      <c r="AG56" s="223"/>
      <c r="AH56" s="223"/>
      <c r="AI56" s="223"/>
      <c r="AJ56" s="223"/>
      <c r="AK56" s="223"/>
      <c r="AL56" s="332"/>
    </row>
    <row r="57" spans="1:38" s="523" customFormat="1" ht="31.5" x14ac:dyDescent="0.25">
      <c r="A57" s="47"/>
      <c r="B57" s="534" t="str">
        <f>'4'!B107</f>
        <v>Реконструкция ВЛ-0,4кВ ТП-63 ф.5 с заменой провода и опор</v>
      </c>
      <c r="C57" s="522" t="s">
        <v>826</v>
      </c>
      <c r="D57" s="330"/>
      <c r="E57" s="330"/>
      <c r="F57" s="330"/>
      <c r="G57" s="330"/>
      <c r="H57" s="330"/>
      <c r="I57" s="330"/>
      <c r="J57" s="330"/>
      <c r="K57" s="330"/>
      <c r="L57" s="330"/>
      <c r="M57" s="330"/>
      <c r="N57" s="330"/>
      <c r="O57" s="330"/>
      <c r="P57" s="330"/>
      <c r="Q57" s="330"/>
      <c r="R57" s="330"/>
      <c r="S57" s="223">
        <f>'4'!CG107</f>
        <v>0.96499999999999997</v>
      </c>
      <c r="T57" s="223"/>
      <c r="U57" s="223"/>
      <c r="V57" s="223">
        <f>'4'!CJ107</f>
        <v>0.52</v>
      </c>
      <c r="W57" s="223"/>
      <c r="X57" s="345"/>
      <c r="Y57" s="330"/>
      <c r="Z57" s="223"/>
      <c r="AA57" s="223"/>
      <c r="AB57" s="223"/>
      <c r="AC57" s="223"/>
      <c r="AD57" s="223"/>
      <c r="AE57" s="345"/>
      <c r="AF57" s="330"/>
      <c r="AG57" s="223"/>
      <c r="AH57" s="223"/>
      <c r="AI57" s="223"/>
      <c r="AJ57" s="223"/>
      <c r="AK57" s="223"/>
      <c r="AL57" s="332"/>
    </row>
    <row r="58" spans="1:38" s="523" customFormat="1" ht="31.5" x14ac:dyDescent="0.25">
      <c r="A58" s="47"/>
      <c r="B58" s="534" t="str">
        <f>'4'!B108</f>
        <v>Реконструкция ВЛ-0,4кВ ТП-54 ф.2 с заменой провода и опор</v>
      </c>
      <c r="C58" s="522" t="s">
        <v>826</v>
      </c>
      <c r="D58" s="330"/>
      <c r="E58" s="330"/>
      <c r="F58" s="330"/>
      <c r="G58" s="330"/>
      <c r="H58" s="330"/>
      <c r="I58" s="330"/>
      <c r="J58" s="330"/>
      <c r="K58" s="330"/>
      <c r="L58" s="330"/>
      <c r="M58" s="330"/>
      <c r="N58" s="330"/>
      <c r="O58" s="330"/>
      <c r="P58" s="330"/>
      <c r="Q58" s="330"/>
      <c r="R58" s="330"/>
      <c r="S58" s="223">
        <f>'4'!CG108</f>
        <v>2.8380000000000001</v>
      </c>
      <c r="T58" s="223"/>
      <c r="U58" s="223"/>
      <c r="V58" s="223">
        <f>'4'!CJ108</f>
        <v>1.55</v>
      </c>
      <c r="W58" s="223"/>
      <c r="X58" s="345"/>
      <c r="Y58" s="330"/>
      <c r="Z58" s="223"/>
      <c r="AA58" s="223"/>
      <c r="AB58" s="223"/>
      <c r="AC58" s="223"/>
      <c r="AD58" s="223"/>
      <c r="AE58" s="345"/>
      <c r="AF58" s="330"/>
      <c r="AG58" s="223"/>
      <c r="AH58" s="223"/>
      <c r="AI58" s="223"/>
      <c r="AJ58" s="223"/>
      <c r="AK58" s="223"/>
      <c r="AL58" s="332"/>
    </row>
    <row r="59" spans="1:38" s="523" customFormat="1" x14ac:dyDescent="0.25">
      <c r="A59" s="47"/>
      <c r="B59" s="179"/>
      <c r="C59" s="51"/>
      <c r="D59" s="330"/>
      <c r="E59" s="330"/>
      <c r="F59" s="330"/>
      <c r="G59" s="330"/>
      <c r="H59" s="330"/>
      <c r="I59" s="330"/>
      <c r="J59" s="330"/>
      <c r="K59" s="330"/>
      <c r="L59" s="330"/>
      <c r="M59" s="330"/>
      <c r="N59" s="330"/>
      <c r="O59" s="330"/>
      <c r="P59" s="330"/>
      <c r="Q59" s="330"/>
      <c r="R59" s="330"/>
      <c r="S59" s="223"/>
      <c r="T59" s="223"/>
      <c r="U59" s="223"/>
      <c r="V59" s="223"/>
      <c r="W59" s="223"/>
      <c r="X59" s="345"/>
      <c r="Y59" s="330"/>
      <c r="Z59" s="223"/>
      <c r="AA59" s="223"/>
      <c r="AB59" s="223"/>
      <c r="AC59" s="223"/>
      <c r="AD59" s="223"/>
      <c r="AE59" s="345"/>
      <c r="AF59" s="330"/>
      <c r="AG59" s="223"/>
      <c r="AH59" s="223"/>
      <c r="AI59" s="223"/>
      <c r="AJ59" s="223"/>
      <c r="AK59" s="223"/>
      <c r="AL59" s="332"/>
    </row>
    <row r="60" spans="1:38" s="523" customFormat="1" x14ac:dyDescent="0.25">
      <c r="A60" s="47"/>
      <c r="B60" s="179"/>
      <c r="C60" s="51"/>
      <c r="D60" s="330"/>
      <c r="E60" s="330"/>
      <c r="F60" s="330"/>
      <c r="G60" s="330"/>
      <c r="H60" s="330"/>
      <c r="I60" s="330"/>
      <c r="J60" s="330"/>
      <c r="K60" s="330"/>
      <c r="L60" s="330"/>
      <c r="M60" s="330"/>
      <c r="N60" s="330"/>
      <c r="O60" s="330"/>
      <c r="P60" s="330"/>
      <c r="Q60" s="330"/>
      <c r="R60" s="330"/>
      <c r="S60" s="223"/>
      <c r="T60" s="223"/>
      <c r="U60" s="223"/>
      <c r="V60" s="223"/>
      <c r="W60" s="223"/>
      <c r="X60" s="345"/>
      <c r="Y60" s="330"/>
      <c r="Z60" s="223"/>
      <c r="AA60" s="223"/>
      <c r="AB60" s="223"/>
      <c r="AC60" s="223"/>
      <c r="AD60" s="223"/>
      <c r="AE60" s="345"/>
      <c r="AF60" s="330"/>
      <c r="AG60" s="223"/>
      <c r="AH60" s="223"/>
      <c r="AI60" s="223"/>
      <c r="AJ60" s="223"/>
      <c r="AK60" s="223"/>
      <c r="AL60" s="332"/>
    </row>
    <row r="61" spans="1:38" ht="63" x14ac:dyDescent="0.25">
      <c r="A61" s="47" t="s">
        <v>613</v>
      </c>
      <c r="B61" s="179" t="s">
        <v>760</v>
      </c>
      <c r="C61" s="51"/>
      <c r="D61" s="330"/>
      <c r="E61" s="330"/>
      <c r="F61" s="330"/>
      <c r="G61" s="330"/>
      <c r="H61" s="330"/>
      <c r="I61" s="330"/>
      <c r="J61" s="330"/>
      <c r="K61" s="330"/>
      <c r="L61" s="330"/>
      <c r="M61" s="330"/>
      <c r="N61" s="330"/>
      <c r="O61" s="330"/>
      <c r="P61" s="330"/>
      <c r="Q61" s="330"/>
      <c r="R61" s="330"/>
      <c r="S61" s="223"/>
      <c r="T61" s="223"/>
      <c r="U61" s="223"/>
      <c r="V61" s="223"/>
      <c r="W61" s="223"/>
      <c r="X61" s="345"/>
      <c r="Y61" s="330"/>
      <c r="Z61" s="223"/>
      <c r="AA61" s="223"/>
      <c r="AB61" s="223"/>
      <c r="AC61" s="223"/>
      <c r="AD61" s="223"/>
      <c r="AE61" s="345"/>
      <c r="AF61" s="330"/>
      <c r="AG61" s="223">
        <f t="shared" si="3"/>
        <v>0</v>
      </c>
      <c r="AH61" s="223">
        <f t="shared" si="3"/>
        <v>0</v>
      </c>
      <c r="AI61" s="223">
        <f t="shared" si="3"/>
        <v>0</v>
      </c>
      <c r="AJ61" s="223">
        <f t="shared" si="3"/>
        <v>0</v>
      </c>
      <c r="AK61" s="223">
        <f t="shared" si="3"/>
        <v>0</v>
      </c>
      <c r="AL61" s="332">
        <f t="shared" si="3"/>
        <v>0</v>
      </c>
    </row>
    <row r="62" spans="1:38" ht="47.25" x14ac:dyDescent="0.25">
      <c r="A62" s="47" t="s">
        <v>563</v>
      </c>
      <c r="B62" s="181" t="s">
        <v>761</v>
      </c>
      <c r="C62" s="51"/>
      <c r="D62" s="330"/>
      <c r="E62" s="330"/>
      <c r="F62" s="330"/>
      <c r="G62" s="330"/>
      <c r="H62" s="330"/>
      <c r="I62" s="330"/>
      <c r="J62" s="330"/>
      <c r="K62" s="330"/>
      <c r="L62" s="330"/>
      <c r="M62" s="330"/>
      <c r="N62" s="330"/>
      <c r="O62" s="330"/>
      <c r="P62" s="330"/>
      <c r="Q62" s="330"/>
      <c r="R62" s="330"/>
      <c r="S62" s="223"/>
      <c r="T62" s="223"/>
      <c r="U62" s="223"/>
      <c r="V62" s="223"/>
      <c r="W62" s="223"/>
      <c r="X62" s="345"/>
      <c r="Y62" s="330"/>
      <c r="Z62" s="223"/>
      <c r="AA62" s="223"/>
      <c r="AB62" s="223"/>
      <c r="AC62" s="223"/>
      <c r="AD62" s="223"/>
      <c r="AE62" s="345"/>
      <c r="AF62" s="330"/>
      <c r="AG62" s="223">
        <f t="shared" si="3"/>
        <v>0</v>
      </c>
      <c r="AH62" s="223">
        <f t="shared" si="3"/>
        <v>0</v>
      </c>
      <c r="AI62" s="223">
        <f t="shared" si="3"/>
        <v>0</v>
      </c>
      <c r="AJ62" s="223">
        <f t="shared" si="3"/>
        <v>0</v>
      </c>
      <c r="AK62" s="223">
        <f t="shared" si="3"/>
        <v>0</v>
      </c>
      <c r="AL62" s="332">
        <f t="shared" si="3"/>
        <v>0</v>
      </c>
    </row>
    <row r="63" spans="1:38" ht="31.5" x14ac:dyDescent="0.25">
      <c r="A63" s="47" t="s">
        <v>616</v>
      </c>
      <c r="B63" s="325" t="s">
        <v>869</v>
      </c>
      <c r="C63" s="51"/>
      <c r="D63" s="330"/>
      <c r="E63" s="330"/>
      <c r="F63" s="330"/>
      <c r="G63" s="330"/>
      <c r="H63" s="330"/>
      <c r="I63" s="330"/>
      <c r="J63" s="330"/>
      <c r="K63" s="330"/>
      <c r="L63" s="330"/>
      <c r="M63" s="330"/>
      <c r="N63" s="330"/>
      <c r="O63" s="330"/>
      <c r="P63" s="330"/>
      <c r="Q63" s="330"/>
      <c r="R63" s="330"/>
      <c r="S63" s="223"/>
      <c r="T63" s="223"/>
      <c r="U63" s="223"/>
      <c r="V63" s="223"/>
      <c r="W63" s="223"/>
      <c r="X63" s="345"/>
      <c r="Y63" s="330"/>
      <c r="Z63" s="223"/>
      <c r="AA63" s="223"/>
      <c r="AB63" s="223"/>
      <c r="AC63" s="223"/>
      <c r="AD63" s="223"/>
      <c r="AE63" s="345"/>
      <c r="AF63" s="330"/>
      <c r="AG63" s="223">
        <f t="shared" si="3"/>
        <v>0</v>
      </c>
      <c r="AH63" s="223">
        <f t="shared" si="3"/>
        <v>0</v>
      </c>
      <c r="AI63" s="223">
        <f t="shared" si="3"/>
        <v>0</v>
      </c>
      <c r="AJ63" s="223">
        <f t="shared" si="3"/>
        <v>0</v>
      </c>
      <c r="AK63" s="223">
        <f t="shared" si="3"/>
        <v>0</v>
      </c>
      <c r="AL63" s="332">
        <f t="shared" si="3"/>
        <v>0</v>
      </c>
    </row>
    <row r="64" spans="1:38" ht="63" x14ac:dyDescent="0.25">
      <c r="A64" s="47" t="s">
        <v>564</v>
      </c>
      <c r="B64" s="229" t="s">
        <v>763</v>
      </c>
      <c r="C64" s="51"/>
      <c r="D64" s="330"/>
      <c r="E64" s="330"/>
      <c r="F64" s="330"/>
      <c r="G64" s="330"/>
      <c r="H64" s="330"/>
      <c r="I64" s="330"/>
      <c r="J64" s="330"/>
      <c r="K64" s="330"/>
      <c r="L64" s="330"/>
      <c r="M64" s="330"/>
      <c r="N64" s="330"/>
      <c r="O64" s="330"/>
      <c r="P64" s="330"/>
      <c r="Q64" s="330"/>
      <c r="R64" s="330"/>
      <c r="S64" s="223">
        <f>S66</f>
        <v>10.6</v>
      </c>
      <c r="T64" s="223"/>
      <c r="U64" s="223"/>
      <c r="V64" s="223"/>
      <c r="W64" s="223"/>
      <c r="X64" s="345"/>
      <c r="Y64" s="330"/>
      <c r="Z64" s="223"/>
      <c r="AA64" s="223"/>
      <c r="AB64" s="223"/>
      <c r="AC64" s="223"/>
      <c r="AD64" s="223"/>
      <c r="AE64" s="345"/>
      <c r="AF64" s="330"/>
      <c r="AG64" s="223">
        <f t="shared" si="3"/>
        <v>10.6</v>
      </c>
      <c r="AH64" s="223">
        <f t="shared" si="3"/>
        <v>0</v>
      </c>
      <c r="AI64" s="223">
        <f t="shared" si="3"/>
        <v>0</v>
      </c>
      <c r="AJ64" s="223">
        <f t="shared" si="3"/>
        <v>0</v>
      </c>
      <c r="AK64" s="223">
        <f t="shared" si="3"/>
        <v>0</v>
      </c>
      <c r="AL64" s="332">
        <f t="shared" si="3"/>
        <v>0</v>
      </c>
    </row>
    <row r="65" spans="1:38" ht="31.5" x14ac:dyDescent="0.25">
      <c r="A65" s="47" t="s">
        <v>620</v>
      </c>
      <c r="B65" s="309" t="s">
        <v>764</v>
      </c>
      <c r="C65" s="51"/>
      <c r="D65" s="330"/>
      <c r="E65" s="330"/>
      <c r="F65" s="330"/>
      <c r="G65" s="330"/>
      <c r="H65" s="330"/>
      <c r="I65" s="330"/>
      <c r="J65" s="330"/>
      <c r="K65" s="330"/>
      <c r="L65" s="330"/>
      <c r="M65" s="330"/>
      <c r="N65" s="330"/>
      <c r="O65" s="330"/>
      <c r="P65" s="330"/>
      <c r="Q65" s="330"/>
      <c r="R65" s="330"/>
      <c r="S65" s="223"/>
      <c r="T65" s="223"/>
      <c r="U65" s="223"/>
      <c r="V65" s="223"/>
      <c r="W65" s="223"/>
      <c r="X65" s="345"/>
      <c r="Y65" s="330"/>
      <c r="Z65" s="223"/>
      <c r="AA65" s="223"/>
      <c r="AB65" s="223"/>
      <c r="AC65" s="223"/>
      <c r="AD65" s="223"/>
      <c r="AE65" s="345"/>
      <c r="AF65" s="330"/>
      <c r="AG65" s="223">
        <f t="shared" si="3"/>
        <v>0</v>
      </c>
      <c r="AH65" s="223">
        <f t="shared" si="3"/>
        <v>0</v>
      </c>
      <c r="AI65" s="223">
        <f t="shared" si="3"/>
        <v>0</v>
      </c>
      <c r="AJ65" s="223">
        <f t="shared" si="3"/>
        <v>0</v>
      </c>
      <c r="AK65" s="223">
        <f t="shared" si="3"/>
        <v>0</v>
      </c>
      <c r="AL65" s="332">
        <f t="shared" si="3"/>
        <v>0</v>
      </c>
    </row>
    <row r="66" spans="1:38" ht="63" x14ac:dyDescent="0.25">
      <c r="A66" s="47" t="s">
        <v>621</v>
      </c>
      <c r="B66" s="309" t="s">
        <v>765</v>
      </c>
      <c r="C66" s="51"/>
      <c r="D66" s="330"/>
      <c r="E66" s="330"/>
      <c r="F66" s="330"/>
      <c r="G66" s="330"/>
      <c r="H66" s="330"/>
      <c r="I66" s="330"/>
      <c r="J66" s="330"/>
      <c r="K66" s="330"/>
      <c r="L66" s="330"/>
      <c r="M66" s="330"/>
      <c r="N66" s="330"/>
      <c r="O66" s="330"/>
      <c r="P66" s="330"/>
      <c r="Q66" s="330"/>
      <c r="R66" s="330"/>
      <c r="S66" s="223">
        <f>SUM(S67:S70)</f>
        <v>10.6</v>
      </c>
      <c r="T66" s="223"/>
      <c r="U66" s="223"/>
      <c r="V66" s="223"/>
      <c r="W66" s="223"/>
      <c r="X66" s="345"/>
      <c r="Y66" s="330"/>
      <c r="Z66" s="223"/>
      <c r="AA66" s="223"/>
      <c r="AB66" s="223"/>
      <c r="AC66" s="223"/>
      <c r="AD66" s="223"/>
      <c r="AE66" s="345"/>
      <c r="AF66" s="330"/>
      <c r="AG66" s="223">
        <f t="shared" si="3"/>
        <v>10.6</v>
      </c>
      <c r="AH66" s="223">
        <f t="shared" si="3"/>
        <v>0</v>
      </c>
      <c r="AI66" s="223">
        <f t="shared" si="3"/>
        <v>0</v>
      </c>
      <c r="AJ66" s="223">
        <f t="shared" si="3"/>
        <v>0</v>
      </c>
      <c r="AK66" s="223">
        <f t="shared" si="3"/>
        <v>0</v>
      </c>
      <c r="AL66" s="332">
        <f t="shared" si="3"/>
        <v>0</v>
      </c>
    </row>
    <row r="67" spans="1:38" x14ac:dyDescent="0.25">
      <c r="A67" s="47"/>
      <c r="B67" s="324" t="str">
        <f>'4'!B132</f>
        <v>Приобретение УАЗ 390995 - 2 шт.</v>
      </c>
      <c r="C67" s="51" t="s">
        <v>826</v>
      </c>
      <c r="D67" s="330"/>
      <c r="E67" s="330"/>
      <c r="F67" s="330"/>
      <c r="G67" s="330"/>
      <c r="H67" s="330"/>
      <c r="I67" s="330"/>
      <c r="J67" s="330"/>
      <c r="K67" s="330"/>
      <c r="L67" s="330"/>
      <c r="M67" s="330"/>
      <c r="N67" s="330"/>
      <c r="O67" s="330"/>
      <c r="P67" s="330"/>
      <c r="Q67" s="330"/>
      <c r="R67" s="330"/>
      <c r="S67" s="223">
        <f>'4'!CG132</f>
        <v>3.6</v>
      </c>
      <c r="T67" s="223"/>
      <c r="U67" s="223"/>
      <c r="V67" s="223"/>
      <c r="W67" s="223"/>
      <c r="X67" s="345"/>
      <c r="Y67" s="330"/>
      <c r="Z67" s="223"/>
      <c r="AA67" s="223"/>
      <c r="AB67" s="223"/>
      <c r="AC67" s="223"/>
      <c r="AD67" s="223"/>
      <c r="AE67" s="345"/>
      <c r="AF67" s="330"/>
      <c r="AG67" s="223">
        <f t="shared" si="3"/>
        <v>3.6</v>
      </c>
      <c r="AH67" s="223">
        <f t="shared" si="3"/>
        <v>0</v>
      </c>
      <c r="AI67" s="223">
        <f t="shared" si="3"/>
        <v>0</v>
      </c>
      <c r="AJ67" s="223">
        <f t="shared" si="3"/>
        <v>0</v>
      </c>
      <c r="AK67" s="223">
        <f t="shared" si="3"/>
        <v>0</v>
      </c>
      <c r="AL67" s="332">
        <f t="shared" si="3"/>
        <v>0</v>
      </c>
    </row>
    <row r="68" spans="1:38" ht="31.5" x14ac:dyDescent="0.25">
      <c r="A68" s="47"/>
      <c r="B68" s="324" t="str">
        <f>'4'!B133</f>
        <v>Приобретение автоподъемник АП-18А</v>
      </c>
      <c r="C68" s="51" t="s">
        <v>826</v>
      </c>
      <c r="D68" s="330"/>
      <c r="E68" s="330"/>
      <c r="F68" s="330"/>
      <c r="G68" s="330"/>
      <c r="H68" s="330"/>
      <c r="I68" s="330"/>
      <c r="J68" s="330"/>
      <c r="K68" s="330"/>
      <c r="L68" s="330"/>
      <c r="M68" s="330"/>
      <c r="N68" s="330"/>
      <c r="O68" s="330"/>
      <c r="P68" s="330"/>
      <c r="Q68" s="330"/>
      <c r="R68" s="330"/>
      <c r="S68" s="223">
        <f>'4'!CG133</f>
        <v>7</v>
      </c>
      <c r="T68" s="223"/>
      <c r="U68" s="223"/>
      <c r="V68" s="223"/>
      <c r="W68" s="223"/>
      <c r="X68" s="345"/>
      <c r="Y68" s="330"/>
      <c r="Z68" s="223"/>
      <c r="AA68" s="223"/>
      <c r="AB68" s="223"/>
      <c r="AC68" s="223"/>
      <c r="AD68" s="223"/>
      <c r="AE68" s="345"/>
      <c r="AF68" s="330"/>
      <c r="AG68" s="223">
        <f t="shared" si="3"/>
        <v>7</v>
      </c>
      <c r="AH68" s="223">
        <f t="shared" si="3"/>
        <v>0</v>
      </c>
      <c r="AI68" s="223">
        <f t="shared" si="3"/>
        <v>0</v>
      </c>
      <c r="AJ68" s="223">
        <f t="shared" si="3"/>
        <v>0</v>
      </c>
      <c r="AK68" s="223">
        <f t="shared" si="3"/>
        <v>0</v>
      </c>
      <c r="AL68" s="332">
        <f t="shared" si="3"/>
        <v>0</v>
      </c>
    </row>
    <row r="69" spans="1:38" x14ac:dyDescent="0.25">
      <c r="A69" s="47"/>
      <c r="B69" s="324"/>
      <c r="C69" s="51"/>
      <c r="D69" s="330"/>
      <c r="E69" s="330"/>
      <c r="F69" s="330"/>
      <c r="G69" s="330"/>
      <c r="H69" s="330"/>
      <c r="I69" s="330"/>
      <c r="J69" s="330"/>
      <c r="K69" s="330"/>
      <c r="L69" s="330"/>
      <c r="M69" s="330"/>
      <c r="N69" s="330"/>
      <c r="O69" s="330"/>
      <c r="P69" s="330"/>
      <c r="Q69" s="330"/>
      <c r="R69" s="330"/>
      <c r="S69" s="223"/>
      <c r="T69" s="223"/>
      <c r="U69" s="223"/>
      <c r="V69" s="223"/>
      <c r="W69" s="223"/>
      <c r="X69" s="345"/>
      <c r="Y69" s="330"/>
      <c r="Z69" s="223"/>
      <c r="AA69" s="223"/>
      <c r="AB69" s="223"/>
      <c r="AC69" s="223"/>
      <c r="AD69" s="223"/>
      <c r="AE69" s="345"/>
      <c r="AF69" s="330"/>
      <c r="AG69" s="223"/>
      <c r="AH69" s="223"/>
      <c r="AI69" s="223"/>
      <c r="AJ69" s="223"/>
      <c r="AK69" s="223"/>
      <c r="AL69" s="332"/>
    </row>
    <row r="70" spans="1:38" x14ac:dyDescent="0.25">
      <c r="A70" s="47"/>
      <c r="B70" s="324"/>
      <c r="C70" s="51"/>
      <c r="D70" s="330"/>
      <c r="E70" s="330"/>
      <c r="F70" s="330"/>
      <c r="G70" s="330"/>
      <c r="H70" s="330"/>
      <c r="I70" s="330"/>
      <c r="J70" s="330"/>
      <c r="K70" s="330"/>
      <c r="L70" s="330"/>
      <c r="M70" s="330"/>
      <c r="N70" s="330"/>
      <c r="O70" s="330"/>
      <c r="P70" s="330"/>
      <c r="Q70" s="330"/>
      <c r="R70" s="330"/>
      <c r="S70" s="223"/>
      <c r="T70" s="223"/>
      <c r="U70" s="223"/>
      <c r="V70" s="223"/>
      <c r="W70" s="223"/>
      <c r="X70" s="345"/>
      <c r="Y70" s="330"/>
      <c r="Z70" s="223"/>
      <c r="AA70" s="223"/>
      <c r="AB70" s="223"/>
      <c r="AC70" s="223"/>
      <c r="AD70" s="223"/>
      <c r="AE70" s="345"/>
      <c r="AF70" s="330"/>
      <c r="AG70" s="223"/>
      <c r="AH70" s="223"/>
      <c r="AI70" s="223"/>
      <c r="AJ70" s="223"/>
      <c r="AK70" s="223"/>
      <c r="AL70" s="332"/>
    </row>
    <row r="71" spans="1:38" ht="94.5" x14ac:dyDescent="0.25">
      <c r="A71" s="182" t="s">
        <v>766</v>
      </c>
      <c r="B71" s="180" t="s">
        <v>767</v>
      </c>
      <c r="C71" s="51"/>
      <c r="D71" s="330"/>
      <c r="E71" s="330"/>
      <c r="F71" s="330"/>
      <c r="G71" s="330"/>
      <c r="H71" s="330"/>
      <c r="I71" s="330"/>
      <c r="J71" s="330"/>
      <c r="K71" s="330"/>
      <c r="L71" s="330"/>
      <c r="M71" s="330"/>
      <c r="N71" s="330"/>
      <c r="O71" s="330"/>
      <c r="P71" s="330"/>
      <c r="Q71" s="330"/>
      <c r="R71" s="330"/>
      <c r="S71" s="223"/>
      <c r="T71" s="223"/>
      <c r="U71" s="223"/>
      <c r="V71" s="223"/>
      <c r="W71" s="223"/>
      <c r="X71" s="345"/>
      <c r="Y71" s="330"/>
      <c r="Z71" s="223"/>
      <c r="AA71" s="223"/>
      <c r="AB71" s="223"/>
      <c r="AC71" s="223"/>
      <c r="AD71" s="223"/>
      <c r="AE71" s="345"/>
      <c r="AF71" s="330"/>
      <c r="AG71" s="223">
        <f t="shared" si="3"/>
        <v>0</v>
      </c>
      <c r="AH71" s="223">
        <f t="shared" si="3"/>
        <v>0</v>
      </c>
      <c r="AI71" s="223">
        <f t="shared" si="3"/>
        <v>0</v>
      </c>
      <c r="AJ71" s="223">
        <f t="shared" si="3"/>
        <v>0</v>
      </c>
      <c r="AK71" s="223">
        <f t="shared" si="3"/>
        <v>0</v>
      </c>
      <c r="AL71" s="332">
        <f t="shared" si="3"/>
        <v>0</v>
      </c>
    </row>
    <row r="72" spans="1:38" ht="47.25" x14ac:dyDescent="0.25">
      <c r="A72" s="182" t="s">
        <v>768</v>
      </c>
      <c r="B72" s="180" t="s">
        <v>769</v>
      </c>
      <c r="C72" s="51"/>
      <c r="D72" s="330"/>
      <c r="E72" s="330"/>
      <c r="F72" s="330"/>
      <c r="G72" s="330"/>
      <c r="H72" s="330"/>
      <c r="I72" s="330"/>
      <c r="J72" s="330"/>
      <c r="K72" s="330"/>
      <c r="L72" s="330"/>
      <c r="M72" s="330"/>
      <c r="N72" s="330"/>
      <c r="O72" s="330"/>
      <c r="P72" s="330"/>
      <c r="Q72" s="330"/>
      <c r="R72" s="330"/>
      <c r="S72" s="223">
        <f t="shared" ref="S72:AE72" si="10">SUM(S73:S73)</f>
        <v>1.4139999999999999</v>
      </c>
      <c r="T72" s="223">
        <f t="shared" si="10"/>
        <v>0</v>
      </c>
      <c r="U72" s="223">
        <f t="shared" si="10"/>
        <v>0</v>
      </c>
      <c r="V72" s="223">
        <f t="shared" si="10"/>
        <v>0.35</v>
      </c>
      <c r="W72" s="223">
        <f t="shared" si="10"/>
        <v>0</v>
      </c>
      <c r="X72" s="345">
        <f t="shared" si="10"/>
        <v>0</v>
      </c>
      <c r="Y72" s="330">
        <f t="shared" si="10"/>
        <v>0</v>
      </c>
      <c r="Z72" s="223">
        <f t="shared" si="10"/>
        <v>0</v>
      </c>
      <c r="AA72" s="223">
        <f t="shared" si="10"/>
        <v>0</v>
      </c>
      <c r="AB72" s="223">
        <f t="shared" si="10"/>
        <v>0</v>
      </c>
      <c r="AC72" s="223">
        <f t="shared" si="10"/>
        <v>0</v>
      </c>
      <c r="AD72" s="223">
        <f t="shared" si="10"/>
        <v>0</v>
      </c>
      <c r="AE72" s="345">
        <f t="shared" si="10"/>
        <v>0</v>
      </c>
      <c r="AF72" s="330"/>
      <c r="AG72" s="223">
        <f t="shared" si="3"/>
        <v>1.4139999999999999</v>
      </c>
      <c r="AH72" s="223">
        <f t="shared" si="3"/>
        <v>0</v>
      </c>
      <c r="AI72" s="223">
        <f t="shared" si="3"/>
        <v>0</v>
      </c>
      <c r="AJ72" s="223">
        <f t="shared" si="3"/>
        <v>0.35</v>
      </c>
      <c r="AK72" s="223">
        <f t="shared" si="3"/>
        <v>0</v>
      </c>
      <c r="AL72" s="332">
        <f t="shared" si="3"/>
        <v>0</v>
      </c>
    </row>
    <row r="73" spans="1:38" ht="31.5" x14ac:dyDescent="0.25">
      <c r="A73" s="182"/>
      <c r="B73" s="318" t="str">
        <f>'4'!B146</f>
        <v>Размещение КЛ-6кВ ТП-25-ТП-391</v>
      </c>
      <c r="C73" s="313" t="s">
        <v>826</v>
      </c>
      <c r="D73" s="330"/>
      <c r="E73" s="330"/>
      <c r="F73" s="330"/>
      <c r="G73" s="330"/>
      <c r="H73" s="330"/>
      <c r="I73" s="330"/>
      <c r="J73" s="330"/>
      <c r="K73" s="330"/>
      <c r="L73" s="330"/>
      <c r="M73" s="330"/>
      <c r="N73" s="330"/>
      <c r="O73" s="330"/>
      <c r="P73" s="330"/>
      <c r="Q73" s="330"/>
      <c r="R73" s="330"/>
      <c r="S73" s="223">
        <f>'4'!CG146</f>
        <v>1.4139999999999999</v>
      </c>
      <c r="T73" s="223">
        <f>'4'!CH146</f>
        <v>0</v>
      </c>
      <c r="U73" s="223">
        <f>'4'!CI146</f>
        <v>0</v>
      </c>
      <c r="V73" s="223">
        <f>'4'!CJ146</f>
        <v>0.35</v>
      </c>
      <c r="W73" s="223">
        <f>'4'!CK146</f>
        <v>0</v>
      </c>
      <c r="X73" s="345">
        <f>'4'!CL146</f>
        <v>0</v>
      </c>
      <c r="Y73" s="330"/>
      <c r="Z73" s="223"/>
      <c r="AA73" s="223"/>
      <c r="AB73" s="223"/>
      <c r="AC73" s="223"/>
      <c r="AD73" s="223"/>
      <c r="AE73" s="345"/>
      <c r="AF73" s="330"/>
      <c r="AG73" s="223"/>
      <c r="AH73" s="223"/>
      <c r="AI73" s="223"/>
      <c r="AJ73" s="223"/>
      <c r="AK73" s="223"/>
      <c r="AL73" s="332"/>
    </row>
    <row r="74" spans="1:38" x14ac:dyDescent="0.25">
      <c r="A74" s="156"/>
      <c r="B74" s="282"/>
      <c r="C74" s="263"/>
      <c r="D74" s="289"/>
      <c r="E74" s="289"/>
      <c r="F74" s="289"/>
      <c r="G74" s="289"/>
      <c r="H74" s="289"/>
      <c r="I74" s="289"/>
      <c r="J74" s="289"/>
      <c r="K74" s="289"/>
      <c r="L74" s="289"/>
      <c r="M74" s="289"/>
      <c r="N74" s="289"/>
      <c r="O74" s="289"/>
      <c r="P74" s="289"/>
      <c r="Q74" s="289"/>
      <c r="R74" s="289"/>
      <c r="S74" s="289"/>
      <c r="T74" s="289"/>
      <c r="U74" s="289"/>
      <c r="V74" s="289"/>
      <c r="W74" s="289"/>
      <c r="X74" s="548"/>
      <c r="Y74" s="289"/>
      <c r="Z74" s="289"/>
      <c r="AA74" s="289"/>
      <c r="AB74" s="289"/>
      <c r="AC74" s="289"/>
      <c r="AD74" s="289"/>
      <c r="AE74" s="548"/>
      <c r="AF74" s="289"/>
      <c r="AG74" s="289"/>
      <c r="AH74" s="289"/>
      <c r="AI74" s="289"/>
      <c r="AJ74" s="289"/>
      <c r="AK74" s="289"/>
      <c r="AL74" s="548"/>
    </row>
    <row r="75" spans="1:38" x14ac:dyDescent="0.25">
      <c r="A75" s="156"/>
      <c r="B75" s="282"/>
      <c r="C75" s="263"/>
      <c r="D75" s="289"/>
      <c r="E75" s="289"/>
      <c r="F75" s="289"/>
      <c r="G75" s="289"/>
      <c r="H75" s="289"/>
      <c r="I75" s="289"/>
      <c r="J75" s="289"/>
      <c r="K75" s="289"/>
      <c r="L75" s="289"/>
      <c r="M75" s="289"/>
      <c r="N75" s="289"/>
      <c r="O75" s="289"/>
      <c r="P75" s="289"/>
      <c r="Q75" s="289"/>
      <c r="R75" s="289"/>
      <c r="S75" s="289"/>
      <c r="T75" s="289"/>
      <c r="U75" s="289"/>
      <c r="V75" s="289"/>
      <c r="W75" s="289"/>
      <c r="X75" s="548"/>
      <c r="Y75" s="289"/>
      <c r="Z75" s="289"/>
      <c r="AA75" s="289"/>
      <c r="AB75" s="289"/>
      <c r="AC75" s="289"/>
      <c r="AD75" s="289"/>
      <c r="AE75" s="548"/>
      <c r="AF75" s="289"/>
      <c r="AG75" s="289"/>
      <c r="AH75" s="289"/>
      <c r="AI75" s="289"/>
      <c r="AJ75" s="289"/>
      <c r="AK75" s="289"/>
      <c r="AL75" s="548"/>
    </row>
    <row r="76" spans="1:38" x14ac:dyDescent="0.25">
      <c r="A76" s="156"/>
      <c r="B76" s="282"/>
      <c r="C76" s="263"/>
      <c r="D76" s="289"/>
      <c r="E76" s="289"/>
      <c r="F76" s="289"/>
      <c r="G76" s="289"/>
      <c r="H76" s="289"/>
      <c r="I76" s="289"/>
      <c r="J76" s="289"/>
      <c r="K76" s="289"/>
      <c r="L76" s="289"/>
      <c r="M76" s="289"/>
      <c r="N76" s="289"/>
      <c r="O76" s="289"/>
      <c r="P76" s="289"/>
      <c r="Q76" s="289"/>
      <c r="R76" s="289"/>
      <c r="S76" s="289"/>
      <c r="T76" s="289"/>
      <c r="U76" s="289"/>
      <c r="V76" s="289"/>
      <c r="W76" s="289"/>
      <c r="X76" s="548"/>
      <c r="Y76" s="289"/>
      <c r="Z76" s="289"/>
      <c r="AA76" s="289"/>
      <c r="AB76" s="289"/>
      <c r="AC76" s="289"/>
      <c r="AD76" s="289"/>
      <c r="AE76" s="548"/>
      <c r="AF76" s="289"/>
      <c r="AG76" s="289"/>
      <c r="AH76" s="289"/>
      <c r="AI76" s="289"/>
      <c r="AJ76" s="289"/>
      <c r="AK76" s="289"/>
      <c r="AL76" s="548"/>
    </row>
    <row r="77" spans="1:38" x14ac:dyDescent="0.25">
      <c r="A77" s="156"/>
      <c r="B77" s="279"/>
      <c r="C77" s="263"/>
      <c r="D77" s="289"/>
      <c r="E77" s="289"/>
      <c r="F77" s="289"/>
      <c r="G77" s="289"/>
      <c r="H77" s="289"/>
      <c r="I77" s="289"/>
      <c r="J77" s="289"/>
      <c r="K77" s="289"/>
      <c r="L77" s="289"/>
      <c r="M77" s="289"/>
      <c r="N77" s="289"/>
      <c r="O77" s="289"/>
      <c r="P77" s="289"/>
      <c r="Q77" s="289"/>
      <c r="R77" s="289"/>
      <c r="S77" s="289"/>
      <c r="T77" s="289"/>
      <c r="U77" s="289"/>
      <c r="V77" s="289"/>
      <c r="W77" s="289"/>
      <c r="X77" s="548"/>
      <c r="Y77" s="289"/>
      <c r="Z77" s="289"/>
      <c r="AA77" s="289"/>
      <c r="AB77" s="289"/>
      <c r="AC77" s="289"/>
      <c r="AD77" s="289"/>
      <c r="AE77" s="548"/>
      <c r="AF77" s="289"/>
      <c r="AG77" s="289"/>
      <c r="AH77" s="289"/>
      <c r="AI77" s="289"/>
      <c r="AJ77" s="289"/>
      <c r="AK77" s="289"/>
      <c r="AL77" s="548"/>
    </row>
    <row r="78" spans="1:38" x14ac:dyDescent="0.25">
      <c r="A78" s="156"/>
      <c r="B78" s="282"/>
      <c r="C78" s="263"/>
      <c r="D78" s="289"/>
      <c r="E78" s="289"/>
      <c r="F78" s="289"/>
      <c r="G78" s="289"/>
      <c r="H78" s="289"/>
      <c r="I78" s="289"/>
      <c r="J78" s="289"/>
      <c r="K78" s="289"/>
      <c r="L78" s="289"/>
      <c r="M78" s="289"/>
      <c r="N78" s="289"/>
      <c r="O78" s="289"/>
      <c r="P78" s="289"/>
      <c r="Q78" s="289"/>
      <c r="R78" s="289"/>
      <c r="S78" s="289"/>
      <c r="T78" s="289"/>
      <c r="U78" s="289"/>
      <c r="V78" s="289"/>
      <c r="W78" s="289"/>
      <c r="X78" s="548"/>
      <c r="Y78" s="289"/>
      <c r="Z78" s="289"/>
      <c r="AA78" s="289"/>
      <c r="AB78" s="289"/>
      <c r="AC78" s="289"/>
      <c r="AD78" s="289"/>
      <c r="AE78" s="548"/>
      <c r="AF78" s="289"/>
      <c r="AG78" s="289"/>
      <c r="AH78" s="289"/>
      <c r="AI78" s="289"/>
      <c r="AJ78" s="289"/>
      <c r="AK78" s="289"/>
      <c r="AL78" s="548"/>
    </row>
    <row r="79" spans="1:38" x14ac:dyDescent="0.25">
      <c r="A79" s="266"/>
      <c r="B79" s="267"/>
      <c r="C79" s="263"/>
      <c r="D79" s="289"/>
      <c r="E79" s="289"/>
      <c r="F79" s="289"/>
      <c r="G79" s="289"/>
      <c r="H79" s="289"/>
      <c r="I79" s="289"/>
      <c r="J79" s="289"/>
      <c r="K79" s="289"/>
      <c r="L79" s="289"/>
      <c r="M79" s="289"/>
      <c r="N79" s="289"/>
      <c r="O79" s="289"/>
      <c r="P79" s="289"/>
      <c r="Q79" s="289"/>
      <c r="R79" s="289"/>
      <c r="S79" s="289"/>
      <c r="T79" s="289"/>
      <c r="U79" s="289"/>
      <c r="V79" s="289"/>
      <c r="W79" s="289"/>
      <c r="X79" s="548"/>
      <c r="Y79" s="289"/>
      <c r="Z79" s="289"/>
      <c r="AA79" s="289"/>
      <c r="AB79" s="289"/>
      <c r="AC79" s="289"/>
      <c r="AD79" s="289"/>
      <c r="AE79" s="548"/>
      <c r="AF79" s="289"/>
      <c r="AG79" s="289"/>
      <c r="AH79" s="289"/>
      <c r="AI79" s="289"/>
      <c r="AJ79" s="289"/>
      <c r="AK79" s="289"/>
      <c r="AL79" s="548"/>
    </row>
    <row r="80" spans="1:38" x14ac:dyDescent="0.25">
      <c r="A80" s="156"/>
      <c r="B80" s="282"/>
      <c r="C80" s="263"/>
      <c r="D80" s="289"/>
      <c r="E80" s="289"/>
      <c r="F80" s="289"/>
      <c r="G80" s="289"/>
      <c r="H80" s="289"/>
      <c r="I80" s="289"/>
      <c r="J80" s="289"/>
      <c r="K80" s="289"/>
      <c r="L80" s="289"/>
      <c r="M80" s="289"/>
      <c r="N80" s="289"/>
      <c r="O80" s="289"/>
      <c r="P80" s="289"/>
      <c r="Q80" s="289"/>
      <c r="R80" s="289"/>
      <c r="S80" s="289"/>
      <c r="T80" s="289"/>
      <c r="U80" s="289"/>
      <c r="V80" s="289"/>
      <c r="W80" s="289"/>
      <c r="X80" s="548"/>
      <c r="Y80" s="289"/>
      <c r="Z80" s="289"/>
      <c r="AA80" s="289"/>
      <c r="AB80" s="289"/>
      <c r="AC80" s="289"/>
      <c r="AD80" s="289"/>
      <c r="AE80" s="548"/>
      <c r="AF80" s="289"/>
      <c r="AG80" s="289"/>
      <c r="AH80" s="289"/>
      <c r="AI80" s="289"/>
      <c r="AJ80" s="289"/>
      <c r="AK80" s="289"/>
      <c r="AL80" s="548"/>
    </row>
    <row r="81" spans="1:38" x14ac:dyDescent="0.25">
      <c r="A81" s="156"/>
      <c r="B81" s="282"/>
      <c r="C81" s="263"/>
      <c r="D81" s="289"/>
      <c r="E81" s="289"/>
      <c r="F81" s="289"/>
      <c r="G81" s="289"/>
      <c r="H81" s="289"/>
      <c r="I81" s="289"/>
      <c r="J81" s="289"/>
      <c r="K81" s="289"/>
      <c r="L81" s="289"/>
      <c r="M81" s="289"/>
      <c r="N81" s="289"/>
      <c r="O81" s="289"/>
      <c r="P81" s="289"/>
      <c r="Q81" s="289"/>
      <c r="R81" s="289"/>
      <c r="S81" s="289"/>
      <c r="T81" s="289"/>
      <c r="U81" s="289"/>
      <c r="V81" s="289"/>
      <c r="W81" s="289"/>
      <c r="X81" s="548"/>
      <c r="Y81" s="289"/>
      <c r="Z81" s="289"/>
      <c r="AA81" s="289"/>
      <c r="AB81" s="289"/>
      <c r="AC81" s="289"/>
      <c r="AD81" s="289"/>
      <c r="AE81" s="548"/>
      <c r="AF81" s="289"/>
      <c r="AG81" s="289"/>
      <c r="AH81" s="289"/>
      <c r="AI81" s="289"/>
      <c r="AJ81" s="289"/>
      <c r="AK81" s="289"/>
      <c r="AL81" s="548"/>
    </row>
    <row r="82" spans="1:38" x14ac:dyDescent="0.25">
      <c r="A82" s="266"/>
      <c r="B82" s="267"/>
      <c r="C82" s="263"/>
      <c r="D82" s="289"/>
      <c r="E82" s="289"/>
      <c r="F82" s="289"/>
      <c r="G82" s="289"/>
      <c r="H82" s="289"/>
      <c r="I82" s="289"/>
      <c r="J82" s="289"/>
      <c r="K82" s="289"/>
      <c r="L82" s="289"/>
      <c r="M82" s="289"/>
      <c r="N82" s="289"/>
      <c r="O82" s="289"/>
      <c r="P82" s="289"/>
      <c r="Q82" s="289"/>
      <c r="R82" s="289"/>
      <c r="S82" s="289"/>
      <c r="T82" s="289"/>
      <c r="U82" s="289"/>
      <c r="V82" s="289"/>
      <c r="W82" s="289"/>
      <c r="X82" s="548"/>
      <c r="Y82" s="289"/>
      <c r="Z82" s="289"/>
      <c r="AA82" s="289"/>
      <c r="AB82" s="289"/>
      <c r="AC82" s="289"/>
      <c r="AD82" s="289"/>
      <c r="AE82" s="548"/>
      <c r="AF82" s="289"/>
      <c r="AG82" s="289"/>
      <c r="AH82" s="289"/>
      <c r="AI82" s="289"/>
      <c r="AJ82" s="289"/>
      <c r="AK82" s="289"/>
      <c r="AL82" s="548"/>
    </row>
    <row r="83" spans="1:38" x14ac:dyDescent="0.25">
      <c r="A83" s="156"/>
      <c r="B83" s="282"/>
      <c r="C83" s="263"/>
      <c r="D83" s="289"/>
      <c r="E83" s="289"/>
      <c r="F83" s="289"/>
      <c r="G83" s="289"/>
      <c r="H83" s="289"/>
      <c r="I83" s="289"/>
      <c r="J83" s="289"/>
      <c r="K83" s="289"/>
      <c r="L83" s="289"/>
      <c r="M83" s="289"/>
      <c r="N83" s="289"/>
      <c r="O83" s="289"/>
      <c r="P83" s="289"/>
      <c r="Q83" s="289"/>
      <c r="R83" s="289"/>
      <c r="S83" s="289"/>
      <c r="T83" s="289"/>
      <c r="U83" s="289"/>
      <c r="V83" s="289"/>
      <c r="W83" s="289"/>
      <c r="X83" s="548"/>
      <c r="Y83" s="289"/>
      <c r="Z83" s="289"/>
      <c r="AA83" s="289"/>
      <c r="AB83" s="289"/>
      <c r="AC83" s="289"/>
      <c r="AD83" s="289"/>
      <c r="AE83" s="548"/>
      <c r="AF83" s="289"/>
      <c r="AG83" s="289"/>
      <c r="AH83" s="289"/>
      <c r="AI83" s="289"/>
      <c r="AJ83" s="289"/>
      <c r="AK83" s="289"/>
      <c r="AL83" s="548"/>
    </row>
    <row r="84" spans="1:38" x14ac:dyDescent="0.25">
      <c r="A84" s="156"/>
      <c r="B84" s="282"/>
      <c r="C84" s="263"/>
      <c r="D84" s="289"/>
      <c r="E84" s="289"/>
      <c r="F84" s="289"/>
      <c r="G84" s="289"/>
      <c r="H84" s="289"/>
      <c r="I84" s="289"/>
      <c r="J84" s="289"/>
      <c r="K84" s="289"/>
      <c r="L84" s="289"/>
      <c r="M84" s="289"/>
      <c r="N84" s="289"/>
      <c r="O84" s="289"/>
      <c r="P84" s="289"/>
      <c r="Q84" s="289"/>
      <c r="R84" s="289"/>
      <c r="S84" s="289"/>
      <c r="T84" s="289"/>
      <c r="U84" s="289"/>
      <c r="V84" s="289"/>
      <c r="W84" s="289"/>
      <c r="X84" s="548"/>
      <c r="Y84" s="289"/>
      <c r="Z84" s="289"/>
      <c r="AA84" s="289"/>
      <c r="AB84" s="289"/>
      <c r="AC84" s="289"/>
      <c r="AD84" s="289"/>
      <c r="AE84" s="548"/>
      <c r="AF84" s="289"/>
      <c r="AG84" s="289"/>
      <c r="AH84" s="289"/>
      <c r="AI84" s="289"/>
      <c r="AJ84" s="289"/>
      <c r="AK84" s="289"/>
      <c r="AL84" s="548"/>
    </row>
    <row r="85" spans="1:38" x14ac:dyDescent="0.25">
      <c r="A85" s="156"/>
      <c r="B85" s="282"/>
      <c r="C85" s="263"/>
      <c r="D85" s="289"/>
      <c r="E85" s="289"/>
      <c r="F85" s="289"/>
      <c r="G85" s="289"/>
      <c r="H85" s="289"/>
      <c r="I85" s="289"/>
      <c r="J85" s="289"/>
      <c r="K85" s="289"/>
      <c r="L85" s="289"/>
      <c r="M85" s="289"/>
      <c r="N85" s="289"/>
      <c r="O85" s="289"/>
      <c r="P85" s="289"/>
      <c r="Q85" s="289"/>
      <c r="R85" s="289"/>
      <c r="S85" s="289"/>
      <c r="T85" s="289"/>
      <c r="U85" s="289"/>
      <c r="V85" s="289"/>
      <c r="W85" s="289"/>
      <c r="X85" s="548"/>
      <c r="Y85" s="289"/>
      <c r="Z85" s="289"/>
      <c r="AA85" s="289"/>
      <c r="AB85" s="289"/>
      <c r="AC85" s="289"/>
      <c r="AD85" s="289"/>
      <c r="AE85" s="548"/>
      <c r="AF85" s="289"/>
      <c r="AG85" s="289"/>
      <c r="AH85" s="289"/>
      <c r="AI85" s="289"/>
      <c r="AJ85" s="289"/>
      <c r="AK85" s="289"/>
      <c r="AL85" s="548"/>
    </row>
    <row r="86" spans="1:38" x14ac:dyDescent="0.25">
      <c r="A86" s="156"/>
      <c r="B86" s="282"/>
      <c r="C86" s="263"/>
      <c r="D86" s="289"/>
      <c r="E86" s="289"/>
      <c r="F86" s="289"/>
      <c r="G86" s="289"/>
      <c r="H86" s="289"/>
      <c r="I86" s="289"/>
      <c r="J86" s="289"/>
      <c r="K86" s="289"/>
      <c r="L86" s="289"/>
      <c r="M86" s="289"/>
      <c r="N86" s="289"/>
      <c r="O86" s="289"/>
      <c r="P86" s="289"/>
      <c r="Q86" s="289"/>
      <c r="R86" s="289"/>
      <c r="S86" s="289"/>
      <c r="T86" s="289"/>
      <c r="U86" s="289"/>
      <c r="V86" s="289"/>
      <c r="W86" s="289"/>
      <c r="X86" s="548"/>
      <c r="Y86" s="289"/>
      <c r="Z86" s="289"/>
      <c r="AA86" s="289"/>
      <c r="AB86" s="289"/>
      <c r="AC86" s="289"/>
      <c r="AD86" s="289"/>
      <c r="AE86" s="548"/>
      <c r="AF86" s="289"/>
      <c r="AG86" s="289"/>
      <c r="AH86" s="289"/>
      <c r="AI86" s="289"/>
      <c r="AJ86" s="289"/>
      <c r="AK86" s="289"/>
      <c r="AL86" s="548"/>
    </row>
    <row r="87" spans="1:38" x14ac:dyDescent="0.25">
      <c r="A87" s="156"/>
      <c r="B87" s="284"/>
      <c r="C87" s="268"/>
      <c r="D87" s="289"/>
      <c r="E87" s="289"/>
      <c r="F87" s="289"/>
      <c r="G87" s="289"/>
      <c r="H87" s="289"/>
      <c r="I87" s="289"/>
      <c r="J87" s="289"/>
      <c r="K87" s="289"/>
      <c r="L87" s="289"/>
      <c r="M87" s="289"/>
      <c r="N87" s="289"/>
      <c r="O87" s="289"/>
      <c r="P87" s="289"/>
      <c r="Q87" s="289"/>
      <c r="R87" s="289"/>
      <c r="S87" s="289"/>
      <c r="T87" s="289"/>
      <c r="U87" s="289"/>
      <c r="V87" s="289"/>
      <c r="W87" s="289"/>
      <c r="X87" s="548"/>
      <c r="Y87" s="289"/>
      <c r="Z87" s="289"/>
      <c r="AA87" s="289"/>
      <c r="AB87" s="289"/>
      <c r="AC87" s="289"/>
      <c r="AD87" s="289"/>
      <c r="AE87" s="548"/>
      <c r="AF87" s="289"/>
      <c r="AG87" s="289"/>
      <c r="AH87" s="289"/>
      <c r="AI87" s="289"/>
      <c r="AJ87" s="289"/>
      <c r="AK87" s="289"/>
      <c r="AL87" s="548"/>
    </row>
    <row r="101" spans="36:36" x14ac:dyDescent="0.25">
      <c r="AJ101" s="312" t="s">
        <v>64</v>
      </c>
    </row>
  </sheetData>
  <mergeCells count="23">
    <mergeCell ref="A14:AL14"/>
    <mergeCell ref="A4:AL4"/>
    <mergeCell ref="A5:AL5"/>
    <mergeCell ref="A9:AL9"/>
    <mergeCell ref="A10:AL10"/>
    <mergeCell ref="A12:AL12"/>
    <mergeCell ref="A7:AL7"/>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s>
  <pageMargins left="0.70866141732283472" right="0.70866141732283472" top="0.74803149606299213" bottom="0.74803149606299213" header="0.31496062992125984" footer="0.31496062992125984"/>
  <pageSetup paperSize="8" scale="1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67"/>
  <sheetViews>
    <sheetView zoomScale="70" zoomScaleNormal="70" zoomScaleSheetLayoutView="55" workbookViewId="0">
      <pane xSplit="2" ySplit="21" topLeftCell="Y22" activePane="bottomRight" state="frozen"/>
      <selection pane="topRight" activeCell="C1" sqref="C1"/>
      <selection pane="bottomLeft" activeCell="A22" sqref="A22"/>
      <selection pane="bottomRight" activeCell="BX26" sqref="BX26"/>
    </sheetView>
  </sheetViews>
  <sheetFormatPr defaultColWidth="9" defaultRowHeight="15.75" x14ac:dyDescent="0.25"/>
  <cols>
    <col min="1" max="1" width="12" style="377" customWidth="1"/>
    <col min="2" max="2" width="33.125" style="377" customWidth="1"/>
    <col min="3" max="3" width="13.875" style="377" customWidth="1"/>
    <col min="4" max="15" width="5.75" style="377" hidden="1" customWidth="1"/>
    <col min="16" max="16" width="7.25" style="377" customWidth="1"/>
    <col min="17" max="33" width="6" style="377" customWidth="1"/>
    <col min="34" max="39" width="6" style="377" hidden="1" customWidth="1"/>
    <col min="40" max="44" width="6" style="377" customWidth="1"/>
    <col min="45" max="45" width="7.875" style="377" customWidth="1"/>
    <col min="46" max="75" width="6" style="377" customWidth="1"/>
    <col min="76" max="76" width="61.625" style="377" customWidth="1"/>
    <col min="77" max="16384" width="9" style="377"/>
  </cols>
  <sheetData>
    <row r="1" spans="1:76" ht="18.75" x14ac:dyDescent="0.25">
      <c r="V1" s="97"/>
      <c r="W1" s="97"/>
      <c r="X1" s="97"/>
      <c r="Y1" s="97"/>
      <c r="Z1" s="97"/>
      <c r="AA1" s="97"/>
      <c r="AB1" s="97"/>
      <c r="AC1" s="97"/>
      <c r="AD1" s="97"/>
      <c r="AE1" s="97"/>
      <c r="BX1" s="403" t="s">
        <v>350</v>
      </c>
    </row>
    <row r="2" spans="1:76" ht="18.75" x14ac:dyDescent="0.3">
      <c r="V2" s="97"/>
      <c r="W2" s="97"/>
      <c r="X2" s="97"/>
      <c r="Y2" s="97"/>
      <c r="Z2" s="97"/>
      <c r="AA2" s="97"/>
      <c r="AB2" s="97"/>
      <c r="AC2" s="97"/>
      <c r="AD2" s="97"/>
      <c r="AE2" s="97"/>
      <c r="BX2" s="401" t="s">
        <v>1</v>
      </c>
    </row>
    <row r="3" spans="1:76" ht="18.75" x14ac:dyDescent="0.3">
      <c r="V3" s="97"/>
      <c r="W3" s="97"/>
      <c r="X3" s="97"/>
      <c r="Y3" s="97"/>
      <c r="Z3" s="97"/>
      <c r="AA3" s="97"/>
      <c r="AB3" s="97"/>
      <c r="AC3" s="97"/>
      <c r="AD3" s="97"/>
      <c r="AE3" s="97"/>
      <c r="BX3" s="401" t="s">
        <v>775</v>
      </c>
    </row>
    <row r="4" spans="1:76" x14ac:dyDescent="0.25">
      <c r="A4" s="705" t="s">
        <v>795</v>
      </c>
      <c r="B4" s="679"/>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79"/>
      <c r="BE4" s="679"/>
      <c r="BF4" s="679"/>
      <c r="BG4" s="679"/>
      <c r="BH4" s="679"/>
      <c r="BI4" s="679"/>
      <c r="BJ4" s="679"/>
      <c r="BK4" s="679"/>
      <c r="BL4" s="679"/>
      <c r="BM4" s="679"/>
      <c r="BN4" s="679"/>
      <c r="BO4" s="679"/>
      <c r="BP4" s="679"/>
      <c r="BQ4" s="679"/>
      <c r="BR4" s="679"/>
      <c r="BS4" s="679"/>
      <c r="BT4" s="679"/>
      <c r="BU4" s="679"/>
      <c r="BV4" s="679"/>
      <c r="BW4" s="679"/>
      <c r="BX4" s="679"/>
    </row>
    <row r="5" spans="1:76" x14ac:dyDescent="0.25">
      <c r="A5" s="391"/>
      <c r="B5" s="386"/>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C5" s="386"/>
      <c r="BD5" s="386"/>
      <c r="BE5" s="386"/>
      <c r="BF5" s="386"/>
      <c r="BG5" s="386"/>
      <c r="BH5" s="386"/>
      <c r="BI5" s="386"/>
      <c r="BJ5" s="386"/>
      <c r="BK5" s="386"/>
      <c r="BL5" s="386"/>
      <c r="BM5" s="386"/>
      <c r="BN5" s="386"/>
      <c r="BO5" s="386"/>
      <c r="BP5" s="386"/>
      <c r="BQ5" s="386"/>
      <c r="BR5" s="386"/>
      <c r="BS5" s="386"/>
      <c r="BT5" s="386"/>
      <c r="BU5" s="386"/>
      <c r="BV5" s="386"/>
      <c r="BW5" s="386"/>
      <c r="BX5" s="386"/>
    </row>
    <row r="6" spans="1:76" ht="18.75" x14ac:dyDescent="0.3">
      <c r="A6" s="106" t="s">
        <v>879</v>
      </c>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t="s">
        <v>812</v>
      </c>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row>
    <row r="8" spans="1:76" ht="18.75" x14ac:dyDescent="0.25">
      <c r="A8" s="619" t="s">
        <v>874</v>
      </c>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c r="AT8" s="619"/>
      <c r="AU8" s="619"/>
      <c r="AV8" s="619"/>
      <c r="AW8" s="619"/>
      <c r="AX8" s="619"/>
      <c r="AY8" s="619"/>
      <c r="AZ8" s="619"/>
      <c r="BA8" s="619"/>
      <c r="BB8" s="619"/>
      <c r="BC8" s="619"/>
      <c r="BD8" s="619"/>
      <c r="BE8" s="619"/>
      <c r="BF8" s="619"/>
      <c r="BG8" s="619"/>
      <c r="BH8" s="619"/>
      <c r="BI8" s="619"/>
      <c r="BJ8" s="619"/>
      <c r="BK8" s="619"/>
      <c r="BL8" s="619"/>
      <c r="BM8" s="619"/>
      <c r="BN8" s="619"/>
      <c r="BO8" s="619"/>
      <c r="BP8" s="619"/>
      <c r="BQ8" s="619"/>
      <c r="BR8" s="619"/>
      <c r="BS8" s="619"/>
      <c r="BT8" s="619"/>
      <c r="BU8" s="619"/>
      <c r="BV8" s="619"/>
      <c r="BW8" s="619"/>
      <c r="BX8" s="619"/>
    </row>
    <row r="9" spans="1:76" x14ac:dyDescent="0.25">
      <c r="A9" s="618" t="s">
        <v>313</v>
      </c>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c r="AT9" s="618"/>
      <c r="AU9" s="618"/>
      <c r="AV9" s="618"/>
      <c r="AW9" s="618"/>
      <c r="AX9" s="618"/>
      <c r="AY9" s="618"/>
      <c r="AZ9" s="618"/>
      <c r="BA9" s="618"/>
      <c r="BB9" s="618"/>
      <c r="BC9" s="618"/>
      <c r="BD9" s="618"/>
      <c r="BE9" s="618"/>
      <c r="BF9" s="618"/>
      <c r="BG9" s="618"/>
      <c r="BH9" s="618"/>
      <c r="BI9" s="618"/>
      <c r="BJ9" s="618"/>
      <c r="BK9" s="618"/>
      <c r="BL9" s="618"/>
      <c r="BM9" s="618"/>
      <c r="BN9" s="618"/>
      <c r="BO9" s="618"/>
      <c r="BP9" s="618"/>
      <c r="BQ9" s="618"/>
      <c r="BR9" s="618"/>
      <c r="BS9" s="618"/>
      <c r="BT9" s="618"/>
      <c r="BU9" s="618"/>
      <c r="BV9" s="618"/>
      <c r="BW9" s="618"/>
      <c r="BX9" s="618"/>
    </row>
    <row r="10" spans="1:76" x14ac:dyDescent="0.25">
      <c r="A10" s="97"/>
      <c r="B10" s="97"/>
      <c r="C10" s="97"/>
      <c r="D10" s="97"/>
      <c r="E10" s="97"/>
      <c r="F10" s="97"/>
      <c r="G10" s="97"/>
      <c r="H10" s="97"/>
      <c r="I10" s="97"/>
      <c r="J10" s="97"/>
      <c r="K10" s="97"/>
      <c r="L10" s="97"/>
      <c r="M10" s="97"/>
      <c r="N10" s="97"/>
      <c r="O10" s="97"/>
      <c r="P10" s="97"/>
      <c r="Q10" s="97"/>
      <c r="R10" s="97"/>
      <c r="S10" s="97"/>
      <c r="T10" s="97"/>
      <c r="U10" s="97"/>
      <c r="V10" s="97"/>
      <c r="W10" s="6"/>
      <c r="X10" s="6"/>
      <c r="Y10" s="6"/>
      <c r="Z10" s="6"/>
      <c r="AA10" s="6"/>
      <c r="AB10" s="6"/>
      <c r="AC10" s="6"/>
      <c r="AD10" s="6"/>
      <c r="AE10" s="6"/>
      <c r="AF10" s="6"/>
      <c r="AG10" s="6"/>
      <c r="AH10" s="6"/>
      <c r="AI10" s="97"/>
      <c r="AJ10" s="6"/>
      <c r="AK10" s="97"/>
      <c r="AL10" s="97"/>
      <c r="AM10" s="97"/>
      <c r="AN10" s="97"/>
      <c r="AO10" s="97"/>
      <c r="AP10" s="97"/>
      <c r="AQ10" s="97"/>
      <c r="AR10" s="97"/>
      <c r="AS10" s="97"/>
      <c r="AT10" s="97"/>
      <c r="AU10" s="97"/>
      <c r="AV10" s="97"/>
      <c r="AW10" s="97"/>
      <c r="AX10" s="97"/>
      <c r="AZ10" s="97"/>
      <c r="BA10" s="97"/>
      <c r="BB10" s="97"/>
      <c r="BC10" s="97"/>
      <c r="BD10" s="97"/>
      <c r="BE10" s="97"/>
      <c r="BF10" s="97"/>
      <c r="BG10" s="97"/>
      <c r="BH10" s="97"/>
      <c r="BI10" s="97"/>
      <c r="BJ10" s="97"/>
      <c r="BL10" s="97"/>
      <c r="BM10" s="97"/>
      <c r="BN10" s="97"/>
      <c r="BO10" s="97"/>
      <c r="BP10" s="97"/>
      <c r="BQ10" s="97"/>
      <c r="BR10" s="97"/>
      <c r="BS10" s="97"/>
      <c r="BT10" s="97"/>
      <c r="BU10" s="97"/>
      <c r="BV10" s="97"/>
    </row>
    <row r="11" spans="1:76" ht="18.75" x14ac:dyDescent="0.3">
      <c r="A11" s="620" t="s">
        <v>1082</v>
      </c>
      <c r="B11" s="620"/>
      <c r="C11" s="620"/>
      <c r="D11" s="620"/>
      <c r="E11" s="620"/>
      <c r="F11" s="620"/>
      <c r="G11" s="620"/>
      <c r="H11" s="620"/>
      <c r="I11" s="620"/>
      <c r="J11" s="620"/>
      <c r="K11" s="620"/>
      <c r="L11" s="620"/>
      <c r="M11" s="620"/>
      <c r="N11" s="620"/>
      <c r="O11" s="620"/>
      <c r="P11" s="620"/>
      <c r="Q11" s="620"/>
      <c r="R11" s="620"/>
      <c r="S11" s="620"/>
      <c r="T11" s="620"/>
      <c r="U11" s="620"/>
      <c r="V11" s="620"/>
      <c r="W11" s="620"/>
      <c r="X11" s="620"/>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G11" s="620"/>
      <c r="BH11" s="620"/>
      <c r="BI11" s="620"/>
      <c r="BJ11" s="620"/>
      <c r="BK11" s="620"/>
      <c r="BL11" s="620"/>
      <c r="BM11" s="620"/>
      <c r="BN11" s="620"/>
      <c r="BO11" s="620"/>
      <c r="BP11" s="620"/>
      <c r="BQ11" s="620"/>
      <c r="BR11" s="620"/>
      <c r="BS11" s="620"/>
      <c r="BT11" s="620"/>
      <c r="BU11" s="620"/>
      <c r="BV11" s="620"/>
      <c r="BW11" s="620"/>
      <c r="BX11" s="620"/>
    </row>
    <row r="13" spans="1:76" ht="18.75" x14ac:dyDescent="0.3">
      <c r="A13" s="620" t="s">
        <v>1096</v>
      </c>
      <c r="B13" s="620"/>
      <c r="C13" s="620"/>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c r="BA13" s="620"/>
      <c r="BB13" s="620"/>
      <c r="BC13" s="620"/>
      <c r="BD13" s="620"/>
      <c r="BE13" s="620"/>
      <c r="BF13" s="620"/>
      <c r="BG13" s="620"/>
      <c r="BH13" s="620"/>
      <c r="BI13" s="620"/>
      <c r="BJ13" s="620"/>
      <c r="BK13" s="620"/>
      <c r="BL13" s="620"/>
      <c r="BM13" s="620"/>
      <c r="BN13" s="620"/>
      <c r="BO13" s="620"/>
      <c r="BP13" s="620"/>
      <c r="BQ13" s="620"/>
      <c r="BR13" s="620"/>
      <c r="BS13" s="620"/>
      <c r="BT13" s="620"/>
      <c r="BU13" s="620"/>
      <c r="BV13" s="620"/>
      <c r="BW13" s="620"/>
      <c r="BX13" s="620"/>
    </row>
    <row r="14" spans="1:76" x14ac:dyDescent="0.25">
      <c r="A14" s="621" t="s">
        <v>165</v>
      </c>
      <c r="B14" s="621"/>
      <c r="C14" s="621"/>
      <c r="D14" s="621"/>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21"/>
      <c r="AO14" s="621"/>
      <c r="AP14" s="621"/>
      <c r="AQ14" s="621"/>
      <c r="AR14" s="621"/>
      <c r="AS14" s="621"/>
      <c r="AT14" s="621"/>
      <c r="AU14" s="621"/>
      <c r="AV14" s="621"/>
      <c r="AW14" s="621"/>
      <c r="AX14" s="621"/>
      <c r="AY14" s="621"/>
      <c r="AZ14" s="621"/>
      <c r="BA14" s="621"/>
      <c r="BB14" s="621"/>
      <c r="BC14" s="621"/>
      <c r="BD14" s="621"/>
      <c r="BE14" s="621"/>
      <c r="BF14" s="621"/>
      <c r="BG14" s="621"/>
      <c r="BH14" s="621"/>
      <c r="BI14" s="621"/>
      <c r="BJ14" s="621"/>
      <c r="BK14" s="621"/>
      <c r="BL14" s="621"/>
      <c r="BM14" s="621"/>
      <c r="BN14" s="621"/>
      <c r="BO14" s="621"/>
      <c r="BP14" s="621"/>
      <c r="BQ14" s="621"/>
      <c r="BR14" s="621"/>
      <c r="BS14" s="621"/>
      <c r="BT14" s="621"/>
      <c r="BU14" s="621"/>
      <c r="BV14" s="621"/>
      <c r="BW14" s="621"/>
      <c r="BX14" s="621"/>
    </row>
    <row r="15" spans="1:76" x14ac:dyDescent="0.25">
      <c r="A15" s="706"/>
      <c r="B15" s="706"/>
      <c r="C15" s="706"/>
      <c r="D15" s="706"/>
      <c r="E15" s="706"/>
      <c r="F15" s="706"/>
      <c r="G15" s="706"/>
      <c r="H15" s="706"/>
      <c r="I15" s="706"/>
      <c r="J15" s="706"/>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411"/>
      <c r="BA15" s="411"/>
      <c r="BB15" s="411"/>
      <c r="BC15" s="411"/>
      <c r="BD15" s="411"/>
      <c r="BE15" s="411"/>
      <c r="BF15" s="411"/>
      <c r="BG15" s="411"/>
      <c r="BH15" s="411"/>
      <c r="BI15" s="411"/>
      <c r="BJ15" s="411"/>
      <c r="BK15" s="411"/>
      <c r="BL15" s="411"/>
      <c r="BM15" s="411"/>
      <c r="BN15" s="411"/>
      <c r="BO15" s="411"/>
      <c r="BP15" s="411"/>
      <c r="BQ15" s="411"/>
      <c r="BR15" s="411"/>
      <c r="BS15" s="411"/>
      <c r="BT15" s="411"/>
      <c r="BU15" s="411"/>
      <c r="BV15" s="411"/>
      <c r="BW15" s="411"/>
    </row>
    <row r="16" spans="1:76" x14ac:dyDescent="0.25">
      <c r="A16" s="692" t="s">
        <v>180</v>
      </c>
      <c r="B16" s="692" t="s">
        <v>31</v>
      </c>
      <c r="C16" s="692" t="s">
        <v>4</v>
      </c>
      <c r="D16" s="697" t="s">
        <v>499</v>
      </c>
      <c r="E16" s="698"/>
      <c r="F16" s="698"/>
      <c r="G16" s="698"/>
      <c r="H16" s="698"/>
      <c r="I16" s="698"/>
      <c r="J16" s="698"/>
      <c r="K16" s="698"/>
      <c r="L16" s="698"/>
      <c r="M16" s="698"/>
      <c r="N16" s="698"/>
      <c r="O16" s="699"/>
      <c r="P16" s="203" t="s">
        <v>348</v>
      </c>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5"/>
      <c r="AZ16" s="203"/>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5"/>
      <c r="BX16" s="665" t="s">
        <v>169</v>
      </c>
    </row>
    <row r="17" spans="1:118" x14ac:dyDescent="0.25">
      <c r="A17" s="692"/>
      <c r="B17" s="692"/>
      <c r="C17" s="692"/>
      <c r="D17" s="700"/>
      <c r="E17" s="694"/>
      <c r="F17" s="694"/>
      <c r="G17" s="694"/>
      <c r="H17" s="694"/>
      <c r="I17" s="694"/>
      <c r="J17" s="694"/>
      <c r="K17" s="694"/>
      <c r="L17" s="694"/>
      <c r="M17" s="694"/>
      <c r="N17" s="694"/>
      <c r="O17" s="701"/>
      <c r="P17" s="678" t="s">
        <v>703</v>
      </c>
      <c r="Q17" s="678"/>
      <c r="R17" s="678"/>
      <c r="S17" s="678"/>
      <c r="T17" s="678"/>
      <c r="U17" s="678"/>
      <c r="V17" s="678"/>
      <c r="W17" s="678"/>
      <c r="X17" s="678"/>
      <c r="Y17" s="678"/>
      <c r="Z17" s="678"/>
      <c r="AA17" s="678"/>
      <c r="AB17" s="678" t="s">
        <v>704</v>
      </c>
      <c r="AC17" s="678"/>
      <c r="AD17" s="678"/>
      <c r="AE17" s="678"/>
      <c r="AF17" s="678"/>
      <c r="AG17" s="678"/>
      <c r="AH17" s="678"/>
      <c r="AI17" s="678"/>
      <c r="AJ17" s="678"/>
      <c r="AK17" s="678"/>
      <c r="AL17" s="678"/>
      <c r="AM17" s="678"/>
      <c r="AN17" s="678">
        <v>2022</v>
      </c>
      <c r="AO17" s="678"/>
      <c r="AP17" s="678"/>
      <c r="AQ17" s="678"/>
      <c r="AR17" s="678"/>
      <c r="AS17" s="678"/>
      <c r="AT17" s="678"/>
      <c r="AU17" s="678"/>
      <c r="AV17" s="678"/>
      <c r="AW17" s="678"/>
      <c r="AX17" s="678"/>
      <c r="AY17" s="678"/>
      <c r="AZ17" s="678">
        <v>2023</v>
      </c>
      <c r="BA17" s="678"/>
      <c r="BB17" s="678"/>
      <c r="BC17" s="678"/>
      <c r="BD17" s="678"/>
      <c r="BE17" s="678"/>
      <c r="BF17" s="678"/>
      <c r="BG17" s="678"/>
      <c r="BH17" s="678"/>
      <c r="BI17" s="678"/>
      <c r="BJ17" s="678"/>
      <c r="BK17" s="678"/>
      <c r="BL17" s="678">
        <v>2024</v>
      </c>
      <c r="BM17" s="678"/>
      <c r="BN17" s="678"/>
      <c r="BO17" s="678"/>
      <c r="BP17" s="678"/>
      <c r="BQ17" s="678"/>
      <c r="BR17" s="678"/>
      <c r="BS17" s="678"/>
      <c r="BT17" s="678"/>
      <c r="BU17" s="678"/>
      <c r="BV17" s="678"/>
      <c r="BW17" s="678"/>
      <c r="BX17" s="665"/>
      <c r="CM17" s="695"/>
      <c r="CN17" s="695"/>
      <c r="CO17" s="695"/>
      <c r="CP17" s="695"/>
      <c r="CQ17" s="695"/>
      <c r="CR17" s="695"/>
      <c r="CS17" s="695"/>
      <c r="CT17" s="695"/>
      <c r="CU17" s="695"/>
      <c r="CV17" s="695"/>
      <c r="CW17" s="695"/>
      <c r="CX17" s="695"/>
      <c r="CY17" s="695"/>
      <c r="CZ17" s="695"/>
      <c r="DA17" s="695"/>
      <c r="DB17" s="695"/>
      <c r="DC17" s="695"/>
      <c r="DD17" s="695"/>
      <c r="DE17" s="695"/>
      <c r="DF17" s="695"/>
      <c r="DG17" s="695"/>
      <c r="DH17" s="695"/>
      <c r="DI17" s="695"/>
      <c r="DJ17" s="695"/>
      <c r="DK17" s="695"/>
      <c r="DL17" s="695"/>
      <c r="DM17" s="695"/>
      <c r="DN17" s="695"/>
    </row>
    <row r="18" spans="1:118" x14ac:dyDescent="0.25">
      <c r="A18" s="692"/>
      <c r="B18" s="692"/>
      <c r="C18" s="692"/>
      <c r="D18" s="702"/>
      <c r="E18" s="703"/>
      <c r="F18" s="703"/>
      <c r="G18" s="703"/>
      <c r="H18" s="703"/>
      <c r="I18" s="703"/>
      <c r="J18" s="703"/>
      <c r="K18" s="703"/>
      <c r="L18" s="703"/>
      <c r="M18" s="703"/>
      <c r="N18" s="703"/>
      <c r="O18" s="704"/>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78"/>
      <c r="BU18" s="678"/>
      <c r="BV18" s="678"/>
      <c r="BW18" s="678"/>
      <c r="BX18" s="665"/>
      <c r="CM18" s="695"/>
      <c r="CN18" s="695"/>
      <c r="CO18" s="695"/>
      <c r="CP18" s="695"/>
      <c r="CQ18" s="695"/>
      <c r="CR18" s="695"/>
      <c r="CS18" s="695"/>
      <c r="CT18" s="695"/>
      <c r="CU18" s="695"/>
      <c r="CV18" s="695"/>
      <c r="CW18" s="695"/>
      <c r="CX18" s="695"/>
      <c r="CY18" s="695"/>
      <c r="CZ18" s="695"/>
      <c r="DA18" s="695"/>
      <c r="DB18" s="695"/>
      <c r="DC18" s="695"/>
      <c r="DD18" s="695"/>
      <c r="DE18" s="695"/>
      <c r="DF18" s="695"/>
      <c r="DG18" s="695"/>
      <c r="DH18" s="695"/>
      <c r="DI18" s="695"/>
      <c r="DJ18" s="695"/>
      <c r="DK18" s="695"/>
      <c r="DL18" s="695"/>
      <c r="DM18" s="695"/>
      <c r="DN18" s="695"/>
    </row>
    <row r="19" spans="1:118" x14ac:dyDescent="0.25">
      <c r="A19" s="692"/>
      <c r="B19" s="692"/>
      <c r="C19" s="692"/>
      <c r="D19" s="678" t="s">
        <v>167</v>
      </c>
      <c r="E19" s="678"/>
      <c r="F19" s="678"/>
      <c r="G19" s="678"/>
      <c r="H19" s="678"/>
      <c r="I19" s="678"/>
      <c r="J19" s="665" t="s">
        <v>414</v>
      </c>
      <c r="K19" s="665"/>
      <c r="L19" s="665"/>
      <c r="M19" s="665"/>
      <c r="N19" s="665"/>
      <c r="O19" s="665"/>
      <c r="P19" s="678" t="s">
        <v>167</v>
      </c>
      <c r="Q19" s="678"/>
      <c r="R19" s="678"/>
      <c r="S19" s="678"/>
      <c r="T19" s="678"/>
      <c r="U19" s="678"/>
      <c r="V19" s="665" t="s">
        <v>1135</v>
      </c>
      <c r="W19" s="665"/>
      <c r="X19" s="665"/>
      <c r="Y19" s="665"/>
      <c r="Z19" s="665"/>
      <c r="AA19" s="665"/>
      <c r="AB19" s="678" t="s">
        <v>167</v>
      </c>
      <c r="AC19" s="678"/>
      <c r="AD19" s="678"/>
      <c r="AE19" s="678"/>
      <c r="AF19" s="678"/>
      <c r="AG19" s="678"/>
      <c r="AH19" s="665" t="s">
        <v>168</v>
      </c>
      <c r="AI19" s="665"/>
      <c r="AJ19" s="665"/>
      <c r="AK19" s="665"/>
      <c r="AL19" s="665"/>
      <c r="AM19" s="665"/>
      <c r="AN19" s="678" t="s">
        <v>167</v>
      </c>
      <c r="AO19" s="678"/>
      <c r="AP19" s="678"/>
      <c r="AQ19" s="678"/>
      <c r="AR19" s="678"/>
      <c r="AS19" s="678"/>
      <c r="AT19" s="665" t="s">
        <v>414</v>
      </c>
      <c r="AU19" s="665"/>
      <c r="AV19" s="665"/>
      <c r="AW19" s="665"/>
      <c r="AX19" s="665"/>
      <c r="AY19" s="665"/>
      <c r="AZ19" s="678" t="s">
        <v>167</v>
      </c>
      <c r="BA19" s="678"/>
      <c r="BB19" s="678"/>
      <c r="BC19" s="678"/>
      <c r="BD19" s="678"/>
      <c r="BE19" s="678"/>
      <c r="BF19" s="665" t="s">
        <v>414</v>
      </c>
      <c r="BG19" s="665"/>
      <c r="BH19" s="665"/>
      <c r="BI19" s="665"/>
      <c r="BJ19" s="665"/>
      <c r="BK19" s="665"/>
      <c r="BL19" s="678" t="s">
        <v>167</v>
      </c>
      <c r="BM19" s="678"/>
      <c r="BN19" s="678"/>
      <c r="BO19" s="678"/>
      <c r="BP19" s="678"/>
      <c r="BQ19" s="678"/>
      <c r="BR19" s="665" t="s">
        <v>414</v>
      </c>
      <c r="BS19" s="665"/>
      <c r="BT19" s="665"/>
      <c r="BU19" s="665"/>
      <c r="BV19" s="665"/>
      <c r="BW19" s="665"/>
      <c r="BX19" s="665"/>
      <c r="CM19" s="696"/>
      <c r="CN19" s="696"/>
      <c r="CO19" s="696"/>
      <c r="CP19" s="696"/>
      <c r="CQ19" s="696"/>
      <c r="CR19" s="696"/>
      <c r="CS19" s="696"/>
      <c r="CT19" s="696"/>
      <c r="CU19" s="696"/>
      <c r="CV19" s="696"/>
      <c r="CW19" s="696"/>
      <c r="CX19" s="696"/>
      <c r="CY19" s="696"/>
      <c r="CZ19" s="696"/>
      <c r="DA19" s="696"/>
      <c r="DB19" s="696"/>
      <c r="DC19" s="696"/>
      <c r="DD19" s="696"/>
      <c r="DE19" s="696"/>
      <c r="DF19" s="696"/>
      <c r="DG19" s="696"/>
      <c r="DH19" s="694"/>
      <c r="DI19" s="694"/>
      <c r="DJ19" s="694"/>
      <c r="DK19" s="694"/>
      <c r="DL19" s="694"/>
      <c r="DM19" s="694"/>
      <c r="DN19" s="694"/>
    </row>
    <row r="20" spans="1:118" ht="76.5" customHeight="1" x14ac:dyDescent="0.25">
      <c r="A20" s="692"/>
      <c r="B20" s="692"/>
      <c r="C20" s="692"/>
      <c r="D20" s="92" t="s">
        <v>63</v>
      </c>
      <c r="E20" s="92" t="s">
        <v>5</v>
      </c>
      <c r="F20" s="92" t="s">
        <v>6</v>
      </c>
      <c r="G20" s="380" t="s">
        <v>866</v>
      </c>
      <c r="H20" s="92" t="s">
        <v>2</v>
      </c>
      <c r="I20" s="92" t="s">
        <v>702</v>
      </c>
      <c r="J20" s="92" t="s">
        <v>63</v>
      </c>
      <c r="K20" s="92" t="s">
        <v>5</v>
      </c>
      <c r="L20" s="92" t="s">
        <v>6</v>
      </c>
      <c r="M20" s="380" t="s">
        <v>866</v>
      </c>
      <c r="N20" s="92" t="s">
        <v>2</v>
      </c>
      <c r="O20" s="92" t="s">
        <v>148</v>
      </c>
      <c r="P20" s="92" t="s">
        <v>63</v>
      </c>
      <c r="Q20" s="92" t="s">
        <v>5</v>
      </c>
      <c r="R20" s="92" t="s">
        <v>6</v>
      </c>
      <c r="S20" s="571" t="s">
        <v>1142</v>
      </c>
      <c r="T20" s="92" t="s">
        <v>2</v>
      </c>
      <c r="U20" s="92" t="s">
        <v>702</v>
      </c>
      <c r="V20" s="92" t="s">
        <v>63</v>
      </c>
      <c r="W20" s="92" t="s">
        <v>5</v>
      </c>
      <c r="X20" s="92" t="s">
        <v>6</v>
      </c>
      <c r="Y20" s="571" t="s">
        <v>1142</v>
      </c>
      <c r="Z20" s="92" t="s">
        <v>2</v>
      </c>
      <c r="AA20" s="92" t="s">
        <v>702</v>
      </c>
      <c r="AB20" s="92" t="s">
        <v>63</v>
      </c>
      <c r="AC20" s="92" t="s">
        <v>5</v>
      </c>
      <c r="AD20" s="92" t="s">
        <v>6</v>
      </c>
      <c r="AE20" s="571" t="s">
        <v>1142</v>
      </c>
      <c r="AF20" s="92" t="s">
        <v>2</v>
      </c>
      <c r="AG20" s="92" t="s">
        <v>702</v>
      </c>
      <c r="AH20" s="92" t="s">
        <v>63</v>
      </c>
      <c r="AI20" s="92" t="s">
        <v>5</v>
      </c>
      <c r="AJ20" s="92" t="s">
        <v>6</v>
      </c>
      <c r="AK20" s="380" t="s">
        <v>866</v>
      </c>
      <c r="AL20" s="92" t="s">
        <v>2</v>
      </c>
      <c r="AM20" s="92" t="s">
        <v>702</v>
      </c>
      <c r="AN20" s="92" t="s">
        <v>63</v>
      </c>
      <c r="AO20" s="92" t="s">
        <v>5</v>
      </c>
      <c r="AP20" s="92" t="s">
        <v>6</v>
      </c>
      <c r="AQ20" s="571" t="s">
        <v>1142</v>
      </c>
      <c r="AR20" s="92" t="s">
        <v>2</v>
      </c>
      <c r="AS20" s="92" t="s">
        <v>702</v>
      </c>
      <c r="AT20" s="92" t="s">
        <v>63</v>
      </c>
      <c r="AU20" s="92" t="s">
        <v>5</v>
      </c>
      <c r="AV20" s="92" t="s">
        <v>6</v>
      </c>
      <c r="AW20" s="571" t="s">
        <v>1142</v>
      </c>
      <c r="AX20" s="92" t="s">
        <v>2</v>
      </c>
      <c r="AY20" s="92" t="s">
        <v>702</v>
      </c>
      <c r="AZ20" s="92" t="s">
        <v>63</v>
      </c>
      <c r="BA20" s="92" t="s">
        <v>5</v>
      </c>
      <c r="BB20" s="92" t="s">
        <v>6</v>
      </c>
      <c r="BC20" s="571" t="s">
        <v>1142</v>
      </c>
      <c r="BD20" s="92" t="s">
        <v>2</v>
      </c>
      <c r="BE20" s="92" t="s">
        <v>702</v>
      </c>
      <c r="BF20" s="92" t="s">
        <v>63</v>
      </c>
      <c r="BG20" s="92" t="s">
        <v>5</v>
      </c>
      <c r="BH20" s="92" t="s">
        <v>6</v>
      </c>
      <c r="BI20" s="571" t="s">
        <v>1142</v>
      </c>
      <c r="BJ20" s="92" t="s">
        <v>2</v>
      </c>
      <c r="BK20" s="92" t="s">
        <v>702</v>
      </c>
      <c r="BL20" s="92" t="s">
        <v>63</v>
      </c>
      <c r="BM20" s="92" t="s">
        <v>5</v>
      </c>
      <c r="BN20" s="92" t="s">
        <v>6</v>
      </c>
      <c r="BO20" s="571" t="s">
        <v>1142</v>
      </c>
      <c r="BP20" s="92" t="s">
        <v>2</v>
      </c>
      <c r="BQ20" s="92" t="s">
        <v>702</v>
      </c>
      <c r="BR20" s="92" t="s">
        <v>63</v>
      </c>
      <c r="BS20" s="92" t="s">
        <v>5</v>
      </c>
      <c r="BT20" s="92" t="s">
        <v>6</v>
      </c>
      <c r="BU20" s="571" t="s">
        <v>1142</v>
      </c>
      <c r="BV20" s="92" t="s">
        <v>2</v>
      </c>
      <c r="BW20" s="92" t="s">
        <v>702</v>
      </c>
      <c r="BX20" s="665"/>
      <c r="CM20" s="80"/>
      <c r="CN20" s="80"/>
      <c r="CO20" s="80"/>
      <c r="CP20" s="22"/>
      <c r="CQ20" s="22"/>
      <c r="CR20" s="22"/>
      <c r="CS20" s="80"/>
      <c r="CT20" s="80"/>
      <c r="CU20" s="80"/>
      <c r="CV20" s="80"/>
      <c r="CW20" s="22"/>
      <c r="CX20" s="22"/>
      <c r="CY20" s="22"/>
      <c r="CZ20" s="80"/>
      <c r="DA20" s="80"/>
      <c r="DB20" s="80"/>
      <c r="DC20" s="80"/>
      <c r="DD20" s="22"/>
      <c r="DE20" s="22"/>
      <c r="DF20" s="22"/>
      <c r="DG20" s="80"/>
      <c r="DH20" s="80"/>
      <c r="DI20" s="80"/>
      <c r="DJ20" s="80"/>
      <c r="DK20" s="22"/>
      <c r="DL20" s="22"/>
      <c r="DM20" s="22"/>
      <c r="DN20" s="80"/>
    </row>
    <row r="21" spans="1:118" x14ac:dyDescent="0.25">
      <c r="A21" s="388">
        <v>1</v>
      </c>
      <c r="B21" s="388">
        <v>2</v>
      </c>
      <c r="C21" s="388">
        <v>3</v>
      </c>
      <c r="D21" s="146" t="s">
        <v>108</v>
      </c>
      <c r="E21" s="146" t="s">
        <v>109</v>
      </c>
      <c r="F21" s="146" t="s">
        <v>110</v>
      </c>
      <c r="G21" s="146" t="s">
        <v>111</v>
      </c>
      <c r="H21" s="146" t="s">
        <v>112</v>
      </c>
      <c r="I21" s="146" t="s">
        <v>113</v>
      </c>
      <c r="J21" s="146" t="s">
        <v>190</v>
      </c>
      <c r="K21" s="146" t="s">
        <v>191</v>
      </c>
      <c r="L21" s="146" t="s">
        <v>192</v>
      </c>
      <c r="M21" s="146" t="s">
        <v>193</v>
      </c>
      <c r="N21" s="146" t="s">
        <v>194</v>
      </c>
      <c r="O21" s="146" t="s">
        <v>195</v>
      </c>
      <c r="P21" s="146" t="s">
        <v>214</v>
      </c>
      <c r="Q21" s="146" t="s">
        <v>215</v>
      </c>
      <c r="R21" s="146" t="s">
        <v>216</v>
      </c>
      <c r="S21" s="146" t="s">
        <v>217</v>
      </c>
      <c r="T21" s="146" t="s">
        <v>218</v>
      </c>
      <c r="U21" s="146" t="s">
        <v>219</v>
      </c>
      <c r="V21" s="146" t="s">
        <v>221</v>
      </c>
      <c r="W21" s="146" t="s">
        <v>222</v>
      </c>
      <c r="X21" s="146" t="s">
        <v>223</v>
      </c>
      <c r="Y21" s="146" t="s">
        <v>224</v>
      </c>
      <c r="Z21" s="146" t="s">
        <v>225</v>
      </c>
      <c r="AA21" s="146" t="s">
        <v>226</v>
      </c>
      <c r="AB21" s="146" t="s">
        <v>228</v>
      </c>
      <c r="AC21" s="146" t="s">
        <v>229</v>
      </c>
      <c r="AD21" s="146" t="s">
        <v>230</v>
      </c>
      <c r="AE21" s="146" t="s">
        <v>231</v>
      </c>
      <c r="AF21" s="146" t="s">
        <v>232</v>
      </c>
      <c r="AG21" s="146" t="s">
        <v>233</v>
      </c>
      <c r="AH21" s="146" t="s">
        <v>234</v>
      </c>
      <c r="AI21" s="146" t="s">
        <v>235</v>
      </c>
      <c r="AJ21" s="146" t="s">
        <v>236</v>
      </c>
      <c r="AK21" s="146" t="s">
        <v>237</v>
      </c>
      <c r="AL21" s="146" t="s">
        <v>238</v>
      </c>
      <c r="AM21" s="146" t="s">
        <v>239</v>
      </c>
      <c r="AN21" s="146" t="s">
        <v>240</v>
      </c>
      <c r="AO21" s="146" t="s">
        <v>241</v>
      </c>
      <c r="AP21" s="146" t="s">
        <v>242</v>
      </c>
      <c r="AQ21" s="146" t="s">
        <v>243</v>
      </c>
      <c r="AR21" s="146" t="s">
        <v>244</v>
      </c>
      <c r="AS21" s="146" t="s">
        <v>245</v>
      </c>
      <c r="AT21" s="146" t="s">
        <v>246</v>
      </c>
      <c r="AU21" s="146" t="s">
        <v>247</v>
      </c>
      <c r="AV21" s="146" t="s">
        <v>248</v>
      </c>
      <c r="AW21" s="146" t="s">
        <v>249</v>
      </c>
      <c r="AX21" s="146" t="s">
        <v>250</v>
      </c>
      <c r="AY21" s="146" t="s">
        <v>251</v>
      </c>
      <c r="AZ21" s="146" t="s">
        <v>240</v>
      </c>
      <c r="BA21" s="146" t="s">
        <v>241</v>
      </c>
      <c r="BB21" s="146" t="s">
        <v>242</v>
      </c>
      <c r="BC21" s="146" t="s">
        <v>243</v>
      </c>
      <c r="BD21" s="146" t="s">
        <v>244</v>
      </c>
      <c r="BE21" s="146" t="s">
        <v>245</v>
      </c>
      <c r="BF21" s="146" t="s">
        <v>246</v>
      </c>
      <c r="BG21" s="146" t="s">
        <v>247</v>
      </c>
      <c r="BH21" s="146" t="s">
        <v>248</v>
      </c>
      <c r="BI21" s="146" t="s">
        <v>249</v>
      </c>
      <c r="BJ21" s="146" t="s">
        <v>250</v>
      </c>
      <c r="BK21" s="146" t="s">
        <v>251</v>
      </c>
      <c r="BL21" s="146" t="s">
        <v>240</v>
      </c>
      <c r="BM21" s="146" t="s">
        <v>241</v>
      </c>
      <c r="BN21" s="146" t="s">
        <v>242</v>
      </c>
      <c r="BO21" s="146" t="s">
        <v>243</v>
      </c>
      <c r="BP21" s="146" t="s">
        <v>244</v>
      </c>
      <c r="BQ21" s="146" t="s">
        <v>245</v>
      </c>
      <c r="BR21" s="146" t="s">
        <v>246</v>
      </c>
      <c r="BS21" s="146" t="s">
        <v>247</v>
      </c>
      <c r="BT21" s="146" t="s">
        <v>248</v>
      </c>
      <c r="BU21" s="146" t="s">
        <v>249</v>
      </c>
      <c r="BV21" s="146" t="s">
        <v>250</v>
      </c>
      <c r="BW21" s="146" t="s">
        <v>251</v>
      </c>
      <c r="BX21" s="146" t="s">
        <v>102</v>
      </c>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row>
    <row r="22" spans="1:118" x14ac:dyDescent="0.25">
      <c r="A22" s="388"/>
      <c r="B22" s="388"/>
      <c r="C22" s="388"/>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row>
    <row r="23" spans="1:118" ht="31.5" x14ac:dyDescent="0.25">
      <c r="A23" s="219">
        <v>0</v>
      </c>
      <c r="B23" s="180" t="s">
        <v>742</v>
      </c>
      <c r="C23" s="51"/>
      <c r="D23" s="146"/>
      <c r="E23" s="146"/>
      <c r="F23" s="146"/>
      <c r="G23" s="146"/>
      <c r="H23" s="146"/>
      <c r="I23" s="146"/>
      <c r="J23" s="146"/>
      <c r="K23" s="146"/>
      <c r="L23" s="146"/>
      <c r="M23" s="146"/>
      <c r="N23" s="146"/>
      <c r="O23" s="146"/>
      <c r="P23" s="146" t="s">
        <v>875</v>
      </c>
      <c r="Q23" s="330">
        <f>'[6]4'!V23</f>
        <v>7.0200000000000005</v>
      </c>
      <c r="R23" s="330">
        <f>'[6]4'!W23</f>
        <v>0</v>
      </c>
      <c r="S23" s="330">
        <f>'[6]4'!X23</f>
        <v>0</v>
      </c>
      <c r="T23" s="146"/>
      <c r="U23" s="330">
        <f>'4'!U23</f>
        <v>61.328333333333326</v>
      </c>
      <c r="V23" s="146" t="s">
        <v>875</v>
      </c>
      <c r="W23" s="330">
        <f>'4'!AD23</f>
        <v>4.16</v>
      </c>
      <c r="X23" s="330"/>
      <c r="Y23" s="330"/>
      <c r="Z23" s="146"/>
      <c r="AA23" s="328">
        <f>'4'!AC23</f>
        <v>61.608049000000008</v>
      </c>
      <c r="AB23" s="146" t="s">
        <v>875</v>
      </c>
      <c r="AC23" s="330">
        <f>'4'!AK23</f>
        <v>7.36</v>
      </c>
      <c r="AD23" s="330"/>
      <c r="AE23" s="330">
        <f>'4'!AM23</f>
        <v>5.1960000000000006</v>
      </c>
      <c r="AF23" s="146"/>
      <c r="AG23" s="330">
        <f>'4'!AJ23</f>
        <v>67.857333333333315</v>
      </c>
      <c r="AH23" s="146"/>
      <c r="AI23" s="330"/>
      <c r="AJ23" s="330"/>
      <c r="AK23" s="330"/>
      <c r="AL23" s="146"/>
      <c r="AM23" s="330"/>
      <c r="AN23" s="146" t="s">
        <v>875</v>
      </c>
      <c r="AO23" s="330">
        <f>'[6]4'!AY23</f>
        <v>6.49</v>
      </c>
      <c r="AP23" s="330">
        <f>'[6]4'!AZ23</f>
        <v>0</v>
      </c>
      <c r="AQ23" s="330">
        <f>'[6]4'!BA23</f>
        <v>0</v>
      </c>
      <c r="AR23" s="146"/>
      <c r="AS23" s="330">
        <f>'4'!AX23</f>
        <v>53.670833333333341</v>
      </c>
      <c r="AT23" s="146" t="s">
        <v>875</v>
      </c>
      <c r="AU23" s="330">
        <f>'4'!BF23</f>
        <v>7.23</v>
      </c>
      <c r="AV23" s="146"/>
      <c r="AW23" s="330">
        <f>'4'!BH23</f>
        <v>6.49</v>
      </c>
      <c r="AX23" s="146"/>
      <c r="AY23" s="330">
        <f>'4'!BE23</f>
        <v>68.432999999999993</v>
      </c>
      <c r="AZ23" s="146" t="s">
        <v>875</v>
      </c>
      <c r="BA23" s="330">
        <f>'[6]4'!BM23</f>
        <v>6.6000000000000005</v>
      </c>
      <c r="BB23" s="330">
        <f>'[6]4'!BN23</f>
        <v>0</v>
      </c>
      <c r="BC23" s="330">
        <f>'[6]4'!BO23</f>
        <v>0.8</v>
      </c>
      <c r="BD23" s="146"/>
      <c r="BE23" s="330">
        <f>'[6]4'!BL23</f>
        <v>59.170833333333334</v>
      </c>
      <c r="BF23" s="146" t="s">
        <v>875</v>
      </c>
      <c r="BG23" s="330">
        <f>'4'!BT23</f>
        <v>7.4</v>
      </c>
      <c r="BH23" s="146">
        <f>'4'!BU23</f>
        <v>0</v>
      </c>
      <c r="BI23" s="146">
        <f>'4'!BV23</f>
        <v>2.5449999999999999</v>
      </c>
      <c r="BJ23" s="146"/>
      <c r="BK23" s="330">
        <f>'4'!BS23</f>
        <v>82.814999999999998</v>
      </c>
      <c r="BL23" s="146" t="s">
        <v>875</v>
      </c>
      <c r="BM23" s="330">
        <f>'[6]4'!BT23</f>
        <v>7.76</v>
      </c>
      <c r="BN23" s="330">
        <f>'[6]4'!BU23</f>
        <v>0</v>
      </c>
      <c r="BO23" s="330">
        <f>'[6]4'!BV23</f>
        <v>0.6</v>
      </c>
      <c r="BP23" s="146"/>
      <c r="BQ23" s="330">
        <f>'4'!BZ23</f>
        <v>57.020833333333336</v>
      </c>
      <c r="BR23" s="146" t="s">
        <v>875</v>
      </c>
      <c r="BS23" s="330">
        <f>'4'!CH23</f>
        <v>9.4600000000000009</v>
      </c>
      <c r="BT23" s="330">
        <f>'4'!CI23</f>
        <v>0</v>
      </c>
      <c r="BU23" s="330">
        <f>'4'!CJ23</f>
        <v>3.9449999999999998</v>
      </c>
      <c r="BV23" s="330"/>
      <c r="BW23" s="330">
        <f>'4'!CG23</f>
        <v>76.273999999999987</v>
      </c>
      <c r="BX23" s="146"/>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row>
    <row r="24" spans="1:118" ht="31.5" x14ac:dyDescent="0.25">
      <c r="A24" s="51" t="s">
        <v>743</v>
      </c>
      <c r="B24" s="179" t="s">
        <v>744</v>
      </c>
      <c r="C24" s="51"/>
      <c r="D24" s="146"/>
      <c r="E24" s="146"/>
      <c r="F24" s="146"/>
      <c r="G24" s="146"/>
      <c r="H24" s="146"/>
      <c r="I24" s="146"/>
      <c r="J24" s="146"/>
      <c r="K24" s="146"/>
      <c r="L24" s="146"/>
      <c r="M24" s="146"/>
      <c r="N24" s="146"/>
      <c r="O24" s="146"/>
      <c r="P24" s="146" t="s">
        <v>771</v>
      </c>
      <c r="Q24" s="330">
        <f>'[6]4'!V24</f>
        <v>0</v>
      </c>
      <c r="R24" s="330">
        <f>'[6]4'!W24</f>
        <v>0</v>
      </c>
      <c r="S24" s="330">
        <f>'[6]4'!X24</f>
        <v>0</v>
      </c>
      <c r="T24" s="146"/>
      <c r="U24" s="330">
        <f>'4'!U24</f>
        <v>0</v>
      </c>
      <c r="V24" s="146" t="s">
        <v>771</v>
      </c>
      <c r="W24" s="330">
        <f>'4'!AD24</f>
        <v>0</v>
      </c>
      <c r="X24" s="330"/>
      <c r="Y24" s="330"/>
      <c r="Z24" s="146"/>
      <c r="AA24" s="328">
        <f>'4'!AC24</f>
        <v>0</v>
      </c>
      <c r="AB24" s="146"/>
      <c r="AC24" s="330">
        <f>'4'!AK24</f>
        <v>0</v>
      </c>
      <c r="AD24" s="330"/>
      <c r="AE24" s="330">
        <f>'4'!AM24</f>
        <v>0</v>
      </c>
      <c r="AF24" s="146"/>
      <c r="AG24" s="330">
        <f>'4'!AJ24</f>
        <v>0</v>
      </c>
      <c r="AH24" s="146"/>
      <c r="AI24" s="330"/>
      <c r="AJ24" s="330"/>
      <c r="AK24" s="330"/>
      <c r="AL24" s="146"/>
      <c r="AM24" s="330"/>
      <c r="AN24" s="146" t="s">
        <v>771</v>
      </c>
      <c r="AO24" s="330">
        <f>'[6]4'!AY24</f>
        <v>0</v>
      </c>
      <c r="AP24" s="330">
        <f>'[6]4'!AZ24</f>
        <v>0</v>
      </c>
      <c r="AQ24" s="330">
        <f>'[6]4'!BA24</f>
        <v>0</v>
      </c>
      <c r="AR24" s="146"/>
      <c r="AS24" s="330">
        <f>'4'!AX24</f>
        <v>0</v>
      </c>
      <c r="AT24" s="146" t="s">
        <v>701</v>
      </c>
      <c r="AU24" s="146" t="str">
        <f>'4'!BF24</f>
        <v>2</v>
      </c>
      <c r="AV24" s="146"/>
      <c r="AW24" s="330">
        <f>'4'!BH24</f>
        <v>0</v>
      </c>
      <c r="AX24" s="146"/>
      <c r="AY24" s="330">
        <f>'4'!BE24</f>
        <v>2.13</v>
      </c>
      <c r="AZ24" s="146" t="s">
        <v>771</v>
      </c>
      <c r="BA24" s="330">
        <f>'[6]4'!BM24</f>
        <v>0</v>
      </c>
      <c r="BB24" s="330">
        <f>'[6]4'!BN24</f>
        <v>0</v>
      </c>
      <c r="BC24" s="330">
        <f>'[6]4'!BO24</f>
        <v>0</v>
      </c>
      <c r="BD24" s="146"/>
      <c r="BE24" s="330">
        <f>'[6]4'!BL24</f>
        <v>0</v>
      </c>
      <c r="BF24" s="146" t="s">
        <v>701</v>
      </c>
      <c r="BG24" s="146" t="str">
        <f>'4'!BT24</f>
        <v>2</v>
      </c>
      <c r="BH24" s="146">
        <f>'4'!BU24</f>
        <v>0</v>
      </c>
      <c r="BI24" s="146">
        <f>'4'!BV24</f>
        <v>0</v>
      </c>
      <c r="BJ24" s="146"/>
      <c r="BK24" s="330">
        <f>'4'!BS24</f>
        <v>2.13</v>
      </c>
      <c r="BL24" s="146" t="s">
        <v>771</v>
      </c>
      <c r="BM24" s="330">
        <f>'[6]4'!BT24</f>
        <v>0</v>
      </c>
      <c r="BN24" s="330">
        <f>'[6]4'!BU24</f>
        <v>0</v>
      </c>
      <c r="BO24" s="330">
        <f>'[6]4'!BV24</f>
        <v>0</v>
      </c>
      <c r="BP24" s="146"/>
      <c r="BQ24" s="330">
        <f>'4'!BZ24</f>
        <v>0</v>
      </c>
      <c r="BR24" s="146" t="s">
        <v>701</v>
      </c>
      <c r="BS24" s="146" t="str">
        <f>'4'!CH24</f>
        <v>2</v>
      </c>
      <c r="BT24" s="146">
        <f>'4'!CI24</f>
        <v>0</v>
      </c>
      <c r="BU24" s="146">
        <f>'4'!CJ24</f>
        <v>0</v>
      </c>
      <c r="BV24" s="146"/>
      <c r="BW24" s="330">
        <f>'4'!CG24</f>
        <v>2.13</v>
      </c>
      <c r="BX24" s="146"/>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row>
    <row r="25" spans="1:118" ht="31.5" x14ac:dyDescent="0.25">
      <c r="A25" s="51" t="s">
        <v>745</v>
      </c>
      <c r="B25" s="179" t="s">
        <v>770</v>
      </c>
      <c r="C25" s="51"/>
      <c r="D25" s="146"/>
      <c r="E25" s="146"/>
      <c r="F25" s="146"/>
      <c r="G25" s="146"/>
      <c r="H25" s="146"/>
      <c r="I25" s="146"/>
      <c r="J25" s="146"/>
      <c r="K25" s="146"/>
      <c r="L25" s="146"/>
      <c r="M25" s="146"/>
      <c r="N25" s="146"/>
      <c r="O25" s="146"/>
      <c r="P25" s="146" t="s">
        <v>875</v>
      </c>
      <c r="Q25" s="330">
        <f>'[6]4'!V25</f>
        <v>7.0200000000000005</v>
      </c>
      <c r="R25" s="330">
        <f>'[6]4'!W25</f>
        <v>0</v>
      </c>
      <c r="S25" s="330">
        <f>'[6]4'!X25</f>
        <v>0</v>
      </c>
      <c r="T25" s="146"/>
      <c r="U25" s="330">
        <f>'4'!U25</f>
        <v>61.328333333333326</v>
      </c>
      <c r="V25" s="146" t="s">
        <v>875</v>
      </c>
      <c r="W25" s="330">
        <f>'4'!AD25</f>
        <v>4.16</v>
      </c>
      <c r="X25" s="330"/>
      <c r="Y25" s="330"/>
      <c r="Z25" s="146"/>
      <c r="AA25" s="328">
        <f>'4'!AC25</f>
        <v>61.608049000000008</v>
      </c>
      <c r="AB25" s="146" t="s">
        <v>875</v>
      </c>
      <c r="AC25" s="330">
        <f>'4'!AK25</f>
        <v>6.96</v>
      </c>
      <c r="AD25" s="330"/>
      <c r="AE25" s="330">
        <f>'4'!AM25</f>
        <v>3.0200000000000005</v>
      </c>
      <c r="AF25" s="146"/>
      <c r="AG25" s="330">
        <f>'4'!AJ25</f>
        <v>58.644499999999994</v>
      </c>
      <c r="AH25" s="146"/>
      <c r="AI25" s="330"/>
      <c r="AJ25" s="330"/>
      <c r="AK25" s="330"/>
      <c r="AL25" s="146"/>
      <c r="AM25" s="330"/>
      <c r="AN25" s="146" t="s">
        <v>875</v>
      </c>
      <c r="AO25" s="330">
        <f>'[6]4'!AY25</f>
        <v>6.49</v>
      </c>
      <c r="AP25" s="330">
        <f>'[6]4'!AZ25</f>
        <v>0</v>
      </c>
      <c r="AQ25" s="330">
        <f>'[6]4'!BA25</f>
        <v>0</v>
      </c>
      <c r="AR25" s="146"/>
      <c r="AS25" s="330">
        <f>'4'!AX25</f>
        <v>53.670833333333341</v>
      </c>
      <c r="AT25" s="146" t="s">
        <v>875</v>
      </c>
      <c r="AU25" s="146">
        <f>'4'!BF25</f>
        <v>5.23</v>
      </c>
      <c r="AV25" s="146"/>
      <c r="AW25" s="330">
        <f>'4'!BH25</f>
        <v>6.13</v>
      </c>
      <c r="AX25" s="146"/>
      <c r="AY25" s="330">
        <f>'4'!BE25</f>
        <v>65.600999999999999</v>
      </c>
      <c r="AZ25" s="146" t="s">
        <v>875</v>
      </c>
      <c r="BA25" s="330">
        <f>'[6]4'!BM25</f>
        <v>6.2</v>
      </c>
      <c r="BB25" s="330">
        <f>'[6]4'!BN25</f>
        <v>0</v>
      </c>
      <c r="BC25" s="330">
        <f>'[6]4'!BO25</f>
        <v>0</v>
      </c>
      <c r="BD25" s="146"/>
      <c r="BE25" s="330">
        <f>'[6]4'!BL25</f>
        <v>53.470833333333331</v>
      </c>
      <c r="BF25" s="146" t="s">
        <v>875</v>
      </c>
      <c r="BG25" s="146">
        <f>'4'!BT25</f>
        <v>5.4</v>
      </c>
      <c r="BH25" s="146">
        <f>'4'!BU25</f>
        <v>0</v>
      </c>
      <c r="BI25" s="146">
        <f>'4'!BV25</f>
        <v>2.2949999999999999</v>
      </c>
      <c r="BJ25" s="146"/>
      <c r="BK25" s="330">
        <f>'4'!BS25</f>
        <v>79.56</v>
      </c>
      <c r="BL25" s="146" t="s">
        <v>875</v>
      </c>
      <c r="BM25" s="330">
        <f>'[6]4'!BT25</f>
        <v>3.76</v>
      </c>
      <c r="BN25" s="330">
        <f>'[6]4'!BU25</f>
        <v>0</v>
      </c>
      <c r="BO25" s="330">
        <f>'[6]4'!BV25</f>
        <v>0</v>
      </c>
      <c r="BP25" s="146"/>
      <c r="BQ25" s="330">
        <f>'4'!BZ25</f>
        <v>55.770833333333336</v>
      </c>
      <c r="BR25" s="146" t="s">
        <v>875</v>
      </c>
      <c r="BS25" s="146">
        <f>'4'!CH25</f>
        <v>7.46</v>
      </c>
      <c r="BT25" s="146">
        <f>'4'!CI25</f>
        <v>0</v>
      </c>
      <c r="BU25" s="146">
        <f>'4'!CJ25</f>
        <v>3.5949999999999998</v>
      </c>
      <c r="BV25" s="146"/>
      <c r="BW25" s="330">
        <f>'4'!CG25</f>
        <v>72.72999999999999</v>
      </c>
      <c r="BX25" s="146"/>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row>
    <row r="26" spans="1:118" ht="78.75" x14ac:dyDescent="0.25">
      <c r="A26" s="51" t="s">
        <v>746</v>
      </c>
      <c r="B26" s="179" t="s">
        <v>747</v>
      </c>
      <c r="C26" s="51"/>
      <c r="D26" s="146"/>
      <c r="E26" s="146"/>
      <c r="F26" s="146"/>
      <c r="G26" s="146"/>
      <c r="H26" s="146"/>
      <c r="I26" s="146"/>
      <c r="J26" s="146"/>
      <c r="K26" s="146"/>
      <c r="L26" s="146"/>
      <c r="M26" s="146"/>
      <c r="N26" s="146"/>
      <c r="O26" s="146"/>
      <c r="P26" s="146" t="s">
        <v>771</v>
      </c>
      <c r="Q26" s="330">
        <f>'[6]4'!V26</f>
        <v>0</v>
      </c>
      <c r="R26" s="330">
        <f>'[6]4'!W26</f>
        <v>0</v>
      </c>
      <c r="S26" s="330">
        <f>'[6]4'!X26</f>
        <v>0</v>
      </c>
      <c r="T26" s="146"/>
      <c r="U26" s="330">
        <f>'4'!U26</f>
        <v>0</v>
      </c>
      <c r="V26" s="146" t="s">
        <v>771</v>
      </c>
      <c r="W26" s="330">
        <f>'4'!AD26</f>
        <v>0</v>
      </c>
      <c r="X26" s="330"/>
      <c r="Y26" s="330"/>
      <c r="Z26" s="146"/>
      <c r="AA26" s="328">
        <f>'4'!AC26</f>
        <v>0</v>
      </c>
      <c r="AB26" s="146"/>
      <c r="AC26" s="330">
        <f>'4'!AK26</f>
        <v>0</v>
      </c>
      <c r="AD26" s="330"/>
      <c r="AE26" s="330">
        <f>'4'!AM26</f>
        <v>0</v>
      </c>
      <c r="AF26" s="146"/>
      <c r="AG26" s="330">
        <f>'4'!AJ26</f>
        <v>0</v>
      </c>
      <c r="AH26" s="146"/>
      <c r="AI26" s="330"/>
      <c r="AJ26" s="330"/>
      <c r="AK26" s="330"/>
      <c r="AL26" s="146"/>
      <c r="AM26" s="330"/>
      <c r="AN26" s="146" t="s">
        <v>771</v>
      </c>
      <c r="AO26" s="330">
        <f>'[6]4'!AY26</f>
        <v>0</v>
      </c>
      <c r="AP26" s="330">
        <f>'[6]4'!AZ26</f>
        <v>0</v>
      </c>
      <c r="AQ26" s="330">
        <f>'[6]4'!BA26</f>
        <v>0</v>
      </c>
      <c r="AR26" s="146"/>
      <c r="AS26" s="330">
        <f>'4'!AX26</f>
        <v>0</v>
      </c>
      <c r="AT26" s="146"/>
      <c r="AU26" s="146">
        <f>'4'!BF26</f>
        <v>0</v>
      </c>
      <c r="AV26" s="146"/>
      <c r="AW26" s="330">
        <f>'4'!BH26</f>
        <v>0</v>
      </c>
      <c r="AX26" s="146"/>
      <c r="AY26" s="330">
        <f>'4'!BE26</f>
        <v>0</v>
      </c>
      <c r="AZ26" s="146" t="s">
        <v>771</v>
      </c>
      <c r="BA26" s="330">
        <f>'[6]4'!BM26</f>
        <v>0</v>
      </c>
      <c r="BB26" s="330">
        <f>'[6]4'!BN26</f>
        <v>0</v>
      </c>
      <c r="BC26" s="330">
        <f>'[6]4'!BO26</f>
        <v>0</v>
      </c>
      <c r="BD26" s="146"/>
      <c r="BE26" s="330">
        <f>'[6]4'!BL26</f>
        <v>0</v>
      </c>
      <c r="BF26" s="146"/>
      <c r="BG26" s="146">
        <f>'4'!BT26</f>
        <v>0</v>
      </c>
      <c r="BH26" s="146">
        <f>'4'!BU26</f>
        <v>0</v>
      </c>
      <c r="BI26" s="146">
        <f>'4'!BV26</f>
        <v>0</v>
      </c>
      <c r="BJ26" s="146"/>
      <c r="BK26" s="330">
        <f>'4'!BS26</f>
        <v>0</v>
      </c>
      <c r="BL26" s="146" t="s">
        <v>771</v>
      </c>
      <c r="BM26" s="330">
        <f>'[6]4'!BT26</f>
        <v>0</v>
      </c>
      <c r="BN26" s="330">
        <f>'[6]4'!BU26</f>
        <v>0</v>
      </c>
      <c r="BO26" s="330">
        <f>'[6]4'!BV26</f>
        <v>0</v>
      </c>
      <c r="BP26" s="146"/>
      <c r="BQ26" s="330">
        <f>'4'!BZ26</f>
        <v>0</v>
      </c>
      <c r="BR26" s="146"/>
      <c r="BS26" s="146">
        <f>'4'!CH26</f>
        <v>0</v>
      </c>
      <c r="BT26" s="146">
        <f>'4'!CI26</f>
        <v>0</v>
      </c>
      <c r="BU26" s="146">
        <f>'4'!CJ26</f>
        <v>0</v>
      </c>
      <c r="BV26" s="146"/>
      <c r="BW26" s="330">
        <f>'4'!CG26</f>
        <v>0</v>
      </c>
      <c r="BX26" s="146"/>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row>
    <row r="27" spans="1:118" ht="47.25" x14ac:dyDescent="0.25">
      <c r="A27" s="51" t="s">
        <v>748</v>
      </c>
      <c r="B27" s="179" t="s">
        <v>749</v>
      </c>
      <c r="C27" s="51"/>
      <c r="D27" s="146"/>
      <c r="E27" s="146"/>
      <c r="F27" s="146"/>
      <c r="G27" s="146"/>
      <c r="H27" s="146"/>
      <c r="I27" s="146"/>
      <c r="J27" s="146"/>
      <c r="K27" s="146"/>
      <c r="L27" s="146"/>
      <c r="M27" s="146"/>
      <c r="N27" s="146"/>
      <c r="O27" s="146"/>
      <c r="P27" s="146"/>
      <c r="Q27" s="330">
        <f>'[6]4'!V27</f>
        <v>0</v>
      </c>
      <c r="R27" s="330">
        <f>'[6]4'!W27</f>
        <v>0</v>
      </c>
      <c r="S27" s="330">
        <f>'[6]4'!X27</f>
        <v>0</v>
      </c>
      <c r="T27" s="146"/>
      <c r="U27" s="330">
        <f>'4'!U27</f>
        <v>0</v>
      </c>
      <c r="V27" s="146"/>
      <c r="W27" s="330">
        <f>'4'!AD27</f>
        <v>0</v>
      </c>
      <c r="X27" s="330"/>
      <c r="Y27" s="330"/>
      <c r="Z27" s="146"/>
      <c r="AA27" s="328">
        <f>'4'!AC27</f>
        <v>0</v>
      </c>
      <c r="AB27" s="146" t="s">
        <v>876</v>
      </c>
      <c r="AC27" s="330">
        <f>'4'!AK27</f>
        <v>0.4</v>
      </c>
      <c r="AD27" s="330"/>
      <c r="AE27" s="330">
        <f>'4'!AM27</f>
        <v>2.1760000000000002</v>
      </c>
      <c r="AF27" s="146"/>
      <c r="AG27" s="330">
        <f>'4'!AJ27</f>
        <v>9.2128333333333305</v>
      </c>
      <c r="AH27" s="146"/>
      <c r="AI27" s="330"/>
      <c r="AJ27" s="330"/>
      <c r="AK27" s="330"/>
      <c r="AL27" s="146"/>
      <c r="AM27" s="330"/>
      <c r="AN27" s="146"/>
      <c r="AO27" s="330">
        <f>'[6]4'!AY27</f>
        <v>0</v>
      </c>
      <c r="AP27" s="330">
        <f>'[6]4'!AZ27</f>
        <v>0</v>
      </c>
      <c r="AQ27" s="330">
        <f>'[6]4'!BA27</f>
        <v>0</v>
      </c>
      <c r="AR27" s="146"/>
      <c r="AS27" s="330">
        <f>'4'!AX27</f>
        <v>0</v>
      </c>
      <c r="AT27" s="146"/>
      <c r="AU27" s="146">
        <f>'4'!BF27</f>
        <v>0</v>
      </c>
      <c r="AV27" s="146"/>
      <c r="AW27" s="330">
        <f>'4'!BH27</f>
        <v>0.36</v>
      </c>
      <c r="AX27" s="146"/>
      <c r="AY27" s="330">
        <f>'4'!BE27</f>
        <v>0.70199999999999996</v>
      </c>
      <c r="AZ27" s="146" t="s">
        <v>876</v>
      </c>
      <c r="BA27" s="330">
        <f>'[6]4'!BM27</f>
        <v>0.4</v>
      </c>
      <c r="BB27" s="330">
        <f>'[6]4'!BN27</f>
        <v>0</v>
      </c>
      <c r="BC27" s="330">
        <f>'[6]4'!BO27</f>
        <v>0.8</v>
      </c>
      <c r="BD27" s="146"/>
      <c r="BE27" s="330">
        <f>'[6]4'!BL27</f>
        <v>5.7</v>
      </c>
      <c r="BF27" s="146" t="s">
        <v>877</v>
      </c>
      <c r="BG27" s="146">
        <f>'4'!BT27</f>
        <v>0</v>
      </c>
      <c r="BH27" s="146">
        <f>'4'!BU27</f>
        <v>0</v>
      </c>
      <c r="BI27" s="146">
        <f>'4'!BV27</f>
        <v>0.25</v>
      </c>
      <c r="BJ27" s="146"/>
      <c r="BK27" s="330">
        <f>'4'!BS27</f>
        <v>1.125</v>
      </c>
      <c r="BL27" s="146" t="s">
        <v>876</v>
      </c>
      <c r="BM27" s="330">
        <f>'[6]4'!BT27</f>
        <v>4</v>
      </c>
      <c r="BN27" s="330">
        <f>'[6]4'!BU27</f>
        <v>0</v>
      </c>
      <c r="BO27" s="330">
        <f>'[6]4'!BV27</f>
        <v>0.6</v>
      </c>
      <c r="BP27" s="146"/>
      <c r="BQ27" s="330">
        <f>'4'!BZ27</f>
        <v>1.25</v>
      </c>
      <c r="BR27" s="146" t="s">
        <v>877</v>
      </c>
      <c r="BS27" s="146">
        <f>'4'!CH27</f>
        <v>0</v>
      </c>
      <c r="BT27" s="146">
        <f>'4'!CI27</f>
        <v>0</v>
      </c>
      <c r="BU27" s="146">
        <f>'4'!CJ27</f>
        <v>0.35</v>
      </c>
      <c r="BV27" s="146"/>
      <c r="BW27" s="330">
        <f>'4'!CG27</f>
        <v>1.4139999999999999</v>
      </c>
      <c r="BX27" s="146"/>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row>
    <row r="28" spans="1:118" ht="47.25" x14ac:dyDescent="0.25">
      <c r="A28" s="51" t="s">
        <v>750</v>
      </c>
      <c r="B28" s="179" t="s">
        <v>751</v>
      </c>
      <c r="C28" s="51"/>
      <c r="D28" s="146"/>
      <c r="E28" s="146"/>
      <c r="F28" s="146"/>
      <c r="G28" s="146"/>
      <c r="H28" s="146"/>
      <c r="I28" s="146"/>
      <c r="J28" s="146"/>
      <c r="K28" s="146"/>
      <c r="L28" s="146"/>
      <c r="M28" s="146"/>
      <c r="N28" s="146"/>
      <c r="O28" s="146"/>
      <c r="P28" s="146" t="s">
        <v>771</v>
      </c>
      <c r="Q28" s="330">
        <f>'[6]4'!V28</f>
        <v>0</v>
      </c>
      <c r="R28" s="330">
        <f>'[6]4'!W28</f>
        <v>0</v>
      </c>
      <c r="S28" s="330">
        <f>'[6]4'!X28</f>
        <v>0</v>
      </c>
      <c r="T28" s="146"/>
      <c r="U28" s="330">
        <f>'4'!U28</f>
        <v>0</v>
      </c>
      <c r="V28" s="146" t="s">
        <v>771</v>
      </c>
      <c r="W28" s="330">
        <f>'4'!AD28</f>
        <v>0</v>
      </c>
      <c r="X28" s="330"/>
      <c r="Y28" s="330"/>
      <c r="Z28" s="146"/>
      <c r="AA28" s="328">
        <f>'4'!AC28</f>
        <v>0</v>
      </c>
      <c r="AB28" s="146"/>
      <c r="AC28" s="330">
        <f>'4'!AK28</f>
        <v>0</v>
      </c>
      <c r="AD28" s="330"/>
      <c r="AE28" s="330">
        <f>'4'!AM28</f>
        <v>0</v>
      </c>
      <c r="AF28" s="146"/>
      <c r="AG28" s="330">
        <f>'4'!AJ28</f>
        <v>0</v>
      </c>
      <c r="AH28" s="146"/>
      <c r="AI28" s="330"/>
      <c r="AJ28" s="330"/>
      <c r="AK28" s="330"/>
      <c r="AL28" s="146"/>
      <c r="AM28" s="330"/>
      <c r="AN28" s="146" t="s">
        <v>771</v>
      </c>
      <c r="AO28" s="330">
        <f>'[6]4'!AY28</f>
        <v>0</v>
      </c>
      <c r="AP28" s="330">
        <f>'[6]4'!AZ28</f>
        <v>0</v>
      </c>
      <c r="AQ28" s="330">
        <f>'[6]4'!BA28</f>
        <v>0</v>
      </c>
      <c r="AR28" s="146"/>
      <c r="AS28" s="330">
        <f>'4'!AX28</f>
        <v>0</v>
      </c>
      <c r="AT28" s="146"/>
      <c r="AU28" s="146">
        <f>'4'!BF28</f>
        <v>0</v>
      </c>
      <c r="AV28" s="146"/>
      <c r="AW28" s="330">
        <f>'4'!BH28</f>
        <v>0</v>
      </c>
      <c r="AX28" s="146"/>
      <c r="AY28" s="330">
        <f>'4'!BE28</f>
        <v>0</v>
      </c>
      <c r="AZ28" s="146" t="s">
        <v>771</v>
      </c>
      <c r="BA28" s="330">
        <f>'[6]4'!BM28</f>
        <v>0</v>
      </c>
      <c r="BB28" s="330">
        <f>'[6]4'!BN28</f>
        <v>0</v>
      </c>
      <c r="BC28" s="330">
        <f>'[6]4'!BO28</f>
        <v>0</v>
      </c>
      <c r="BD28" s="146"/>
      <c r="BE28" s="330">
        <f>'[6]4'!BL28</f>
        <v>0</v>
      </c>
      <c r="BF28" s="146"/>
      <c r="BG28" s="146">
        <f>'4'!BT28</f>
        <v>0</v>
      </c>
      <c r="BH28" s="146">
        <f>'4'!BU28</f>
        <v>0</v>
      </c>
      <c r="BI28" s="146">
        <f>'4'!BV28</f>
        <v>0</v>
      </c>
      <c r="BJ28" s="146"/>
      <c r="BK28" s="330">
        <f>'4'!BS28</f>
        <v>0</v>
      </c>
      <c r="BL28" s="146" t="s">
        <v>771</v>
      </c>
      <c r="BM28" s="330">
        <f>'[6]4'!BT28</f>
        <v>0</v>
      </c>
      <c r="BN28" s="330">
        <f>'[6]4'!BU28</f>
        <v>0</v>
      </c>
      <c r="BO28" s="330">
        <f>'[6]4'!BV28</f>
        <v>0</v>
      </c>
      <c r="BP28" s="146"/>
      <c r="BQ28" s="330">
        <f>'4'!BZ28</f>
        <v>0</v>
      </c>
      <c r="BR28" s="146"/>
      <c r="BS28" s="146">
        <f>'4'!CH28</f>
        <v>0</v>
      </c>
      <c r="BT28" s="146">
        <f>'4'!CI28</f>
        <v>0</v>
      </c>
      <c r="BU28" s="146">
        <f>'4'!CJ28</f>
        <v>0</v>
      </c>
      <c r="BV28" s="146"/>
      <c r="BW28" s="330">
        <f>'4'!CG28</f>
        <v>0</v>
      </c>
      <c r="BX28" s="146"/>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row>
    <row r="29" spans="1:118" ht="31.5" x14ac:dyDescent="0.25">
      <c r="A29" s="51" t="s">
        <v>752</v>
      </c>
      <c r="B29" s="179" t="s">
        <v>753</v>
      </c>
      <c r="C29" s="51"/>
      <c r="D29" s="146"/>
      <c r="E29" s="146"/>
      <c r="F29" s="146"/>
      <c r="G29" s="146"/>
      <c r="H29" s="146"/>
      <c r="I29" s="146"/>
      <c r="J29" s="146"/>
      <c r="K29" s="146"/>
      <c r="L29" s="146"/>
      <c r="M29" s="146"/>
      <c r="N29" s="146"/>
      <c r="O29" s="146"/>
      <c r="P29" s="146" t="s">
        <v>771</v>
      </c>
      <c r="Q29" s="330">
        <f>'[6]4'!V29</f>
        <v>0</v>
      </c>
      <c r="R29" s="330">
        <f>'[6]4'!W29</f>
        <v>0</v>
      </c>
      <c r="S29" s="330">
        <f>'[6]4'!X29</f>
        <v>0</v>
      </c>
      <c r="T29" s="146"/>
      <c r="U29" s="330">
        <f>'4'!U29</f>
        <v>0</v>
      </c>
      <c r="V29" s="146" t="s">
        <v>771</v>
      </c>
      <c r="W29" s="330">
        <f>'4'!AD29</f>
        <v>0</v>
      </c>
      <c r="X29" s="330"/>
      <c r="Y29" s="330"/>
      <c r="Z29" s="146"/>
      <c r="AA29" s="328">
        <f>'4'!AC29</f>
        <v>0</v>
      </c>
      <c r="AB29" s="146"/>
      <c r="AC29" s="330">
        <f>'4'!AK29</f>
        <v>0</v>
      </c>
      <c r="AD29" s="330"/>
      <c r="AE29" s="330">
        <f>'4'!AM29</f>
        <v>0</v>
      </c>
      <c r="AF29" s="146"/>
      <c r="AG29" s="330">
        <f>'4'!AJ29</f>
        <v>0</v>
      </c>
      <c r="AH29" s="146"/>
      <c r="AI29" s="330"/>
      <c r="AJ29" s="330"/>
      <c r="AK29" s="330"/>
      <c r="AL29" s="146"/>
      <c r="AM29" s="330"/>
      <c r="AN29" s="146" t="s">
        <v>771</v>
      </c>
      <c r="AO29" s="330">
        <f>'[6]4'!AY29</f>
        <v>0</v>
      </c>
      <c r="AP29" s="330">
        <f>'[6]4'!AZ29</f>
        <v>0</v>
      </c>
      <c r="AQ29" s="330">
        <f>'[6]4'!BA29</f>
        <v>0</v>
      </c>
      <c r="AR29" s="146"/>
      <c r="AS29" s="330">
        <f>'4'!AX29</f>
        <v>0</v>
      </c>
      <c r="AT29" s="146"/>
      <c r="AU29" s="146">
        <f>'4'!BF29</f>
        <v>0</v>
      </c>
      <c r="AV29" s="146"/>
      <c r="AW29" s="330">
        <f>'4'!BH29</f>
        <v>0</v>
      </c>
      <c r="AX29" s="146"/>
      <c r="AY29" s="330">
        <f>'4'!BE29</f>
        <v>0</v>
      </c>
      <c r="AZ29" s="146" t="s">
        <v>771</v>
      </c>
      <c r="BA29" s="330">
        <f>'[6]4'!BM29</f>
        <v>0</v>
      </c>
      <c r="BB29" s="330">
        <f>'[6]4'!BN29</f>
        <v>0</v>
      </c>
      <c r="BC29" s="330">
        <f>'[6]4'!BO29</f>
        <v>0</v>
      </c>
      <c r="BD29" s="146"/>
      <c r="BE29" s="330">
        <f>'[6]4'!BL29</f>
        <v>0</v>
      </c>
      <c r="BF29" s="146"/>
      <c r="BG29" s="146">
        <f>'4'!BT29</f>
        <v>0</v>
      </c>
      <c r="BH29" s="146">
        <f>'4'!BU29</f>
        <v>0</v>
      </c>
      <c r="BI29" s="146">
        <f>'4'!BV29</f>
        <v>0</v>
      </c>
      <c r="BJ29" s="146"/>
      <c r="BK29" s="330">
        <f>'4'!BS29</f>
        <v>0</v>
      </c>
      <c r="BL29" s="146" t="s">
        <v>771</v>
      </c>
      <c r="BM29" s="330">
        <f>'[6]4'!BT29</f>
        <v>0</v>
      </c>
      <c r="BN29" s="330">
        <f>'[6]4'!BU29</f>
        <v>0</v>
      </c>
      <c r="BO29" s="330">
        <f>'[6]4'!BV29</f>
        <v>0</v>
      </c>
      <c r="BP29" s="146"/>
      <c r="BQ29" s="330">
        <f>'4'!BZ29</f>
        <v>0</v>
      </c>
      <c r="BR29" s="146"/>
      <c r="BS29" s="146">
        <f>'4'!CH29</f>
        <v>0</v>
      </c>
      <c r="BT29" s="146">
        <f>'4'!CI29</f>
        <v>0</v>
      </c>
      <c r="BU29" s="146">
        <f>'4'!CJ29</f>
        <v>0</v>
      </c>
      <c r="BV29" s="146"/>
      <c r="BW29" s="330">
        <f>'4'!CG29</f>
        <v>0</v>
      </c>
      <c r="BX29" s="146"/>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row>
    <row r="30" spans="1:118" x14ac:dyDescent="0.25">
      <c r="A30" s="51"/>
      <c r="B30" s="28"/>
      <c r="C30" s="51"/>
      <c r="D30" s="146"/>
      <c r="E30" s="146"/>
      <c r="F30" s="146"/>
      <c r="G30" s="146"/>
      <c r="H30" s="146"/>
      <c r="I30" s="146"/>
      <c r="J30" s="146"/>
      <c r="K30" s="146"/>
      <c r="L30" s="146"/>
      <c r="M30" s="146"/>
      <c r="N30" s="146"/>
      <c r="O30" s="146"/>
      <c r="P30" s="146"/>
      <c r="Q30" s="330">
        <f>'[6]4'!V30</f>
        <v>0</v>
      </c>
      <c r="R30" s="330">
        <f>'[6]4'!W30</f>
        <v>0</v>
      </c>
      <c r="S30" s="330">
        <f>'[6]4'!X30</f>
        <v>0</v>
      </c>
      <c r="T30" s="146"/>
      <c r="U30" s="330">
        <f>'4'!U30</f>
        <v>0</v>
      </c>
      <c r="V30" s="146"/>
      <c r="W30" s="330">
        <f>'4'!AD30</f>
        <v>0</v>
      </c>
      <c r="X30" s="330"/>
      <c r="Y30" s="330"/>
      <c r="Z30" s="146"/>
      <c r="AA30" s="328">
        <f>'4'!AC30</f>
        <v>0</v>
      </c>
      <c r="AB30" s="146"/>
      <c r="AC30" s="330">
        <f>'4'!AK30</f>
        <v>0</v>
      </c>
      <c r="AD30" s="330"/>
      <c r="AE30" s="330">
        <f>'4'!AM30</f>
        <v>0</v>
      </c>
      <c r="AF30" s="146"/>
      <c r="AG30" s="330">
        <f>'4'!AJ30</f>
        <v>0</v>
      </c>
      <c r="AH30" s="146"/>
      <c r="AI30" s="330"/>
      <c r="AJ30" s="330"/>
      <c r="AK30" s="330"/>
      <c r="AL30" s="146"/>
      <c r="AM30" s="330"/>
      <c r="AN30" s="146"/>
      <c r="AO30" s="330">
        <f>'[6]4'!AY30</f>
        <v>0</v>
      </c>
      <c r="AP30" s="330">
        <f>'[6]4'!AZ30</f>
        <v>0</v>
      </c>
      <c r="AQ30" s="330">
        <f>'[6]4'!BA30</f>
        <v>0</v>
      </c>
      <c r="AR30" s="146"/>
      <c r="AS30" s="330">
        <f>'4'!AX30</f>
        <v>0</v>
      </c>
      <c r="AT30" s="146"/>
      <c r="AU30" s="146">
        <f>'4'!BF30</f>
        <v>0</v>
      </c>
      <c r="AV30" s="146"/>
      <c r="AW30" s="330">
        <f>'4'!BH30</f>
        <v>0</v>
      </c>
      <c r="AX30" s="146"/>
      <c r="AY30" s="330">
        <f>'4'!BE30</f>
        <v>0</v>
      </c>
      <c r="AZ30" s="146"/>
      <c r="BA30" s="330">
        <f>'[6]4'!BM30</f>
        <v>0</v>
      </c>
      <c r="BB30" s="330">
        <f>'[6]4'!BN30</f>
        <v>0</v>
      </c>
      <c r="BC30" s="330">
        <f>'[6]4'!BO30</f>
        <v>0</v>
      </c>
      <c r="BD30" s="146"/>
      <c r="BE30" s="330">
        <f>'[6]4'!BL30</f>
        <v>0</v>
      </c>
      <c r="BF30" s="146"/>
      <c r="BG30" s="146">
        <f>'4'!BT30</f>
        <v>0</v>
      </c>
      <c r="BH30" s="146">
        <f>'4'!BU30</f>
        <v>0</v>
      </c>
      <c r="BI30" s="146">
        <f>'4'!BV30</f>
        <v>0</v>
      </c>
      <c r="BJ30" s="146"/>
      <c r="BK30" s="330">
        <f>'4'!BS30</f>
        <v>0</v>
      </c>
      <c r="BL30" s="146"/>
      <c r="BM30" s="330">
        <f>'[6]4'!BT30</f>
        <v>0</v>
      </c>
      <c r="BN30" s="330">
        <f>'[6]4'!BU30</f>
        <v>0</v>
      </c>
      <c r="BO30" s="330">
        <f>'[6]4'!BV30</f>
        <v>0</v>
      </c>
      <c r="BP30" s="146"/>
      <c r="BQ30" s="330">
        <f>'4'!BZ30</f>
        <v>0</v>
      </c>
      <c r="BR30" s="146"/>
      <c r="BS30" s="146">
        <f>'4'!CH30</f>
        <v>0</v>
      </c>
      <c r="BT30" s="146">
        <f>'4'!CI30</f>
        <v>0</v>
      </c>
      <c r="BU30" s="146">
        <f>'4'!CJ30</f>
        <v>0</v>
      </c>
      <c r="BV30" s="146"/>
      <c r="BW30" s="330">
        <f>'4'!CG30</f>
        <v>0</v>
      </c>
      <c r="BX30" s="146"/>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row>
    <row r="31" spans="1:118" ht="31.5" x14ac:dyDescent="0.25">
      <c r="A31" s="51">
        <v>1</v>
      </c>
      <c r="B31" s="179" t="s">
        <v>584</v>
      </c>
      <c r="C31" s="51"/>
      <c r="D31" s="146"/>
      <c r="E31" s="146"/>
      <c r="F31" s="146"/>
      <c r="G31" s="146"/>
      <c r="H31" s="146"/>
      <c r="I31" s="146"/>
      <c r="J31" s="146"/>
      <c r="K31" s="146"/>
      <c r="L31" s="146"/>
      <c r="M31" s="146"/>
      <c r="N31" s="146"/>
      <c r="O31" s="146"/>
      <c r="P31" s="146"/>
      <c r="Q31" s="330">
        <f>'[6]4'!V31</f>
        <v>0</v>
      </c>
      <c r="R31" s="330">
        <f>'[6]4'!W31</f>
        <v>0</v>
      </c>
      <c r="S31" s="330">
        <f>'[6]4'!X31</f>
        <v>0</v>
      </c>
      <c r="T31" s="146"/>
      <c r="U31" s="330">
        <f>'4'!U31</f>
        <v>0</v>
      </c>
      <c r="V31" s="146"/>
      <c r="W31" s="330">
        <f>'4'!AD31</f>
        <v>0</v>
      </c>
      <c r="X31" s="330"/>
      <c r="Y31" s="330"/>
      <c r="Z31" s="146"/>
      <c r="AA31" s="328">
        <f>'4'!AC31</f>
        <v>0</v>
      </c>
      <c r="AB31" s="146"/>
      <c r="AC31" s="330">
        <f>'4'!AK31</f>
        <v>0</v>
      </c>
      <c r="AD31" s="330"/>
      <c r="AE31" s="330">
        <f>'4'!AM31</f>
        <v>0</v>
      </c>
      <c r="AF31" s="146"/>
      <c r="AG31" s="330">
        <f>'4'!AJ31</f>
        <v>0</v>
      </c>
      <c r="AH31" s="146"/>
      <c r="AI31" s="330"/>
      <c r="AJ31" s="330"/>
      <c r="AK31" s="330"/>
      <c r="AL31" s="146"/>
      <c r="AM31" s="330"/>
      <c r="AN31" s="146"/>
      <c r="AO31" s="330">
        <f>'[6]4'!AY31</f>
        <v>0</v>
      </c>
      <c r="AP31" s="330">
        <f>'[6]4'!AZ31</f>
        <v>0</v>
      </c>
      <c r="AQ31" s="330">
        <f>'[6]4'!BA31</f>
        <v>0</v>
      </c>
      <c r="AR31" s="146"/>
      <c r="AS31" s="330">
        <f>'4'!AX31</f>
        <v>0</v>
      </c>
      <c r="AT31" s="146"/>
      <c r="AU31" s="146">
        <f>'4'!BF31</f>
        <v>0</v>
      </c>
      <c r="AV31" s="146"/>
      <c r="AW31" s="330">
        <f>'4'!BH31</f>
        <v>0</v>
      </c>
      <c r="AX31" s="146"/>
      <c r="AY31" s="330">
        <f>'4'!BE31</f>
        <v>0</v>
      </c>
      <c r="AZ31" s="146"/>
      <c r="BA31" s="330">
        <f>'[6]4'!BM31</f>
        <v>0</v>
      </c>
      <c r="BB31" s="330">
        <f>'[6]4'!BN31</f>
        <v>0</v>
      </c>
      <c r="BC31" s="330">
        <f>'[6]4'!BO31</f>
        <v>0</v>
      </c>
      <c r="BD31" s="146"/>
      <c r="BE31" s="330">
        <f>'[6]4'!BL31</f>
        <v>0</v>
      </c>
      <c r="BF31" s="146"/>
      <c r="BG31" s="146">
        <f>'4'!BT31</f>
        <v>0</v>
      </c>
      <c r="BH31" s="146">
        <f>'4'!BU31</f>
        <v>0</v>
      </c>
      <c r="BI31" s="146">
        <f>'4'!BV31</f>
        <v>0</v>
      </c>
      <c r="BJ31" s="146"/>
      <c r="BK31" s="330">
        <f>'4'!BS31</f>
        <v>0</v>
      </c>
      <c r="BL31" s="146"/>
      <c r="BM31" s="330">
        <f>'[6]4'!BT31</f>
        <v>0</v>
      </c>
      <c r="BN31" s="330">
        <f>'[6]4'!BU31</f>
        <v>0</v>
      </c>
      <c r="BO31" s="330">
        <f>'[6]4'!BV31</f>
        <v>0</v>
      </c>
      <c r="BP31" s="146"/>
      <c r="BQ31" s="330">
        <f>'4'!BZ31</f>
        <v>0</v>
      </c>
      <c r="BR31" s="146"/>
      <c r="BS31" s="146">
        <f>'4'!CH31</f>
        <v>0</v>
      </c>
      <c r="BT31" s="146">
        <f>'4'!CI31</f>
        <v>0</v>
      </c>
      <c r="BU31" s="146">
        <f>'4'!CJ31</f>
        <v>0</v>
      </c>
      <c r="BV31" s="146"/>
      <c r="BW31" s="330">
        <f>'4'!CG31</f>
        <v>0</v>
      </c>
      <c r="BX31" s="146"/>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row>
    <row r="32" spans="1:118" ht="31.5" x14ac:dyDescent="0.25">
      <c r="A32" s="182" t="s">
        <v>555</v>
      </c>
      <c r="B32" s="180" t="s">
        <v>754</v>
      </c>
      <c r="C32" s="51"/>
      <c r="D32" s="146"/>
      <c r="E32" s="146"/>
      <c r="F32" s="146"/>
      <c r="G32" s="146"/>
      <c r="H32" s="146"/>
      <c r="I32" s="146"/>
      <c r="J32" s="146"/>
      <c r="K32" s="146"/>
      <c r="L32" s="146"/>
      <c r="M32" s="146"/>
      <c r="N32" s="146"/>
      <c r="O32" s="146"/>
      <c r="P32" s="146" t="s">
        <v>771</v>
      </c>
      <c r="Q32" s="330">
        <f>'[6]4'!V32</f>
        <v>0</v>
      </c>
      <c r="R32" s="330">
        <f>'[6]4'!W32</f>
        <v>0</v>
      </c>
      <c r="S32" s="330">
        <f>'[6]4'!X32</f>
        <v>0</v>
      </c>
      <c r="T32" s="146"/>
      <c r="U32" s="330">
        <f>'4'!U32</f>
        <v>0</v>
      </c>
      <c r="V32" s="146" t="s">
        <v>771</v>
      </c>
      <c r="W32" s="330">
        <f>'4'!AD32</f>
        <v>0</v>
      </c>
      <c r="X32" s="330"/>
      <c r="Y32" s="330"/>
      <c r="Z32" s="146"/>
      <c r="AA32" s="328">
        <f>'4'!AC32</f>
        <v>0</v>
      </c>
      <c r="AB32" s="146"/>
      <c r="AC32" s="330">
        <f>'4'!AK32</f>
        <v>0</v>
      </c>
      <c r="AD32" s="330"/>
      <c r="AE32" s="330">
        <f>'4'!AM32</f>
        <v>0</v>
      </c>
      <c r="AF32" s="146"/>
      <c r="AG32" s="330">
        <f>'4'!AJ32</f>
        <v>0</v>
      </c>
      <c r="AH32" s="146"/>
      <c r="AI32" s="330"/>
      <c r="AJ32" s="330"/>
      <c r="AK32" s="330"/>
      <c r="AL32" s="146"/>
      <c r="AM32" s="330"/>
      <c r="AN32" s="146" t="s">
        <v>771</v>
      </c>
      <c r="AO32" s="330">
        <f>'[6]4'!AY32</f>
        <v>0</v>
      </c>
      <c r="AP32" s="330">
        <f>'[6]4'!AZ32</f>
        <v>0</v>
      </c>
      <c r="AQ32" s="330">
        <f>'[6]4'!BA32</f>
        <v>0</v>
      </c>
      <c r="AR32" s="146"/>
      <c r="AS32" s="330">
        <f>'4'!AX32</f>
        <v>0</v>
      </c>
      <c r="AT32" s="146" t="s">
        <v>701</v>
      </c>
      <c r="AU32" s="146" t="str">
        <f>'4'!BF32</f>
        <v>2</v>
      </c>
      <c r="AV32" s="146"/>
      <c r="AW32" s="330">
        <f>'4'!BH32</f>
        <v>0</v>
      </c>
      <c r="AX32" s="146"/>
      <c r="AY32" s="330">
        <f>'4'!BE32</f>
        <v>2.13</v>
      </c>
      <c r="AZ32" s="146" t="s">
        <v>771</v>
      </c>
      <c r="BA32" s="330">
        <f>'[6]4'!BM32</f>
        <v>0</v>
      </c>
      <c r="BB32" s="330">
        <f>'[6]4'!BN32</f>
        <v>0</v>
      </c>
      <c r="BC32" s="330">
        <f>'[6]4'!BO32</f>
        <v>0</v>
      </c>
      <c r="BD32" s="146"/>
      <c r="BE32" s="330">
        <f>'[6]4'!BL32</f>
        <v>0</v>
      </c>
      <c r="BF32" s="146" t="s">
        <v>701</v>
      </c>
      <c r="BG32" s="146" t="str">
        <f>'4'!BT32</f>
        <v>2</v>
      </c>
      <c r="BH32" s="146">
        <f>'4'!BU32</f>
        <v>0</v>
      </c>
      <c r="BI32" s="146">
        <f>'4'!BV32</f>
        <v>0</v>
      </c>
      <c r="BJ32" s="146"/>
      <c r="BK32" s="330">
        <f>'4'!BS32</f>
        <v>2.13</v>
      </c>
      <c r="BL32" s="146" t="s">
        <v>771</v>
      </c>
      <c r="BM32" s="330">
        <f>'[6]4'!BT32</f>
        <v>0</v>
      </c>
      <c r="BN32" s="330">
        <f>'[6]4'!BU32</f>
        <v>0</v>
      </c>
      <c r="BO32" s="330">
        <f>'[6]4'!BV32</f>
        <v>0</v>
      </c>
      <c r="BP32" s="146"/>
      <c r="BQ32" s="330">
        <f>'4'!BZ32</f>
        <v>0</v>
      </c>
      <c r="BR32" s="146" t="s">
        <v>701</v>
      </c>
      <c r="BS32" s="146" t="str">
        <f>'4'!CH32</f>
        <v>2</v>
      </c>
      <c r="BT32" s="146">
        <f>'4'!CI32</f>
        <v>0</v>
      </c>
      <c r="BU32" s="146">
        <f>'4'!CJ32</f>
        <v>0</v>
      </c>
      <c r="BV32" s="146"/>
      <c r="BW32" s="330">
        <f>'4'!CG32</f>
        <v>2.13</v>
      </c>
      <c r="BX32" s="146"/>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row>
    <row r="33" spans="1:118" ht="47.25" x14ac:dyDescent="0.25">
      <c r="A33" s="47" t="s">
        <v>557</v>
      </c>
      <c r="B33" s="179" t="s">
        <v>755</v>
      </c>
      <c r="C33" s="51"/>
      <c r="D33" s="146"/>
      <c r="E33" s="146"/>
      <c r="F33" s="146"/>
      <c r="G33" s="146"/>
      <c r="H33" s="146"/>
      <c r="I33" s="146"/>
      <c r="J33" s="146"/>
      <c r="K33" s="146"/>
      <c r="L33" s="146"/>
      <c r="M33" s="146"/>
      <c r="N33" s="146"/>
      <c r="O33" s="146"/>
      <c r="P33" s="146" t="s">
        <v>771</v>
      </c>
      <c r="Q33" s="330">
        <f>'[6]4'!V33</f>
        <v>0</v>
      </c>
      <c r="R33" s="330">
        <f>'[6]4'!W33</f>
        <v>0</v>
      </c>
      <c r="S33" s="330">
        <f>'[6]4'!X33</f>
        <v>0</v>
      </c>
      <c r="T33" s="146"/>
      <c r="U33" s="330">
        <f>'4'!U33</f>
        <v>0</v>
      </c>
      <c r="V33" s="146" t="s">
        <v>771</v>
      </c>
      <c r="W33" s="330">
        <f>'4'!AD33</f>
        <v>0</v>
      </c>
      <c r="X33" s="330"/>
      <c r="Y33" s="330"/>
      <c r="Z33" s="146"/>
      <c r="AA33" s="328">
        <f>'4'!AC33</f>
        <v>0</v>
      </c>
      <c r="AB33" s="146"/>
      <c r="AC33" s="330">
        <f>'4'!AK33</f>
        <v>0</v>
      </c>
      <c r="AD33" s="330"/>
      <c r="AE33" s="330">
        <f>'4'!AM33</f>
        <v>0</v>
      </c>
      <c r="AF33" s="146"/>
      <c r="AG33" s="330">
        <f>'4'!AJ33</f>
        <v>0</v>
      </c>
      <c r="AH33" s="146"/>
      <c r="AI33" s="330"/>
      <c r="AJ33" s="330"/>
      <c r="AK33" s="330"/>
      <c r="AL33" s="146"/>
      <c r="AM33" s="330"/>
      <c r="AN33" s="146" t="s">
        <v>771</v>
      </c>
      <c r="AO33" s="330">
        <f>'[6]4'!AY33</f>
        <v>0</v>
      </c>
      <c r="AP33" s="330">
        <f>'[6]4'!AZ33</f>
        <v>0</v>
      </c>
      <c r="AQ33" s="330">
        <f>'[6]4'!BA33</f>
        <v>0</v>
      </c>
      <c r="AR33" s="146"/>
      <c r="AS33" s="330">
        <f>'4'!AX33</f>
        <v>0</v>
      </c>
      <c r="AT33" s="146" t="s">
        <v>701</v>
      </c>
      <c r="AU33" s="146" t="str">
        <f>'4'!BF33</f>
        <v>2</v>
      </c>
      <c r="AV33" s="146"/>
      <c r="AW33" s="330">
        <f>'4'!BH33</f>
        <v>0</v>
      </c>
      <c r="AX33" s="146"/>
      <c r="AY33" s="330">
        <f>'4'!BE33</f>
        <v>2.13</v>
      </c>
      <c r="AZ33" s="146" t="s">
        <v>771</v>
      </c>
      <c r="BA33" s="330">
        <f>'[6]4'!BM33</f>
        <v>0</v>
      </c>
      <c r="BB33" s="330">
        <f>'[6]4'!BN33</f>
        <v>0</v>
      </c>
      <c r="BC33" s="330">
        <f>'[6]4'!BO33</f>
        <v>0</v>
      </c>
      <c r="BD33" s="146"/>
      <c r="BE33" s="330">
        <f>'[6]4'!BL33</f>
        <v>0</v>
      </c>
      <c r="BF33" s="146" t="s">
        <v>701</v>
      </c>
      <c r="BG33" s="146" t="str">
        <f>'4'!BT33</f>
        <v>2</v>
      </c>
      <c r="BH33" s="146">
        <f>'4'!BU33</f>
        <v>0</v>
      </c>
      <c r="BI33" s="146">
        <f>'4'!BV33</f>
        <v>0</v>
      </c>
      <c r="BJ33" s="146"/>
      <c r="BK33" s="330">
        <f>'4'!BS33</f>
        <v>2.13</v>
      </c>
      <c r="BL33" s="146" t="s">
        <v>771</v>
      </c>
      <c r="BM33" s="330">
        <f>'[6]4'!BT33</f>
        <v>0</v>
      </c>
      <c r="BN33" s="330">
        <f>'[6]4'!BU33</f>
        <v>0</v>
      </c>
      <c r="BO33" s="330">
        <f>'[6]4'!BV33</f>
        <v>0</v>
      </c>
      <c r="BP33" s="146"/>
      <c r="BQ33" s="330">
        <f>'4'!BZ33</f>
        <v>0</v>
      </c>
      <c r="BR33" s="146" t="s">
        <v>701</v>
      </c>
      <c r="BS33" s="146" t="str">
        <f>'4'!CH33</f>
        <v>2</v>
      </c>
      <c r="BT33" s="146">
        <f>'4'!CI33</f>
        <v>0</v>
      </c>
      <c r="BU33" s="146">
        <f>'4'!CJ33</f>
        <v>0</v>
      </c>
      <c r="BV33" s="146"/>
      <c r="BW33" s="330">
        <f>'4'!CG33</f>
        <v>2.13</v>
      </c>
      <c r="BX33" s="146"/>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row>
    <row r="34" spans="1:118" s="537" customFormat="1" ht="31.5" x14ac:dyDescent="0.25">
      <c r="A34" s="47"/>
      <c r="B34" s="356" t="str">
        <f>'4'!B34</f>
        <v>Реконструкция в рамках технологических присоединений</v>
      </c>
      <c r="C34" s="51"/>
      <c r="D34" s="146"/>
      <c r="E34" s="146"/>
      <c r="F34" s="146"/>
      <c r="G34" s="146"/>
      <c r="H34" s="146"/>
      <c r="I34" s="146"/>
      <c r="J34" s="146"/>
      <c r="K34" s="146"/>
      <c r="L34" s="146"/>
      <c r="M34" s="146"/>
      <c r="N34" s="146"/>
      <c r="O34" s="146"/>
      <c r="P34" s="146"/>
      <c r="Q34" s="330"/>
      <c r="R34" s="330"/>
      <c r="S34" s="330"/>
      <c r="T34" s="146"/>
      <c r="U34" s="330">
        <f>'4'!U34</f>
        <v>0</v>
      </c>
      <c r="V34" s="146"/>
      <c r="W34" s="330">
        <f>'4'!AD34</f>
        <v>0</v>
      </c>
      <c r="X34" s="330"/>
      <c r="Y34" s="330"/>
      <c r="Z34" s="146"/>
      <c r="AA34" s="328">
        <f>'4'!AC34</f>
        <v>0</v>
      </c>
      <c r="AB34" s="146"/>
      <c r="AC34" s="330">
        <f>'4'!AK34</f>
        <v>0</v>
      </c>
      <c r="AD34" s="330"/>
      <c r="AE34" s="330">
        <f>'4'!AM34</f>
        <v>0</v>
      </c>
      <c r="AF34" s="146"/>
      <c r="AG34" s="330">
        <f>'4'!AJ34</f>
        <v>0</v>
      </c>
      <c r="AH34" s="146"/>
      <c r="AI34" s="330"/>
      <c r="AJ34" s="330"/>
      <c r="AK34" s="330"/>
      <c r="AL34" s="146"/>
      <c r="AM34" s="330"/>
      <c r="AN34" s="146"/>
      <c r="AO34" s="330"/>
      <c r="AP34" s="330"/>
      <c r="AQ34" s="330"/>
      <c r="AR34" s="146"/>
      <c r="AS34" s="330">
        <f>'4'!AX34</f>
        <v>0</v>
      </c>
      <c r="AT34" s="146" t="s">
        <v>701</v>
      </c>
      <c r="AU34" s="146" t="str">
        <f>'4'!BF34</f>
        <v>2</v>
      </c>
      <c r="AV34" s="146"/>
      <c r="AW34" s="330">
        <f>'4'!BH34</f>
        <v>0</v>
      </c>
      <c r="AX34" s="146"/>
      <c r="AY34" s="330">
        <f>'4'!BE34</f>
        <v>2.13</v>
      </c>
      <c r="AZ34" s="146"/>
      <c r="BA34" s="330"/>
      <c r="BB34" s="330"/>
      <c r="BC34" s="330"/>
      <c r="BD34" s="146"/>
      <c r="BE34" s="330"/>
      <c r="BF34" s="146" t="s">
        <v>701</v>
      </c>
      <c r="BG34" s="146" t="str">
        <f>'4'!BT34</f>
        <v>2</v>
      </c>
      <c r="BH34" s="146">
        <f>'4'!BU34</f>
        <v>0</v>
      </c>
      <c r="BI34" s="146">
        <f>'4'!BV34</f>
        <v>0</v>
      </c>
      <c r="BJ34" s="146"/>
      <c r="BK34" s="330">
        <f>'4'!BS34</f>
        <v>2.13</v>
      </c>
      <c r="BL34" s="146"/>
      <c r="BM34" s="330"/>
      <c r="BN34" s="330"/>
      <c r="BO34" s="330"/>
      <c r="BP34" s="146"/>
      <c r="BQ34" s="330">
        <f>'4'!BZ34</f>
        <v>0</v>
      </c>
      <c r="BR34" s="146" t="s">
        <v>701</v>
      </c>
      <c r="BS34" s="146" t="str">
        <f>'4'!CH34</f>
        <v>2</v>
      </c>
      <c r="BT34" s="146">
        <f>'4'!CI34</f>
        <v>0</v>
      </c>
      <c r="BU34" s="146">
        <f>'4'!CJ34</f>
        <v>0</v>
      </c>
      <c r="BV34" s="146"/>
      <c r="BW34" s="330">
        <f>'4'!CG34</f>
        <v>2.13</v>
      </c>
      <c r="BX34" s="146"/>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row>
    <row r="35" spans="1:118" s="537" customFormat="1" x14ac:dyDescent="0.25">
      <c r="A35" s="47"/>
      <c r="B35" s="179"/>
      <c r="C35" s="51"/>
      <c r="D35" s="146"/>
      <c r="E35" s="146"/>
      <c r="F35" s="146"/>
      <c r="G35" s="146"/>
      <c r="H35" s="146"/>
      <c r="I35" s="146"/>
      <c r="J35" s="146"/>
      <c r="K35" s="146"/>
      <c r="L35" s="146"/>
      <c r="M35" s="146"/>
      <c r="N35" s="146"/>
      <c r="O35" s="146"/>
      <c r="P35" s="146"/>
      <c r="Q35" s="330"/>
      <c r="R35" s="330"/>
      <c r="S35" s="330"/>
      <c r="T35" s="146"/>
      <c r="U35" s="330">
        <f>'4'!U35</f>
        <v>0</v>
      </c>
      <c r="V35" s="146"/>
      <c r="W35" s="330">
        <f>'4'!AD35</f>
        <v>0</v>
      </c>
      <c r="X35" s="330"/>
      <c r="Y35" s="330"/>
      <c r="Z35" s="146"/>
      <c r="AA35" s="328">
        <f>'4'!AC35</f>
        <v>0</v>
      </c>
      <c r="AB35" s="146"/>
      <c r="AC35" s="330">
        <f>'4'!AK35</f>
        <v>0</v>
      </c>
      <c r="AD35" s="330"/>
      <c r="AE35" s="330">
        <f>'4'!AM35</f>
        <v>0</v>
      </c>
      <c r="AF35" s="146"/>
      <c r="AG35" s="330">
        <f>'4'!AJ35</f>
        <v>0</v>
      </c>
      <c r="AH35" s="146"/>
      <c r="AI35" s="330"/>
      <c r="AJ35" s="330"/>
      <c r="AK35" s="330"/>
      <c r="AL35" s="146"/>
      <c r="AM35" s="330"/>
      <c r="AN35" s="146"/>
      <c r="AO35" s="330"/>
      <c r="AP35" s="330"/>
      <c r="AQ35" s="330"/>
      <c r="AR35" s="146"/>
      <c r="AS35" s="330">
        <f>'4'!AX35</f>
        <v>0</v>
      </c>
      <c r="AT35" s="146"/>
      <c r="AU35" s="146">
        <f>'4'!BF35</f>
        <v>0</v>
      </c>
      <c r="AV35" s="146"/>
      <c r="AW35" s="330">
        <f>'4'!BH35</f>
        <v>0</v>
      </c>
      <c r="AX35" s="146"/>
      <c r="AY35" s="330">
        <f>'4'!BE35</f>
        <v>0</v>
      </c>
      <c r="AZ35" s="146"/>
      <c r="BA35" s="330"/>
      <c r="BB35" s="330"/>
      <c r="BC35" s="330"/>
      <c r="BD35" s="146"/>
      <c r="BE35" s="330"/>
      <c r="BF35" s="146"/>
      <c r="BG35" s="146">
        <f>'4'!BT35</f>
        <v>0</v>
      </c>
      <c r="BH35" s="146">
        <f>'4'!BU35</f>
        <v>0</v>
      </c>
      <c r="BI35" s="146">
        <f>'4'!BV35</f>
        <v>0</v>
      </c>
      <c r="BJ35" s="146"/>
      <c r="BK35" s="330">
        <f>'4'!BS35</f>
        <v>0</v>
      </c>
      <c r="BL35" s="146"/>
      <c r="BM35" s="330"/>
      <c r="BN35" s="330"/>
      <c r="BO35" s="330"/>
      <c r="BP35" s="146"/>
      <c r="BQ35" s="330">
        <f>'4'!BZ35</f>
        <v>0</v>
      </c>
      <c r="BR35" s="146"/>
      <c r="BS35" s="146">
        <f>'4'!CH35</f>
        <v>0</v>
      </c>
      <c r="BT35" s="146">
        <f>'4'!CI35</f>
        <v>0</v>
      </c>
      <c r="BU35" s="146">
        <f>'4'!CJ35</f>
        <v>0</v>
      </c>
      <c r="BV35" s="146"/>
      <c r="BW35" s="330">
        <f>'4'!CG35</f>
        <v>0</v>
      </c>
      <c r="BX35" s="146"/>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row>
    <row r="36" spans="1:118" ht="31.5" x14ac:dyDescent="0.25">
      <c r="A36" s="47" t="s">
        <v>558</v>
      </c>
      <c r="B36" s="179" t="s">
        <v>528</v>
      </c>
      <c r="C36" s="51"/>
      <c r="D36" s="146"/>
      <c r="E36" s="146"/>
      <c r="F36" s="146"/>
      <c r="G36" s="146"/>
      <c r="H36" s="146"/>
      <c r="I36" s="146"/>
      <c r="J36" s="146"/>
      <c r="K36" s="146"/>
      <c r="L36" s="146"/>
      <c r="M36" s="146"/>
      <c r="N36" s="146"/>
      <c r="O36" s="146"/>
      <c r="P36" s="146" t="s">
        <v>771</v>
      </c>
      <c r="Q36" s="330">
        <f>'[6]4'!V34</f>
        <v>0</v>
      </c>
      <c r="R36" s="330">
        <f>'[6]4'!W34</f>
        <v>0</v>
      </c>
      <c r="S36" s="330">
        <f>'[6]4'!X34</f>
        <v>0</v>
      </c>
      <c r="T36" s="146"/>
      <c r="U36" s="330">
        <f>'4'!U36</f>
        <v>0</v>
      </c>
      <c r="V36" s="146" t="s">
        <v>771</v>
      </c>
      <c r="W36" s="330">
        <f>'4'!AD36</f>
        <v>0</v>
      </c>
      <c r="X36" s="330"/>
      <c r="Y36" s="330"/>
      <c r="Z36" s="146"/>
      <c r="AA36" s="328">
        <f>'4'!AC36</f>
        <v>0</v>
      </c>
      <c r="AB36" s="146"/>
      <c r="AC36" s="330">
        <f>'4'!AK36</f>
        <v>0</v>
      </c>
      <c r="AD36" s="330"/>
      <c r="AE36" s="330">
        <f>'4'!AM36</f>
        <v>0</v>
      </c>
      <c r="AF36" s="146"/>
      <c r="AG36" s="330">
        <f>'4'!AJ36</f>
        <v>0</v>
      </c>
      <c r="AH36" s="146"/>
      <c r="AI36" s="330"/>
      <c r="AJ36" s="330"/>
      <c r="AK36" s="330"/>
      <c r="AL36" s="146"/>
      <c r="AM36" s="330"/>
      <c r="AN36" s="146" t="s">
        <v>771</v>
      </c>
      <c r="AO36" s="330">
        <f>'[6]4'!AY34</f>
        <v>0</v>
      </c>
      <c r="AP36" s="330">
        <f>'[6]4'!AZ34</f>
        <v>0</v>
      </c>
      <c r="AQ36" s="330">
        <f>'[6]4'!BA34</f>
        <v>0</v>
      </c>
      <c r="AR36" s="146"/>
      <c r="AS36" s="330">
        <f>'4'!AX36</f>
        <v>0</v>
      </c>
      <c r="AT36" s="146"/>
      <c r="AU36" s="146">
        <f>'4'!BF36</f>
        <v>0</v>
      </c>
      <c r="AV36" s="146"/>
      <c r="AW36" s="330">
        <f>'4'!BH36</f>
        <v>0</v>
      </c>
      <c r="AX36" s="146"/>
      <c r="AY36" s="330">
        <f>'4'!BE36</f>
        <v>0</v>
      </c>
      <c r="AZ36" s="146" t="s">
        <v>771</v>
      </c>
      <c r="BA36" s="330">
        <f>'[6]4'!BM34</f>
        <v>0</v>
      </c>
      <c r="BB36" s="330">
        <f>'[6]4'!BN34</f>
        <v>0</v>
      </c>
      <c r="BC36" s="330">
        <f>'[6]4'!BO34</f>
        <v>0</v>
      </c>
      <c r="BD36" s="146"/>
      <c r="BE36" s="330">
        <f>'[6]4'!BL34</f>
        <v>0</v>
      </c>
      <c r="BF36" s="146"/>
      <c r="BG36" s="146">
        <f>'4'!BT36</f>
        <v>0</v>
      </c>
      <c r="BH36" s="146">
        <f>'4'!BU36</f>
        <v>0</v>
      </c>
      <c r="BI36" s="146">
        <f>'4'!BV36</f>
        <v>0</v>
      </c>
      <c r="BJ36" s="146"/>
      <c r="BK36" s="330">
        <f>'4'!BS36</f>
        <v>0</v>
      </c>
      <c r="BL36" s="146" t="s">
        <v>771</v>
      </c>
      <c r="BM36" s="330">
        <f>'[6]4'!BT34</f>
        <v>0</v>
      </c>
      <c r="BN36" s="330">
        <f>'[6]4'!BU34</f>
        <v>0</v>
      </c>
      <c r="BO36" s="330">
        <f>'[6]4'!BV34</f>
        <v>0</v>
      </c>
      <c r="BP36" s="146"/>
      <c r="BQ36" s="330">
        <f>'4'!BZ36</f>
        <v>0</v>
      </c>
      <c r="BR36" s="146"/>
      <c r="BS36" s="146">
        <f>'4'!CH36</f>
        <v>0</v>
      </c>
      <c r="BT36" s="146">
        <f>'4'!CI36</f>
        <v>0</v>
      </c>
      <c r="BU36" s="146">
        <f>'4'!CJ36</f>
        <v>0</v>
      </c>
      <c r="BV36" s="146"/>
      <c r="BW36" s="330">
        <f>'4'!CG36</f>
        <v>0</v>
      </c>
      <c r="BX36" s="146"/>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row>
    <row r="37" spans="1:118" ht="47.25" x14ac:dyDescent="0.25">
      <c r="A37" s="47" t="s">
        <v>559</v>
      </c>
      <c r="B37" s="179" t="s">
        <v>527</v>
      </c>
      <c r="C37" s="51"/>
      <c r="D37" s="146"/>
      <c r="E37" s="146"/>
      <c r="F37" s="146"/>
      <c r="G37" s="146"/>
      <c r="H37" s="146"/>
      <c r="I37" s="146"/>
      <c r="J37" s="146"/>
      <c r="K37" s="146"/>
      <c r="L37" s="146"/>
      <c r="M37" s="146"/>
      <c r="N37" s="146"/>
      <c r="O37" s="146"/>
      <c r="P37" s="146" t="s">
        <v>771</v>
      </c>
      <c r="Q37" s="330">
        <f>'[6]4'!V35</f>
        <v>0</v>
      </c>
      <c r="R37" s="330">
        <f>'[6]4'!W35</f>
        <v>0</v>
      </c>
      <c r="S37" s="330">
        <f>'[6]4'!X35</f>
        <v>0</v>
      </c>
      <c r="T37" s="146"/>
      <c r="U37" s="330">
        <f>'4'!U37</f>
        <v>0</v>
      </c>
      <c r="V37" s="146" t="s">
        <v>771</v>
      </c>
      <c r="W37" s="330">
        <f>'4'!AD37</f>
        <v>0</v>
      </c>
      <c r="X37" s="330"/>
      <c r="Y37" s="330"/>
      <c r="Z37" s="146"/>
      <c r="AA37" s="328">
        <f>'4'!AC37</f>
        <v>0</v>
      </c>
      <c r="AB37" s="146"/>
      <c r="AC37" s="330">
        <f>'4'!AK37</f>
        <v>0</v>
      </c>
      <c r="AD37" s="330"/>
      <c r="AE37" s="330">
        <f>'4'!AM37</f>
        <v>0</v>
      </c>
      <c r="AF37" s="146"/>
      <c r="AG37" s="330">
        <f>'4'!AJ37</f>
        <v>0</v>
      </c>
      <c r="AH37" s="146"/>
      <c r="AI37" s="330"/>
      <c r="AJ37" s="330"/>
      <c r="AK37" s="330"/>
      <c r="AL37" s="146"/>
      <c r="AM37" s="330"/>
      <c r="AN37" s="146" t="s">
        <v>771</v>
      </c>
      <c r="AO37" s="330">
        <f>'[6]4'!AY35</f>
        <v>0</v>
      </c>
      <c r="AP37" s="330">
        <f>'[6]4'!AZ35</f>
        <v>0</v>
      </c>
      <c r="AQ37" s="330">
        <f>'[6]4'!BA35</f>
        <v>0</v>
      </c>
      <c r="AR37" s="146"/>
      <c r="AS37" s="330">
        <f>'4'!AX37</f>
        <v>0</v>
      </c>
      <c r="AT37" s="146"/>
      <c r="AU37" s="146">
        <f>'4'!BF37</f>
        <v>0</v>
      </c>
      <c r="AV37" s="146"/>
      <c r="AW37" s="330">
        <f>'4'!BH37</f>
        <v>0</v>
      </c>
      <c r="AX37" s="146"/>
      <c r="AY37" s="330">
        <f>'4'!BE37</f>
        <v>0</v>
      </c>
      <c r="AZ37" s="146" t="s">
        <v>771</v>
      </c>
      <c r="BA37" s="330">
        <f>'[6]4'!BM35</f>
        <v>0</v>
      </c>
      <c r="BB37" s="330">
        <f>'[6]4'!BN35</f>
        <v>0</v>
      </c>
      <c r="BC37" s="330">
        <f>'[6]4'!BO35</f>
        <v>0</v>
      </c>
      <c r="BD37" s="146"/>
      <c r="BE37" s="330">
        <f>'[6]4'!BL35</f>
        <v>0</v>
      </c>
      <c r="BF37" s="146"/>
      <c r="BG37" s="146">
        <f>'4'!BT37</f>
        <v>0</v>
      </c>
      <c r="BH37" s="146">
        <f>'4'!BU37</f>
        <v>0</v>
      </c>
      <c r="BI37" s="146">
        <f>'4'!BV37</f>
        <v>0</v>
      </c>
      <c r="BJ37" s="146"/>
      <c r="BK37" s="330">
        <f>'4'!BS37</f>
        <v>0</v>
      </c>
      <c r="BL37" s="146" t="s">
        <v>771</v>
      </c>
      <c r="BM37" s="330">
        <f>'[6]4'!BT35</f>
        <v>0</v>
      </c>
      <c r="BN37" s="330">
        <f>'[6]4'!BU35</f>
        <v>0</v>
      </c>
      <c r="BO37" s="330">
        <f>'[6]4'!BV35</f>
        <v>0</v>
      </c>
      <c r="BP37" s="146"/>
      <c r="BQ37" s="330">
        <f>'4'!BZ37</f>
        <v>0</v>
      </c>
      <c r="BR37" s="146"/>
      <c r="BS37" s="146">
        <f>'4'!CH37</f>
        <v>0</v>
      </c>
      <c r="BT37" s="146">
        <f>'4'!CI37</f>
        <v>0</v>
      </c>
      <c r="BU37" s="146">
        <f>'4'!CJ37</f>
        <v>0</v>
      </c>
      <c r="BV37" s="146"/>
      <c r="BW37" s="330">
        <f>'4'!CG37</f>
        <v>0</v>
      </c>
      <c r="BX37" s="146"/>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row>
    <row r="38" spans="1:118" ht="94.5" x14ac:dyDescent="0.25">
      <c r="A38" s="47" t="s">
        <v>560</v>
      </c>
      <c r="B38" s="179" t="s">
        <v>756</v>
      </c>
      <c r="C38" s="51"/>
      <c r="D38" s="146"/>
      <c r="E38" s="146"/>
      <c r="F38" s="146"/>
      <c r="G38" s="146"/>
      <c r="H38" s="146"/>
      <c r="I38" s="146"/>
      <c r="J38" s="146"/>
      <c r="K38" s="146"/>
      <c r="L38" s="146"/>
      <c r="M38" s="146"/>
      <c r="N38" s="146"/>
      <c r="O38" s="146"/>
      <c r="P38" s="146" t="s">
        <v>771</v>
      </c>
      <c r="Q38" s="330">
        <f>'[6]4'!V36</f>
        <v>0</v>
      </c>
      <c r="R38" s="330">
        <f>'[6]4'!W36</f>
        <v>0</v>
      </c>
      <c r="S38" s="330">
        <f>'[6]4'!X36</f>
        <v>0</v>
      </c>
      <c r="T38" s="146"/>
      <c r="U38" s="330">
        <f>'4'!U38</f>
        <v>0</v>
      </c>
      <c r="V38" s="146" t="s">
        <v>771</v>
      </c>
      <c r="W38" s="330">
        <f>'4'!AD38</f>
        <v>0</v>
      </c>
      <c r="X38" s="330"/>
      <c r="Y38" s="330"/>
      <c r="Z38" s="146"/>
      <c r="AA38" s="328">
        <f>'4'!AC38</f>
        <v>0</v>
      </c>
      <c r="AB38" s="146"/>
      <c r="AC38" s="330">
        <f>'4'!AK38</f>
        <v>0</v>
      </c>
      <c r="AD38" s="330"/>
      <c r="AE38" s="330">
        <f>'4'!AM38</f>
        <v>0</v>
      </c>
      <c r="AF38" s="146"/>
      <c r="AG38" s="330">
        <f>'4'!AJ38</f>
        <v>0</v>
      </c>
      <c r="AH38" s="146"/>
      <c r="AI38" s="330"/>
      <c r="AJ38" s="330"/>
      <c r="AK38" s="330"/>
      <c r="AL38" s="146"/>
      <c r="AM38" s="330"/>
      <c r="AN38" s="146" t="s">
        <v>771</v>
      </c>
      <c r="AO38" s="330">
        <f>'[6]4'!AY36</f>
        <v>0</v>
      </c>
      <c r="AP38" s="330">
        <f>'[6]4'!AZ36</f>
        <v>0</v>
      </c>
      <c r="AQ38" s="330">
        <f>'[6]4'!BA36</f>
        <v>0</v>
      </c>
      <c r="AR38" s="146"/>
      <c r="AS38" s="330">
        <f>'4'!AX38</f>
        <v>0</v>
      </c>
      <c r="AT38" s="146"/>
      <c r="AU38" s="146">
        <f>'4'!BF38</f>
        <v>0</v>
      </c>
      <c r="AV38" s="146"/>
      <c r="AW38" s="330">
        <f>'4'!BH38</f>
        <v>0</v>
      </c>
      <c r="AX38" s="146"/>
      <c r="AY38" s="330">
        <f>'4'!BE38</f>
        <v>0</v>
      </c>
      <c r="AZ38" s="146" t="s">
        <v>771</v>
      </c>
      <c r="BA38" s="330">
        <f>'[6]4'!BM36</f>
        <v>0</v>
      </c>
      <c r="BB38" s="330">
        <f>'[6]4'!BN36</f>
        <v>0</v>
      </c>
      <c r="BC38" s="330">
        <f>'[6]4'!BO36</f>
        <v>0</v>
      </c>
      <c r="BD38" s="146"/>
      <c r="BE38" s="330">
        <f>'[6]4'!BL36</f>
        <v>0</v>
      </c>
      <c r="BF38" s="146"/>
      <c r="BG38" s="146">
        <f>'4'!BT38</f>
        <v>0</v>
      </c>
      <c r="BH38" s="146">
        <f>'4'!BU38</f>
        <v>0</v>
      </c>
      <c r="BI38" s="146">
        <f>'4'!BV38</f>
        <v>0</v>
      </c>
      <c r="BJ38" s="146"/>
      <c r="BK38" s="330">
        <f>'4'!BS38</f>
        <v>0</v>
      </c>
      <c r="BL38" s="146" t="s">
        <v>771</v>
      </c>
      <c r="BM38" s="330">
        <f>'[6]4'!BT36</f>
        <v>0</v>
      </c>
      <c r="BN38" s="330">
        <f>'[6]4'!BU36</f>
        <v>0</v>
      </c>
      <c r="BO38" s="330">
        <f>'[6]4'!BV36</f>
        <v>0</v>
      </c>
      <c r="BP38" s="146"/>
      <c r="BQ38" s="330">
        <f>'4'!BZ38</f>
        <v>0</v>
      </c>
      <c r="BR38" s="146"/>
      <c r="BS38" s="146">
        <f>'4'!CH38</f>
        <v>0</v>
      </c>
      <c r="BT38" s="146">
        <f>'4'!CI38</f>
        <v>0</v>
      </c>
      <c r="BU38" s="146">
        <f>'4'!CJ38</f>
        <v>0</v>
      </c>
      <c r="BV38" s="146"/>
      <c r="BW38" s="330">
        <f>'4'!CG38</f>
        <v>0</v>
      </c>
      <c r="BX38" s="146"/>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row>
    <row r="39" spans="1:118" ht="47.25" x14ac:dyDescent="0.25">
      <c r="A39" s="182" t="s">
        <v>556</v>
      </c>
      <c r="B39" s="180" t="s">
        <v>757</v>
      </c>
      <c r="C39" s="51"/>
      <c r="D39" s="146"/>
      <c r="E39" s="146"/>
      <c r="F39" s="146"/>
      <c r="G39" s="146"/>
      <c r="H39" s="146"/>
      <c r="I39" s="146"/>
      <c r="J39" s="146"/>
      <c r="K39" s="146"/>
      <c r="L39" s="146"/>
      <c r="M39" s="146"/>
      <c r="N39" s="146"/>
      <c r="O39" s="146"/>
      <c r="P39" s="146" t="s">
        <v>876</v>
      </c>
      <c r="Q39" s="330">
        <f>'[6]4'!V37</f>
        <v>7.0200000000000005</v>
      </c>
      <c r="R39" s="330">
        <f>'[6]4'!W37</f>
        <v>0</v>
      </c>
      <c r="S39" s="330">
        <f>'[6]4'!X37</f>
        <v>0</v>
      </c>
      <c r="T39" s="146"/>
      <c r="U39" s="330">
        <f>'4'!U39</f>
        <v>61.328333333333326</v>
      </c>
      <c r="V39" s="146" t="s">
        <v>876</v>
      </c>
      <c r="W39" s="330">
        <f>'4'!AD39</f>
        <v>4.16</v>
      </c>
      <c r="X39" s="330"/>
      <c r="Y39" s="330"/>
      <c r="Z39" s="146"/>
      <c r="AA39" s="328">
        <f>'4'!AC39</f>
        <v>61.608049000000008</v>
      </c>
      <c r="AB39" s="146" t="s">
        <v>876</v>
      </c>
      <c r="AC39" s="330">
        <f>'4'!AK39</f>
        <v>6.96</v>
      </c>
      <c r="AD39" s="330"/>
      <c r="AE39" s="330">
        <f>'4'!AM39</f>
        <v>3.0200000000000005</v>
      </c>
      <c r="AF39" s="146"/>
      <c r="AG39" s="330">
        <f>'4'!AJ39</f>
        <v>58.644499999999994</v>
      </c>
      <c r="AH39" s="146"/>
      <c r="AI39" s="330"/>
      <c r="AJ39" s="330"/>
      <c r="AK39" s="330"/>
      <c r="AL39" s="146"/>
      <c r="AM39" s="330"/>
      <c r="AN39" s="146" t="s">
        <v>876</v>
      </c>
      <c r="AO39" s="330">
        <f>'[6]4'!AY37</f>
        <v>6.49</v>
      </c>
      <c r="AP39" s="330">
        <f>'[6]4'!AZ37</f>
        <v>0</v>
      </c>
      <c r="AQ39" s="330">
        <f>'[6]4'!BA37</f>
        <v>0</v>
      </c>
      <c r="AR39" s="146"/>
      <c r="AS39" s="330">
        <f>'4'!AX39</f>
        <v>53.670833333333341</v>
      </c>
      <c r="AT39" s="146" t="s">
        <v>876</v>
      </c>
      <c r="AU39" s="146">
        <f>'4'!BF39</f>
        <v>5.23</v>
      </c>
      <c r="AV39" s="146"/>
      <c r="AW39" s="330">
        <f>'4'!BH39</f>
        <v>6.13</v>
      </c>
      <c r="AX39" s="146"/>
      <c r="AY39" s="330">
        <f>'4'!BE39</f>
        <v>65.600999999999999</v>
      </c>
      <c r="AZ39" s="146" t="s">
        <v>876</v>
      </c>
      <c r="BA39" s="330">
        <f>'[6]4'!BM37</f>
        <v>6.2</v>
      </c>
      <c r="BB39" s="330">
        <f>'[6]4'!BN37</f>
        <v>0</v>
      </c>
      <c r="BC39" s="330">
        <f>'[6]4'!BO37</f>
        <v>0</v>
      </c>
      <c r="BD39" s="146"/>
      <c r="BE39" s="330">
        <f>'[6]4'!BL37</f>
        <v>53.470833333333331</v>
      </c>
      <c r="BF39" s="146" t="s">
        <v>876</v>
      </c>
      <c r="BG39" s="146">
        <f>'4'!BT39</f>
        <v>5.4</v>
      </c>
      <c r="BH39" s="146">
        <f>'4'!BU39</f>
        <v>0</v>
      </c>
      <c r="BI39" s="146">
        <f>'4'!BV39</f>
        <v>2.2949999999999999</v>
      </c>
      <c r="BJ39" s="146"/>
      <c r="BK39" s="330">
        <f>'4'!BS39</f>
        <v>79.56</v>
      </c>
      <c r="BL39" s="146" t="s">
        <v>876</v>
      </c>
      <c r="BM39" s="330">
        <f>'[6]4'!BT37</f>
        <v>3.76</v>
      </c>
      <c r="BN39" s="330">
        <f>'[6]4'!BU37</f>
        <v>0</v>
      </c>
      <c r="BO39" s="330">
        <f>'[6]4'!BV37</f>
        <v>0</v>
      </c>
      <c r="BP39" s="146"/>
      <c r="BQ39" s="330">
        <f>'4'!BZ39</f>
        <v>55.770833333333336</v>
      </c>
      <c r="BR39" s="146" t="s">
        <v>876</v>
      </c>
      <c r="BS39" s="146">
        <f>'4'!CH39</f>
        <v>7.46</v>
      </c>
      <c r="BT39" s="146">
        <f>'4'!CI39</f>
        <v>0</v>
      </c>
      <c r="BU39" s="146">
        <f>'4'!CJ39</f>
        <v>3.5949999999999998</v>
      </c>
      <c r="BV39" s="146"/>
      <c r="BW39" s="330">
        <f>'4'!CG39</f>
        <v>72.72999999999999</v>
      </c>
      <c r="BX39" s="146"/>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row>
    <row r="40" spans="1:118" ht="78.75" x14ac:dyDescent="0.25">
      <c r="A40" s="47" t="s">
        <v>561</v>
      </c>
      <c r="B40" s="181" t="s">
        <v>772</v>
      </c>
      <c r="C40" s="51"/>
      <c r="D40" s="146"/>
      <c r="E40" s="146"/>
      <c r="F40" s="146"/>
      <c r="G40" s="146"/>
      <c r="H40" s="146"/>
      <c r="I40" s="146"/>
      <c r="J40" s="146"/>
      <c r="K40" s="146"/>
      <c r="L40" s="146"/>
      <c r="M40" s="146"/>
      <c r="N40" s="146"/>
      <c r="O40" s="146"/>
      <c r="P40" s="146" t="s">
        <v>876</v>
      </c>
      <c r="Q40" s="330">
        <f>'[6]4'!V38</f>
        <v>7.0200000000000005</v>
      </c>
      <c r="R40" s="330">
        <f>'[6]4'!W38</f>
        <v>0</v>
      </c>
      <c r="S40" s="330">
        <f>'[6]4'!X38</f>
        <v>0</v>
      </c>
      <c r="T40" s="146"/>
      <c r="U40" s="330">
        <f>'4'!U40</f>
        <v>47.407499999999992</v>
      </c>
      <c r="V40" s="146" t="s">
        <v>876</v>
      </c>
      <c r="W40" s="330">
        <f>'4'!AD40</f>
        <v>4.16</v>
      </c>
      <c r="X40" s="330"/>
      <c r="Y40" s="330"/>
      <c r="Z40" s="146"/>
      <c r="AA40" s="328">
        <f>'4'!AC40</f>
        <v>47.567000000000007</v>
      </c>
      <c r="AB40" s="146" t="s">
        <v>876</v>
      </c>
      <c r="AC40" s="330">
        <f>'4'!AK40</f>
        <v>6.96</v>
      </c>
      <c r="AD40" s="330"/>
      <c r="AE40" s="330">
        <f>'4'!AM40</f>
        <v>0</v>
      </c>
      <c r="AF40" s="146"/>
      <c r="AG40" s="330">
        <f>'4'!AJ40</f>
        <v>39.110499999999995</v>
      </c>
      <c r="AH40" s="146"/>
      <c r="AI40" s="330"/>
      <c r="AJ40" s="330"/>
      <c r="AK40" s="330"/>
      <c r="AL40" s="146"/>
      <c r="AM40" s="330"/>
      <c r="AN40" s="146" t="s">
        <v>876</v>
      </c>
      <c r="AO40" s="330">
        <f>'[6]4'!AY38</f>
        <v>6.49</v>
      </c>
      <c r="AP40" s="330">
        <f>'[6]4'!AZ38</f>
        <v>0</v>
      </c>
      <c r="AQ40" s="330">
        <f>'[6]4'!BA38</f>
        <v>0</v>
      </c>
      <c r="AR40" s="146"/>
      <c r="AS40" s="330">
        <f>'4'!AX40</f>
        <v>46.2</v>
      </c>
      <c r="AT40" s="146" t="s">
        <v>876</v>
      </c>
      <c r="AU40" s="146">
        <f>'4'!BF40</f>
        <v>5.23</v>
      </c>
      <c r="AV40" s="146"/>
      <c r="AW40" s="330">
        <f>'4'!BH40</f>
        <v>0</v>
      </c>
      <c r="AX40" s="146"/>
      <c r="AY40" s="330">
        <f>'4'!BE40</f>
        <v>39.518000000000001</v>
      </c>
      <c r="AZ40" s="146" t="s">
        <v>876</v>
      </c>
      <c r="BA40" s="330">
        <f>'[6]4'!BM38</f>
        <v>6.2</v>
      </c>
      <c r="BB40" s="330">
        <f>'[6]4'!BN38</f>
        <v>0</v>
      </c>
      <c r="BC40" s="330">
        <f>'[6]4'!BO38</f>
        <v>0</v>
      </c>
      <c r="BD40" s="146"/>
      <c r="BE40" s="330">
        <f>'[6]4'!BL38</f>
        <v>43.5</v>
      </c>
      <c r="BF40" s="146" t="s">
        <v>876</v>
      </c>
      <c r="BG40" s="146">
        <f>'4'!BT40</f>
        <v>5.4</v>
      </c>
      <c r="BH40" s="146">
        <f>'4'!BU40</f>
        <v>0</v>
      </c>
      <c r="BI40" s="146">
        <f>'4'!BV40</f>
        <v>0</v>
      </c>
      <c r="BJ40" s="146"/>
      <c r="BK40" s="330">
        <f>'4'!BS40</f>
        <v>65.460999999999999</v>
      </c>
      <c r="BL40" s="146" t="s">
        <v>876</v>
      </c>
      <c r="BM40" s="330">
        <f>'[6]4'!BT38</f>
        <v>3.76</v>
      </c>
      <c r="BN40" s="330">
        <f>'[6]4'!BU38</f>
        <v>0</v>
      </c>
      <c r="BO40" s="330">
        <f>'[6]4'!BV38</f>
        <v>0</v>
      </c>
      <c r="BP40" s="146"/>
      <c r="BQ40" s="330">
        <f>'4'!BZ40</f>
        <v>48</v>
      </c>
      <c r="BR40" s="146" t="s">
        <v>876</v>
      </c>
      <c r="BS40" s="146">
        <f>'4'!CH40</f>
        <v>7.46</v>
      </c>
      <c r="BT40" s="146">
        <f>'4'!CI40</f>
        <v>0</v>
      </c>
      <c r="BU40" s="146">
        <f>'4'!CJ40</f>
        <v>0</v>
      </c>
      <c r="BV40" s="146"/>
      <c r="BW40" s="330">
        <f>'4'!CG40</f>
        <v>55.602999999999994</v>
      </c>
      <c r="BX40" s="146"/>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row>
    <row r="41" spans="1:118" ht="31.5" x14ac:dyDescent="0.25">
      <c r="A41" s="47" t="s">
        <v>608</v>
      </c>
      <c r="B41" s="179" t="s">
        <v>773</v>
      </c>
      <c r="C41" s="51"/>
      <c r="D41" s="146"/>
      <c r="E41" s="146"/>
      <c r="F41" s="146"/>
      <c r="G41" s="146"/>
      <c r="H41" s="146"/>
      <c r="I41" s="146"/>
      <c r="J41" s="146"/>
      <c r="K41" s="146"/>
      <c r="L41" s="146"/>
      <c r="M41" s="146"/>
      <c r="N41" s="146"/>
      <c r="O41" s="146"/>
      <c r="P41" s="146" t="s">
        <v>771</v>
      </c>
      <c r="Q41" s="330">
        <f>'[6]4'!V39</f>
        <v>0</v>
      </c>
      <c r="R41" s="330">
        <f>'[6]4'!W39</f>
        <v>0</v>
      </c>
      <c r="S41" s="330">
        <f>'[6]4'!X39</f>
        <v>0</v>
      </c>
      <c r="T41" s="146"/>
      <c r="U41" s="330">
        <f>'4'!U41</f>
        <v>0</v>
      </c>
      <c r="V41" s="146" t="s">
        <v>771</v>
      </c>
      <c r="W41" s="330">
        <f>'4'!AD41</f>
        <v>0</v>
      </c>
      <c r="X41" s="330"/>
      <c r="Y41" s="330"/>
      <c r="Z41" s="146"/>
      <c r="AA41" s="328">
        <f>'4'!AC41</f>
        <v>0</v>
      </c>
      <c r="AB41" s="146"/>
      <c r="AC41" s="330">
        <f>'4'!AK41</f>
        <v>0</v>
      </c>
      <c r="AD41" s="330"/>
      <c r="AE41" s="330">
        <f>'4'!AM41</f>
        <v>0</v>
      </c>
      <c r="AF41" s="146"/>
      <c r="AG41" s="330">
        <f>'4'!AJ41</f>
        <v>0</v>
      </c>
      <c r="AH41" s="146"/>
      <c r="AI41" s="330"/>
      <c r="AJ41" s="330"/>
      <c r="AK41" s="330"/>
      <c r="AL41" s="146"/>
      <c r="AM41" s="330"/>
      <c r="AN41" s="146" t="s">
        <v>771</v>
      </c>
      <c r="AO41" s="330">
        <f>'[6]4'!AY39</f>
        <v>0</v>
      </c>
      <c r="AP41" s="330">
        <f>'[6]4'!AZ39</f>
        <v>0</v>
      </c>
      <c r="AQ41" s="330">
        <f>'[6]4'!BA39</f>
        <v>0</v>
      </c>
      <c r="AR41" s="146"/>
      <c r="AS41" s="330">
        <f>'4'!AX41</f>
        <v>0</v>
      </c>
      <c r="AT41" s="146"/>
      <c r="AU41" s="146">
        <f>'4'!BF41</f>
        <v>0</v>
      </c>
      <c r="AV41" s="146"/>
      <c r="AW41" s="330">
        <f>'4'!BH41</f>
        <v>0</v>
      </c>
      <c r="AX41" s="146"/>
      <c r="AY41" s="330">
        <f>'4'!BE41</f>
        <v>0</v>
      </c>
      <c r="AZ41" s="146" t="s">
        <v>771</v>
      </c>
      <c r="BA41" s="330">
        <f>'[6]4'!BM39</f>
        <v>0</v>
      </c>
      <c r="BB41" s="330">
        <f>'[6]4'!BN39</f>
        <v>0</v>
      </c>
      <c r="BC41" s="330">
        <f>'[6]4'!BO39</f>
        <v>0</v>
      </c>
      <c r="BD41" s="146"/>
      <c r="BE41" s="330">
        <f>'[6]4'!BL39</f>
        <v>0</v>
      </c>
      <c r="BF41" s="146"/>
      <c r="BG41" s="146">
        <f>'4'!BT41</f>
        <v>0</v>
      </c>
      <c r="BH41" s="146">
        <f>'4'!BU41</f>
        <v>0</v>
      </c>
      <c r="BI41" s="146">
        <f>'4'!BV41</f>
        <v>0</v>
      </c>
      <c r="BJ41" s="146"/>
      <c r="BK41" s="330">
        <f>'4'!BS41</f>
        <v>0</v>
      </c>
      <c r="BL41" s="146" t="s">
        <v>771</v>
      </c>
      <c r="BM41" s="330">
        <f>'[6]4'!BT39</f>
        <v>0</v>
      </c>
      <c r="BN41" s="330">
        <f>'[6]4'!BU39</f>
        <v>0</v>
      </c>
      <c r="BO41" s="330">
        <f>'[6]4'!BV39</f>
        <v>0</v>
      </c>
      <c r="BP41" s="146"/>
      <c r="BQ41" s="330">
        <f>'4'!BZ41</f>
        <v>0</v>
      </c>
      <c r="BR41" s="146"/>
      <c r="BS41" s="146">
        <f>'4'!CH41</f>
        <v>0</v>
      </c>
      <c r="BT41" s="146">
        <f>'4'!CI41</f>
        <v>0</v>
      </c>
      <c r="BU41" s="146">
        <f>'4'!CJ41</f>
        <v>0</v>
      </c>
      <c r="BV41" s="146"/>
      <c r="BW41" s="330">
        <f>'4'!CG41</f>
        <v>0</v>
      </c>
      <c r="BX41" s="146"/>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row>
    <row r="42" spans="1:118" ht="78.75" x14ac:dyDescent="0.25">
      <c r="A42" s="47" t="s">
        <v>609</v>
      </c>
      <c r="B42" s="179" t="s">
        <v>774</v>
      </c>
      <c r="C42" s="51"/>
      <c r="D42" s="146"/>
      <c r="E42" s="146"/>
      <c r="F42" s="146"/>
      <c r="G42" s="146"/>
      <c r="H42" s="146"/>
      <c r="I42" s="146"/>
      <c r="J42" s="146"/>
      <c r="K42" s="146"/>
      <c r="L42" s="146"/>
      <c r="M42" s="146"/>
      <c r="N42" s="146"/>
      <c r="O42" s="146"/>
      <c r="P42" s="146" t="s">
        <v>771</v>
      </c>
      <c r="Q42" s="330">
        <f>'[6]4'!V40</f>
        <v>7.0200000000000005</v>
      </c>
      <c r="R42" s="330">
        <f>'[6]4'!W40</f>
        <v>0</v>
      </c>
      <c r="S42" s="330">
        <f>'[6]4'!X40</f>
        <v>0</v>
      </c>
      <c r="T42" s="146"/>
      <c r="U42" s="330">
        <f>'4'!U42</f>
        <v>47.407499999999992</v>
      </c>
      <c r="V42" s="146" t="s">
        <v>771</v>
      </c>
      <c r="W42" s="330">
        <f>'4'!AD42</f>
        <v>4.16</v>
      </c>
      <c r="X42" s="330"/>
      <c r="Y42" s="330"/>
      <c r="Z42" s="146"/>
      <c r="AA42" s="328">
        <f>'4'!AC42</f>
        <v>47.567000000000007</v>
      </c>
      <c r="AB42" s="146"/>
      <c r="AC42" s="330">
        <f>'4'!AK42</f>
        <v>6.96</v>
      </c>
      <c r="AD42" s="330"/>
      <c r="AE42" s="330">
        <f>'4'!AM42</f>
        <v>0</v>
      </c>
      <c r="AF42" s="146"/>
      <c r="AG42" s="330">
        <f>'4'!AJ42</f>
        <v>39.110499999999995</v>
      </c>
      <c r="AH42" s="146"/>
      <c r="AI42" s="330"/>
      <c r="AJ42" s="330"/>
      <c r="AK42" s="330"/>
      <c r="AL42" s="146"/>
      <c r="AM42" s="330"/>
      <c r="AN42" s="146"/>
      <c r="AO42" s="330">
        <f>'[6]4'!AY40</f>
        <v>6.49</v>
      </c>
      <c r="AP42" s="330">
        <f>'[6]4'!AZ40</f>
        <v>0</v>
      </c>
      <c r="AQ42" s="330">
        <f>'[6]4'!BA40</f>
        <v>0</v>
      </c>
      <c r="AR42" s="146"/>
      <c r="AS42" s="330">
        <f>'4'!AX42</f>
        <v>46.2</v>
      </c>
      <c r="AT42" s="146"/>
      <c r="AU42" s="146">
        <f>'4'!BF42</f>
        <v>5.23</v>
      </c>
      <c r="AV42" s="146"/>
      <c r="AW42" s="330">
        <f>'4'!BH42</f>
        <v>0</v>
      </c>
      <c r="AX42" s="146"/>
      <c r="AY42" s="330">
        <f>'4'!BE42</f>
        <v>39.518000000000001</v>
      </c>
      <c r="AZ42" s="146" t="s">
        <v>771</v>
      </c>
      <c r="BA42" s="330">
        <f>'[6]4'!BM40</f>
        <v>6.2</v>
      </c>
      <c r="BB42" s="330">
        <f>'[6]4'!BN40</f>
        <v>0</v>
      </c>
      <c r="BC42" s="330">
        <f>'[6]4'!BO40</f>
        <v>0</v>
      </c>
      <c r="BD42" s="146"/>
      <c r="BE42" s="330">
        <f>'[6]4'!BL40</f>
        <v>43.5</v>
      </c>
      <c r="BF42" s="146"/>
      <c r="BG42" s="146">
        <f>'4'!BT42</f>
        <v>5.4</v>
      </c>
      <c r="BH42" s="146">
        <f>'4'!BU42</f>
        <v>0</v>
      </c>
      <c r="BI42" s="146">
        <f>'4'!BV42</f>
        <v>0</v>
      </c>
      <c r="BJ42" s="146"/>
      <c r="BK42" s="330">
        <f>'4'!BS42</f>
        <v>65.460999999999999</v>
      </c>
      <c r="BL42" s="146" t="s">
        <v>771</v>
      </c>
      <c r="BM42" s="330">
        <f>'[6]4'!BT40</f>
        <v>3.76</v>
      </c>
      <c r="BN42" s="330">
        <f>'[6]4'!BU40</f>
        <v>0</v>
      </c>
      <c r="BO42" s="330">
        <f>'[6]4'!BV40</f>
        <v>0</v>
      </c>
      <c r="BP42" s="146"/>
      <c r="BQ42" s="330">
        <f>'4'!BZ42</f>
        <v>48</v>
      </c>
      <c r="BR42" s="146"/>
      <c r="BS42" s="146">
        <f>'4'!CH42</f>
        <v>7.46</v>
      </c>
      <c r="BT42" s="146">
        <f>'4'!CI42</f>
        <v>0</v>
      </c>
      <c r="BU42" s="146">
        <f>'4'!CJ42</f>
        <v>0</v>
      </c>
      <c r="BV42" s="146"/>
      <c r="BW42" s="330">
        <f>'4'!CG42</f>
        <v>55.602999999999994</v>
      </c>
      <c r="BX42" s="146"/>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row>
    <row r="43" spans="1:118" ht="31.5" x14ac:dyDescent="0.25">
      <c r="A43" s="47"/>
      <c r="B43" s="318" t="s">
        <v>839</v>
      </c>
      <c r="C43" s="379" t="s">
        <v>815</v>
      </c>
      <c r="D43" s="146"/>
      <c r="E43" s="146"/>
      <c r="F43" s="146"/>
      <c r="G43" s="146"/>
      <c r="H43" s="146"/>
      <c r="I43" s="146"/>
      <c r="J43" s="146"/>
      <c r="K43" s="146"/>
      <c r="L43" s="146"/>
      <c r="M43" s="146"/>
      <c r="N43" s="146"/>
      <c r="O43" s="146"/>
      <c r="P43" s="146" t="s">
        <v>701</v>
      </c>
      <c r="Q43" s="330">
        <f>'[6]4'!V41</f>
        <v>1.26</v>
      </c>
      <c r="R43" s="330">
        <f>'[6]4'!W41</f>
        <v>0</v>
      </c>
      <c r="S43" s="330">
        <f>'[6]4'!X41</f>
        <v>0</v>
      </c>
      <c r="T43" s="146"/>
      <c r="U43" s="330">
        <f>'4'!U43</f>
        <v>7.7391666666666676</v>
      </c>
      <c r="V43" s="146" t="s">
        <v>701</v>
      </c>
      <c r="W43" s="330">
        <f>'4'!AD43</f>
        <v>0</v>
      </c>
      <c r="X43" s="330"/>
      <c r="Y43" s="330"/>
      <c r="Z43" s="146"/>
      <c r="AA43" s="328">
        <f>'4'!AC43</f>
        <v>7.7370000000000001</v>
      </c>
      <c r="AB43" s="146"/>
      <c r="AC43" s="330">
        <f>'4'!AK43</f>
        <v>0</v>
      </c>
      <c r="AD43" s="330"/>
      <c r="AE43" s="330">
        <f>'4'!AM43</f>
        <v>0</v>
      </c>
      <c r="AF43" s="146"/>
      <c r="AG43" s="330">
        <f>'4'!AJ43</f>
        <v>0</v>
      </c>
      <c r="AH43" s="146"/>
      <c r="AI43" s="330"/>
      <c r="AJ43" s="330"/>
      <c r="AK43" s="330"/>
      <c r="AL43" s="146"/>
      <c r="AM43" s="330"/>
      <c r="AN43" s="146"/>
      <c r="AO43" s="330">
        <f>'[6]4'!AY41</f>
        <v>0</v>
      </c>
      <c r="AP43" s="330">
        <f>'[6]4'!AZ41</f>
        <v>0</v>
      </c>
      <c r="AQ43" s="330">
        <f>'[6]4'!BA41</f>
        <v>0</v>
      </c>
      <c r="AR43" s="146"/>
      <c r="AS43" s="330">
        <f>'4'!AX43</f>
        <v>0</v>
      </c>
      <c r="AT43" s="146"/>
      <c r="AU43" s="146">
        <f>'4'!BF43</f>
        <v>0</v>
      </c>
      <c r="AV43" s="146"/>
      <c r="AW43" s="330">
        <f>'4'!BH43</f>
        <v>0</v>
      </c>
      <c r="AX43" s="146"/>
      <c r="AY43" s="330">
        <f>'4'!BE43</f>
        <v>0</v>
      </c>
      <c r="AZ43" s="146"/>
      <c r="BA43" s="330">
        <f>'[6]4'!BM41</f>
        <v>0</v>
      </c>
      <c r="BB43" s="330">
        <f>'[6]4'!BN41</f>
        <v>0</v>
      </c>
      <c r="BC43" s="330">
        <f>'[6]4'!BO41</f>
        <v>0</v>
      </c>
      <c r="BD43" s="146"/>
      <c r="BE43" s="330">
        <f>'4'!BL43</f>
        <v>0</v>
      </c>
      <c r="BF43" s="146"/>
      <c r="BG43" s="146">
        <f>'4'!BT43</f>
        <v>0</v>
      </c>
      <c r="BH43" s="146">
        <f>'4'!BU43</f>
        <v>0</v>
      </c>
      <c r="BI43" s="146">
        <f>'4'!BV43</f>
        <v>0</v>
      </c>
      <c r="BJ43" s="146"/>
      <c r="BK43" s="330">
        <f>'4'!BS43</f>
        <v>0</v>
      </c>
      <c r="BL43" s="146"/>
      <c r="BM43" s="330">
        <f>'[6]4'!BT41</f>
        <v>0</v>
      </c>
      <c r="BN43" s="330">
        <f>'[6]4'!BU41</f>
        <v>0</v>
      </c>
      <c r="BO43" s="330">
        <f>'[6]4'!BV41</f>
        <v>0</v>
      </c>
      <c r="BP43" s="146"/>
      <c r="BQ43" s="330">
        <f>'4'!BZ43</f>
        <v>0</v>
      </c>
      <c r="BR43" s="146"/>
      <c r="BS43" s="146">
        <f>'4'!CH43</f>
        <v>0</v>
      </c>
      <c r="BT43" s="146">
        <f>'4'!CI43</f>
        <v>0</v>
      </c>
      <c r="BU43" s="146">
        <f>'4'!CJ43</f>
        <v>0</v>
      </c>
      <c r="BV43" s="146"/>
      <c r="BW43" s="330">
        <f>'4'!CG43</f>
        <v>0</v>
      </c>
      <c r="BX43" s="347"/>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row>
    <row r="44" spans="1:118" x14ac:dyDescent="0.25">
      <c r="A44" s="47"/>
      <c r="B44" s="318" t="s">
        <v>816</v>
      </c>
      <c r="C44" s="379" t="s">
        <v>815</v>
      </c>
      <c r="D44" s="146"/>
      <c r="E44" s="146"/>
      <c r="F44" s="146"/>
      <c r="G44" s="146"/>
      <c r="H44" s="146"/>
      <c r="I44" s="146"/>
      <c r="J44" s="146"/>
      <c r="K44" s="146"/>
      <c r="L44" s="146"/>
      <c r="M44" s="146"/>
      <c r="N44" s="146"/>
      <c r="O44" s="146"/>
      <c r="P44" s="146" t="s">
        <v>701</v>
      </c>
      <c r="Q44" s="330">
        <f>'[6]4'!V42</f>
        <v>0</v>
      </c>
      <c r="R44" s="330">
        <f>'[6]4'!W42</f>
        <v>0</v>
      </c>
      <c r="S44" s="330">
        <f>'[6]4'!X42</f>
        <v>0</v>
      </c>
      <c r="T44" s="146"/>
      <c r="U44" s="330">
        <f>'4'!U44</f>
        <v>18.206666666666667</v>
      </c>
      <c r="V44" s="146" t="s">
        <v>701</v>
      </c>
      <c r="W44" s="330">
        <f>'4'!AD44</f>
        <v>0</v>
      </c>
      <c r="X44" s="330"/>
      <c r="Y44" s="330"/>
      <c r="Z44" s="146"/>
      <c r="AA44" s="328">
        <f>'4'!AC44</f>
        <v>18.204999999999998</v>
      </c>
      <c r="AB44" s="146"/>
      <c r="AC44" s="330">
        <f>'4'!AK44</f>
        <v>0</v>
      </c>
      <c r="AD44" s="330"/>
      <c r="AE44" s="330">
        <f>'4'!AM44</f>
        <v>0</v>
      </c>
      <c r="AF44" s="146"/>
      <c r="AG44" s="330">
        <f>'4'!AJ44</f>
        <v>0</v>
      </c>
      <c r="AH44" s="146"/>
      <c r="AI44" s="330"/>
      <c r="AJ44" s="330"/>
      <c r="AK44" s="330"/>
      <c r="AL44" s="146"/>
      <c r="AM44" s="330"/>
      <c r="AN44" s="146"/>
      <c r="AO44" s="330">
        <f>'[6]4'!AY42</f>
        <v>0</v>
      </c>
      <c r="AP44" s="330">
        <f>'[6]4'!AZ42</f>
        <v>0</v>
      </c>
      <c r="AQ44" s="330">
        <f>'[6]4'!BA42</f>
        <v>0</v>
      </c>
      <c r="AR44" s="146"/>
      <c r="AS44" s="330">
        <f>'4'!AX44</f>
        <v>0</v>
      </c>
      <c r="AT44" s="146"/>
      <c r="AU44" s="146">
        <f>'4'!BF44</f>
        <v>0</v>
      </c>
      <c r="AV44" s="146"/>
      <c r="AW44" s="330">
        <f>'4'!BH44</f>
        <v>0</v>
      </c>
      <c r="AX44" s="146"/>
      <c r="AY44" s="330">
        <f>'4'!BE44</f>
        <v>0</v>
      </c>
      <c r="AZ44" s="146"/>
      <c r="BA44" s="330">
        <f>'[6]4'!BM42</f>
        <v>0</v>
      </c>
      <c r="BB44" s="330">
        <f>'[6]4'!BN42</f>
        <v>0</v>
      </c>
      <c r="BC44" s="330">
        <f>'[6]4'!BO42</f>
        <v>0</v>
      </c>
      <c r="BD44" s="146"/>
      <c r="BE44" s="330">
        <f>'4'!BL44</f>
        <v>0</v>
      </c>
      <c r="BF44" s="146"/>
      <c r="BG44" s="146">
        <f>'4'!BT44</f>
        <v>0</v>
      </c>
      <c r="BH44" s="146">
        <f>'4'!BU44</f>
        <v>0</v>
      </c>
      <c r="BI44" s="146">
        <f>'4'!BV44</f>
        <v>0</v>
      </c>
      <c r="BJ44" s="146"/>
      <c r="BK44" s="330">
        <f>'4'!BS44</f>
        <v>0</v>
      </c>
      <c r="BL44" s="146"/>
      <c r="BM44" s="330">
        <f>'[6]4'!BT42</f>
        <v>0</v>
      </c>
      <c r="BN44" s="330">
        <f>'[6]4'!BU42</f>
        <v>0</v>
      </c>
      <c r="BO44" s="330">
        <f>'[6]4'!BV42</f>
        <v>0</v>
      </c>
      <c r="BP44" s="146"/>
      <c r="BQ44" s="330">
        <f>'4'!BZ44</f>
        <v>0</v>
      </c>
      <c r="BR44" s="146"/>
      <c r="BS44" s="146">
        <f>'4'!CH44</f>
        <v>0</v>
      </c>
      <c r="BT44" s="146">
        <f>'4'!CI44</f>
        <v>0</v>
      </c>
      <c r="BU44" s="146">
        <f>'4'!CJ44</f>
        <v>0</v>
      </c>
      <c r="BV44" s="146"/>
      <c r="BW44" s="330">
        <f>'4'!CG44</f>
        <v>0</v>
      </c>
      <c r="BX44" s="347"/>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row>
    <row r="45" spans="1:118" ht="31.5" x14ac:dyDescent="0.25">
      <c r="A45" s="47"/>
      <c r="B45" s="318" t="s">
        <v>840</v>
      </c>
      <c r="C45" s="379" t="s">
        <v>815</v>
      </c>
      <c r="D45" s="146"/>
      <c r="E45" s="146"/>
      <c r="F45" s="146"/>
      <c r="G45" s="146"/>
      <c r="H45" s="146"/>
      <c r="I45" s="146"/>
      <c r="J45" s="146"/>
      <c r="K45" s="146"/>
      <c r="L45" s="146"/>
      <c r="M45" s="146"/>
      <c r="N45" s="146"/>
      <c r="O45" s="146"/>
      <c r="P45" s="146" t="s">
        <v>701</v>
      </c>
      <c r="Q45" s="330">
        <f>'[6]4'!V43</f>
        <v>0.8</v>
      </c>
      <c r="R45" s="330">
        <f>'[6]4'!W43</f>
        <v>0</v>
      </c>
      <c r="S45" s="330">
        <f>'[6]4'!X43</f>
        <v>0</v>
      </c>
      <c r="T45" s="146"/>
      <c r="U45" s="330">
        <f>'4'!U45</f>
        <v>1.1066666666666667</v>
      </c>
      <c r="V45" s="146" t="s">
        <v>701</v>
      </c>
      <c r="W45" s="330">
        <f>'4'!AD45</f>
        <v>0</v>
      </c>
      <c r="X45" s="330"/>
      <c r="Y45" s="330"/>
      <c r="Z45" s="146"/>
      <c r="AA45" s="328">
        <f>'4'!AC45</f>
        <v>1.1419999999999999</v>
      </c>
      <c r="AB45" s="146"/>
      <c r="AC45" s="330">
        <f>'4'!AK45</f>
        <v>0</v>
      </c>
      <c r="AD45" s="330"/>
      <c r="AE45" s="330">
        <f>'4'!AM45</f>
        <v>0</v>
      </c>
      <c r="AF45" s="146"/>
      <c r="AG45" s="330">
        <f>'4'!AJ45</f>
        <v>0</v>
      </c>
      <c r="AH45" s="146"/>
      <c r="AI45" s="330"/>
      <c r="AJ45" s="330"/>
      <c r="AK45" s="330"/>
      <c r="AL45" s="146"/>
      <c r="AM45" s="330"/>
      <c r="AN45" s="146"/>
      <c r="AO45" s="330">
        <f>'[6]4'!AY43</f>
        <v>0</v>
      </c>
      <c r="AP45" s="330">
        <f>'[6]4'!AZ43</f>
        <v>0</v>
      </c>
      <c r="AQ45" s="330">
        <f>'[6]4'!BA43</f>
        <v>0</v>
      </c>
      <c r="AR45" s="146"/>
      <c r="AS45" s="330">
        <f>'4'!AX45</f>
        <v>0</v>
      </c>
      <c r="AT45" s="146"/>
      <c r="AU45" s="146">
        <f>'4'!BF45</f>
        <v>0</v>
      </c>
      <c r="AV45" s="146"/>
      <c r="AW45" s="330">
        <f>'4'!BH45</f>
        <v>0</v>
      </c>
      <c r="AX45" s="146"/>
      <c r="AY45" s="330">
        <f>'4'!BE45</f>
        <v>0</v>
      </c>
      <c r="AZ45" s="146"/>
      <c r="BA45" s="330">
        <f>'[6]4'!BM43</f>
        <v>0</v>
      </c>
      <c r="BB45" s="330">
        <f>'[6]4'!BN43</f>
        <v>0</v>
      </c>
      <c r="BC45" s="330">
        <f>'[6]4'!BO43</f>
        <v>0</v>
      </c>
      <c r="BD45" s="146"/>
      <c r="BE45" s="330">
        <f>'4'!BL45</f>
        <v>0</v>
      </c>
      <c r="BF45" s="146"/>
      <c r="BG45" s="146">
        <f>'4'!BT45</f>
        <v>0</v>
      </c>
      <c r="BH45" s="146">
        <f>'4'!BU45</f>
        <v>0</v>
      </c>
      <c r="BI45" s="146">
        <f>'4'!BV45</f>
        <v>0</v>
      </c>
      <c r="BJ45" s="146"/>
      <c r="BK45" s="330">
        <f>'4'!BS45</f>
        <v>0</v>
      </c>
      <c r="BL45" s="146"/>
      <c r="BM45" s="330">
        <f>'[6]4'!BT43</f>
        <v>0</v>
      </c>
      <c r="BN45" s="330">
        <f>'[6]4'!BU43</f>
        <v>0</v>
      </c>
      <c r="BO45" s="330">
        <f>'[6]4'!BV43</f>
        <v>0</v>
      </c>
      <c r="BP45" s="146"/>
      <c r="BQ45" s="330">
        <f>'4'!BZ45</f>
        <v>0</v>
      </c>
      <c r="BR45" s="146"/>
      <c r="BS45" s="146">
        <f>'4'!CH45</f>
        <v>0</v>
      </c>
      <c r="BT45" s="146">
        <f>'4'!CI45</f>
        <v>0</v>
      </c>
      <c r="BU45" s="146">
        <f>'4'!CJ45</f>
        <v>0</v>
      </c>
      <c r="BV45" s="146"/>
      <c r="BW45" s="330">
        <f>'4'!CG45</f>
        <v>0</v>
      </c>
      <c r="BX45" s="347"/>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row>
    <row r="46" spans="1:118" ht="31.5" x14ac:dyDescent="0.25">
      <c r="A46" s="47"/>
      <c r="B46" s="318" t="s">
        <v>841</v>
      </c>
      <c r="C46" s="379" t="s">
        <v>815</v>
      </c>
      <c r="D46" s="146"/>
      <c r="E46" s="146"/>
      <c r="F46" s="146"/>
      <c r="G46" s="146"/>
      <c r="H46" s="146"/>
      <c r="I46" s="146"/>
      <c r="J46" s="146"/>
      <c r="K46" s="146"/>
      <c r="L46" s="146"/>
      <c r="M46" s="146"/>
      <c r="N46" s="146"/>
      <c r="O46" s="146"/>
      <c r="P46" s="146" t="s">
        <v>701</v>
      </c>
      <c r="Q46" s="330">
        <f>'[6]4'!V44</f>
        <v>0</v>
      </c>
      <c r="R46" s="330">
        <f>'[6]4'!W44</f>
        <v>0</v>
      </c>
      <c r="S46" s="330">
        <f>'[6]4'!X44</f>
        <v>0</v>
      </c>
      <c r="T46" s="146"/>
      <c r="U46" s="330">
        <f>'4'!U46</f>
        <v>1.2</v>
      </c>
      <c r="V46" s="146" t="s">
        <v>701</v>
      </c>
      <c r="W46" s="330">
        <f>'4'!AD46</f>
        <v>0</v>
      </c>
      <c r="X46" s="330"/>
      <c r="Y46" s="330"/>
      <c r="Z46" s="146"/>
      <c r="AA46" s="328">
        <f>'4'!AC46</f>
        <v>1.2130000000000001</v>
      </c>
      <c r="AB46" s="146"/>
      <c r="AC46" s="330">
        <f>'4'!AK46</f>
        <v>0</v>
      </c>
      <c r="AD46" s="330"/>
      <c r="AE46" s="330">
        <f>'4'!AM46</f>
        <v>0</v>
      </c>
      <c r="AF46" s="146"/>
      <c r="AG46" s="330">
        <f>'4'!AJ46</f>
        <v>0</v>
      </c>
      <c r="AH46" s="146"/>
      <c r="AI46" s="330"/>
      <c r="AJ46" s="330"/>
      <c r="AK46" s="330"/>
      <c r="AL46" s="146"/>
      <c r="AM46" s="330"/>
      <c r="AN46" s="146"/>
      <c r="AO46" s="330">
        <f>'[6]4'!AY44</f>
        <v>0</v>
      </c>
      <c r="AP46" s="330">
        <f>'[6]4'!AZ44</f>
        <v>0</v>
      </c>
      <c r="AQ46" s="330">
        <f>'[6]4'!BA44</f>
        <v>0</v>
      </c>
      <c r="AR46" s="146"/>
      <c r="AS46" s="330">
        <f>'4'!AX46</f>
        <v>0</v>
      </c>
      <c r="AT46" s="146"/>
      <c r="AU46" s="146">
        <f>'4'!BF46</f>
        <v>0</v>
      </c>
      <c r="AV46" s="146"/>
      <c r="AW46" s="330">
        <f>'4'!BH46</f>
        <v>0</v>
      </c>
      <c r="AX46" s="146"/>
      <c r="AY46" s="330">
        <f>'4'!BE46</f>
        <v>0</v>
      </c>
      <c r="AZ46" s="146"/>
      <c r="BA46" s="330">
        <f>'[6]4'!BM44</f>
        <v>0</v>
      </c>
      <c r="BB46" s="330">
        <f>'[6]4'!BN44</f>
        <v>0</v>
      </c>
      <c r="BC46" s="330">
        <f>'[6]4'!BO44</f>
        <v>0</v>
      </c>
      <c r="BD46" s="146"/>
      <c r="BE46" s="330">
        <f>'4'!BL46</f>
        <v>0</v>
      </c>
      <c r="BF46" s="146"/>
      <c r="BG46" s="146">
        <f>'4'!BT46</f>
        <v>0</v>
      </c>
      <c r="BH46" s="146">
        <f>'4'!BU46</f>
        <v>0</v>
      </c>
      <c r="BI46" s="146">
        <f>'4'!BV46</f>
        <v>0</v>
      </c>
      <c r="BJ46" s="146"/>
      <c r="BK46" s="330">
        <f>'4'!BS46</f>
        <v>0</v>
      </c>
      <c r="BL46" s="146"/>
      <c r="BM46" s="330">
        <f>'[6]4'!BT44</f>
        <v>0</v>
      </c>
      <c r="BN46" s="330">
        <f>'[6]4'!BU44</f>
        <v>0</v>
      </c>
      <c r="BO46" s="330">
        <f>'[6]4'!BV44</f>
        <v>0</v>
      </c>
      <c r="BP46" s="146"/>
      <c r="BQ46" s="330">
        <f>'4'!BZ46</f>
        <v>0</v>
      </c>
      <c r="BR46" s="146"/>
      <c r="BS46" s="146">
        <f>'4'!CH46</f>
        <v>0</v>
      </c>
      <c r="BT46" s="146">
        <f>'4'!CI46</f>
        <v>0</v>
      </c>
      <c r="BU46" s="146">
        <f>'4'!CJ46</f>
        <v>0</v>
      </c>
      <c r="BV46" s="146"/>
      <c r="BW46" s="330">
        <f>'4'!CG46</f>
        <v>0</v>
      </c>
      <c r="BX46" s="347"/>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row>
    <row r="47" spans="1:118" ht="31.5" x14ac:dyDescent="0.25">
      <c r="A47" s="47"/>
      <c r="B47" s="318" t="s">
        <v>842</v>
      </c>
      <c r="C47" s="379" t="s">
        <v>815</v>
      </c>
      <c r="D47" s="146"/>
      <c r="E47" s="146"/>
      <c r="F47" s="146"/>
      <c r="G47" s="146"/>
      <c r="H47" s="146"/>
      <c r="I47" s="146"/>
      <c r="J47" s="146"/>
      <c r="K47" s="146"/>
      <c r="L47" s="146"/>
      <c r="M47" s="146"/>
      <c r="N47" s="146"/>
      <c r="O47" s="146"/>
      <c r="P47" s="146" t="s">
        <v>701</v>
      </c>
      <c r="Q47" s="330">
        <f>'[6]4'!V45</f>
        <v>0.8</v>
      </c>
      <c r="R47" s="330">
        <f>'[6]4'!W45</f>
        <v>0</v>
      </c>
      <c r="S47" s="330">
        <f>'[6]4'!X45</f>
        <v>0</v>
      </c>
      <c r="T47" s="146"/>
      <c r="U47" s="330">
        <f>'4'!U47</f>
        <v>6.2850000000000001</v>
      </c>
      <c r="V47" s="146" t="s">
        <v>701</v>
      </c>
      <c r="W47" s="330">
        <f>'4'!AD47</f>
        <v>0</v>
      </c>
      <c r="X47" s="330"/>
      <c r="Y47" s="330"/>
      <c r="Z47" s="146"/>
      <c r="AA47" s="328">
        <f>'4'!AC47</f>
        <v>6.2839999999999998</v>
      </c>
      <c r="AB47" s="146"/>
      <c r="AC47" s="330">
        <f>'4'!AK47</f>
        <v>0</v>
      </c>
      <c r="AD47" s="330"/>
      <c r="AE47" s="330">
        <f>'4'!AM47</f>
        <v>0</v>
      </c>
      <c r="AF47" s="146"/>
      <c r="AG47" s="330">
        <f>'4'!AJ47</f>
        <v>0</v>
      </c>
      <c r="AH47" s="146"/>
      <c r="AI47" s="330"/>
      <c r="AJ47" s="330"/>
      <c r="AK47" s="330"/>
      <c r="AL47" s="146"/>
      <c r="AM47" s="330"/>
      <c r="AN47" s="146"/>
      <c r="AO47" s="330">
        <f>'[6]4'!AY45</f>
        <v>0</v>
      </c>
      <c r="AP47" s="330">
        <f>'[6]4'!AZ45</f>
        <v>0</v>
      </c>
      <c r="AQ47" s="330">
        <f>'[6]4'!BA45</f>
        <v>0</v>
      </c>
      <c r="AR47" s="146"/>
      <c r="AS47" s="330">
        <f>'4'!AX47</f>
        <v>0</v>
      </c>
      <c r="AT47" s="146"/>
      <c r="AU47" s="146">
        <f>'4'!BF47</f>
        <v>0</v>
      </c>
      <c r="AV47" s="146"/>
      <c r="AW47" s="330">
        <f>'4'!BH47</f>
        <v>0</v>
      </c>
      <c r="AX47" s="146"/>
      <c r="AY47" s="330">
        <f>'4'!BE47</f>
        <v>0</v>
      </c>
      <c r="AZ47" s="146"/>
      <c r="BA47" s="330">
        <f>'[6]4'!BM45</f>
        <v>0</v>
      </c>
      <c r="BB47" s="330">
        <f>'[6]4'!BN45</f>
        <v>0</v>
      </c>
      <c r="BC47" s="330">
        <f>'[6]4'!BO45</f>
        <v>0</v>
      </c>
      <c r="BD47" s="146"/>
      <c r="BE47" s="330">
        <f>'4'!BL47</f>
        <v>0</v>
      </c>
      <c r="BF47" s="146"/>
      <c r="BG47" s="146">
        <f>'4'!BT47</f>
        <v>0</v>
      </c>
      <c r="BH47" s="146">
        <f>'4'!BU47</f>
        <v>0</v>
      </c>
      <c r="BI47" s="146">
        <f>'4'!BV47</f>
        <v>0</v>
      </c>
      <c r="BJ47" s="146"/>
      <c r="BK47" s="330">
        <f>'4'!BS47</f>
        <v>0</v>
      </c>
      <c r="BL47" s="146"/>
      <c r="BM47" s="330">
        <f>'[6]4'!BT45</f>
        <v>0</v>
      </c>
      <c r="BN47" s="330">
        <f>'[6]4'!BU45</f>
        <v>0</v>
      </c>
      <c r="BO47" s="330">
        <f>'[6]4'!BV45</f>
        <v>0</v>
      </c>
      <c r="BP47" s="146"/>
      <c r="BQ47" s="330">
        <f>'4'!BZ47</f>
        <v>0</v>
      </c>
      <c r="BR47" s="146"/>
      <c r="BS47" s="146">
        <f>'4'!CH47</f>
        <v>0</v>
      </c>
      <c r="BT47" s="146">
        <f>'4'!CI47</f>
        <v>0</v>
      </c>
      <c r="BU47" s="146">
        <f>'4'!CJ47</f>
        <v>0</v>
      </c>
      <c r="BV47" s="146"/>
      <c r="BW47" s="330">
        <f>'4'!CG47</f>
        <v>0</v>
      </c>
      <c r="BX47" s="347"/>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row>
    <row r="48" spans="1:118" ht="31.5" x14ac:dyDescent="0.25">
      <c r="A48" s="47"/>
      <c r="B48" s="318" t="s">
        <v>817</v>
      </c>
      <c r="C48" s="379" t="s">
        <v>815</v>
      </c>
      <c r="D48" s="146"/>
      <c r="E48" s="146"/>
      <c r="F48" s="146"/>
      <c r="G48" s="146"/>
      <c r="H48" s="146"/>
      <c r="I48" s="146"/>
      <c r="J48" s="146"/>
      <c r="K48" s="146"/>
      <c r="L48" s="146"/>
      <c r="M48" s="146"/>
      <c r="N48" s="146"/>
      <c r="O48" s="146"/>
      <c r="P48" s="146" t="s">
        <v>701</v>
      </c>
      <c r="Q48" s="330">
        <f>'[6]4'!V46</f>
        <v>0</v>
      </c>
      <c r="R48" s="330">
        <f>'[6]4'!W46</f>
        <v>0</v>
      </c>
      <c r="S48" s="330">
        <f>'[6]4'!X46</f>
        <v>0</v>
      </c>
      <c r="T48" s="146"/>
      <c r="U48" s="330">
        <f>'4'!U48</f>
        <v>8.5</v>
      </c>
      <c r="V48" s="146" t="s">
        <v>701</v>
      </c>
      <c r="W48" s="330">
        <f>'4'!AD48</f>
        <v>0</v>
      </c>
      <c r="X48" s="330"/>
      <c r="Y48" s="330"/>
      <c r="Z48" s="146"/>
      <c r="AA48" s="328">
        <f>'4'!AC48</f>
        <v>8.5389999999999997</v>
      </c>
      <c r="AB48" s="146"/>
      <c r="AC48" s="330">
        <f>'4'!AK48</f>
        <v>0</v>
      </c>
      <c r="AD48" s="330"/>
      <c r="AE48" s="330">
        <f>'4'!AM48</f>
        <v>0</v>
      </c>
      <c r="AF48" s="146"/>
      <c r="AG48" s="330">
        <f>'4'!AJ48</f>
        <v>0</v>
      </c>
      <c r="AH48" s="146"/>
      <c r="AI48" s="330"/>
      <c r="AJ48" s="330"/>
      <c r="AK48" s="330"/>
      <c r="AL48" s="146"/>
      <c r="AM48" s="330"/>
      <c r="AN48" s="146"/>
      <c r="AO48" s="330">
        <f>'[6]4'!AY46</f>
        <v>0</v>
      </c>
      <c r="AP48" s="330">
        <f>'[6]4'!AZ46</f>
        <v>0</v>
      </c>
      <c r="AQ48" s="330">
        <f>'[6]4'!BA46</f>
        <v>0</v>
      </c>
      <c r="AR48" s="146"/>
      <c r="AS48" s="330">
        <f>'4'!AX48</f>
        <v>0</v>
      </c>
      <c r="AT48" s="146"/>
      <c r="AU48" s="146">
        <f>'4'!BF48</f>
        <v>0</v>
      </c>
      <c r="AV48" s="146"/>
      <c r="AW48" s="330">
        <f>'4'!BH48</f>
        <v>0</v>
      </c>
      <c r="AX48" s="146"/>
      <c r="AY48" s="330">
        <f>'4'!BE48</f>
        <v>0</v>
      </c>
      <c r="AZ48" s="146"/>
      <c r="BA48" s="330">
        <f>'[6]4'!BM46</f>
        <v>0</v>
      </c>
      <c r="BB48" s="330">
        <f>'[6]4'!BN46</f>
        <v>0</v>
      </c>
      <c r="BC48" s="330">
        <f>'[6]4'!BO46</f>
        <v>0</v>
      </c>
      <c r="BD48" s="146"/>
      <c r="BE48" s="330">
        <f>'4'!BL48</f>
        <v>0</v>
      </c>
      <c r="BF48" s="146"/>
      <c r="BG48" s="146">
        <f>'4'!BT48</f>
        <v>0</v>
      </c>
      <c r="BH48" s="146">
        <f>'4'!BU48</f>
        <v>0</v>
      </c>
      <c r="BI48" s="146">
        <f>'4'!BV48</f>
        <v>0</v>
      </c>
      <c r="BJ48" s="146"/>
      <c r="BK48" s="330">
        <f>'4'!BS48</f>
        <v>0</v>
      </c>
      <c r="BL48" s="146"/>
      <c r="BM48" s="330">
        <f>'[6]4'!BT46</f>
        <v>0</v>
      </c>
      <c r="BN48" s="330">
        <f>'[6]4'!BU46</f>
        <v>0</v>
      </c>
      <c r="BO48" s="330">
        <f>'[6]4'!BV46</f>
        <v>0</v>
      </c>
      <c r="BP48" s="146"/>
      <c r="BQ48" s="330">
        <f>'4'!BZ48</f>
        <v>0</v>
      </c>
      <c r="BR48" s="146"/>
      <c r="BS48" s="146">
        <f>'4'!CH48</f>
        <v>0</v>
      </c>
      <c r="BT48" s="146">
        <f>'4'!CI48</f>
        <v>0</v>
      </c>
      <c r="BU48" s="146">
        <f>'4'!CJ48</f>
        <v>0</v>
      </c>
      <c r="BV48" s="146"/>
      <c r="BW48" s="330">
        <f>'4'!CG48</f>
        <v>0</v>
      </c>
      <c r="BX48" s="347"/>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row>
    <row r="49" spans="1:118" ht="47.25" x14ac:dyDescent="0.25">
      <c r="A49" s="47"/>
      <c r="B49" s="319" t="s">
        <v>981</v>
      </c>
      <c r="C49" s="379" t="s">
        <v>818</v>
      </c>
      <c r="D49" s="146"/>
      <c r="E49" s="146"/>
      <c r="F49" s="146"/>
      <c r="G49" s="146"/>
      <c r="H49" s="146"/>
      <c r="I49" s="146"/>
      <c r="J49" s="146"/>
      <c r="K49" s="146"/>
      <c r="L49" s="146"/>
      <c r="M49" s="146"/>
      <c r="N49" s="146"/>
      <c r="O49" s="146"/>
      <c r="P49" s="146"/>
      <c r="Q49" s="330">
        <f>'[6]4'!V48</f>
        <v>0</v>
      </c>
      <c r="R49" s="330">
        <f>'[6]4'!W48</f>
        <v>0</v>
      </c>
      <c r="S49" s="330">
        <f>'[6]4'!X48</f>
        <v>0</v>
      </c>
      <c r="T49" s="146"/>
      <c r="U49" s="330">
        <f>'4'!U49</f>
        <v>0</v>
      </c>
      <c r="V49" s="146"/>
      <c r="W49" s="330">
        <f>'4'!AD49</f>
        <v>0</v>
      </c>
      <c r="X49" s="330"/>
      <c r="Y49" s="330"/>
      <c r="Z49" s="146"/>
      <c r="AA49" s="328">
        <f>'4'!AC49</f>
        <v>0</v>
      </c>
      <c r="AB49" s="146" t="s">
        <v>701</v>
      </c>
      <c r="AC49" s="330">
        <f>'4'!AK49</f>
        <v>0.8</v>
      </c>
      <c r="AD49" s="330"/>
      <c r="AE49" s="330">
        <f>'4'!AM49</f>
        <v>0</v>
      </c>
      <c r="AF49" s="146"/>
      <c r="AG49" s="330">
        <f>'4'!AJ49</f>
        <v>6.6401666666666666</v>
      </c>
      <c r="AH49" s="146"/>
      <c r="AI49" s="330"/>
      <c r="AJ49" s="330"/>
      <c r="AK49" s="330"/>
      <c r="AL49" s="146"/>
      <c r="AM49" s="330"/>
      <c r="AN49" s="146"/>
      <c r="AO49" s="330">
        <f>'[6]4'!AY48</f>
        <v>0</v>
      </c>
      <c r="AP49" s="330">
        <f>'[6]4'!AZ48</f>
        <v>0</v>
      </c>
      <c r="AQ49" s="330">
        <f>'[6]4'!BA48</f>
        <v>0</v>
      </c>
      <c r="AR49" s="146"/>
      <c r="AS49" s="330">
        <f>'4'!AX49</f>
        <v>0</v>
      </c>
      <c r="AT49" s="146"/>
      <c r="AU49" s="146">
        <f>'4'!BF49</f>
        <v>0</v>
      </c>
      <c r="AV49" s="146"/>
      <c r="AW49" s="330">
        <f>'4'!BH49</f>
        <v>0</v>
      </c>
      <c r="AX49" s="146"/>
      <c r="AY49" s="330">
        <f>'4'!BE49</f>
        <v>0</v>
      </c>
      <c r="AZ49" s="146"/>
      <c r="BA49" s="330">
        <f>'[6]4'!BM48</f>
        <v>0</v>
      </c>
      <c r="BB49" s="330">
        <f>'[6]4'!BN48</f>
        <v>0</v>
      </c>
      <c r="BC49" s="330">
        <f>'[6]4'!BO48</f>
        <v>0</v>
      </c>
      <c r="BD49" s="146"/>
      <c r="BE49" s="330">
        <f>'4'!BL49</f>
        <v>0</v>
      </c>
      <c r="BF49" s="146"/>
      <c r="BG49" s="146">
        <f>'4'!BT49</f>
        <v>0</v>
      </c>
      <c r="BH49" s="146">
        <f>'4'!BU49</f>
        <v>0</v>
      </c>
      <c r="BI49" s="146">
        <f>'4'!BV49</f>
        <v>0</v>
      </c>
      <c r="BJ49" s="146"/>
      <c r="BK49" s="330">
        <f>'4'!BS49</f>
        <v>0</v>
      </c>
      <c r="BL49" s="146"/>
      <c r="BM49" s="330">
        <f>'[6]4'!BT48</f>
        <v>0</v>
      </c>
      <c r="BN49" s="330">
        <f>'[6]4'!BU48</f>
        <v>0</v>
      </c>
      <c r="BO49" s="330">
        <f>'[6]4'!BV48</f>
        <v>0</v>
      </c>
      <c r="BP49" s="146"/>
      <c r="BQ49" s="330">
        <f>'4'!BZ49</f>
        <v>0</v>
      </c>
      <c r="BR49" s="146"/>
      <c r="BS49" s="146">
        <f>'4'!CH49</f>
        <v>0</v>
      </c>
      <c r="BT49" s="146">
        <f>'4'!CI49</f>
        <v>0</v>
      </c>
      <c r="BU49" s="146">
        <f>'4'!CJ49</f>
        <v>0</v>
      </c>
      <c r="BV49" s="146"/>
      <c r="BW49" s="330">
        <f>'4'!CG49</f>
        <v>0</v>
      </c>
      <c r="BX49" s="347"/>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row>
    <row r="50" spans="1:118" ht="47.25" x14ac:dyDescent="0.25">
      <c r="A50" s="47"/>
      <c r="B50" s="319" t="s">
        <v>982</v>
      </c>
      <c r="C50" s="379" t="s">
        <v>818</v>
      </c>
      <c r="D50" s="146"/>
      <c r="E50" s="146"/>
      <c r="F50" s="146"/>
      <c r="G50" s="146"/>
      <c r="H50" s="146"/>
      <c r="I50" s="146"/>
      <c r="J50" s="146"/>
      <c r="K50" s="146"/>
      <c r="L50" s="146"/>
      <c r="M50" s="146"/>
      <c r="N50" s="146"/>
      <c r="O50" s="146"/>
      <c r="P50" s="146"/>
      <c r="Q50" s="330">
        <f>'[6]4'!V49</f>
        <v>0</v>
      </c>
      <c r="R50" s="330">
        <f>'[6]4'!W49</f>
        <v>0</v>
      </c>
      <c r="S50" s="330">
        <f>'[6]4'!X49</f>
        <v>0</v>
      </c>
      <c r="T50" s="146"/>
      <c r="U50" s="330">
        <f>'4'!U50</f>
        <v>0</v>
      </c>
      <c r="V50" s="146"/>
      <c r="W50" s="330">
        <f>'4'!AD50</f>
        <v>0</v>
      </c>
      <c r="X50" s="330"/>
      <c r="Y50" s="330"/>
      <c r="Z50" s="146"/>
      <c r="AA50" s="328">
        <f>'4'!AC50</f>
        <v>0</v>
      </c>
      <c r="AB50" s="146" t="s">
        <v>701</v>
      </c>
      <c r="AC50" s="330">
        <f>'4'!AK50</f>
        <v>0.8</v>
      </c>
      <c r="AD50" s="330"/>
      <c r="AE50" s="330">
        <f>'4'!AM50</f>
        <v>0</v>
      </c>
      <c r="AF50" s="146"/>
      <c r="AG50" s="330">
        <f>'4'!AJ50</f>
        <v>6.7450000000000001</v>
      </c>
      <c r="AH50" s="146"/>
      <c r="AI50" s="330"/>
      <c r="AJ50" s="330"/>
      <c r="AK50" s="330"/>
      <c r="AL50" s="146"/>
      <c r="AM50" s="330"/>
      <c r="AN50" s="146"/>
      <c r="AO50" s="330">
        <f>'[6]4'!AY49</f>
        <v>0</v>
      </c>
      <c r="AP50" s="330">
        <f>'[6]4'!AZ49</f>
        <v>0</v>
      </c>
      <c r="AQ50" s="330">
        <f>'[6]4'!BA49</f>
        <v>0</v>
      </c>
      <c r="AR50" s="146"/>
      <c r="AS50" s="330">
        <f>'4'!AX50</f>
        <v>0</v>
      </c>
      <c r="AT50" s="146"/>
      <c r="AU50" s="146">
        <f>'4'!BF50</f>
        <v>0</v>
      </c>
      <c r="AV50" s="146"/>
      <c r="AW50" s="330">
        <f>'4'!BH50</f>
        <v>0</v>
      </c>
      <c r="AX50" s="146"/>
      <c r="AY50" s="330">
        <f>'4'!BE50</f>
        <v>0</v>
      </c>
      <c r="AZ50" s="146"/>
      <c r="BA50" s="330">
        <f>'[6]4'!BM49</f>
        <v>0</v>
      </c>
      <c r="BB50" s="330">
        <f>'[6]4'!BN49</f>
        <v>0</v>
      </c>
      <c r="BC50" s="330">
        <f>'[6]4'!BO49</f>
        <v>0</v>
      </c>
      <c r="BD50" s="146"/>
      <c r="BE50" s="330">
        <f>'4'!BL50</f>
        <v>0</v>
      </c>
      <c r="BF50" s="146"/>
      <c r="BG50" s="146">
        <f>'4'!BT50</f>
        <v>0</v>
      </c>
      <c r="BH50" s="146">
        <f>'4'!BU50</f>
        <v>0</v>
      </c>
      <c r="BI50" s="146">
        <f>'4'!BV50</f>
        <v>0</v>
      </c>
      <c r="BJ50" s="146"/>
      <c r="BK50" s="330">
        <f>'4'!BS50</f>
        <v>0</v>
      </c>
      <c r="BL50" s="146"/>
      <c r="BM50" s="330">
        <f>'[6]4'!BT49</f>
        <v>0</v>
      </c>
      <c r="BN50" s="330">
        <f>'[6]4'!BU49</f>
        <v>0</v>
      </c>
      <c r="BO50" s="330">
        <f>'[6]4'!BV49</f>
        <v>0</v>
      </c>
      <c r="BP50" s="146"/>
      <c r="BQ50" s="330">
        <f>'4'!BZ50</f>
        <v>0</v>
      </c>
      <c r="BR50" s="146"/>
      <c r="BS50" s="146">
        <f>'4'!CH50</f>
        <v>0</v>
      </c>
      <c r="BT50" s="146">
        <f>'4'!CI50</f>
        <v>0</v>
      </c>
      <c r="BU50" s="146">
        <f>'4'!CJ50</f>
        <v>0</v>
      </c>
      <c r="BV50" s="146"/>
      <c r="BW50" s="330">
        <f>'4'!CG50</f>
        <v>0</v>
      </c>
      <c r="BX50" s="347"/>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row>
    <row r="51" spans="1:118" ht="31.5" x14ac:dyDescent="0.25">
      <c r="A51" s="47"/>
      <c r="B51" s="319" t="s">
        <v>983</v>
      </c>
      <c r="C51" s="379" t="s">
        <v>818</v>
      </c>
      <c r="D51" s="146"/>
      <c r="E51" s="146"/>
      <c r="F51" s="146"/>
      <c r="G51" s="146"/>
      <c r="H51" s="146"/>
      <c r="I51" s="146"/>
      <c r="J51" s="146"/>
      <c r="K51" s="146"/>
      <c r="L51" s="146"/>
      <c r="M51" s="146"/>
      <c r="N51" s="146"/>
      <c r="O51" s="146"/>
      <c r="P51" s="146"/>
      <c r="Q51" s="330">
        <f>'[6]4'!V50</f>
        <v>0</v>
      </c>
      <c r="R51" s="330">
        <f>'[6]4'!W50</f>
        <v>0</v>
      </c>
      <c r="S51" s="330">
        <f>'[6]4'!X50</f>
        <v>0</v>
      </c>
      <c r="T51" s="146"/>
      <c r="U51" s="330">
        <f>'4'!U51</f>
        <v>0</v>
      </c>
      <c r="V51" s="146"/>
      <c r="W51" s="330">
        <f>'4'!AD51</f>
        <v>0</v>
      </c>
      <c r="X51" s="330"/>
      <c r="Y51" s="330"/>
      <c r="Z51" s="146"/>
      <c r="AA51" s="328">
        <f>'4'!AC51</f>
        <v>0</v>
      </c>
      <c r="AB51" s="146" t="s">
        <v>701</v>
      </c>
      <c r="AC51" s="330">
        <f>'4'!AK51</f>
        <v>0</v>
      </c>
      <c r="AD51" s="330"/>
      <c r="AE51" s="330">
        <f>'4'!AM51</f>
        <v>0</v>
      </c>
      <c r="AF51" s="146"/>
      <c r="AG51" s="330">
        <f>'4'!AJ51</f>
        <v>18.181666666666668</v>
      </c>
      <c r="AH51" s="146"/>
      <c r="AI51" s="330"/>
      <c r="AJ51" s="330"/>
      <c r="AK51" s="330"/>
      <c r="AL51" s="146"/>
      <c r="AM51" s="330"/>
      <c r="AN51" s="146"/>
      <c r="AO51" s="330">
        <f>'[6]4'!AY50</f>
        <v>0</v>
      </c>
      <c r="AP51" s="330">
        <f>'[6]4'!AZ50</f>
        <v>0</v>
      </c>
      <c r="AQ51" s="330">
        <f>'[6]4'!BA50</f>
        <v>0</v>
      </c>
      <c r="AR51" s="146"/>
      <c r="AS51" s="330">
        <f>'4'!AX51</f>
        <v>0</v>
      </c>
      <c r="AT51" s="146"/>
      <c r="AU51" s="146">
        <f>'4'!BF51</f>
        <v>0</v>
      </c>
      <c r="AV51" s="146"/>
      <c r="AW51" s="330">
        <f>'4'!BH51</f>
        <v>0</v>
      </c>
      <c r="AX51" s="146"/>
      <c r="AY51" s="330">
        <f>'4'!BE51</f>
        <v>0</v>
      </c>
      <c r="AZ51" s="146"/>
      <c r="BA51" s="330">
        <f>'[6]4'!BM50</f>
        <v>0</v>
      </c>
      <c r="BB51" s="330">
        <f>'[6]4'!BN50</f>
        <v>0</v>
      </c>
      <c r="BC51" s="330">
        <f>'[6]4'!BO50</f>
        <v>0</v>
      </c>
      <c r="BD51" s="146"/>
      <c r="BE51" s="330">
        <f>'4'!BL51</f>
        <v>0</v>
      </c>
      <c r="BF51" s="146"/>
      <c r="BG51" s="146">
        <f>'4'!BT51</f>
        <v>0</v>
      </c>
      <c r="BH51" s="146">
        <f>'4'!BU51</f>
        <v>0</v>
      </c>
      <c r="BI51" s="146">
        <f>'4'!BV51</f>
        <v>0</v>
      </c>
      <c r="BJ51" s="146"/>
      <c r="BK51" s="330">
        <f>'4'!BS51</f>
        <v>0</v>
      </c>
      <c r="BL51" s="146"/>
      <c r="BM51" s="330">
        <f>'[6]4'!BT50</f>
        <v>0</v>
      </c>
      <c r="BN51" s="330">
        <f>'[6]4'!BU50</f>
        <v>0</v>
      </c>
      <c r="BO51" s="330">
        <f>'[6]4'!BV50</f>
        <v>0</v>
      </c>
      <c r="BP51" s="146"/>
      <c r="BQ51" s="330">
        <f>'4'!BZ51</f>
        <v>0</v>
      </c>
      <c r="BR51" s="146"/>
      <c r="BS51" s="146">
        <f>'4'!CH51</f>
        <v>0</v>
      </c>
      <c r="BT51" s="146">
        <f>'4'!CI51</f>
        <v>0</v>
      </c>
      <c r="BU51" s="146">
        <f>'4'!CJ51</f>
        <v>0</v>
      </c>
      <c r="BV51" s="146"/>
      <c r="BW51" s="330">
        <f>'4'!CG51</f>
        <v>0</v>
      </c>
      <c r="BX51" s="347"/>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row>
    <row r="52" spans="1:118" ht="47.25" x14ac:dyDescent="0.25">
      <c r="A52" s="47"/>
      <c r="B52" s="319" t="s">
        <v>984</v>
      </c>
      <c r="C52" s="379" t="s">
        <v>818</v>
      </c>
      <c r="D52" s="146"/>
      <c r="E52" s="146"/>
      <c r="F52" s="146"/>
      <c r="G52" s="146"/>
      <c r="H52" s="146"/>
      <c r="I52" s="146"/>
      <c r="J52" s="146"/>
      <c r="K52" s="146"/>
      <c r="L52" s="146"/>
      <c r="M52" s="146"/>
      <c r="N52" s="146"/>
      <c r="O52" s="146"/>
      <c r="P52" s="146"/>
      <c r="Q52" s="330">
        <f>'[6]4'!V52</f>
        <v>0</v>
      </c>
      <c r="R52" s="330">
        <f>'[6]4'!W52</f>
        <v>0</v>
      </c>
      <c r="S52" s="330">
        <f>'[6]4'!X52</f>
        <v>0</v>
      </c>
      <c r="T52" s="146"/>
      <c r="U52" s="330">
        <f>'4'!U52</f>
        <v>0</v>
      </c>
      <c r="V52" s="146"/>
      <c r="W52" s="330">
        <f>'4'!AD52</f>
        <v>0</v>
      </c>
      <c r="X52" s="330"/>
      <c r="Y52" s="330"/>
      <c r="Z52" s="146"/>
      <c r="AA52" s="328">
        <f>'4'!AC52</f>
        <v>0</v>
      </c>
      <c r="AB52" s="146" t="s">
        <v>701</v>
      </c>
      <c r="AC52" s="330">
        <f>'4'!AK52</f>
        <v>0.25</v>
      </c>
      <c r="AD52" s="330"/>
      <c r="AE52" s="330">
        <f>'4'!AM52</f>
        <v>0</v>
      </c>
      <c r="AF52" s="146"/>
      <c r="AG52" s="330">
        <f>'4'!AJ52</f>
        <v>1.294</v>
      </c>
      <c r="AH52" s="146"/>
      <c r="AI52" s="330"/>
      <c r="AJ52" s="330"/>
      <c r="AK52" s="330"/>
      <c r="AL52" s="146"/>
      <c r="AM52" s="330"/>
      <c r="AN52" s="146"/>
      <c r="AO52" s="330">
        <f>'[6]4'!AY52</f>
        <v>0</v>
      </c>
      <c r="AP52" s="330">
        <f>'[6]4'!AZ52</f>
        <v>0</v>
      </c>
      <c r="AQ52" s="330">
        <f>'[6]4'!BA52</f>
        <v>0</v>
      </c>
      <c r="AR52" s="146"/>
      <c r="AS52" s="330">
        <f>'4'!AX52</f>
        <v>0</v>
      </c>
      <c r="AT52" s="146"/>
      <c r="AU52" s="146">
        <f>'4'!BF52</f>
        <v>0</v>
      </c>
      <c r="AV52" s="146"/>
      <c r="AW52" s="330">
        <f>'4'!BH52</f>
        <v>0</v>
      </c>
      <c r="AX52" s="146"/>
      <c r="AY52" s="330">
        <f>'4'!BE52</f>
        <v>0</v>
      </c>
      <c r="AZ52" s="146"/>
      <c r="BA52" s="330">
        <f>'[6]4'!BM52</f>
        <v>0</v>
      </c>
      <c r="BB52" s="330">
        <f>'[6]4'!BN52</f>
        <v>0</v>
      </c>
      <c r="BC52" s="330">
        <f>'[6]4'!BO52</f>
        <v>0</v>
      </c>
      <c r="BD52" s="146"/>
      <c r="BE52" s="330">
        <f>'4'!BL52</f>
        <v>0</v>
      </c>
      <c r="BF52" s="146"/>
      <c r="BG52" s="146">
        <f>'4'!BT52</f>
        <v>0</v>
      </c>
      <c r="BH52" s="146">
        <f>'4'!BU52</f>
        <v>0</v>
      </c>
      <c r="BI52" s="146">
        <f>'4'!BV52</f>
        <v>0</v>
      </c>
      <c r="BJ52" s="146"/>
      <c r="BK52" s="330">
        <f>'4'!BS52</f>
        <v>0</v>
      </c>
      <c r="BL52" s="146"/>
      <c r="BM52" s="330">
        <f>'[6]4'!BT52</f>
        <v>0</v>
      </c>
      <c r="BN52" s="330">
        <f>'[6]4'!BU52</f>
        <v>0</v>
      </c>
      <c r="BO52" s="330">
        <f>'[6]4'!BV52</f>
        <v>0</v>
      </c>
      <c r="BP52" s="146"/>
      <c r="BQ52" s="330">
        <f>'4'!BZ52</f>
        <v>0</v>
      </c>
      <c r="BR52" s="146"/>
      <c r="BS52" s="146">
        <f>'4'!CH52</f>
        <v>0</v>
      </c>
      <c r="BT52" s="146">
        <f>'4'!CI52</f>
        <v>0</v>
      </c>
      <c r="BU52" s="146">
        <f>'4'!CJ52</f>
        <v>0</v>
      </c>
      <c r="BV52" s="146"/>
      <c r="BW52" s="330">
        <f>'4'!CG52</f>
        <v>0</v>
      </c>
      <c r="BX52" s="347"/>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row>
    <row r="53" spans="1:118" ht="47.25" x14ac:dyDescent="0.25">
      <c r="A53" s="47"/>
      <c r="B53" s="319" t="s">
        <v>985</v>
      </c>
      <c r="C53" s="379" t="s">
        <v>818</v>
      </c>
      <c r="D53" s="146"/>
      <c r="E53" s="146"/>
      <c r="F53" s="146"/>
      <c r="G53" s="146"/>
      <c r="H53" s="146"/>
      <c r="I53" s="146"/>
      <c r="J53" s="146"/>
      <c r="K53" s="146"/>
      <c r="L53" s="146"/>
      <c r="M53" s="146"/>
      <c r="N53" s="146"/>
      <c r="O53" s="146"/>
      <c r="P53" s="146"/>
      <c r="Q53" s="330">
        <f>'[6]4'!V52</f>
        <v>0</v>
      </c>
      <c r="R53" s="330">
        <f>'[6]4'!W52</f>
        <v>0</v>
      </c>
      <c r="S53" s="330">
        <f>'[6]4'!X52</f>
        <v>0</v>
      </c>
      <c r="T53" s="146"/>
      <c r="U53" s="330">
        <f>'4'!U53</f>
        <v>0</v>
      </c>
      <c r="V53" s="146"/>
      <c r="W53" s="330">
        <f>'4'!AD53</f>
        <v>0</v>
      </c>
      <c r="X53" s="330"/>
      <c r="Y53" s="330"/>
      <c r="Z53" s="146"/>
      <c r="AA53" s="328">
        <f>'4'!AC53</f>
        <v>0</v>
      </c>
      <c r="AB53" s="146" t="s">
        <v>701</v>
      </c>
      <c r="AC53" s="330">
        <f>'4'!AK53</f>
        <v>0.4</v>
      </c>
      <c r="AD53" s="330"/>
      <c r="AE53" s="330">
        <f>'4'!AM53</f>
        <v>0</v>
      </c>
      <c r="AF53" s="146"/>
      <c r="AG53" s="330">
        <f>'4'!AJ53</f>
        <v>1.3580000000000001</v>
      </c>
      <c r="AH53" s="146"/>
      <c r="AI53" s="330"/>
      <c r="AJ53" s="330"/>
      <c r="AK53" s="330"/>
      <c r="AL53" s="146"/>
      <c r="AM53" s="330"/>
      <c r="AN53" s="146"/>
      <c r="AO53" s="330">
        <f>'[6]4'!AY52</f>
        <v>0</v>
      </c>
      <c r="AP53" s="330">
        <f>'[6]4'!AZ52</f>
        <v>0</v>
      </c>
      <c r="AQ53" s="330">
        <f>'[6]4'!BA52</f>
        <v>0</v>
      </c>
      <c r="AR53" s="146"/>
      <c r="AS53" s="330">
        <f>'4'!AX53</f>
        <v>0</v>
      </c>
      <c r="AT53" s="146"/>
      <c r="AU53" s="146">
        <f>'4'!BF53</f>
        <v>0</v>
      </c>
      <c r="AV53" s="146"/>
      <c r="AW53" s="330">
        <f>'4'!BH53</f>
        <v>0</v>
      </c>
      <c r="AX53" s="146"/>
      <c r="AY53" s="330">
        <f>'4'!BE53</f>
        <v>0</v>
      </c>
      <c r="AZ53" s="146"/>
      <c r="BA53" s="330">
        <f>'[6]4'!BM52</f>
        <v>0</v>
      </c>
      <c r="BB53" s="330">
        <f>'[6]4'!BN52</f>
        <v>0</v>
      </c>
      <c r="BC53" s="330">
        <f>'[6]4'!BO52</f>
        <v>0</v>
      </c>
      <c r="BD53" s="146"/>
      <c r="BE53" s="330">
        <f>'4'!BL53</f>
        <v>0</v>
      </c>
      <c r="BF53" s="146"/>
      <c r="BG53" s="146">
        <f>'4'!BT53</f>
        <v>0</v>
      </c>
      <c r="BH53" s="146">
        <f>'4'!BU53</f>
        <v>0</v>
      </c>
      <c r="BI53" s="146">
        <f>'4'!BV53</f>
        <v>0</v>
      </c>
      <c r="BJ53" s="146"/>
      <c r="BK53" s="330">
        <f>'4'!BS53</f>
        <v>0</v>
      </c>
      <c r="BL53" s="146"/>
      <c r="BM53" s="330">
        <f>'[6]4'!BT52</f>
        <v>0</v>
      </c>
      <c r="BN53" s="330">
        <f>'[6]4'!BU52</f>
        <v>0</v>
      </c>
      <c r="BO53" s="330">
        <f>'[6]4'!BV52</f>
        <v>0</v>
      </c>
      <c r="BP53" s="146"/>
      <c r="BQ53" s="330">
        <f>'4'!BZ53</f>
        <v>0</v>
      </c>
      <c r="BR53" s="146"/>
      <c r="BS53" s="146">
        <f>'4'!CH53</f>
        <v>0</v>
      </c>
      <c r="BT53" s="146">
        <f>'4'!CI53</f>
        <v>0</v>
      </c>
      <c r="BU53" s="146">
        <f>'4'!CJ53</f>
        <v>0</v>
      </c>
      <c r="BV53" s="146"/>
      <c r="BW53" s="330">
        <f>'4'!CG53</f>
        <v>0</v>
      </c>
      <c r="BX53" s="347"/>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row>
    <row r="54" spans="1:118" ht="31.5" x14ac:dyDescent="0.25">
      <c r="A54" s="47"/>
      <c r="B54" s="318" t="s">
        <v>843</v>
      </c>
      <c r="C54" s="379" t="s">
        <v>819</v>
      </c>
      <c r="D54" s="146"/>
      <c r="E54" s="146"/>
      <c r="F54" s="146"/>
      <c r="G54" s="146"/>
      <c r="H54" s="146"/>
      <c r="I54" s="146"/>
      <c r="J54" s="146"/>
      <c r="K54" s="146"/>
      <c r="L54" s="146"/>
      <c r="M54" s="146"/>
      <c r="N54" s="146"/>
      <c r="O54" s="146"/>
      <c r="P54" s="146"/>
      <c r="Q54" s="330">
        <f>'[6]4'!V53</f>
        <v>0</v>
      </c>
      <c r="R54" s="330">
        <f>'[6]4'!W53</f>
        <v>0</v>
      </c>
      <c r="S54" s="330">
        <f>'[6]4'!X53</f>
        <v>0</v>
      </c>
      <c r="T54" s="146"/>
      <c r="U54" s="330">
        <f>'4'!U54</f>
        <v>0</v>
      </c>
      <c r="V54" s="146"/>
      <c r="W54" s="330">
        <f>'4'!AD54</f>
        <v>0</v>
      </c>
      <c r="X54" s="330"/>
      <c r="Y54" s="330"/>
      <c r="Z54" s="146"/>
      <c r="AA54" s="328">
        <f>'4'!AC54</f>
        <v>0</v>
      </c>
      <c r="AB54" s="146"/>
      <c r="AC54" s="330">
        <f>'4'!AK54</f>
        <v>0</v>
      </c>
      <c r="AD54" s="330"/>
      <c r="AE54" s="330">
        <f>'4'!AM54</f>
        <v>0</v>
      </c>
      <c r="AF54" s="146"/>
      <c r="AG54" s="330">
        <f>'4'!AJ54</f>
        <v>0</v>
      </c>
      <c r="AH54" s="146"/>
      <c r="AI54" s="330"/>
      <c r="AJ54" s="330"/>
      <c r="AK54" s="330"/>
      <c r="AL54" s="146"/>
      <c r="AM54" s="330"/>
      <c r="AN54" s="146" t="s">
        <v>701</v>
      </c>
      <c r="AO54" s="330">
        <f>'[6]4'!AY53</f>
        <v>0.8</v>
      </c>
      <c r="AP54" s="330">
        <f>'[6]4'!AZ53</f>
        <v>0</v>
      </c>
      <c r="AQ54" s="330">
        <f>'[6]4'!BA53</f>
        <v>0</v>
      </c>
      <c r="AR54" s="146"/>
      <c r="AS54" s="330">
        <f>'4'!AX54</f>
        <v>6.5</v>
      </c>
      <c r="AT54" s="146" t="s">
        <v>701</v>
      </c>
      <c r="AU54" s="146" t="str">
        <f>'4'!BF54</f>
        <v>0</v>
      </c>
      <c r="AV54" s="146"/>
      <c r="AW54" s="330">
        <f>'4'!BH54</f>
        <v>0</v>
      </c>
      <c r="AX54" s="146"/>
      <c r="AY54" s="330">
        <f>'4'!BE54</f>
        <v>0</v>
      </c>
      <c r="AZ54" s="146"/>
      <c r="BA54" s="330">
        <f>'[6]4'!BM53</f>
        <v>0</v>
      </c>
      <c r="BB54" s="330">
        <f>'[6]4'!BN53</f>
        <v>0</v>
      </c>
      <c r="BC54" s="330">
        <f>'[6]4'!BO53</f>
        <v>0</v>
      </c>
      <c r="BD54" s="146"/>
      <c r="BE54" s="330">
        <f>'4'!BL54</f>
        <v>0</v>
      </c>
      <c r="BF54" s="146"/>
      <c r="BG54" s="146">
        <f>'4'!BT54</f>
        <v>0</v>
      </c>
      <c r="BH54" s="146">
        <f>'4'!BU54</f>
        <v>0</v>
      </c>
      <c r="BI54" s="146">
        <f>'4'!BV54</f>
        <v>0</v>
      </c>
      <c r="BJ54" s="146"/>
      <c r="BK54" s="330">
        <f>'4'!BS54</f>
        <v>0</v>
      </c>
      <c r="BL54" s="146"/>
      <c r="BM54" s="330">
        <f>'[6]4'!BT53</f>
        <v>0</v>
      </c>
      <c r="BN54" s="330">
        <f>'[6]4'!BU53</f>
        <v>0</v>
      </c>
      <c r="BO54" s="330">
        <f>'[6]4'!BV53</f>
        <v>0</v>
      </c>
      <c r="BP54" s="146"/>
      <c r="BQ54" s="330">
        <f>'4'!BZ54</f>
        <v>0</v>
      </c>
      <c r="BR54" s="146"/>
      <c r="BS54" s="146">
        <f>'4'!CH54</f>
        <v>0</v>
      </c>
      <c r="BT54" s="146">
        <f>'4'!CI54</f>
        <v>0</v>
      </c>
      <c r="BU54" s="146">
        <f>'4'!CJ54</f>
        <v>0</v>
      </c>
      <c r="BV54" s="146"/>
      <c r="BW54" s="330">
        <f>'4'!CG54</f>
        <v>0</v>
      </c>
      <c r="BX54" s="347"/>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row>
    <row r="55" spans="1:118" x14ac:dyDescent="0.25">
      <c r="A55" s="47"/>
      <c r="B55" s="318" t="s">
        <v>820</v>
      </c>
      <c r="C55" s="379" t="s">
        <v>819</v>
      </c>
      <c r="D55" s="146"/>
      <c r="E55" s="146"/>
      <c r="F55" s="146"/>
      <c r="G55" s="146"/>
      <c r="H55" s="146"/>
      <c r="I55" s="146"/>
      <c r="J55" s="146"/>
      <c r="K55" s="146"/>
      <c r="L55" s="146"/>
      <c r="M55" s="146"/>
      <c r="N55" s="146"/>
      <c r="O55" s="146"/>
      <c r="P55" s="146"/>
      <c r="Q55" s="330">
        <f>'[6]4'!V54</f>
        <v>0</v>
      </c>
      <c r="R55" s="330">
        <f>'[6]4'!W54</f>
        <v>0</v>
      </c>
      <c r="S55" s="330">
        <f>'[6]4'!X54</f>
        <v>0</v>
      </c>
      <c r="T55" s="146"/>
      <c r="U55" s="330">
        <f>'4'!U55</f>
        <v>0</v>
      </c>
      <c r="V55" s="146"/>
      <c r="W55" s="330">
        <f>'4'!AD55</f>
        <v>0</v>
      </c>
      <c r="X55" s="330"/>
      <c r="Y55" s="330"/>
      <c r="Z55" s="146"/>
      <c r="AA55" s="328">
        <f>'4'!AC55</f>
        <v>0</v>
      </c>
      <c r="AB55" s="146"/>
      <c r="AC55" s="330">
        <f>'4'!AK55</f>
        <v>0</v>
      </c>
      <c r="AD55" s="330"/>
      <c r="AE55" s="330">
        <f>'4'!AM55</f>
        <v>0</v>
      </c>
      <c r="AF55" s="146"/>
      <c r="AG55" s="330">
        <f>'4'!AJ55</f>
        <v>0</v>
      </c>
      <c r="AH55" s="146"/>
      <c r="AI55" s="330"/>
      <c r="AJ55" s="330"/>
      <c r="AK55" s="330"/>
      <c r="AL55" s="146"/>
      <c r="AM55" s="330"/>
      <c r="AN55" s="146" t="s">
        <v>701</v>
      </c>
      <c r="AO55" s="330">
        <f>'[6]4'!AY54</f>
        <v>0</v>
      </c>
      <c r="AP55" s="330">
        <f>'[6]4'!AZ54</f>
        <v>0</v>
      </c>
      <c r="AQ55" s="330">
        <f>'[6]4'!BA54</f>
        <v>0</v>
      </c>
      <c r="AR55" s="146"/>
      <c r="AS55" s="330">
        <f>'4'!AX55</f>
        <v>3.5000000000000004</v>
      </c>
      <c r="AT55" s="146"/>
      <c r="AU55" s="146" t="str">
        <f>'4'!BF55</f>
        <v>0</v>
      </c>
      <c r="AV55" s="146"/>
      <c r="AW55" s="330">
        <f>'4'!BH55</f>
        <v>0</v>
      </c>
      <c r="AX55" s="146"/>
      <c r="AY55" s="330">
        <f>'4'!BE55</f>
        <v>0</v>
      </c>
      <c r="AZ55" s="146"/>
      <c r="BA55" s="330">
        <f>'[6]4'!BM54</f>
        <v>0</v>
      </c>
      <c r="BB55" s="330">
        <f>'[6]4'!BN54</f>
        <v>0</v>
      </c>
      <c r="BC55" s="330">
        <f>'[6]4'!BO54</f>
        <v>0</v>
      </c>
      <c r="BD55" s="146"/>
      <c r="BE55" s="330">
        <f>'4'!BL55</f>
        <v>0</v>
      </c>
      <c r="BF55" s="146"/>
      <c r="BG55" s="146">
        <f>'4'!BT55</f>
        <v>0</v>
      </c>
      <c r="BH55" s="146">
        <f>'4'!BU55</f>
        <v>0</v>
      </c>
      <c r="BI55" s="146">
        <f>'4'!BV55</f>
        <v>0</v>
      </c>
      <c r="BJ55" s="146"/>
      <c r="BK55" s="330">
        <f>'4'!BS55</f>
        <v>0</v>
      </c>
      <c r="BL55" s="146"/>
      <c r="BM55" s="330">
        <f>'[6]4'!BT54</f>
        <v>0</v>
      </c>
      <c r="BN55" s="330">
        <f>'[6]4'!BU54</f>
        <v>0</v>
      </c>
      <c r="BO55" s="330">
        <f>'[6]4'!BV54</f>
        <v>0</v>
      </c>
      <c r="BP55" s="146"/>
      <c r="BQ55" s="330">
        <f>'4'!BZ55</f>
        <v>0</v>
      </c>
      <c r="BR55" s="146"/>
      <c r="BS55" s="146">
        <f>'4'!CH55</f>
        <v>0</v>
      </c>
      <c r="BT55" s="146">
        <f>'4'!CI55</f>
        <v>0</v>
      </c>
      <c r="BU55" s="146">
        <f>'4'!CJ55</f>
        <v>0</v>
      </c>
      <c r="BV55" s="146"/>
      <c r="BW55" s="330">
        <f>'4'!CG55</f>
        <v>0</v>
      </c>
      <c r="BX55" s="347"/>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row>
    <row r="56" spans="1:118" x14ac:dyDescent="0.25">
      <c r="A56" s="47"/>
      <c r="B56" s="318" t="s">
        <v>844</v>
      </c>
      <c r="C56" s="379" t="s">
        <v>819</v>
      </c>
      <c r="D56" s="146"/>
      <c r="E56" s="146"/>
      <c r="F56" s="146"/>
      <c r="G56" s="146"/>
      <c r="H56" s="146"/>
      <c r="I56" s="146"/>
      <c r="J56" s="146"/>
      <c r="K56" s="146"/>
      <c r="L56" s="146"/>
      <c r="M56" s="146"/>
      <c r="N56" s="146"/>
      <c r="O56" s="146"/>
      <c r="P56" s="146"/>
      <c r="Q56" s="330">
        <f>'[6]4'!V55</f>
        <v>0</v>
      </c>
      <c r="R56" s="330">
        <f>'[6]4'!W55</f>
        <v>0</v>
      </c>
      <c r="S56" s="330">
        <f>'[6]4'!X55</f>
        <v>0</v>
      </c>
      <c r="T56" s="146"/>
      <c r="U56" s="330">
        <f>'4'!U56</f>
        <v>0</v>
      </c>
      <c r="V56" s="146"/>
      <c r="W56" s="330">
        <f>'4'!AD56</f>
        <v>0</v>
      </c>
      <c r="X56" s="330"/>
      <c r="Y56" s="330"/>
      <c r="Z56" s="146"/>
      <c r="AA56" s="328">
        <f>'4'!AC56</f>
        <v>0</v>
      </c>
      <c r="AB56" s="146"/>
      <c r="AC56" s="330">
        <f>'4'!AK56</f>
        <v>0</v>
      </c>
      <c r="AD56" s="330"/>
      <c r="AE56" s="330">
        <f>'4'!AM56</f>
        <v>0</v>
      </c>
      <c r="AF56" s="146"/>
      <c r="AG56" s="330">
        <f>'4'!AJ56</f>
        <v>0</v>
      </c>
      <c r="AH56" s="146"/>
      <c r="AI56" s="330"/>
      <c r="AJ56" s="330"/>
      <c r="AK56" s="330"/>
      <c r="AL56" s="146"/>
      <c r="AM56" s="330"/>
      <c r="AN56" s="146" t="s">
        <v>701</v>
      </c>
      <c r="AO56" s="330">
        <f>'[6]4'!AY55</f>
        <v>0</v>
      </c>
      <c r="AP56" s="330">
        <f>'[6]4'!AZ55</f>
        <v>0</v>
      </c>
      <c r="AQ56" s="330">
        <f>'[6]4'!BA55</f>
        <v>0</v>
      </c>
      <c r="AR56" s="146"/>
      <c r="AS56" s="330">
        <f>'4'!AX56</f>
        <v>11</v>
      </c>
      <c r="AT56" s="146" t="s">
        <v>701</v>
      </c>
      <c r="AU56" s="146" t="str">
        <f>'4'!BF56</f>
        <v>0</v>
      </c>
      <c r="AV56" s="146"/>
      <c r="AW56" s="330">
        <f>'4'!BH56</f>
        <v>0</v>
      </c>
      <c r="AX56" s="146"/>
      <c r="AY56" s="330">
        <f>'4'!BE56</f>
        <v>0</v>
      </c>
      <c r="AZ56" s="146"/>
      <c r="BA56" s="330">
        <f>'[6]4'!BM55</f>
        <v>0</v>
      </c>
      <c r="BB56" s="330">
        <f>'[6]4'!BN55</f>
        <v>0</v>
      </c>
      <c r="BC56" s="330">
        <f>'[6]4'!BO55</f>
        <v>0</v>
      </c>
      <c r="BD56" s="146"/>
      <c r="BE56" s="330">
        <f>'4'!BL56</f>
        <v>0</v>
      </c>
      <c r="BF56" s="146"/>
      <c r="BG56" s="146">
        <f>'4'!BT56</f>
        <v>0</v>
      </c>
      <c r="BH56" s="146">
        <f>'4'!BU56</f>
        <v>0</v>
      </c>
      <c r="BI56" s="146">
        <f>'4'!BV56</f>
        <v>0</v>
      </c>
      <c r="BJ56" s="146"/>
      <c r="BK56" s="330">
        <f>'4'!BS56</f>
        <v>0</v>
      </c>
      <c r="BL56" s="146"/>
      <c r="BM56" s="330">
        <f>'[6]4'!BT55</f>
        <v>0</v>
      </c>
      <c r="BN56" s="330">
        <f>'[6]4'!BU55</f>
        <v>0</v>
      </c>
      <c r="BO56" s="330">
        <f>'[6]4'!BV55</f>
        <v>0</v>
      </c>
      <c r="BP56" s="146"/>
      <c r="BQ56" s="330">
        <f>'4'!BZ56</f>
        <v>0</v>
      </c>
      <c r="BR56" s="146"/>
      <c r="BS56" s="146">
        <f>'4'!CH56</f>
        <v>0</v>
      </c>
      <c r="BT56" s="146">
        <f>'4'!CI56</f>
        <v>0</v>
      </c>
      <c r="BU56" s="146">
        <f>'4'!CJ56</f>
        <v>0</v>
      </c>
      <c r="BV56" s="146"/>
      <c r="BW56" s="330">
        <f>'4'!CG56</f>
        <v>0</v>
      </c>
      <c r="BX56" s="347"/>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row>
    <row r="57" spans="1:118" ht="31.5" x14ac:dyDescent="0.25">
      <c r="A57" s="47"/>
      <c r="B57" s="399" t="s">
        <v>1083</v>
      </c>
      <c r="C57" s="379" t="s">
        <v>819</v>
      </c>
      <c r="D57" s="146"/>
      <c r="E57" s="146"/>
      <c r="F57" s="146"/>
      <c r="G57" s="146"/>
      <c r="H57" s="146"/>
      <c r="I57" s="146"/>
      <c r="J57" s="146"/>
      <c r="K57" s="146"/>
      <c r="L57" s="146"/>
      <c r="M57" s="146"/>
      <c r="N57" s="146"/>
      <c r="O57" s="146"/>
      <c r="P57" s="146"/>
      <c r="Q57" s="330">
        <f>'[6]4'!V56</f>
        <v>0</v>
      </c>
      <c r="R57" s="330">
        <f>'[6]4'!W56</f>
        <v>0</v>
      </c>
      <c r="S57" s="330">
        <f>'[6]4'!X56</f>
        <v>0</v>
      </c>
      <c r="T57" s="146"/>
      <c r="U57" s="330">
        <f>'4'!U57</f>
        <v>0</v>
      </c>
      <c r="V57" s="146"/>
      <c r="W57" s="330">
        <f>'4'!AD57</f>
        <v>0</v>
      </c>
      <c r="X57" s="330"/>
      <c r="Y57" s="330"/>
      <c r="Z57" s="146"/>
      <c r="AA57" s="328">
        <f>'4'!AC57</f>
        <v>0</v>
      </c>
      <c r="AB57" s="146"/>
      <c r="AC57" s="330">
        <f>'4'!AK57</f>
        <v>0</v>
      </c>
      <c r="AD57" s="330"/>
      <c r="AE57" s="330">
        <f>'4'!AM57</f>
        <v>0</v>
      </c>
      <c r="AF57" s="146"/>
      <c r="AG57" s="330">
        <f>'4'!AJ57</f>
        <v>0</v>
      </c>
      <c r="AH57" s="146"/>
      <c r="AI57" s="330"/>
      <c r="AJ57" s="330"/>
      <c r="AK57" s="330"/>
      <c r="AL57" s="146"/>
      <c r="AM57" s="330"/>
      <c r="AN57" s="146" t="s">
        <v>701</v>
      </c>
      <c r="AO57" s="330">
        <f>'[6]4'!AY56</f>
        <v>0</v>
      </c>
      <c r="AP57" s="330">
        <f>'[6]4'!AZ56</f>
        <v>0</v>
      </c>
      <c r="AQ57" s="330">
        <f>'[6]4'!BA56</f>
        <v>0</v>
      </c>
      <c r="AR57" s="146"/>
      <c r="AS57" s="330">
        <f>'4'!AX57</f>
        <v>12</v>
      </c>
      <c r="AT57" s="146" t="s">
        <v>701</v>
      </c>
      <c r="AU57" s="146">
        <f>'4'!BF57</f>
        <v>0</v>
      </c>
      <c r="AV57" s="146"/>
      <c r="AW57" s="330">
        <f>'4'!BH57</f>
        <v>0</v>
      </c>
      <c r="AX57" s="146"/>
      <c r="AY57" s="330">
        <f>'4'!BE57</f>
        <v>20.213999999999999</v>
      </c>
      <c r="AZ57" s="146"/>
      <c r="BA57" s="330">
        <f>'[6]4'!BM56</f>
        <v>0</v>
      </c>
      <c r="BB57" s="330">
        <f>'[6]4'!BN56</f>
        <v>0</v>
      </c>
      <c r="BC57" s="330">
        <f>'[6]4'!BO56</f>
        <v>0</v>
      </c>
      <c r="BD57" s="146"/>
      <c r="BE57" s="330">
        <f>'4'!BL57</f>
        <v>0</v>
      </c>
      <c r="BF57" s="146"/>
      <c r="BG57" s="146">
        <f>'4'!BT57</f>
        <v>0</v>
      </c>
      <c r="BH57" s="146">
        <f>'4'!BU57</f>
        <v>0</v>
      </c>
      <c r="BI57" s="146">
        <f>'4'!BV57</f>
        <v>0</v>
      </c>
      <c r="BJ57" s="146"/>
      <c r="BK57" s="330">
        <f>'4'!BS57</f>
        <v>0</v>
      </c>
      <c r="BL57" s="146"/>
      <c r="BM57" s="330">
        <f>'[6]4'!BT56</f>
        <v>0</v>
      </c>
      <c r="BN57" s="330">
        <f>'[6]4'!BU56</f>
        <v>0</v>
      </c>
      <c r="BO57" s="330">
        <f>'[6]4'!BV56</f>
        <v>0</v>
      </c>
      <c r="BP57" s="146"/>
      <c r="BQ57" s="330">
        <f>'4'!BZ57</f>
        <v>0</v>
      </c>
      <c r="BR57" s="146"/>
      <c r="BS57" s="146">
        <f>'4'!CH57</f>
        <v>0</v>
      </c>
      <c r="BT57" s="146">
        <f>'4'!CI57</f>
        <v>0</v>
      </c>
      <c r="BU57" s="146">
        <f>'4'!CJ57</f>
        <v>0</v>
      </c>
      <c r="BV57" s="146"/>
      <c r="BW57" s="330">
        <f>'4'!CG57</f>
        <v>0</v>
      </c>
      <c r="BX57" s="347"/>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row>
    <row r="58" spans="1:118" ht="47.25" x14ac:dyDescent="0.25">
      <c r="A58" s="47"/>
      <c r="B58" s="399" t="s">
        <v>1084</v>
      </c>
      <c r="C58" s="379" t="s">
        <v>819</v>
      </c>
      <c r="D58" s="146"/>
      <c r="E58" s="146"/>
      <c r="F58" s="146"/>
      <c r="G58" s="146"/>
      <c r="H58" s="146"/>
      <c r="I58" s="146"/>
      <c r="J58" s="146"/>
      <c r="K58" s="146"/>
      <c r="L58" s="146"/>
      <c r="M58" s="146"/>
      <c r="N58" s="146"/>
      <c r="O58" s="146"/>
      <c r="P58" s="146"/>
      <c r="Q58" s="330">
        <f>'[6]4'!V57</f>
        <v>0</v>
      </c>
      <c r="R58" s="330">
        <f>'[6]4'!W57</f>
        <v>0</v>
      </c>
      <c r="S58" s="330">
        <f>'[6]4'!X57</f>
        <v>0</v>
      </c>
      <c r="T58" s="146"/>
      <c r="U58" s="330">
        <f>'4'!U58</f>
        <v>0</v>
      </c>
      <c r="V58" s="146"/>
      <c r="W58" s="330">
        <f>'4'!AD58</f>
        <v>0</v>
      </c>
      <c r="X58" s="330"/>
      <c r="Y58" s="330"/>
      <c r="Z58" s="146"/>
      <c r="AA58" s="328">
        <f>'4'!AC58</f>
        <v>0</v>
      </c>
      <c r="AB58" s="146"/>
      <c r="AC58" s="330">
        <f>'4'!AK58</f>
        <v>0</v>
      </c>
      <c r="AD58" s="330"/>
      <c r="AE58" s="330">
        <f>'4'!AM58</f>
        <v>0</v>
      </c>
      <c r="AF58" s="146"/>
      <c r="AG58" s="330">
        <f>'4'!AJ58</f>
        <v>0</v>
      </c>
      <c r="AH58" s="146"/>
      <c r="AI58" s="330"/>
      <c r="AJ58" s="330"/>
      <c r="AK58" s="330"/>
      <c r="AL58" s="146"/>
      <c r="AM58" s="330"/>
      <c r="AN58" s="146" t="s">
        <v>701</v>
      </c>
      <c r="AO58" s="330">
        <f>'[6]4'!AY57</f>
        <v>0.63</v>
      </c>
      <c r="AP58" s="330">
        <f>'[6]4'!AZ57</f>
        <v>0</v>
      </c>
      <c r="AQ58" s="330">
        <f>'[6]4'!BA57</f>
        <v>0</v>
      </c>
      <c r="AR58" s="146"/>
      <c r="AS58" s="330">
        <f>'4'!AX58</f>
        <v>2</v>
      </c>
      <c r="AT58" s="146" t="s">
        <v>701</v>
      </c>
      <c r="AU58" s="146">
        <f>'4'!BF58</f>
        <v>0.63</v>
      </c>
      <c r="AV58" s="146"/>
      <c r="AW58" s="330">
        <f>'4'!BH58</f>
        <v>0</v>
      </c>
      <c r="AX58" s="146"/>
      <c r="AY58" s="330">
        <f>'4'!BE58</f>
        <v>2.9580000000000002</v>
      </c>
      <c r="AZ58" s="146"/>
      <c r="BA58" s="330">
        <f>'[6]4'!BM57</f>
        <v>0</v>
      </c>
      <c r="BB58" s="330">
        <f>'[6]4'!BN57</f>
        <v>0</v>
      </c>
      <c r="BC58" s="330">
        <f>'[6]4'!BO57</f>
        <v>0</v>
      </c>
      <c r="BD58" s="146"/>
      <c r="BE58" s="330">
        <f>'4'!BL58</f>
        <v>0</v>
      </c>
      <c r="BF58" s="146"/>
      <c r="BG58" s="146">
        <f>'4'!BT58</f>
        <v>0</v>
      </c>
      <c r="BH58" s="146">
        <f>'4'!BU58</f>
        <v>0</v>
      </c>
      <c r="BI58" s="146">
        <f>'4'!BV58</f>
        <v>0</v>
      </c>
      <c r="BJ58" s="146"/>
      <c r="BK58" s="330">
        <f>'4'!BS58</f>
        <v>0</v>
      </c>
      <c r="BL58" s="146"/>
      <c r="BM58" s="330">
        <f>'[6]4'!BT57</f>
        <v>0</v>
      </c>
      <c r="BN58" s="330">
        <f>'[6]4'!BU57</f>
        <v>0</v>
      </c>
      <c r="BO58" s="330">
        <f>'[6]4'!BV57</f>
        <v>0</v>
      </c>
      <c r="BP58" s="146"/>
      <c r="BQ58" s="330">
        <f>'4'!BZ58</f>
        <v>0</v>
      </c>
      <c r="BR58" s="146"/>
      <c r="BS58" s="146">
        <f>'4'!CH58</f>
        <v>0</v>
      </c>
      <c r="BT58" s="146">
        <f>'4'!CI58</f>
        <v>0</v>
      </c>
      <c r="BU58" s="146">
        <f>'4'!CJ58</f>
        <v>0</v>
      </c>
      <c r="BV58" s="146"/>
      <c r="BW58" s="330">
        <f>'4'!CG58</f>
        <v>0</v>
      </c>
      <c r="BX58" s="347"/>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row>
    <row r="59" spans="1:118" ht="47.25" x14ac:dyDescent="0.25">
      <c r="A59" s="47"/>
      <c r="B59" s="399" t="s">
        <v>1085</v>
      </c>
      <c r="C59" s="379" t="s">
        <v>819</v>
      </c>
      <c r="D59" s="146"/>
      <c r="E59" s="146"/>
      <c r="F59" s="146"/>
      <c r="G59" s="146"/>
      <c r="H59" s="146"/>
      <c r="I59" s="146"/>
      <c r="J59" s="146"/>
      <c r="K59" s="146"/>
      <c r="L59" s="146"/>
      <c r="M59" s="146"/>
      <c r="N59" s="146"/>
      <c r="O59" s="146"/>
      <c r="P59" s="146"/>
      <c r="Q59" s="330">
        <f>'[6]4'!V58</f>
        <v>0</v>
      </c>
      <c r="R59" s="330">
        <f>'[6]4'!W58</f>
        <v>0</v>
      </c>
      <c r="S59" s="330">
        <f>'[6]4'!X58</f>
        <v>0</v>
      </c>
      <c r="T59" s="146"/>
      <c r="U59" s="330">
        <f>'4'!U59</f>
        <v>0</v>
      </c>
      <c r="V59" s="146"/>
      <c r="W59" s="330">
        <f>'4'!AD59</f>
        <v>0</v>
      </c>
      <c r="X59" s="330"/>
      <c r="Y59" s="330"/>
      <c r="Z59" s="146"/>
      <c r="AA59" s="328">
        <f>'4'!AC59</f>
        <v>0</v>
      </c>
      <c r="AB59" s="146"/>
      <c r="AC59" s="330">
        <f>'4'!AK59</f>
        <v>0</v>
      </c>
      <c r="AD59" s="330"/>
      <c r="AE59" s="330">
        <f>'4'!AM59</f>
        <v>0</v>
      </c>
      <c r="AF59" s="146"/>
      <c r="AG59" s="330">
        <f>'4'!AJ59</f>
        <v>0</v>
      </c>
      <c r="AH59" s="146"/>
      <c r="AI59" s="330"/>
      <c r="AJ59" s="330"/>
      <c r="AK59" s="330"/>
      <c r="AL59" s="146"/>
      <c r="AM59" s="330"/>
      <c r="AN59" s="146" t="s">
        <v>701</v>
      </c>
      <c r="AO59" s="330">
        <f>'[6]4'!AY58</f>
        <v>0.4</v>
      </c>
      <c r="AP59" s="330">
        <f>'[6]4'!AZ58</f>
        <v>0</v>
      </c>
      <c r="AQ59" s="330">
        <f>'[6]4'!BA58</f>
        <v>0</v>
      </c>
      <c r="AR59" s="146"/>
      <c r="AS59" s="330">
        <f>'4'!AX59</f>
        <v>2</v>
      </c>
      <c r="AT59" s="146" t="s">
        <v>701</v>
      </c>
      <c r="AU59" s="146">
        <f>'4'!BF59</f>
        <v>0.4</v>
      </c>
      <c r="AV59" s="146"/>
      <c r="AW59" s="330">
        <f>'4'!BH59</f>
        <v>0</v>
      </c>
      <c r="AX59" s="146"/>
      <c r="AY59" s="330">
        <f>'4'!BE59</f>
        <v>1.669</v>
      </c>
      <c r="AZ59" s="146"/>
      <c r="BA59" s="330">
        <f>'[6]4'!BM58</f>
        <v>0</v>
      </c>
      <c r="BB59" s="330">
        <f>'[6]4'!BN58</f>
        <v>0</v>
      </c>
      <c r="BC59" s="330">
        <f>'[6]4'!BO58</f>
        <v>0</v>
      </c>
      <c r="BD59" s="146"/>
      <c r="BE59" s="330">
        <f>'4'!BL59</f>
        <v>0</v>
      </c>
      <c r="BF59" s="146"/>
      <c r="BG59" s="146">
        <f>'4'!BT59</f>
        <v>0</v>
      </c>
      <c r="BH59" s="146">
        <f>'4'!BU59</f>
        <v>0</v>
      </c>
      <c r="BI59" s="146">
        <f>'4'!BV59</f>
        <v>0</v>
      </c>
      <c r="BJ59" s="146"/>
      <c r="BK59" s="330">
        <f>'4'!BS59</f>
        <v>0</v>
      </c>
      <c r="BL59" s="146"/>
      <c r="BM59" s="330">
        <f>'[6]4'!BT58</f>
        <v>0</v>
      </c>
      <c r="BN59" s="330">
        <f>'[6]4'!BU58</f>
        <v>0</v>
      </c>
      <c r="BO59" s="330">
        <f>'[6]4'!BV58</f>
        <v>0</v>
      </c>
      <c r="BP59" s="146"/>
      <c r="BQ59" s="330">
        <f>'4'!BZ59</f>
        <v>0</v>
      </c>
      <c r="BR59" s="146"/>
      <c r="BS59" s="146">
        <f>'4'!CH59</f>
        <v>0</v>
      </c>
      <c r="BT59" s="146">
        <f>'4'!CI59</f>
        <v>0</v>
      </c>
      <c r="BU59" s="146">
        <f>'4'!CJ59</f>
        <v>0</v>
      </c>
      <c r="BV59" s="146"/>
      <c r="BW59" s="330">
        <f>'4'!CG59</f>
        <v>0</v>
      </c>
      <c r="BX59" s="347"/>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row>
    <row r="60" spans="1:118" s="537" customFormat="1" ht="47.25" x14ac:dyDescent="0.25">
      <c r="A60" s="47"/>
      <c r="B60" s="399" t="str">
        <f>'[2]2022'!$B$21</f>
        <v>Установка  КТП  взамен существующей ТП-130 с переводом нагрузок</v>
      </c>
      <c r="C60" s="538" t="s">
        <v>819</v>
      </c>
      <c r="D60" s="146"/>
      <c r="E60" s="146"/>
      <c r="F60" s="146"/>
      <c r="G60" s="146"/>
      <c r="H60" s="146"/>
      <c r="I60" s="146"/>
      <c r="J60" s="146"/>
      <c r="K60" s="146"/>
      <c r="L60" s="146"/>
      <c r="M60" s="146"/>
      <c r="N60" s="146"/>
      <c r="O60" s="146"/>
      <c r="P60" s="146"/>
      <c r="Q60" s="330"/>
      <c r="R60" s="330"/>
      <c r="S60" s="330"/>
      <c r="T60" s="146"/>
      <c r="U60" s="330">
        <f>'4'!U60</f>
        <v>0</v>
      </c>
      <c r="V60" s="146"/>
      <c r="W60" s="330">
        <f>'4'!AD60</f>
        <v>0</v>
      </c>
      <c r="X60" s="330"/>
      <c r="Y60" s="330"/>
      <c r="Z60" s="146"/>
      <c r="AA60" s="328">
        <f>'4'!AC60</f>
        <v>0</v>
      </c>
      <c r="AB60" s="146"/>
      <c r="AC60" s="330">
        <f>'4'!AK60</f>
        <v>0</v>
      </c>
      <c r="AD60" s="330"/>
      <c r="AE60" s="330">
        <f>'4'!AM60</f>
        <v>0</v>
      </c>
      <c r="AF60" s="146"/>
      <c r="AG60" s="330">
        <f>'4'!AJ60</f>
        <v>0</v>
      </c>
      <c r="AH60" s="146"/>
      <c r="AI60" s="330"/>
      <c r="AJ60" s="330"/>
      <c r="AK60" s="330"/>
      <c r="AL60" s="146"/>
      <c r="AM60" s="330"/>
      <c r="AN60" s="146"/>
      <c r="AO60" s="330"/>
      <c r="AP60" s="330"/>
      <c r="AQ60" s="330"/>
      <c r="AR60" s="146"/>
      <c r="AS60" s="330">
        <f>'4'!AX60</f>
        <v>0</v>
      </c>
      <c r="AT60" s="146" t="s">
        <v>701</v>
      </c>
      <c r="AU60" s="146">
        <f>'4'!BF60</f>
        <v>0.4</v>
      </c>
      <c r="AV60" s="146"/>
      <c r="AW60" s="330">
        <f>'4'!BH60</f>
        <v>0</v>
      </c>
      <c r="AX60" s="146"/>
      <c r="AY60" s="330">
        <f>'4'!BE60</f>
        <v>1.4590000000000001</v>
      </c>
      <c r="AZ60" s="146"/>
      <c r="BA60" s="330"/>
      <c r="BB60" s="330"/>
      <c r="BC60" s="330"/>
      <c r="BD60" s="146"/>
      <c r="BE60" s="330">
        <f>'4'!BL60</f>
        <v>0</v>
      </c>
      <c r="BF60" s="146"/>
      <c r="BG60" s="146">
        <f>'4'!BT60</f>
        <v>0</v>
      </c>
      <c r="BH60" s="146">
        <f>'4'!BU60</f>
        <v>0</v>
      </c>
      <c r="BI60" s="146">
        <f>'4'!BV60</f>
        <v>0</v>
      </c>
      <c r="BJ60" s="146"/>
      <c r="BK60" s="330">
        <f>'4'!BS60</f>
        <v>0</v>
      </c>
      <c r="BL60" s="146"/>
      <c r="BM60" s="330"/>
      <c r="BN60" s="330"/>
      <c r="BO60" s="330"/>
      <c r="BP60" s="146"/>
      <c r="BQ60" s="330">
        <f>'4'!BZ60</f>
        <v>0</v>
      </c>
      <c r="BR60" s="146"/>
      <c r="BS60" s="146">
        <f>'4'!CH60</f>
        <v>0</v>
      </c>
      <c r="BT60" s="146">
        <f>'4'!CI60</f>
        <v>0</v>
      </c>
      <c r="BU60" s="146">
        <f>'4'!CJ60</f>
        <v>0</v>
      </c>
      <c r="BV60" s="146"/>
      <c r="BW60" s="330">
        <f>'4'!CG60</f>
        <v>0</v>
      </c>
      <c r="BX60" s="347"/>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row>
    <row r="61" spans="1:118" ht="31.5" x14ac:dyDescent="0.25">
      <c r="A61" s="47"/>
      <c r="B61" s="318" t="s">
        <v>847</v>
      </c>
      <c r="C61" s="538" t="s">
        <v>819</v>
      </c>
      <c r="D61" s="146"/>
      <c r="E61" s="146"/>
      <c r="F61" s="146"/>
      <c r="G61" s="146"/>
      <c r="H61" s="146"/>
      <c r="I61" s="146"/>
      <c r="J61" s="146"/>
      <c r="K61" s="146"/>
      <c r="L61" s="146"/>
      <c r="M61" s="146"/>
      <c r="N61" s="146"/>
      <c r="O61" s="146"/>
      <c r="P61" s="146"/>
      <c r="Q61" s="330">
        <f>'[6]4'!V59</f>
        <v>0</v>
      </c>
      <c r="R61" s="330">
        <f>'[6]4'!W59</f>
        <v>0</v>
      </c>
      <c r="S61" s="330">
        <f>'[6]4'!X59</f>
        <v>0</v>
      </c>
      <c r="T61" s="146"/>
      <c r="U61" s="330">
        <f>'4'!U61</f>
        <v>0</v>
      </c>
      <c r="V61" s="146"/>
      <c r="W61" s="330">
        <f>'4'!AD61</f>
        <v>0</v>
      </c>
      <c r="X61" s="330"/>
      <c r="Y61" s="330"/>
      <c r="Z61" s="146"/>
      <c r="AA61" s="328">
        <f>'4'!AC61</f>
        <v>0</v>
      </c>
      <c r="AB61" s="146"/>
      <c r="AC61" s="330">
        <f>'4'!AK61</f>
        <v>0</v>
      </c>
      <c r="AD61" s="330"/>
      <c r="AE61" s="330">
        <f>'4'!AM61</f>
        <v>0</v>
      </c>
      <c r="AF61" s="146"/>
      <c r="AG61" s="330">
        <f>'4'!AJ61</f>
        <v>0</v>
      </c>
      <c r="AH61" s="146"/>
      <c r="AI61" s="330"/>
      <c r="AJ61" s="330"/>
      <c r="AK61" s="330"/>
      <c r="AL61" s="146"/>
      <c r="AM61" s="330"/>
      <c r="AN61" s="146" t="s">
        <v>701</v>
      </c>
      <c r="AO61" s="330">
        <f>'[6]4'!AY59</f>
        <v>0.8</v>
      </c>
      <c r="AP61" s="330">
        <f>'[6]4'!AZ59</f>
        <v>0</v>
      </c>
      <c r="AQ61" s="330">
        <f>'[6]4'!BA59</f>
        <v>0</v>
      </c>
      <c r="AR61" s="146"/>
      <c r="AS61" s="330">
        <f>'4'!AX61</f>
        <v>2</v>
      </c>
      <c r="AT61" s="146" t="s">
        <v>701</v>
      </c>
      <c r="AU61" s="146">
        <f>'4'!BF61</f>
        <v>0</v>
      </c>
      <c r="AV61" s="146"/>
      <c r="AW61" s="330">
        <f>'4'!BH61</f>
        <v>0</v>
      </c>
      <c r="AX61" s="146"/>
      <c r="AY61" s="330">
        <f>'4'!BE61</f>
        <v>0</v>
      </c>
      <c r="AZ61" s="146"/>
      <c r="BA61" s="330">
        <f>'[6]4'!BM59</f>
        <v>0</v>
      </c>
      <c r="BB61" s="330">
        <f>'[6]4'!BN59</f>
        <v>0</v>
      </c>
      <c r="BC61" s="330">
        <f>'[6]4'!BO59</f>
        <v>0</v>
      </c>
      <c r="BD61" s="146"/>
      <c r="BE61" s="330">
        <f>'4'!BL61</f>
        <v>0</v>
      </c>
      <c r="BF61" s="146"/>
      <c r="BG61" s="146">
        <f>'4'!BT61</f>
        <v>0</v>
      </c>
      <c r="BH61" s="146">
        <f>'4'!BU61</f>
        <v>0</v>
      </c>
      <c r="BI61" s="146">
        <f>'4'!BV61</f>
        <v>0</v>
      </c>
      <c r="BJ61" s="146"/>
      <c r="BK61" s="330">
        <f>'4'!BS61</f>
        <v>0</v>
      </c>
      <c r="BL61" s="146"/>
      <c r="BM61" s="330">
        <f>'[6]4'!BT59</f>
        <v>0</v>
      </c>
      <c r="BN61" s="330">
        <f>'[6]4'!BU59</f>
        <v>0</v>
      </c>
      <c r="BO61" s="330">
        <f>'[6]4'!BV59</f>
        <v>0</v>
      </c>
      <c r="BP61" s="146"/>
      <c r="BQ61" s="330">
        <f>'4'!BZ61</f>
        <v>0</v>
      </c>
      <c r="BR61" s="146"/>
      <c r="BS61" s="146">
        <f>'4'!CH61</f>
        <v>0</v>
      </c>
      <c r="BT61" s="146">
        <f>'4'!CI61</f>
        <v>0</v>
      </c>
      <c r="BU61" s="146">
        <f>'4'!CJ61</f>
        <v>0</v>
      </c>
      <c r="BV61" s="146"/>
      <c r="BW61" s="330">
        <f>'4'!CG61</f>
        <v>0</v>
      </c>
      <c r="BX61" s="347"/>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row>
    <row r="62" spans="1:118" ht="47.25" x14ac:dyDescent="0.25">
      <c r="A62" s="47"/>
      <c r="B62" s="399" t="str">
        <f>'[2]2022'!$B$22</f>
        <v>Замена оборудования ТП-378 РУ-6кВ, дооборудование РУ-0,4кВ с переводом нагрузок</v>
      </c>
      <c r="C62" s="538" t="s">
        <v>819</v>
      </c>
      <c r="D62" s="146"/>
      <c r="E62" s="146"/>
      <c r="F62" s="146"/>
      <c r="G62" s="146"/>
      <c r="H62" s="146"/>
      <c r="I62" s="146"/>
      <c r="J62" s="146"/>
      <c r="K62" s="146"/>
      <c r="L62" s="146"/>
      <c r="M62" s="146"/>
      <c r="N62" s="146"/>
      <c r="O62" s="146"/>
      <c r="P62" s="146"/>
      <c r="Q62" s="330">
        <f>'[6]4'!V60</f>
        <v>0</v>
      </c>
      <c r="R62" s="330">
        <f>'[6]4'!W60</f>
        <v>0</v>
      </c>
      <c r="S62" s="330">
        <f>'[6]4'!X60</f>
        <v>0</v>
      </c>
      <c r="T62" s="146"/>
      <c r="U62" s="330">
        <f>'4'!U62</f>
        <v>0</v>
      </c>
      <c r="V62" s="146"/>
      <c r="W62" s="330">
        <f>'4'!AD62</f>
        <v>0</v>
      </c>
      <c r="X62" s="330"/>
      <c r="Y62" s="330"/>
      <c r="Z62" s="146"/>
      <c r="AA62" s="328">
        <f>'4'!AC62</f>
        <v>0</v>
      </c>
      <c r="AB62" s="146"/>
      <c r="AC62" s="330">
        <f>'4'!AK62</f>
        <v>0</v>
      </c>
      <c r="AD62" s="330"/>
      <c r="AE62" s="330">
        <f>'4'!AM62</f>
        <v>0</v>
      </c>
      <c r="AF62" s="146"/>
      <c r="AG62" s="330">
        <f>'4'!AJ62</f>
        <v>0</v>
      </c>
      <c r="AH62" s="146"/>
      <c r="AI62" s="330"/>
      <c r="AJ62" s="330"/>
      <c r="AK62" s="330"/>
      <c r="AL62" s="146"/>
      <c r="AM62" s="330"/>
      <c r="AN62" s="146" t="s">
        <v>701</v>
      </c>
      <c r="AO62" s="330">
        <f>'[6]4'!AY60</f>
        <v>0</v>
      </c>
      <c r="AP62" s="330">
        <f>'[6]4'!AZ60</f>
        <v>0</v>
      </c>
      <c r="AQ62" s="330">
        <f>'[6]4'!BA60</f>
        <v>0</v>
      </c>
      <c r="AR62" s="146"/>
      <c r="AS62" s="330">
        <f>'4'!AX62</f>
        <v>2.5</v>
      </c>
      <c r="AT62" s="146" t="s">
        <v>701</v>
      </c>
      <c r="AU62" s="146">
        <f>'4'!BF62</f>
        <v>0</v>
      </c>
      <c r="AV62" s="146"/>
      <c r="AW62" s="330">
        <f>'4'!BH62</f>
        <v>0</v>
      </c>
      <c r="AX62" s="146"/>
      <c r="AY62" s="330">
        <f>'4'!BE62</f>
        <v>7.6360000000000001</v>
      </c>
      <c r="AZ62" s="146"/>
      <c r="BA62" s="330">
        <f>'[6]4'!BM60</f>
        <v>0</v>
      </c>
      <c r="BB62" s="330">
        <f>'[6]4'!BN60</f>
        <v>0</v>
      </c>
      <c r="BC62" s="330">
        <f>'[6]4'!BO60</f>
        <v>0</v>
      </c>
      <c r="BD62" s="146"/>
      <c r="BE62" s="330">
        <f>'4'!BL62</f>
        <v>0</v>
      </c>
      <c r="BF62" s="146"/>
      <c r="BG62" s="146">
        <f>'4'!BT62</f>
        <v>0</v>
      </c>
      <c r="BH62" s="146">
        <f>'4'!BU62</f>
        <v>0</v>
      </c>
      <c r="BI62" s="146">
        <f>'4'!BV62</f>
        <v>0</v>
      </c>
      <c r="BJ62" s="146"/>
      <c r="BK62" s="330">
        <f>'4'!BS62</f>
        <v>0</v>
      </c>
      <c r="BL62" s="146"/>
      <c r="BM62" s="330">
        <f>'[6]4'!BT60</f>
        <v>0</v>
      </c>
      <c r="BN62" s="330">
        <f>'[6]4'!BU60</f>
        <v>0</v>
      </c>
      <c r="BO62" s="330">
        <f>'[6]4'!BV60</f>
        <v>0</v>
      </c>
      <c r="BP62" s="146"/>
      <c r="BQ62" s="330">
        <f>'4'!BZ62</f>
        <v>0</v>
      </c>
      <c r="BR62" s="146"/>
      <c r="BS62" s="146">
        <f>'4'!CH62</f>
        <v>0</v>
      </c>
      <c r="BT62" s="146">
        <f>'4'!CI62</f>
        <v>0</v>
      </c>
      <c r="BU62" s="146">
        <f>'4'!CJ62</f>
        <v>0</v>
      </c>
      <c r="BV62" s="146"/>
      <c r="BW62" s="330">
        <f>'4'!CG62</f>
        <v>0</v>
      </c>
      <c r="BX62" s="347"/>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row>
    <row r="63" spans="1:118" ht="47.25" x14ac:dyDescent="0.25">
      <c r="A63" s="47"/>
      <c r="B63" s="399" t="str">
        <f>'[2]2022'!$B$23</f>
        <v>Установка  КТП  взамен существующей КТП-50 с переводом нагрузок</v>
      </c>
      <c r="C63" s="538" t="s">
        <v>819</v>
      </c>
      <c r="D63" s="146"/>
      <c r="E63" s="146"/>
      <c r="F63" s="146"/>
      <c r="G63" s="146"/>
      <c r="H63" s="146"/>
      <c r="I63" s="146"/>
      <c r="J63" s="146"/>
      <c r="K63" s="146"/>
      <c r="L63" s="146"/>
      <c r="M63" s="146"/>
      <c r="N63" s="146"/>
      <c r="O63" s="146"/>
      <c r="P63" s="146"/>
      <c r="Q63" s="330">
        <f>'[6]4'!V61</f>
        <v>0</v>
      </c>
      <c r="R63" s="330">
        <f>'[6]4'!W61</f>
        <v>0</v>
      </c>
      <c r="S63" s="330">
        <f>'[6]4'!X61</f>
        <v>0</v>
      </c>
      <c r="T63" s="146"/>
      <c r="U63" s="330">
        <f>'4'!U63</f>
        <v>0</v>
      </c>
      <c r="V63" s="146"/>
      <c r="W63" s="330">
        <f>'4'!AD63</f>
        <v>0</v>
      </c>
      <c r="X63" s="330"/>
      <c r="Y63" s="330"/>
      <c r="Z63" s="146"/>
      <c r="AA63" s="328">
        <f>'4'!AC63</f>
        <v>0</v>
      </c>
      <c r="AB63" s="146"/>
      <c r="AC63" s="330">
        <f>'4'!AK63</f>
        <v>0</v>
      </c>
      <c r="AD63" s="330"/>
      <c r="AE63" s="330">
        <f>'4'!AM63</f>
        <v>0</v>
      </c>
      <c r="AF63" s="146"/>
      <c r="AG63" s="330">
        <f>'4'!AJ63</f>
        <v>0</v>
      </c>
      <c r="AH63" s="146"/>
      <c r="AI63" s="330"/>
      <c r="AJ63" s="330"/>
      <c r="AK63" s="330"/>
      <c r="AL63" s="146"/>
      <c r="AM63" s="330"/>
      <c r="AN63" s="146" t="s">
        <v>701</v>
      </c>
      <c r="AO63" s="330">
        <f>'[6]4'!AY61</f>
        <v>0.25</v>
      </c>
      <c r="AP63" s="330">
        <f>'[6]4'!AZ61</f>
        <v>0</v>
      </c>
      <c r="AQ63" s="330">
        <f>'[6]4'!BA61</f>
        <v>0</v>
      </c>
      <c r="AR63" s="146"/>
      <c r="AS63" s="330">
        <f>'4'!AX63</f>
        <v>1.2</v>
      </c>
      <c r="AT63" s="146" t="s">
        <v>701</v>
      </c>
      <c r="AU63" s="146">
        <f>'4'!BF63</f>
        <v>0.25</v>
      </c>
      <c r="AV63" s="146"/>
      <c r="AW63" s="330">
        <f>'4'!BH63</f>
        <v>0</v>
      </c>
      <c r="AX63" s="146"/>
      <c r="AY63" s="330">
        <f>'4'!BE63</f>
        <v>0.89200000000000002</v>
      </c>
      <c r="AZ63" s="146"/>
      <c r="BA63" s="330">
        <f>'[6]4'!BM61</f>
        <v>0</v>
      </c>
      <c r="BB63" s="330">
        <f>'[6]4'!BN61</f>
        <v>0</v>
      </c>
      <c r="BC63" s="330">
        <f>'[6]4'!BO61</f>
        <v>0</v>
      </c>
      <c r="BD63" s="146"/>
      <c r="BE63" s="330">
        <f>'4'!BL63</f>
        <v>0</v>
      </c>
      <c r="BF63" s="146"/>
      <c r="BG63" s="146">
        <f>'4'!BT63</f>
        <v>0</v>
      </c>
      <c r="BH63" s="146">
        <f>'4'!BU63</f>
        <v>0</v>
      </c>
      <c r="BI63" s="146">
        <f>'4'!BV63</f>
        <v>0</v>
      </c>
      <c r="BJ63" s="146"/>
      <c r="BK63" s="330">
        <f>'4'!BS63</f>
        <v>0</v>
      </c>
      <c r="BL63" s="146"/>
      <c r="BM63" s="330">
        <f>'[6]4'!BT61</f>
        <v>0</v>
      </c>
      <c r="BN63" s="330">
        <f>'[6]4'!BU61</f>
        <v>0</v>
      </c>
      <c r="BO63" s="330">
        <f>'[6]4'!BV61</f>
        <v>0</v>
      </c>
      <c r="BP63" s="146"/>
      <c r="BQ63" s="330">
        <f>'4'!BZ63</f>
        <v>0</v>
      </c>
      <c r="BR63" s="146"/>
      <c r="BS63" s="146">
        <f>'4'!CH63</f>
        <v>0</v>
      </c>
      <c r="BT63" s="146">
        <f>'4'!CI63</f>
        <v>0</v>
      </c>
      <c r="BU63" s="146">
        <f>'4'!CJ63</f>
        <v>0</v>
      </c>
      <c r="BV63" s="146"/>
      <c r="BW63" s="330">
        <f>'4'!CG63</f>
        <v>0</v>
      </c>
      <c r="BX63" s="347"/>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row>
    <row r="64" spans="1:118" s="537" customFormat="1" ht="47.25" x14ac:dyDescent="0.25">
      <c r="A64" s="47"/>
      <c r="B64" s="399" t="str">
        <f>'[2]2022'!$B$24</f>
        <v>Установка  КТП  взамен существующей ТП-524 с переводом нагрузок</v>
      </c>
      <c r="C64" s="538" t="s">
        <v>819</v>
      </c>
      <c r="D64" s="146"/>
      <c r="E64" s="146"/>
      <c r="F64" s="146"/>
      <c r="G64" s="146"/>
      <c r="H64" s="146"/>
      <c r="I64" s="146"/>
      <c r="J64" s="146"/>
      <c r="K64" s="146"/>
      <c r="L64" s="146"/>
      <c r="M64" s="146"/>
      <c r="N64" s="146"/>
      <c r="O64" s="146"/>
      <c r="P64" s="146"/>
      <c r="Q64" s="330"/>
      <c r="R64" s="330"/>
      <c r="S64" s="330"/>
      <c r="T64" s="146"/>
      <c r="U64" s="330">
        <f>'4'!U64</f>
        <v>0</v>
      </c>
      <c r="V64" s="146"/>
      <c r="W64" s="330">
        <f>'4'!AD64</f>
        <v>0</v>
      </c>
      <c r="X64" s="330"/>
      <c r="Y64" s="330"/>
      <c r="Z64" s="146"/>
      <c r="AA64" s="328">
        <f>'4'!AC64</f>
        <v>0</v>
      </c>
      <c r="AB64" s="146"/>
      <c r="AC64" s="330">
        <f>'4'!AK64</f>
        <v>0</v>
      </c>
      <c r="AD64" s="330"/>
      <c r="AE64" s="330">
        <f>'4'!AM64</f>
        <v>0</v>
      </c>
      <c r="AF64" s="146"/>
      <c r="AG64" s="330">
        <f>'4'!AJ64</f>
        <v>0</v>
      </c>
      <c r="AH64" s="146"/>
      <c r="AI64" s="330"/>
      <c r="AJ64" s="330"/>
      <c r="AK64" s="330"/>
      <c r="AL64" s="146"/>
      <c r="AM64" s="330"/>
      <c r="AN64" s="146"/>
      <c r="AO64" s="330"/>
      <c r="AP64" s="330"/>
      <c r="AQ64" s="330"/>
      <c r="AR64" s="146"/>
      <c r="AS64" s="330">
        <f>'4'!AX64</f>
        <v>0</v>
      </c>
      <c r="AT64" s="146" t="s">
        <v>701</v>
      </c>
      <c r="AU64" s="146">
        <f>'4'!BF64</f>
        <v>0.25</v>
      </c>
      <c r="AV64" s="146"/>
      <c r="AW64" s="330">
        <f>'4'!BH64</f>
        <v>0</v>
      </c>
      <c r="AX64" s="146"/>
      <c r="AY64" s="330">
        <f>'4'!BE64</f>
        <v>1.036</v>
      </c>
      <c r="AZ64" s="146"/>
      <c r="BA64" s="330"/>
      <c r="BB64" s="330"/>
      <c r="BC64" s="330"/>
      <c r="BD64" s="146"/>
      <c r="BE64" s="330">
        <f>'4'!BL64</f>
        <v>0</v>
      </c>
      <c r="BF64" s="146"/>
      <c r="BG64" s="146">
        <f>'4'!BT64</f>
        <v>0</v>
      </c>
      <c r="BH64" s="146">
        <f>'4'!BU64</f>
        <v>0</v>
      </c>
      <c r="BI64" s="146">
        <f>'4'!BV64</f>
        <v>0</v>
      </c>
      <c r="BJ64" s="146"/>
      <c r="BK64" s="330">
        <f>'4'!BS64</f>
        <v>0</v>
      </c>
      <c r="BL64" s="146"/>
      <c r="BM64" s="330"/>
      <c r="BN64" s="330"/>
      <c r="BO64" s="330"/>
      <c r="BP64" s="146"/>
      <c r="BQ64" s="330">
        <f>'4'!BZ64</f>
        <v>0</v>
      </c>
      <c r="BR64" s="146"/>
      <c r="BS64" s="146">
        <f>'4'!CH64</f>
        <v>0</v>
      </c>
      <c r="BT64" s="146">
        <f>'4'!CI64</f>
        <v>0</v>
      </c>
      <c r="BU64" s="146">
        <f>'4'!CJ64</f>
        <v>0</v>
      </c>
      <c r="BV64" s="146"/>
      <c r="BW64" s="330">
        <f>'4'!CG64</f>
        <v>0</v>
      </c>
      <c r="BX64" s="347"/>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row>
    <row r="65" spans="1:118" ht="47.25" x14ac:dyDescent="0.25">
      <c r="A65" s="47"/>
      <c r="B65" s="399" t="s">
        <v>1097</v>
      </c>
      <c r="C65" s="379" t="s">
        <v>822</v>
      </c>
      <c r="D65" s="146"/>
      <c r="E65" s="146"/>
      <c r="F65" s="146"/>
      <c r="G65" s="146"/>
      <c r="H65" s="146"/>
      <c r="I65" s="146"/>
      <c r="J65" s="146"/>
      <c r="K65" s="146"/>
      <c r="L65" s="146"/>
      <c r="M65" s="146"/>
      <c r="N65" s="146"/>
      <c r="O65" s="146"/>
      <c r="P65" s="146"/>
      <c r="Q65" s="330">
        <f>'[6]4'!V62</f>
        <v>0</v>
      </c>
      <c r="R65" s="330">
        <f>'[6]4'!W62</f>
        <v>0</v>
      </c>
      <c r="S65" s="330">
        <f>'[6]4'!X62</f>
        <v>0</v>
      </c>
      <c r="T65" s="146"/>
      <c r="U65" s="330">
        <f>'4'!U65</f>
        <v>0</v>
      </c>
      <c r="V65" s="146"/>
      <c r="W65" s="330">
        <f>'4'!AD65</f>
        <v>0</v>
      </c>
      <c r="X65" s="330"/>
      <c r="Y65" s="330"/>
      <c r="Z65" s="146"/>
      <c r="AA65" s="328">
        <f>'4'!AC65</f>
        <v>0</v>
      </c>
      <c r="AB65" s="146"/>
      <c r="AC65" s="330">
        <f>'4'!AK65</f>
        <v>0</v>
      </c>
      <c r="AD65" s="330"/>
      <c r="AE65" s="330">
        <f>'4'!AM65</f>
        <v>0</v>
      </c>
      <c r="AF65" s="146"/>
      <c r="AG65" s="330">
        <f>'4'!AJ65</f>
        <v>0</v>
      </c>
      <c r="AH65" s="146"/>
      <c r="AI65" s="330"/>
      <c r="AJ65" s="330"/>
      <c r="AK65" s="330"/>
      <c r="AL65" s="146"/>
      <c r="AM65" s="330"/>
      <c r="AN65" s="146"/>
      <c r="AO65" s="330">
        <f>'[6]4'!AY62</f>
        <v>0</v>
      </c>
      <c r="AP65" s="330">
        <f>'[6]4'!AZ62</f>
        <v>0</v>
      </c>
      <c r="AQ65" s="330">
        <f>'[6]4'!BA62</f>
        <v>0</v>
      </c>
      <c r="AR65" s="146"/>
      <c r="AS65" s="330">
        <f>'4'!AX65</f>
        <v>0</v>
      </c>
      <c r="AT65" s="146"/>
      <c r="AU65" s="146">
        <f>'4'!BF65</f>
        <v>0</v>
      </c>
      <c r="AV65" s="146"/>
      <c r="AW65" s="330">
        <f>'4'!BH65</f>
        <v>0</v>
      </c>
      <c r="AX65" s="146"/>
      <c r="AY65" s="330">
        <f>'4'!BE65</f>
        <v>0</v>
      </c>
      <c r="AZ65" s="146" t="s">
        <v>701</v>
      </c>
      <c r="BA65" s="330">
        <f>'[6]4'!BM62</f>
        <v>0.4</v>
      </c>
      <c r="BB65" s="330">
        <f>'[6]4'!BN62</f>
        <v>0</v>
      </c>
      <c r="BC65" s="330">
        <f>'[6]4'!BO62</f>
        <v>0</v>
      </c>
      <c r="BD65" s="146"/>
      <c r="BE65" s="330">
        <f>'4'!BL65</f>
        <v>2</v>
      </c>
      <c r="BF65" s="146" t="s">
        <v>701</v>
      </c>
      <c r="BG65" s="146">
        <f>'4'!BT65</f>
        <v>0.4</v>
      </c>
      <c r="BH65" s="146">
        <f>'4'!BU65</f>
        <v>0</v>
      </c>
      <c r="BI65" s="146">
        <f>'4'!BV65</f>
        <v>0</v>
      </c>
      <c r="BJ65" s="146"/>
      <c r="BK65" s="330">
        <f>'4'!BS65</f>
        <v>1.9</v>
      </c>
      <c r="BL65" s="146"/>
      <c r="BM65" s="330">
        <f>'[6]4'!BT62</f>
        <v>0</v>
      </c>
      <c r="BN65" s="330">
        <f>'[6]4'!BU62</f>
        <v>0</v>
      </c>
      <c r="BO65" s="330">
        <f>'[6]4'!BV62</f>
        <v>0</v>
      </c>
      <c r="BP65" s="146"/>
      <c r="BQ65" s="330">
        <f>'4'!BZ65</f>
        <v>0</v>
      </c>
      <c r="BR65" s="146"/>
      <c r="BS65" s="146">
        <f>'4'!CH65</f>
        <v>0</v>
      </c>
      <c r="BT65" s="146">
        <f>'4'!CI65</f>
        <v>0</v>
      </c>
      <c r="BU65" s="146">
        <f>'4'!CJ65</f>
        <v>0</v>
      </c>
      <c r="BV65" s="146"/>
      <c r="BW65" s="330">
        <f>'4'!CG65</f>
        <v>0</v>
      </c>
      <c r="BX65" s="347"/>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row>
    <row r="66" spans="1:118" x14ac:dyDescent="0.25">
      <c r="A66" s="47"/>
      <c r="B66" s="318" t="s">
        <v>823</v>
      </c>
      <c r="C66" s="379" t="s">
        <v>822</v>
      </c>
      <c r="D66" s="146"/>
      <c r="E66" s="146"/>
      <c r="F66" s="146"/>
      <c r="G66" s="146"/>
      <c r="H66" s="146"/>
      <c r="I66" s="146"/>
      <c r="J66" s="146"/>
      <c r="K66" s="146"/>
      <c r="L66" s="146"/>
      <c r="M66" s="146"/>
      <c r="N66" s="146"/>
      <c r="O66" s="146"/>
      <c r="P66" s="146"/>
      <c r="Q66" s="330">
        <f>'[6]4'!V63</f>
        <v>0</v>
      </c>
      <c r="R66" s="330">
        <f>'[6]4'!W63</f>
        <v>0</v>
      </c>
      <c r="S66" s="330">
        <f>'[6]4'!X63</f>
        <v>0</v>
      </c>
      <c r="T66" s="146"/>
      <c r="U66" s="330">
        <f>'4'!U66</f>
        <v>0</v>
      </c>
      <c r="V66" s="146"/>
      <c r="W66" s="330">
        <f>'4'!AD66</f>
        <v>0</v>
      </c>
      <c r="X66" s="330"/>
      <c r="Y66" s="330"/>
      <c r="Z66" s="146"/>
      <c r="AA66" s="328">
        <f>'4'!AC66</f>
        <v>0</v>
      </c>
      <c r="AB66" s="146"/>
      <c r="AC66" s="330">
        <f>'4'!AK66</f>
        <v>0</v>
      </c>
      <c r="AD66" s="330"/>
      <c r="AE66" s="330">
        <f>'4'!AM66</f>
        <v>0</v>
      </c>
      <c r="AF66" s="146"/>
      <c r="AG66" s="330">
        <f>'4'!AJ66</f>
        <v>0</v>
      </c>
      <c r="AH66" s="146"/>
      <c r="AI66" s="330"/>
      <c r="AJ66" s="330"/>
      <c r="AK66" s="330"/>
      <c r="AL66" s="146"/>
      <c r="AM66" s="330"/>
      <c r="AN66" s="146"/>
      <c r="AO66" s="330">
        <f>'[6]4'!AY63</f>
        <v>0</v>
      </c>
      <c r="AP66" s="330">
        <f>'[6]4'!AZ63</f>
        <v>0</v>
      </c>
      <c r="AQ66" s="330">
        <f>'[6]4'!BA63</f>
        <v>0</v>
      </c>
      <c r="AR66" s="146"/>
      <c r="AS66" s="330">
        <f>'4'!AX66</f>
        <v>0</v>
      </c>
      <c r="AT66" s="146"/>
      <c r="AU66" s="146">
        <f>'4'!BF66</f>
        <v>0</v>
      </c>
      <c r="AV66" s="146"/>
      <c r="AW66" s="330">
        <f>'4'!BH66</f>
        <v>0</v>
      </c>
      <c r="AX66" s="146"/>
      <c r="AY66" s="330">
        <f>'4'!BE66</f>
        <v>0</v>
      </c>
      <c r="AZ66" s="146" t="s">
        <v>701</v>
      </c>
      <c r="BA66" s="330">
        <f>'[6]4'!BM63</f>
        <v>0</v>
      </c>
      <c r="BB66" s="330">
        <f>'[6]4'!BN63</f>
        <v>0</v>
      </c>
      <c r="BC66" s="330">
        <f>'[6]4'!BO63</f>
        <v>0</v>
      </c>
      <c r="BD66" s="146"/>
      <c r="BE66" s="330">
        <f>'4'!BL66</f>
        <v>10</v>
      </c>
      <c r="BF66" s="146"/>
      <c r="BG66" s="146">
        <f>'4'!BT66</f>
        <v>0</v>
      </c>
      <c r="BH66" s="146">
        <f>'4'!BU66</f>
        <v>0</v>
      </c>
      <c r="BI66" s="146">
        <f>'4'!BV66</f>
        <v>0</v>
      </c>
      <c r="BJ66" s="146"/>
      <c r="BK66" s="330">
        <f>'4'!BS66</f>
        <v>0</v>
      </c>
      <c r="BL66" s="146"/>
      <c r="BM66" s="330">
        <f>'[6]4'!BT63</f>
        <v>0</v>
      </c>
      <c r="BN66" s="330">
        <f>'[6]4'!BU63</f>
        <v>0</v>
      </c>
      <c r="BO66" s="330">
        <f>'[6]4'!BV63</f>
        <v>0</v>
      </c>
      <c r="BP66" s="146"/>
      <c r="BQ66" s="330">
        <f>'4'!BZ66</f>
        <v>0</v>
      </c>
      <c r="BR66" s="146"/>
      <c r="BS66" s="146">
        <f>'4'!CH66</f>
        <v>0</v>
      </c>
      <c r="BT66" s="146">
        <f>'4'!CI66</f>
        <v>0</v>
      </c>
      <c r="BU66" s="146">
        <f>'4'!CJ66</f>
        <v>0</v>
      </c>
      <c r="BV66" s="146"/>
      <c r="BW66" s="330">
        <f>'4'!CG66</f>
        <v>0</v>
      </c>
      <c r="BX66" s="347"/>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row>
    <row r="67" spans="1:118" s="537" customFormat="1" ht="31.5" x14ac:dyDescent="0.25">
      <c r="A67" s="47"/>
      <c r="B67" s="399" t="str">
        <f>'[3]2023'!$B$17</f>
        <v>Замена оборудования
 РУ-6кВ РП-16 с переводом нагрузок</v>
      </c>
      <c r="C67" s="538" t="s">
        <v>822</v>
      </c>
      <c r="D67" s="146"/>
      <c r="E67" s="146"/>
      <c r="F67" s="146"/>
      <c r="G67" s="146"/>
      <c r="H67" s="146"/>
      <c r="I67" s="146"/>
      <c r="J67" s="146"/>
      <c r="K67" s="146"/>
      <c r="L67" s="146"/>
      <c r="M67" s="146"/>
      <c r="N67" s="146"/>
      <c r="O67" s="146"/>
      <c r="P67" s="146"/>
      <c r="Q67" s="330"/>
      <c r="R67" s="330"/>
      <c r="S67" s="330"/>
      <c r="T67" s="146"/>
      <c r="U67" s="330">
        <f>'4'!U67</f>
        <v>0</v>
      </c>
      <c r="V67" s="146"/>
      <c r="W67" s="330">
        <f>'4'!AD67</f>
        <v>0</v>
      </c>
      <c r="X67" s="330"/>
      <c r="Y67" s="330"/>
      <c r="Z67" s="146"/>
      <c r="AA67" s="328">
        <f>'4'!AC67</f>
        <v>0</v>
      </c>
      <c r="AB67" s="146"/>
      <c r="AC67" s="330">
        <f>'4'!AK67</f>
        <v>0</v>
      </c>
      <c r="AD67" s="330"/>
      <c r="AE67" s="330">
        <f>'4'!AM67</f>
        <v>0</v>
      </c>
      <c r="AF67" s="146"/>
      <c r="AG67" s="330">
        <f>'4'!AJ67</f>
        <v>0</v>
      </c>
      <c r="AH67" s="146"/>
      <c r="AI67" s="330"/>
      <c r="AJ67" s="330"/>
      <c r="AK67" s="330"/>
      <c r="AL67" s="146"/>
      <c r="AM67" s="330"/>
      <c r="AN67" s="146"/>
      <c r="AO67" s="330"/>
      <c r="AP67" s="330"/>
      <c r="AQ67" s="330"/>
      <c r="AR67" s="146"/>
      <c r="AS67" s="330">
        <f>'4'!AX67</f>
        <v>0</v>
      </c>
      <c r="AT67" s="146"/>
      <c r="AU67" s="146">
        <f>'4'!BF67</f>
        <v>0</v>
      </c>
      <c r="AV67" s="146"/>
      <c r="AW67" s="330">
        <f>'4'!BH67</f>
        <v>0</v>
      </c>
      <c r="AX67" s="146"/>
      <c r="AY67" s="330">
        <f>'4'!BE67</f>
        <v>0</v>
      </c>
      <c r="AZ67" s="146"/>
      <c r="BA67" s="330"/>
      <c r="BB67" s="330"/>
      <c r="BC67" s="330"/>
      <c r="BD67" s="146"/>
      <c r="BE67" s="330">
        <f>'4'!BL67</f>
        <v>0</v>
      </c>
      <c r="BF67" s="146" t="s">
        <v>701</v>
      </c>
      <c r="BG67" s="146">
        <f>'4'!BT67</f>
        <v>0</v>
      </c>
      <c r="BH67" s="146">
        <f>'4'!BU67</f>
        <v>0</v>
      </c>
      <c r="BI67" s="146">
        <f>'4'!BV67</f>
        <v>0</v>
      </c>
      <c r="BJ67" s="146"/>
      <c r="BK67" s="330">
        <f>'4'!BS67</f>
        <v>17.449000000000002</v>
      </c>
      <c r="BL67" s="146"/>
      <c r="BM67" s="330"/>
      <c r="BN67" s="330"/>
      <c r="BO67" s="330"/>
      <c r="BP67" s="146"/>
      <c r="BQ67" s="330">
        <f>'4'!BZ67</f>
        <v>0</v>
      </c>
      <c r="BR67" s="146"/>
      <c r="BS67" s="146">
        <f>'4'!CH67</f>
        <v>0</v>
      </c>
      <c r="BT67" s="146">
        <f>'4'!CI67</f>
        <v>0</v>
      </c>
      <c r="BU67" s="146">
        <f>'4'!CJ67</f>
        <v>0</v>
      </c>
      <c r="BV67" s="146"/>
      <c r="BW67" s="330">
        <f>'4'!CG67</f>
        <v>0</v>
      </c>
      <c r="BX67" s="347"/>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row>
    <row r="68" spans="1:118" ht="31.5" x14ac:dyDescent="0.25">
      <c r="A68" s="47"/>
      <c r="B68" s="399" t="s">
        <v>1098</v>
      </c>
      <c r="C68" s="538" t="s">
        <v>822</v>
      </c>
      <c r="D68" s="146"/>
      <c r="E68" s="146"/>
      <c r="F68" s="146"/>
      <c r="G68" s="146"/>
      <c r="H68" s="146"/>
      <c r="I68" s="146"/>
      <c r="J68" s="146"/>
      <c r="K68" s="146"/>
      <c r="L68" s="146"/>
      <c r="M68" s="146"/>
      <c r="N68" s="146"/>
      <c r="O68" s="146"/>
      <c r="P68" s="146"/>
      <c r="Q68" s="330">
        <f>'[6]4'!V64</f>
        <v>0</v>
      </c>
      <c r="R68" s="330">
        <f>'[6]4'!W64</f>
        <v>0</v>
      </c>
      <c r="S68" s="330">
        <f>'[6]4'!X64</f>
        <v>0</v>
      </c>
      <c r="T68" s="146"/>
      <c r="U68" s="330">
        <f>'4'!U68</f>
        <v>0</v>
      </c>
      <c r="V68" s="146"/>
      <c r="W68" s="330">
        <f>'4'!AD68</f>
        <v>0</v>
      </c>
      <c r="X68" s="330"/>
      <c r="Y68" s="330"/>
      <c r="Z68" s="146"/>
      <c r="AA68" s="328">
        <f>'4'!AC68</f>
        <v>0</v>
      </c>
      <c r="AB68" s="146"/>
      <c r="AC68" s="330">
        <f>'4'!AK68</f>
        <v>0</v>
      </c>
      <c r="AD68" s="330"/>
      <c r="AE68" s="330">
        <f>'4'!AM68</f>
        <v>0</v>
      </c>
      <c r="AF68" s="146"/>
      <c r="AG68" s="330">
        <f>'4'!AJ68</f>
        <v>0</v>
      </c>
      <c r="AH68" s="146"/>
      <c r="AI68" s="330"/>
      <c r="AJ68" s="330"/>
      <c r="AK68" s="330"/>
      <c r="AL68" s="146"/>
      <c r="AM68" s="330"/>
      <c r="AN68" s="146"/>
      <c r="AO68" s="330">
        <f>'[6]4'!AY64</f>
        <v>0</v>
      </c>
      <c r="AP68" s="330">
        <f>'[6]4'!AZ64</f>
        <v>0</v>
      </c>
      <c r="AQ68" s="330">
        <f>'[6]4'!BA64</f>
        <v>0</v>
      </c>
      <c r="AR68" s="146"/>
      <c r="AS68" s="330">
        <f>'4'!AX68</f>
        <v>0</v>
      </c>
      <c r="AT68" s="146"/>
      <c r="AU68" s="146">
        <f>'4'!BF68</f>
        <v>0</v>
      </c>
      <c r="AV68" s="146"/>
      <c r="AW68" s="330">
        <f>'4'!BH68</f>
        <v>0</v>
      </c>
      <c r="AX68" s="146"/>
      <c r="AY68" s="330">
        <f>'4'!BE68</f>
        <v>0</v>
      </c>
      <c r="AZ68" s="146" t="s">
        <v>701</v>
      </c>
      <c r="BA68" s="330">
        <f>'[6]4'!BM64</f>
        <v>0</v>
      </c>
      <c r="BB68" s="330">
        <f>'[6]4'!BN64</f>
        <v>0</v>
      </c>
      <c r="BC68" s="330">
        <f>'[6]4'!BO64</f>
        <v>0</v>
      </c>
      <c r="BD68" s="146"/>
      <c r="BE68" s="330">
        <f>'4'!BL68</f>
        <v>5</v>
      </c>
      <c r="BF68" s="146" t="s">
        <v>701</v>
      </c>
      <c r="BG68" s="146">
        <f>'4'!BT68</f>
        <v>0</v>
      </c>
      <c r="BH68" s="146">
        <f>'4'!BU68</f>
        <v>0</v>
      </c>
      <c r="BI68" s="146">
        <f>'4'!BV68</f>
        <v>0</v>
      </c>
      <c r="BJ68" s="146"/>
      <c r="BK68" s="330">
        <f>'4'!BS68</f>
        <v>6.9619999999999997</v>
      </c>
      <c r="BL68" s="146"/>
      <c r="BM68" s="330">
        <f>'[6]4'!BT64</f>
        <v>0</v>
      </c>
      <c r="BN68" s="330">
        <f>'[6]4'!BU64</f>
        <v>0</v>
      </c>
      <c r="BO68" s="330">
        <f>'[6]4'!BV64</f>
        <v>0</v>
      </c>
      <c r="BP68" s="146"/>
      <c r="BQ68" s="330">
        <f>'4'!BZ68</f>
        <v>0</v>
      </c>
      <c r="BR68" s="146"/>
      <c r="BS68" s="146">
        <f>'4'!CH68</f>
        <v>0</v>
      </c>
      <c r="BT68" s="146">
        <f>'4'!CI68</f>
        <v>0</v>
      </c>
      <c r="BU68" s="146">
        <f>'4'!CJ68</f>
        <v>0</v>
      </c>
      <c r="BV68" s="146"/>
      <c r="BW68" s="330">
        <f>'4'!CG68</f>
        <v>0</v>
      </c>
      <c r="BX68" s="347"/>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row>
    <row r="69" spans="1:118" ht="47.25" x14ac:dyDescent="0.25">
      <c r="A69" s="47"/>
      <c r="B69" s="318" t="s">
        <v>851</v>
      </c>
      <c r="C69" s="538" t="s">
        <v>822</v>
      </c>
      <c r="D69" s="146"/>
      <c r="E69" s="146"/>
      <c r="F69" s="146"/>
      <c r="G69" s="146"/>
      <c r="H69" s="146"/>
      <c r="I69" s="146"/>
      <c r="J69" s="146"/>
      <c r="K69" s="146"/>
      <c r="L69" s="146"/>
      <c r="M69" s="146"/>
      <c r="N69" s="146"/>
      <c r="O69" s="146"/>
      <c r="P69" s="146"/>
      <c r="Q69" s="330">
        <f>'[6]4'!V65</f>
        <v>0</v>
      </c>
      <c r="R69" s="330">
        <f>'[6]4'!W65</f>
        <v>0</v>
      </c>
      <c r="S69" s="330">
        <f>'[6]4'!X65</f>
        <v>0</v>
      </c>
      <c r="T69" s="146"/>
      <c r="U69" s="330">
        <f>'4'!U69</f>
        <v>0</v>
      </c>
      <c r="V69" s="146"/>
      <c r="W69" s="330">
        <f>'4'!AD69</f>
        <v>0</v>
      </c>
      <c r="X69" s="330"/>
      <c r="Y69" s="330"/>
      <c r="Z69" s="146"/>
      <c r="AA69" s="328">
        <f>'4'!AC69</f>
        <v>0</v>
      </c>
      <c r="AB69" s="146"/>
      <c r="AC69" s="330">
        <f>'4'!AK69</f>
        <v>0</v>
      </c>
      <c r="AD69" s="330"/>
      <c r="AE69" s="330">
        <f>'4'!AM69</f>
        <v>0</v>
      </c>
      <c r="AF69" s="146"/>
      <c r="AG69" s="330">
        <f>'4'!AJ69</f>
        <v>0</v>
      </c>
      <c r="AH69" s="146"/>
      <c r="AI69" s="330"/>
      <c r="AJ69" s="330"/>
      <c r="AK69" s="330"/>
      <c r="AL69" s="146"/>
      <c r="AM69" s="330"/>
      <c r="AN69" s="146"/>
      <c r="AO69" s="330">
        <f>'[6]4'!AY65</f>
        <v>0</v>
      </c>
      <c r="AP69" s="330">
        <f>'[6]4'!AZ65</f>
        <v>0</v>
      </c>
      <c r="AQ69" s="330">
        <f>'[6]4'!BA65</f>
        <v>0</v>
      </c>
      <c r="AR69" s="146"/>
      <c r="AS69" s="330">
        <f>'4'!AX69</f>
        <v>0</v>
      </c>
      <c r="AT69" s="146"/>
      <c r="AU69" s="146">
        <f>'4'!BF69</f>
        <v>0</v>
      </c>
      <c r="AV69" s="146"/>
      <c r="AW69" s="330">
        <f>'4'!BH69</f>
        <v>0</v>
      </c>
      <c r="AX69" s="146"/>
      <c r="AY69" s="330">
        <f>'4'!BE69</f>
        <v>0</v>
      </c>
      <c r="AZ69" s="146" t="s">
        <v>701</v>
      </c>
      <c r="BA69" s="330">
        <f>'[6]4'!BM65</f>
        <v>0.8</v>
      </c>
      <c r="BB69" s="330">
        <f>'[6]4'!BN65</f>
        <v>0</v>
      </c>
      <c r="BC69" s="330">
        <f>'[6]4'!BO65</f>
        <v>0</v>
      </c>
      <c r="BD69" s="146"/>
      <c r="BE69" s="330">
        <f>'4'!BL69</f>
        <v>6.5</v>
      </c>
      <c r="BF69" s="146"/>
      <c r="BG69" s="146">
        <f>'4'!BT69</f>
        <v>0</v>
      </c>
      <c r="BH69" s="146">
        <f>'4'!BU69</f>
        <v>0</v>
      </c>
      <c r="BI69" s="146">
        <f>'4'!BV69</f>
        <v>0</v>
      </c>
      <c r="BJ69" s="146"/>
      <c r="BK69" s="330">
        <f>'4'!BS69</f>
        <v>0</v>
      </c>
      <c r="BL69" s="146"/>
      <c r="BM69" s="330">
        <f>'[6]4'!BT65</f>
        <v>0</v>
      </c>
      <c r="BN69" s="330">
        <f>'[6]4'!BU65</f>
        <v>0</v>
      </c>
      <c r="BO69" s="330">
        <f>'[6]4'!BV65</f>
        <v>0</v>
      </c>
      <c r="BP69" s="146"/>
      <c r="BQ69" s="330">
        <f>'4'!BZ69</f>
        <v>0</v>
      </c>
      <c r="BR69" s="146"/>
      <c r="BS69" s="146">
        <f>'4'!CH69</f>
        <v>0</v>
      </c>
      <c r="BT69" s="146">
        <f>'4'!CI69</f>
        <v>0</v>
      </c>
      <c r="BU69" s="146">
        <f>'4'!CJ69</f>
        <v>0</v>
      </c>
      <c r="BV69" s="146"/>
      <c r="BW69" s="330">
        <f>'4'!CG69</f>
        <v>0</v>
      </c>
      <c r="BX69" s="347"/>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row>
    <row r="70" spans="1:118" ht="31.5" x14ac:dyDescent="0.25">
      <c r="A70" s="47"/>
      <c r="B70" s="399" t="s">
        <v>825</v>
      </c>
      <c r="C70" s="538" t="s">
        <v>822</v>
      </c>
      <c r="D70" s="146"/>
      <c r="E70" s="146"/>
      <c r="F70" s="146"/>
      <c r="G70" s="146"/>
      <c r="H70" s="146"/>
      <c r="I70" s="146"/>
      <c r="J70" s="146"/>
      <c r="K70" s="146"/>
      <c r="L70" s="146"/>
      <c r="M70" s="146"/>
      <c r="N70" s="146"/>
      <c r="O70" s="146"/>
      <c r="P70" s="146"/>
      <c r="Q70" s="330">
        <f>'[6]4'!V66</f>
        <v>0</v>
      </c>
      <c r="R70" s="330">
        <f>'[6]4'!W66</f>
        <v>0</v>
      </c>
      <c r="S70" s="330">
        <f>'[6]4'!X66</f>
        <v>0</v>
      </c>
      <c r="T70" s="146"/>
      <c r="U70" s="330">
        <f>'4'!U70</f>
        <v>0</v>
      </c>
      <c r="V70" s="146"/>
      <c r="W70" s="330">
        <f>'4'!AD70</f>
        <v>0</v>
      </c>
      <c r="X70" s="330"/>
      <c r="Y70" s="330"/>
      <c r="Z70" s="146"/>
      <c r="AA70" s="328">
        <f>'4'!AC70</f>
        <v>0</v>
      </c>
      <c r="AB70" s="146"/>
      <c r="AC70" s="330">
        <f>'4'!AK70</f>
        <v>0</v>
      </c>
      <c r="AD70" s="330"/>
      <c r="AE70" s="330">
        <f>'4'!AM70</f>
        <v>0</v>
      </c>
      <c r="AF70" s="146"/>
      <c r="AG70" s="330">
        <f>'4'!AJ70</f>
        <v>0</v>
      </c>
      <c r="AH70" s="146"/>
      <c r="AI70" s="330"/>
      <c r="AJ70" s="330"/>
      <c r="AK70" s="330"/>
      <c r="AL70" s="146"/>
      <c r="AM70" s="330"/>
      <c r="AN70" s="146"/>
      <c r="AO70" s="330">
        <f>'[6]4'!AY66</f>
        <v>0</v>
      </c>
      <c r="AP70" s="330">
        <f>'[6]4'!AZ66</f>
        <v>0</v>
      </c>
      <c r="AQ70" s="330">
        <f>'[6]4'!BA66</f>
        <v>0</v>
      </c>
      <c r="AR70" s="146"/>
      <c r="AS70" s="330">
        <f>'4'!AX70</f>
        <v>0</v>
      </c>
      <c r="AT70" s="146"/>
      <c r="AU70" s="146">
        <f>'4'!BF70</f>
        <v>0</v>
      </c>
      <c r="AV70" s="146"/>
      <c r="AW70" s="330">
        <f>'4'!BH70</f>
        <v>0</v>
      </c>
      <c r="AX70" s="146"/>
      <c r="AY70" s="330">
        <f>'4'!BE70</f>
        <v>0</v>
      </c>
      <c r="AZ70" s="146" t="s">
        <v>701</v>
      </c>
      <c r="BA70" s="330">
        <f>'[6]4'!BM66</f>
        <v>0</v>
      </c>
      <c r="BB70" s="330">
        <f>'[6]4'!BN66</f>
        <v>0</v>
      </c>
      <c r="BC70" s="330">
        <f>'[6]4'!BO66</f>
        <v>0</v>
      </c>
      <c r="BD70" s="146"/>
      <c r="BE70" s="330">
        <f>'4'!BL70</f>
        <v>10</v>
      </c>
      <c r="BF70" s="146" t="s">
        <v>701</v>
      </c>
      <c r="BG70" s="146">
        <f>'4'!BT70</f>
        <v>0</v>
      </c>
      <c r="BH70" s="146">
        <f>'4'!BU70</f>
        <v>0</v>
      </c>
      <c r="BI70" s="146">
        <f>'4'!BV70</f>
        <v>0</v>
      </c>
      <c r="BJ70" s="146"/>
      <c r="BK70" s="330">
        <f>'4'!BS70</f>
        <v>18.427</v>
      </c>
      <c r="BL70" s="146"/>
      <c r="BM70" s="330">
        <f>'[6]4'!BT66</f>
        <v>0</v>
      </c>
      <c r="BN70" s="330">
        <f>'[6]4'!BU66</f>
        <v>0</v>
      </c>
      <c r="BO70" s="330">
        <f>'[6]4'!BV66</f>
        <v>0</v>
      </c>
      <c r="BP70" s="146"/>
      <c r="BQ70" s="330">
        <f>'4'!BZ70</f>
        <v>0</v>
      </c>
      <c r="BR70" s="146"/>
      <c r="BS70" s="146">
        <f>'4'!CH70</f>
        <v>0</v>
      </c>
      <c r="BT70" s="146">
        <f>'4'!CI70</f>
        <v>0</v>
      </c>
      <c r="BU70" s="146">
        <f>'4'!CJ70</f>
        <v>0</v>
      </c>
      <c r="BV70" s="146"/>
      <c r="BW70" s="330">
        <f>'4'!CG70</f>
        <v>0</v>
      </c>
      <c r="BX70" s="347"/>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row>
    <row r="71" spans="1:118" ht="47.25" x14ac:dyDescent="0.25">
      <c r="A71" s="47"/>
      <c r="B71" s="399" t="s">
        <v>1099</v>
      </c>
      <c r="C71" s="538" t="s">
        <v>822</v>
      </c>
      <c r="D71" s="146"/>
      <c r="E71" s="146"/>
      <c r="F71" s="146"/>
      <c r="G71" s="146"/>
      <c r="H71" s="146"/>
      <c r="I71" s="146"/>
      <c r="J71" s="146"/>
      <c r="K71" s="146"/>
      <c r="L71" s="146"/>
      <c r="M71" s="146"/>
      <c r="N71" s="146"/>
      <c r="O71" s="146"/>
      <c r="P71" s="146"/>
      <c r="Q71" s="330">
        <f>'[6]4'!V67</f>
        <v>0</v>
      </c>
      <c r="R71" s="330">
        <f>'[6]4'!W67</f>
        <v>0</v>
      </c>
      <c r="S71" s="330">
        <f>'[6]4'!X67</f>
        <v>0</v>
      </c>
      <c r="T71" s="146"/>
      <c r="U71" s="330">
        <f>'4'!U71</f>
        <v>0</v>
      </c>
      <c r="V71" s="146"/>
      <c r="W71" s="330">
        <f>'4'!AD71</f>
        <v>0</v>
      </c>
      <c r="X71" s="330"/>
      <c r="Y71" s="330"/>
      <c r="Z71" s="146"/>
      <c r="AA71" s="328">
        <f>'4'!AC71</f>
        <v>0</v>
      </c>
      <c r="AB71" s="146"/>
      <c r="AC71" s="330">
        <f>'4'!AK71</f>
        <v>0</v>
      </c>
      <c r="AD71" s="330"/>
      <c r="AE71" s="330">
        <f>'4'!AM71</f>
        <v>0</v>
      </c>
      <c r="AF71" s="146"/>
      <c r="AG71" s="330">
        <f>'4'!AJ71</f>
        <v>0</v>
      </c>
      <c r="AH71" s="146"/>
      <c r="AI71" s="330"/>
      <c r="AJ71" s="330"/>
      <c r="AK71" s="330"/>
      <c r="AL71" s="146"/>
      <c r="AM71" s="330"/>
      <c r="AN71" s="146"/>
      <c r="AO71" s="330">
        <f>'[6]4'!AY67</f>
        <v>0</v>
      </c>
      <c r="AP71" s="330">
        <f>'[6]4'!AZ67</f>
        <v>0</v>
      </c>
      <c r="AQ71" s="330">
        <f>'[6]4'!BA67</f>
        <v>0</v>
      </c>
      <c r="AR71" s="146"/>
      <c r="AS71" s="330">
        <f>'4'!AX71</f>
        <v>0</v>
      </c>
      <c r="AT71" s="146"/>
      <c r="AU71" s="146">
        <f>'4'!BF71</f>
        <v>0</v>
      </c>
      <c r="AV71" s="146"/>
      <c r="AW71" s="330">
        <f>'4'!BH71</f>
        <v>0</v>
      </c>
      <c r="AX71" s="146"/>
      <c r="AY71" s="330">
        <f>'4'!BE71</f>
        <v>0</v>
      </c>
      <c r="AZ71" s="146" t="s">
        <v>701</v>
      </c>
      <c r="BA71" s="330">
        <f>'[6]4'!BM67</f>
        <v>0.8</v>
      </c>
      <c r="BB71" s="330">
        <f>'[6]4'!BN67</f>
        <v>0</v>
      </c>
      <c r="BC71" s="330">
        <f>'[6]4'!BO67</f>
        <v>0</v>
      </c>
      <c r="BD71" s="146"/>
      <c r="BE71" s="330">
        <f>'4'!BL71</f>
        <v>6.5</v>
      </c>
      <c r="BF71" s="146" t="s">
        <v>701</v>
      </c>
      <c r="BG71" s="146">
        <f>'4'!BT71</f>
        <v>0.8</v>
      </c>
      <c r="BH71" s="146">
        <f>'4'!BU71</f>
        <v>0</v>
      </c>
      <c r="BI71" s="146">
        <f>'4'!BV71</f>
        <v>0</v>
      </c>
      <c r="BJ71" s="146"/>
      <c r="BK71" s="330">
        <f>'4'!BS71</f>
        <v>6.6449999999999996</v>
      </c>
      <c r="BL71" s="146"/>
      <c r="BM71" s="330">
        <f>'[6]4'!BT67</f>
        <v>0</v>
      </c>
      <c r="BN71" s="330">
        <f>'[6]4'!BU67</f>
        <v>0</v>
      </c>
      <c r="BO71" s="330">
        <f>'[6]4'!BV67</f>
        <v>0</v>
      </c>
      <c r="BP71" s="146"/>
      <c r="BQ71" s="330">
        <f>'4'!BZ71</f>
        <v>0</v>
      </c>
      <c r="BR71" s="146"/>
      <c r="BS71" s="146">
        <f>'4'!CH71</f>
        <v>0</v>
      </c>
      <c r="BT71" s="146">
        <f>'4'!CI71</f>
        <v>0</v>
      </c>
      <c r="BU71" s="146">
        <f>'4'!CJ71</f>
        <v>0</v>
      </c>
      <c r="BV71" s="146"/>
      <c r="BW71" s="330">
        <f>'4'!CG71</f>
        <v>0</v>
      </c>
      <c r="BX71" s="347"/>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row>
    <row r="72" spans="1:118" s="537" customFormat="1" ht="31.5" x14ac:dyDescent="0.25">
      <c r="A72" s="47"/>
      <c r="B72" s="399" t="s">
        <v>1101</v>
      </c>
      <c r="C72" s="538" t="s">
        <v>822</v>
      </c>
      <c r="D72" s="146"/>
      <c r="E72" s="146"/>
      <c r="F72" s="146"/>
      <c r="G72" s="146"/>
      <c r="H72" s="146"/>
      <c r="I72" s="146"/>
      <c r="J72" s="146"/>
      <c r="K72" s="146"/>
      <c r="L72" s="146"/>
      <c r="M72" s="146"/>
      <c r="N72" s="146"/>
      <c r="O72" s="146"/>
      <c r="P72" s="146"/>
      <c r="Q72" s="330"/>
      <c r="R72" s="330"/>
      <c r="S72" s="330"/>
      <c r="T72" s="146"/>
      <c r="U72" s="330">
        <f>'4'!U72</f>
        <v>0</v>
      </c>
      <c r="V72" s="146"/>
      <c r="W72" s="330">
        <f>'4'!AD72</f>
        <v>0</v>
      </c>
      <c r="X72" s="330"/>
      <c r="Y72" s="330"/>
      <c r="Z72" s="146"/>
      <c r="AA72" s="328">
        <f>'4'!AC72</f>
        <v>0</v>
      </c>
      <c r="AB72" s="146"/>
      <c r="AC72" s="330">
        <f>'4'!AK72</f>
        <v>0</v>
      </c>
      <c r="AD72" s="330"/>
      <c r="AE72" s="330">
        <f>'4'!AM72</f>
        <v>0</v>
      </c>
      <c r="AF72" s="146"/>
      <c r="AG72" s="330">
        <f>'4'!AJ72</f>
        <v>0</v>
      </c>
      <c r="AH72" s="146"/>
      <c r="AI72" s="330"/>
      <c r="AJ72" s="330"/>
      <c r="AK72" s="330"/>
      <c r="AL72" s="146"/>
      <c r="AM72" s="330"/>
      <c r="AN72" s="146"/>
      <c r="AO72" s="330"/>
      <c r="AP72" s="330"/>
      <c r="AQ72" s="330"/>
      <c r="AR72" s="146"/>
      <c r="AS72" s="330">
        <f>'4'!AX72</f>
        <v>0</v>
      </c>
      <c r="AT72" s="146"/>
      <c r="AU72" s="146">
        <f>'4'!BF72</f>
        <v>0</v>
      </c>
      <c r="AV72" s="146"/>
      <c r="AW72" s="330">
        <f>'4'!BH72</f>
        <v>0</v>
      </c>
      <c r="AX72" s="146"/>
      <c r="AY72" s="330">
        <f>'4'!BE72</f>
        <v>0</v>
      </c>
      <c r="AZ72" s="146"/>
      <c r="BA72" s="330"/>
      <c r="BB72" s="330"/>
      <c r="BC72" s="330"/>
      <c r="BD72" s="146"/>
      <c r="BE72" s="330">
        <f>'4'!BL72</f>
        <v>0</v>
      </c>
      <c r="BF72" s="146" t="s">
        <v>701</v>
      </c>
      <c r="BG72" s="146">
        <f>'4'!BT72</f>
        <v>0</v>
      </c>
      <c r="BH72" s="146">
        <f>'4'!BU72</f>
        <v>0</v>
      </c>
      <c r="BI72" s="146">
        <f>'4'!BV72</f>
        <v>0</v>
      </c>
      <c r="BJ72" s="146"/>
      <c r="BK72" s="330">
        <f>'4'!BS72</f>
        <v>9.67</v>
      </c>
      <c r="BL72" s="146"/>
      <c r="BM72" s="330"/>
      <c r="BN72" s="330"/>
      <c r="BO72" s="330"/>
      <c r="BP72" s="146"/>
      <c r="BQ72" s="330">
        <f>'4'!BZ72</f>
        <v>0</v>
      </c>
      <c r="BR72" s="146"/>
      <c r="BS72" s="146">
        <f>'4'!CH72</f>
        <v>0</v>
      </c>
      <c r="BT72" s="146">
        <f>'4'!CI72</f>
        <v>0</v>
      </c>
      <c r="BU72" s="146">
        <f>'4'!CJ72</f>
        <v>0</v>
      </c>
      <c r="BV72" s="146"/>
      <c r="BW72" s="330">
        <f>'4'!CG72</f>
        <v>0</v>
      </c>
      <c r="BX72" s="347"/>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row>
    <row r="73" spans="1:118" x14ac:dyDescent="0.25">
      <c r="A73" s="47"/>
      <c r="B73" s="578" t="s">
        <v>1139</v>
      </c>
      <c r="C73" s="379" t="s">
        <v>826</v>
      </c>
      <c r="D73" s="146"/>
      <c r="E73" s="146"/>
      <c r="F73" s="146"/>
      <c r="G73" s="146"/>
      <c r="H73" s="146"/>
      <c r="I73" s="146"/>
      <c r="J73" s="146"/>
      <c r="K73" s="146"/>
      <c r="L73" s="146"/>
      <c r="M73" s="146"/>
      <c r="N73" s="146"/>
      <c r="O73" s="146"/>
      <c r="P73" s="146"/>
      <c r="Q73" s="330">
        <f>'[6]4'!V68</f>
        <v>0</v>
      </c>
      <c r="R73" s="330">
        <f>'[6]4'!W68</f>
        <v>0</v>
      </c>
      <c r="S73" s="330">
        <f>'[6]4'!X68</f>
        <v>0</v>
      </c>
      <c r="T73" s="146"/>
      <c r="U73" s="330">
        <f>'4'!U73</f>
        <v>0</v>
      </c>
      <c r="V73" s="146"/>
      <c r="W73" s="330">
        <f>'4'!AD73</f>
        <v>0</v>
      </c>
      <c r="X73" s="330"/>
      <c r="Y73" s="330"/>
      <c r="Z73" s="146"/>
      <c r="AA73" s="328">
        <f>'4'!AC73</f>
        <v>0</v>
      </c>
      <c r="AB73" s="146"/>
      <c r="AC73" s="330">
        <f>'4'!AK73</f>
        <v>0</v>
      </c>
      <c r="AD73" s="330"/>
      <c r="AE73" s="330">
        <f>'4'!AM73</f>
        <v>0</v>
      </c>
      <c r="AF73" s="146"/>
      <c r="AG73" s="330">
        <f>'4'!AJ73</f>
        <v>0</v>
      </c>
      <c r="AH73" s="146"/>
      <c r="AI73" s="330"/>
      <c r="AJ73" s="330"/>
      <c r="AK73" s="330"/>
      <c r="AL73" s="146"/>
      <c r="AM73" s="330"/>
      <c r="AN73" s="146"/>
      <c r="AO73" s="330">
        <f>'[6]4'!AY68</f>
        <v>0</v>
      </c>
      <c r="AP73" s="330">
        <f>'[6]4'!AZ68</f>
        <v>0</v>
      </c>
      <c r="AQ73" s="330">
        <f>'[6]4'!BA68</f>
        <v>0</v>
      </c>
      <c r="AR73" s="146"/>
      <c r="AS73" s="330">
        <f>'4'!AX73</f>
        <v>0</v>
      </c>
      <c r="AT73" s="146"/>
      <c r="AU73" s="146">
        <f>'4'!BF73</f>
        <v>0</v>
      </c>
      <c r="AV73" s="146"/>
      <c r="AW73" s="330">
        <f>'4'!BH73</f>
        <v>0</v>
      </c>
      <c r="AX73" s="146"/>
      <c r="AY73" s="330">
        <f>'4'!BE73</f>
        <v>0</v>
      </c>
      <c r="AZ73" s="146"/>
      <c r="BA73" s="330">
        <f>'[6]4'!BM68</f>
        <v>0</v>
      </c>
      <c r="BB73" s="330">
        <f>'[6]4'!BN68</f>
        <v>0</v>
      </c>
      <c r="BC73" s="330">
        <f>'[6]4'!BO68</f>
        <v>0</v>
      </c>
      <c r="BD73" s="146"/>
      <c r="BE73" s="330">
        <f>'4'!BL73</f>
        <v>0</v>
      </c>
      <c r="BF73" s="146"/>
      <c r="BG73" s="146">
        <f>'4'!BT73</f>
        <v>0</v>
      </c>
      <c r="BH73" s="146">
        <f>'4'!BU73</f>
        <v>0</v>
      </c>
      <c r="BI73" s="146">
        <f>'4'!BV73</f>
        <v>0</v>
      </c>
      <c r="BJ73" s="146"/>
      <c r="BK73" s="330">
        <f>'4'!BS73</f>
        <v>0</v>
      </c>
      <c r="BL73" s="146" t="s">
        <v>701</v>
      </c>
      <c r="BM73" s="330">
        <f>'[6]4'!BT68</f>
        <v>0</v>
      </c>
      <c r="BN73" s="330">
        <f>'[6]4'!BU68</f>
        <v>0</v>
      </c>
      <c r="BO73" s="330">
        <f>'[6]4'!BV68</f>
        <v>0</v>
      </c>
      <c r="BP73" s="146"/>
      <c r="BQ73" s="330">
        <f>'4'!BZ73</f>
        <v>2</v>
      </c>
      <c r="BR73" s="146"/>
      <c r="BS73" s="146">
        <f>'4'!CH73</f>
        <v>0</v>
      </c>
      <c r="BT73" s="146">
        <f>'4'!CI73</f>
        <v>0</v>
      </c>
      <c r="BU73" s="146">
        <f>'4'!CJ73</f>
        <v>0</v>
      </c>
      <c r="BV73" s="146"/>
      <c r="BW73" s="330">
        <f>'4'!CG73</f>
        <v>0</v>
      </c>
      <c r="BX73" s="347"/>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row>
    <row r="74" spans="1:118" ht="31.5" x14ac:dyDescent="0.25">
      <c r="A74" s="47"/>
      <c r="B74" s="318" t="s">
        <v>827</v>
      </c>
      <c r="C74" s="379" t="s">
        <v>826</v>
      </c>
      <c r="D74" s="146"/>
      <c r="E74" s="146"/>
      <c r="F74" s="146"/>
      <c r="G74" s="146"/>
      <c r="H74" s="146"/>
      <c r="I74" s="146"/>
      <c r="J74" s="146"/>
      <c r="K74" s="146"/>
      <c r="L74" s="146"/>
      <c r="M74" s="146"/>
      <c r="N74" s="146"/>
      <c r="O74" s="146"/>
      <c r="P74" s="146"/>
      <c r="Q74" s="330">
        <f>'[6]4'!V69</f>
        <v>0</v>
      </c>
      <c r="R74" s="330">
        <f>'[6]4'!W69</f>
        <v>0</v>
      </c>
      <c r="S74" s="330">
        <f>'[6]4'!X69</f>
        <v>0</v>
      </c>
      <c r="T74" s="146"/>
      <c r="U74" s="330">
        <f>'4'!U74</f>
        <v>0</v>
      </c>
      <c r="V74" s="146"/>
      <c r="W74" s="330">
        <f>'4'!AD74</f>
        <v>0</v>
      </c>
      <c r="X74" s="330"/>
      <c r="Y74" s="330"/>
      <c r="Z74" s="146"/>
      <c r="AA74" s="328">
        <f>'4'!AC74</f>
        <v>0</v>
      </c>
      <c r="AB74" s="146"/>
      <c r="AC74" s="330">
        <f>'4'!AK74</f>
        <v>0</v>
      </c>
      <c r="AD74" s="330"/>
      <c r="AE74" s="330">
        <f>'4'!AM74</f>
        <v>0</v>
      </c>
      <c r="AF74" s="146"/>
      <c r="AG74" s="330">
        <f>'4'!AJ74</f>
        <v>0</v>
      </c>
      <c r="AH74" s="146"/>
      <c r="AI74" s="330"/>
      <c r="AJ74" s="330"/>
      <c r="AK74" s="330"/>
      <c r="AL74" s="146"/>
      <c r="AM74" s="330"/>
      <c r="AN74" s="146"/>
      <c r="AO74" s="330">
        <f>'[6]4'!AY69</f>
        <v>0</v>
      </c>
      <c r="AP74" s="330">
        <f>'[6]4'!AZ69</f>
        <v>0</v>
      </c>
      <c r="AQ74" s="330">
        <f>'[6]4'!BA69</f>
        <v>0</v>
      </c>
      <c r="AR74" s="146"/>
      <c r="AS74" s="330">
        <f>'4'!AX74</f>
        <v>0</v>
      </c>
      <c r="AT74" s="146"/>
      <c r="AU74" s="146">
        <f>'4'!BF74</f>
        <v>0</v>
      </c>
      <c r="AV74" s="146"/>
      <c r="AW74" s="330">
        <f>'4'!BH74</f>
        <v>0</v>
      </c>
      <c r="AX74" s="146"/>
      <c r="AY74" s="330">
        <f>'4'!BE74</f>
        <v>0</v>
      </c>
      <c r="AZ74" s="146"/>
      <c r="BA74" s="330">
        <f>'[6]4'!BM69</f>
        <v>0</v>
      </c>
      <c r="BB74" s="330">
        <f>'[6]4'!BN69</f>
        <v>0</v>
      </c>
      <c r="BC74" s="330">
        <f>'[6]4'!BO69</f>
        <v>0</v>
      </c>
      <c r="BD74" s="146"/>
      <c r="BE74" s="330">
        <f>'4'!BL74</f>
        <v>0</v>
      </c>
      <c r="BF74" s="146"/>
      <c r="BG74" s="146">
        <f>'4'!BT74</f>
        <v>0</v>
      </c>
      <c r="BH74" s="146">
        <f>'4'!BU74</f>
        <v>0</v>
      </c>
      <c r="BI74" s="146">
        <f>'4'!BV74</f>
        <v>0</v>
      </c>
      <c r="BJ74" s="146"/>
      <c r="BK74" s="330">
        <f>'4'!BS74</f>
        <v>0</v>
      </c>
      <c r="BL74" s="146" t="s">
        <v>701</v>
      </c>
      <c r="BM74" s="330">
        <f>'[6]4'!BT69</f>
        <v>0</v>
      </c>
      <c r="BN74" s="330">
        <f>'[6]4'!BU69</f>
        <v>0</v>
      </c>
      <c r="BO74" s="330">
        <f>'[6]4'!BV69</f>
        <v>0</v>
      </c>
      <c r="BP74" s="146"/>
      <c r="BQ74" s="330">
        <f>'4'!BZ74</f>
        <v>10</v>
      </c>
      <c r="BR74" s="146" t="s">
        <v>701</v>
      </c>
      <c r="BS74" s="146">
        <f>'4'!CH74</f>
        <v>0</v>
      </c>
      <c r="BT74" s="146">
        <f>'4'!CI74</f>
        <v>0</v>
      </c>
      <c r="BU74" s="146">
        <f>'4'!CJ74</f>
        <v>0</v>
      </c>
      <c r="BV74" s="146"/>
      <c r="BW74" s="330">
        <f>'4'!CG74</f>
        <v>17.213999999999999</v>
      </c>
      <c r="BX74" s="347"/>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row>
    <row r="75" spans="1:118" s="537" customFormat="1" ht="31.5" x14ac:dyDescent="0.25">
      <c r="A75" s="47"/>
      <c r="B75" s="318" t="s">
        <v>854</v>
      </c>
      <c r="C75" s="538" t="s">
        <v>826</v>
      </c>
      <c r="D75" s="288"/>
      <c r="E75" s="288"/>
      <c r="F75" s="288"/>
      <c r="G75" s="288"/>
      <c r="H75" s="288"/>
      <c r="I75" s="288"/>
      <c r="J75" s="288"/>
      <c r="K75" s="288"/>
      <c r="L75" s="288"/>
      <c r="M75" s="288"/>
      <c r="N75" s="288"/>
      <c r="O75" s="288"/>
      <c r="P75" s="288"/>
      <c r="Q75" s="330">
        <f>'[6]4'!V31</f>
        <v>0</v>
      </c>
      <c r="R75" s="330">
        <f>'[6]4'!W31</f>
        <v>0</v>
      </c>
      <c r="S75" s="330">
        <f>'[6]4'!X31</f>
        <v>0</v>
      </c>
      <c r="T75" s="288"/>
      <c r="U75" s="330">
        <f>'4'!U75</f>
        <v>0</v>
      </c>
      <c r="V75" s="288"/>
      <c r="W75" s="330">
        <f>'4'!AD75</f>
        <v>0</v>
      </c>
      <c r="X75" s="330"/>
      <c r="Y75" s="330"/>
      <c r="Z75" s="288"/>
      <c r="AA75" s="328">
        <f>'4'!AC75</f>
        <v>0</v>
      </c>
      <c r="AB75" s="288"/>
      <c r="AC75" s="330">
        <f>'4'!AK75</f>
        <v>0</v>
      </c>
      <c r="AD75" s="330"/>
      <c r="AE75" s="330">
        <f>'4'!AM75</f>
        <v>0</v>
      </c>
      <c r="AF75" s="288"/>
      <c r="AG75" s="330">
        <f>'4'!AJ75</f>
        <v>0</v>
      </c>
      <c r="AH75" s="288"/>
      <c r="AI75" s="330"/>
      <c r="AJ75" s="330"/>
      <c r="AK75" s="330"/>
      <c r="AL75" s="288"/>
      <c r="AM75" s="330"/>
      <c r="AN75" s="288"/>
      <c r="AO75" s="330">
        <f>'[6]4'!AY31</f>
        <v>0</v>
      </c>
      <c r="AP75" s="330">
        <f>'[6]4'!AZ31</f>
        <v>0</v>
      </c>
      <c r="AQ75" s="330">
        <f>'[6]4'!BA31</f>
        <v>0</v>
      </c>
      <c r="AR75" s="288"/>
      <c r="AS75" s="330">
        <f>'4'!AX75</f>
        <v>0</v>
      </c>
      <c r="AT75" s="288"/>
      <c r="AU75" s="288">
        <f>'4'!BF75</f>
        <v>0</v>
      </c>
      <c r="AV75" s="288"/>
      <c r="AW75" s="330">
        <f>'4'!BH75</f>
        <v>0</v>
      </c>
      <c r="AX75" s="288"/>
      <c r="AY75" s="330">
        <f>'4'!BE75</f>
        <v>0</v>
      </c>
      <c r="AZ75" s="288"/>
      <c r="BA75" s="330">
        <f>'[6]4'!BM31</f>
        <v>0</v>
      </c>
      <c r="BB75" s="330">
        <f>'[6]4'!BN31</f>
        <v>0</v>
      </c>
      <c r="BC75" s="330">
        <f>'[6]4'!BO31</f>
        <v>0</v>
      </c>
      <c r="BD75" s="288"/>
      <c r="BE75" s="330">
        <f>'4'!BL75</f>
        <v>0</v>
      </c>
      <c r="BF75" s="288"/>
      <c r="BG75" s="288">
        <f>'4'!BT75</f>
        <v>0</v>
      </c>
      <c r="BH75" s="288">
        <f>'4'!BU75</f>
        <v>0</v>
      </c>
      <c r="BI75" s="288">
        <f>'4'!BV75</f>
        <v>0</v>
      </c>
      <c r="BJ75" s="288"/>
      <c r="BK75" s="330">
        <f>'4'!BS75</f>
        <v>0</v>
      </c>
      <c r="BL75" s="288" t="s">
        <v>701</v>
      </c>
      <c r="BM75" s="330">
        <f>'[6]4'!BT31</f>
        <v>0</v>
      </c>
      <c r="BN75" s="330">
        <f>'[6]4'!BU31</f>
        <v>0</v>
      </c>
      <c r="BO75" s="330">
        <f>'[6]4'!BV31</f>
        <v>0</v>
      </c>
      <c r="BP75" s="288"/>
      <c r="BQ75" s="330">
        <f>'4'!BZ75</f>
        <v>6.5</v>
      </c>
      <c r="BR75" s="288"/>
      <c r="BS75" s="288">
        <f>'4'!CH75</f>
        <v>0</v>
      </c>
      <c r="BT75" s="288">
        <f>'4'!CI75</f>
        <v>0</v>
      </c>
      <c r="BU75" s="288">
        <f>'4'!CJ75</f>
        <v>0</v>
      </c>
      <c r="BV75" s="288"/>
      <c r="BW75" s="330">
        <f>'4'!CG75</f>
        <v>0</v>
      </c>
      <c r="BX75" s="347"/>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row>
    <row r="76" spans="1:118" s="537" customFormat="1" ht="31.5" x14ac:dyDescent="0.25">
      <c r="A76" s="47"/>
      <c r="B76" s="318" t="s">
        <v>855</v>
      </c>
      <c r="C76" s="538" t="s">
        <v>826</v>
      </c>
      <c r="D76" s="288"/>
      <c r="E76" s="288"/>
      <c r="F76" s="288"/>
      <c r="G76" s="288"/>
      <c r="H76" s="288"/>
      <c r="I76" s="288"/>
      <c r="J76" s="288"/>
      <c r="K76" s="288"/>
      <c r="L76" s="288"/>
      <c r="M76" s="288"/>
      <c r="N76" s="288"/>
      <c r="O76" s="288"/>
      <c r="P76" s="288"/>
      <c r="Q76" s="330">
        <f>'[6]4'!V32</f>
        <v>0</v>
      </c>
      <c r="R76" s="330">
        <f>'[6]4'!W32</f>
        <v>0</v>
      </c>
      <c r="S76" s="330">
        <f>'[6]4'!X32</f>
        <v>0</v>
      </c>
      <c r="T76" s="288"/>
      <c r="U76" s="330">
        <f>'4'!U76</f>
        <v>0</v>
      </c>
      <c r="V76" s="288"/>
      <c r="W76" s="330">
        <f>'4'!AD76</f>
        <v>0</v>
      </c>
      <c r="X76" s="330"/>
      <c r="Y76" s="330"/>
      <c r="Z76" s="288"/>
      <c r="AA76" s="328">
        <f>'4'!AC76</f>
        <v>0</v>
      </c>
      <c r="AB76" s="288"/>
      <c r="AC76" s="330">
        <f>'4'!AK76</f>
        <v>0</v>
      </c>
      <c r="AD76" s="330"/>
      <c r="AE76" s="330">
        <f>'4'!AM76</f>
        <v>0</v>
      </c>
      <c r="AF76" s="288"/>
      <c r="AG76" s="330">
        <f>'4'!AJ76</f>
        <v>0</v>
      </c>
      <c r="AH76" s="288"/>
      <c r="AI76" s="330"/>
      <c r="AJ76" s="330"/>
      <c r="AK76" s="330"/>
      <c r="AL76" s="288"/>
      <c r="AM76" s="330"/>
      <c r="AN76" s="288"/>
      <c r="AO76" s="330">
        <f>'[6]4'!AY32</f>
        <v>0</v>
      </c>
      <c r="AP76" s="330">
        <f>'[6]4'!AZ32</f>
        <v>0</v>
      </c>
      <c r="AQ76" s="330">
        <f>'[6]4'!BA32</f>
        <v>0</v>
      </c>
      <c r="AR76" s="288"/>
      <c r="AS76" s="330">
        <f>'4'!AX76</f>
        <v>0</v>
      </c>
      <c r="AT76" s="288"/>
      <c r="AU76" s="288">
        <f>'4'!BF76</f>
        <v>0</v>
      </c>
      <c r="AV76" s="288"/>
      <c r="AW76" s="330">
        <f>'4'!BH76</f>
        <v>0</v>
      </c>
      <c r="AX76" s="288"/>
      <c r="AY76" s="330">
        <f>'4'!BE76</f>
        <v>0</v>
      </c>
      <c r="AZ76" s="288"/>
      <c r="BA76" s="330">
        <f>'[6]4'!BM32</f>
        <v>0</v>
      </c>
      <c r="BB76" s="330">
        <f>'[6]4'!BN32</f>
        <v>0</v>
      </c>
      <c r="BC76" s="330">
        <f>'[6]4'!BO32</f>
        <v>0</v>
      </c>
      <c r="BD76" s="288"/>
      <c r="BE76" s="330">
        <f>'4'!BL76</f>
        <v>0</v>
      </c>
      <c r="BF76" s="288"/>
      <c r="BG76" s="288">
        <f>'4'!BT76</f>
        <v>0</v>
      </c>
      <c r="BH76" s="288">
        <f>'4'!BU76</f>
        <v>0</v>
      </c>
      <c r="BI76" s="288">
        <f>'4'!BV76</f>
        <v>0</v>
      </c>
      <c r="BJ76" s="288"/>
      <c r="BK76" s="330">
        <f>'4'!BS76</f>
        <v>0</v>
      </c>
      <c r="BL76" s="288" t="s">
        <v>701</v>
      </c>
      <c r="BM76" s="330">
        <f>'[6]4'!BT32</f>
        <v>0</v>
      </c>
      <c r="BN76" s="330">
        <f>'[6]4'!BU32</f>
        <v>0</v>
      </c>
      <c r="BO76" s="330">
        <f>'[6]4'!BV32</f>
        <v>0</v>
      </c>
      <c r="BP76" s="288"/>
      <c r="BQ76" s="330">
        <f>'4'!BZ76</f>
        <v>6.5</v>
      </c>
      <c r="BR76" s="288"/>
      <c r="BS76" s="288">
        <f>'4'!CH76</f>
        <v>0</v>
      </c>
      <c r="BT76" s="288">
        <f>'4'!CI76</f>
        <v>0</v>
      </c>
      <c r="BU76" s="288">
        <f>'4'!CJ76</f>
        <v>0</v>
      </c>
      <c r="BV76" s="288"/>
      <c r="BW76" s="330">
        <f>'4'!CG76</f>
        <v>0</v>
      </c>
      <c r="BX76" s="347"/>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row>
    <row r="77" spans="1:118" s="537" customFormat="1" ht="47.25" x14ac:dyDescent="0.25">
      <c r="A77" s="47"/>
      <c r="B77" s="399" t="s">
        <v>1112</v>
      </c>
      <c r="C77" s="538" t="s">
        <v>826</v>
      </c>
      <c r="D77" s="288"/>
      <c r="E77" s="288"/>
      <c r="F77" s="288"/>
      <c r="G77" s="288"/>
      <c r="H77" s="288"/>
      <c r="I77" s="288"/>
      <c r="J77" s="288"/>
      <c r="K77" s="288"/>
      <c r="L77" s="288"/>
      <c r="M77" s="288"/>
      <c r="N77" s="288"/>
      <c r="O77" s="288"/>
      <c r="P77" s="288"/>
      <c r="Q77" s="330">
        <f>'[6]4'!V33</f>
        <v>0</v>
      </c>
      <c r="R77" s="330">
        <f>'[6]4'!W33</f>
        <v>0</v>
      </c>
      <c r="S77" s="330">
        <f>'[6]4'!X33</f>
        <v>0</v>
      </c>
      <c r="T77" s="288"/>
      <c r="U77" s="330">
        <f>'4'!U77</f>
        <v>0</v>
      </c>
      <c r="V77" s="288"/>
      <c r="W77" s="330">
        <f>'4'!AD77</f>
        <v>0</v>
      </c>
      <c r="X77" s="330"/>
      <c r="Y77" s="330"/>
      <c r="Z77" s="288"/>
      <c r="AA77" s="328">
        <f>'4'!AC77</f>
        <v>0</v>
      </c>
      <c r="AB77" s="288"/>
      <c r="AC77" s="330">
        <f>'4'!AK77</f>
        <v>0</v>
      </c>
      <c r="AD77" s="330"/>
      <c r="AE77" s="330">
        <f>'4'!AM77</f>
        <v>0</v>
      </c>
      <c r="AF77" s="288"/>
      <c r="AG77" s="330">
        <f>'4'!AJ77</f>
        <v>0</v>
      </c>
      <c r="AH77" s="288"/>
      <c r="AI77" s="330"/>
      <c r="AJ77" s="330"/>
      <c r="AK77" s="330"/>
      <c r="AL77" s="288"/>
      <c r="AM77" s="330"/>
      <c r="AN77" s="288"/>
      <c r="AO77" s="330">
        <f>'[6]4'!AY33</f>
        <v>0</v>
      </c>
      <c r="AP77" s="330">
        <f>'[6]4'!AZ33</f>
        <v>0</v>
      </c>
      <c r="AQ77" s="330">
        <f>'[6]4'!BA33</f>
        <v>0</v>
      </c>
      <c r="AR77" s="288"/>
      <c r="AS77" s="330">
        <f>'4'!AX77</f>
        <v>0</v>
      </c>
      <c r="AT77" s="288"/>
      <c r="AU77" s="288">
        <f>'4'!BF77</f>
        <v>0</v>
      </c>
      <c r="AV77" s="288"/>
      <c r="AW77" s="330">
        <f>'4'!BH77</f>
        <v>0</v>
      </c>
      <c r="AX77" s="288"/>
      <c r="AY77" s="330">
        <f>'4'!BE77</f>
        <v>0</v>
      </c>
      <c r="AZ77" s="288"/>
      <c r="BA77" s="330">
        <f>'[6]4'!BM33</f>
        <v>0</v>
      </c>
      <c r="BB77" s="330">
        <f>'[6]4'!BN33</f>
        <v>0</v>
      </c>
      <c r="BC77" s="330">
        <f>'[6]4'!BO33</f>
        <v>0</v>
      </c>
      <c r="BD77" s="288"/>
      <c r="BE77" s="330">
        <f>'4'!BL77</f>
        <v>0</v>
      </c>
      <c r="BF77" s="288"/>
      <c r="BG77" s="288">
        <f>'4'!BT77</f>
        <v>0</v>
      </c>
      <c r="BH77" s="288">
        <f>'4'!BU77</f>
        <v>0</v>
      </c>
      <c r="BI77" s="288">
        <f>'4'!BV77</f>
        <v>0</v>
      </c>
      <c r="BJ77" s="288"/>
      <c r="BK77" s="330">
        <f>'4'!BS77</f>
        <v>0</v>
      </c>
      <c r="BL77" s="288" t="s">
        <v>701</v>
      </c>
      <c r="BM77" s="330">
        <f>'[6]4'!BT33</f>
        <v>0</v>
      </c>
      <c r="BN77" s="330">
        <f>'[6]4'!BU33</f>
        <v>0</v>
      </c>
      <c r="BO77" s="330">
        <f>'[6]4'!BV33</f>
        <v>0</v>
      </c>
      <c r="BP77" s="288"/>
      <c r="BQ77" s="330">
        <f>'4'!BZ77</f>
        <v>6.5</v>
      </c>
      <c r="BR77" s="288" t="s">
        <v>701</v>
      </c>
      <c r="BS77" s="288">
        <f>'4'!CH77</f>
        <v>0.8</v>
      </c>
      <c r="BT77" s="288">
        <f>'4'!CI77</f>
        <v>0</v>
      </c>
      <c r="BU77" s="288">
        <f>'4'!CJ77</f>
        <v>0</v>
      </c>
      <c r="BV77" s="288"/>
      <c r="BW77" s="330">
        <f>'4'!CG77</f>
        <v>3.2519999999999998</v>
      </c>
      <c r="BX77" s="347"/>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row>
    <row r="78" spans="1:118" s="537" customFormat="1" ht="31.5" x14ac:dyDescent="0.25">
      <c r="A78" s="47"/>
      <c r="B78" s="399" t="s">
        <v>1113</v>
      </c>
      <c r="C78" s="538" t="s">
        <v>826</v>
      </c>
      <c r="D78" s="288"/>
      <c r="E78" s="288"/>
      <c r="F78" s="288"/>
      <c r="G78" s="288"/>
      <c r="H78" s="288"/>
      <c r="I78" s="288"/>
      <c r="J78" s="288"/>
      <c r="K78" s="288"/>
      <c r="L78" s="288"/>
      <c r="M78" s="288"/>
      <c r="N78" s="288"/>
      <c r="O78" s="288"/>
      <c r="P78" s="288"/>
      <c r="Q78" s="330">
        <f>'[6]4'!V34</f>
        <v>0</v>
      </c>
      <c r="R78" s="330">
        <f>'[6]4'!W34</f>
        <v>0</v>
      </c>
      <c r="S78" s="330">
        <f>'[6]4'!X34</f>
        <v>0</v>
      </c>
      <c r="T78" s="288"/>
      <c r="U78" s="330">
        <f>'4'!U78</f>
        <v>0</v>
      </c>
      <c r="V78" s="288"/>
      <c r="W78" s="330">
        <f>'4'!AD78</f>
        <v>0</v>
      </c>
      <c r="X78" s="330"/>
      <c r="Y78" s="330"/>
      <c r="Z78" s="288"/>
      <c r="AA78" s="328">
        <f>'4'!AC78</f>
        <v>0</v>
      </c>
      <c r="AB78" s="288"/>
      <c r="AC78" s="330">
        <f>'4'!AK78</f>
        <v>0</v>
      </c>
      <c r="AD78" s="330"/>
      <c r="AE78" s="330">
        <f>'4'!AM78</f>
        <v>0</v>
      </c>
      <c r="AF78" s="288"/>
      <c r="AG78" s="330">
        <f>'4'!AJ78</f>
        <v>0</v>
      </c>
      <c r="AH78" s="288"/>
      <c r="AI78" s="330"/>
      <c r="AJ78" s="330"/>
      <c r="AK78" s="330"/>
      <c r="AL78" s="288"/>
      <c r="AM78" s="330"/>
      <c r="AN78" s="288"/>
      <c r="AO78" s="330">
        <f>'[6]4'!AY34</f>
        <v>0</v>
      </c>
      <c r="AP78" s="330">
        <f>'[6]4'!AZ34</f>
        <v>0</v>
      </c>
      <c r="AQ78" s="330">
        <f>'[6]4'!BA34</f>
        <v>0</v>
      </c>
      <c r="AR78" s="288"/>
      <c r="AS78" s="330">
        <f>'4'!AX78</f>
        <v>0</v>
      </c>
      <c r="AT78" s="288"/>
      <c r="AU78" s="288">
        <f>'4'!BF78</f>
        <v>0</v>
      </c>
      <c r="AV78" s="288"/>
      <c r="AW78" s="330">
        <f>'4'!BH78</f>
        <v>0</v>
      </c>
      <c r="AX78" s="288"/>
      <c r="AY78" s="330">
        <f>'4'!BE78</f>
        <v>0</v>
      </c>
      <c r="AZ78" s="288"/>
      <c r="BA78" s="330">
        <f>'[6]4'!BM34</f>
        <v>0</v>
      </c>
      <c r="BB78" s="330">
        <f>'[6]4'!BN34</f>
        <v>0</v>
      </c>
      <c r="BC78" s="330">
        <f>'[6]4'!BO34</f>
        <v>0</v>
      </c>
      <c r="BD78" s="288"/>
      <c r="BE78" s="330">
        <f>'4'!BL78</f>
        <v>0</v>
      </c>
      <c r="BF78" s="288"/>
      <c r="BG78" s="288">
        <f>'4'!BT78</f>
        <v>0</v>
      </c>
      <c r="BH78" s="288">
        <f>'4'!BU78</f>
        <v>0</v>
      </c>
      <c r="BI78" s="288">
        <f>'4'!BV78</f>
        <v>0</v>
      </c>
      <c r="BJ78" s="288"/>
      <c r="BK78" s="330">
        <f>'4'!BS78</f>
        <v>0</v>
      </c>
      <c r="BL78" s="288" t="s">
        <v>701</v>
      </c>
      <c r="BM78" s="330">
        <f>'[6]4'!BT34</f>
        <v>0</v>
      </c>
      <c r="BN78" s="330">
        <f>'[6]4'!BU34</f>
        <v>0</v>
      </c>
      <c r="BO78" s="330">
        <f>'[6]4'!BV34</f>
        <v>0</v>
      </c>
      <c r="BP78" s="288"/>
      <c r="BQ78" s="330">
        <f>'4'!BZ78</f>
        <v>6.5</v>
      </c>
      <c r="BR78" s="288" t="s">
        <v>701</v>
      </c>
      <c r="BS78" s="288">
        <f>'4'!CH78</f>
        <v>0</v>
      </c>
      <c r="BT78" s="288">
        <f>'4'!CI78</f>
        <v>0</v>
      </c>
      <c r="BU78" s="288">
        <f>'4'!CJ78</f>
        <v>0</v>
      </c>
      <c r="BV78" s="288"/>
      <c r="BW78" s="330">
        <f>'4'!CG78</f>
        <v>1.1910000000000001</v>
      </c>
      <c r="BX78" s="347"/>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row>
    <row r="79" spans="1:118" s="537" customFormat="1" ht="47.25" x14ac:dyDescent="0.25">
      <c r="A79" s="47"/>
      <c r="B79" s="399" t="s">
        <v>1114</v>
      </c>
      <c r="C79" s="538" t="s">
        <v>826</v>
      </c>
      <c r="D79" s="146"/>
      <c r="E79" s="146"/>
      <c r="F79" s="146"/>
      <c r="G79" s="146"/>
      <c r="H79" s="146"/>
      <c r="I79" s="146"/>
      <c r="J79" s="146"/>
      <c r="K79" s="146"/>
      <c r="L79" s="146"/>
      <c r="M79" s="146"/>
      <c r="N79" s="146"/>
      <c r="O79" s="146"/>
      <c r="P79" s="146"/>
      <c r="Q79" s="330"/>
      <c r="R79" s="330"/>
      <c r="S79" s="330"/>
      <c r="T79" s="146"/>
      <c r="U79" s="330">
        <f>'4'!U79</f>
        <v>0</v>
      </c>
      <c r="V79" s="146"/>
      <c r="W79" s="330">
        <f>'4'!AD79</f>
        <v>0</v>
      </c>
      <c r="X79" s="330"/>
      <c r="Y79" s="330"/>
      <c r="Z79" s="146"/>
      <c r="AA79" s="328">
        <f>'4'!AC79</f>
        <v>0</v>
      </c>
      <c r="AB79" s="146"/>
      <c r="AC79" s="330">
        <f>'4'!AK79</f>
        <v>0</v>
      </c>
      <c r="AD79" s="330"/>
      <c r="AE79" s="330">
        <f>'4'!AM79</f>
        <v>0</v>
      </c>
      <c r="AF79" s="146"/>
      <c r="AG79" s="330">
        <f>'4'!AJ79</f>
        <v>0</v>
      </c>
      <c r="AH79" s="146"/>
      <c r="AI79" s="330"/>
      <c r="AJ79" s="330"/>
      <c r="AK79" s="330"/>
      <c r="AL79" s="146"/>
      <c r="AM79" s="330"/>
      <c r="AN79" s="146"/>
      <c r="AO79" s="330"/>
      <c r="AP79" s="330"/>
      <c r="AQ79" s="330"/>
      <c r="AR79" s="146"/>
      <c r="AS79" s="330">
        <f>'4'!AX79</f>
        <v>0</v>
      </c>
      <c r="AT79" s="146"/>
      <c r="AU79" s="146">
        <f>'4'!BF79</f>
        <v>0</v>
      </c>
      <c r="AV79" s="146"/>
      <c r="AW79" s="330">
        <f>'4'!BH79</f>
        <v>0</v>
      </c>
      <c r="AX79" s="146"/>
      <c r="AY79" s="330">
        <f>'4'!BE79</f>
        <v>0</v>
      </c>
      <c r="AZ79" s="146"/>
      <c r="BA79" s="330"/>
      <c r="BB79" s="330"/>
      <c r="BC79" s="330"/>
      <c r="BD79" s="146"/>
      <c r="BE79" s="330">
        <f>'4'!BL79</f>
        <v>0</v>
      </c>
      <c r="BF79" s="146"/>
      <c r="BG79" s="146">
        <f>'4'!BT79</f>
        <v>0</v>
      </c>
      <c r="BH79" s="146">
        <f>'4'!BU79</f>
        <v>0</v>
      </c>
      <c r="BI79" s="146">
        <f>'4'!BV79</f>
        <v>0</v>
      </c>
      <c r="BJ79" s="146"/>
      <c r="BK79" s="330">
        <f>'4'!BS79</f>
        <v>0</v>
      </c>
      <c r="BL79" s="146"/>
      <c r="BM79" s="330"/>
      <c r="BN79" s="330"/>
      <c r="BO79" s="330"/>
      <c r="BP79" s="146"/>
      <c r="BQ79" s="330">
        <f>'4'!BZ79</f>
        <v>0</v>
      </c>
      <c r="BR79" s="146" t="s">
        <v>701</v>
      </c>
      <c r="BS79" s="146">
        <f>'4'!CH79</f>
        <v>0.8</v>
      </c>
      <c r="BT79" s="146">
        <f>'4'!CI79</f>
        <v>0</v>
      </c>
      <c r="BU79" s="146">
        <f>'4'!CJ79</f>
        <v>0</v>
      </c>
      <c r="BV79" s="146"/>
      <c r="BW79" s="330">
        <f>'4'!CG79</f>
        <v>6.9640000000000004</v>
      </c>
      <c r="BX79" s="347"/>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row>
    <row r="80" spans="1:118" s="537" customFormat="1" ht="31.5" x14ac:dyDescent="0.25">
      <c r="A80" s="47"/>
      <c r="B80" s="399" t="s">
        <v>1115</v>
      </c>
      <c r="C80" s="538" t="s">
        <v>826</v>
      </c>
      <c r="D80" s="146"/>
      <c r="E80" s="146"/>
      <c r="F80" s="146"/>
      <c r="G80" s="146"/>
      <c r="H80" s="146"/>
      <c r="I80" s="146"/>
      <c r="J80" s="146"/>
      <c r="K80" s="146"/>
      <c r="L80" s="146"/>
      <c r="M80" s="146"/>
      <c r="N80" s="146"/>
      <c r="O80" s="146"/>
      <c r="P80" s="146"/>
      <c r="Q80" s="330"/>
      <c r="R80" s="330"/>
      <c r="S80" s="330"/>
      <c r="T80" s="146"/>
      <c r="U80" s="330">
        <f>'4'!U80</f>
        <v>0</v>
      </c>
      <c r="V80" s="146"/>
      <c r="W80" s="330">
        <f>'4'!AD80</f>
        <v>0</v>
      </c>
      <c r="X80" s="330"/>
      <c r="Y80" s="330"/>
      <c r="Z80" s="146"/>
      <c r="AA80" s="328">
        <f>'4'!AC80</f>
        <v>0</v>
      </c>
      <c r="AB80" s="146"/>
      <c r="AC80" s="330">
        <f>'4'!AK80</f>
        <v>0</v>
      </c>
      <c r="AD80" s="330"/>
      <c r="AE80" s="330">
        <f>'4'!AM80</f>
        <v>0</v>
      </c>
      <c r="AF80" s="146"/>
      <c r="AG80" s="330">
        <f>'4'!AJ80</f>
        <v>0</v>
      </c>
      <c r="AH80" s="146"/>
      <c r="AI80" s="330"/>
      <c r="AJ80" s="330"/>
      <c r="AK80" s="330"/>
      <c r="AL80" s="146"/>
      <c r="AM80" s="330"/>
      <c r="AN80" s="146"/>
      <c r="AO80" s="330"/>
      <c r="AP80" s="330"/>
      <c r="AQ80" s="330"/>
      <c r="AR80" s="146"/>
      <c r="AS80" s="330">
        <f>'4'!AX80</f>
        <v>0</v>
      </c>
      <c r="AT80" s="146"/>
      <c r="AU80" s="146">
        <f>'4'!BF80</f>
        <v>0</v>
      </c>
      <c r="AV80" s="146"/>
      <c r="AW80" s="330">
        <f>'4'!BH80</f>
        <v>0</v>
      </c>
      <c r="AX80" s="146"/>
      <c r="AY80" s="330">
        <f>'4'!BE80</f>
        <v>0</v>
      </c>
      <c r="AZ80" s="146"/>
      <c r="BA80" s="330"/>
      <c r="BB80" s="330"/>
      <c r="BC80" s="330"/>
      <c r="BD80" s="146"/>
      <c r="BE80" s="330">
        <f>'4'!BL80</f>
        <v>0</v>
      </c>
      <c r="BF80" s="146"/>
      <c r="BG80" s="146">
        <f>'4'!BT80</f>
        <v>0</v>
      </c>
      <c r="BH80" s="146">
        <f>'4'!BU80</f>
        <v>0</v>
      </c>
      <c r="BI80" s="146">
        <f>'4'!BV80</f>
        <v>0</v>
      </c>
      <c r="BJ80" s="146"/>
      <c r="BK80" s="330">
        <f>'4'!BS80</f>
        <v>0</v>
      </c>
      <c r="BL80" s="146"/>
      <c r="BM80" s="330"/>
      <c r="BN80" s="330"/>
      <c r="BO80" s="330"/>
      <c r="BP80" s="146"/>
      <c r="BQ80" s="330">
        <f>'4'!BZ80</f>
        <v>0</v>
      </c>
      <c r="BR80" s="146" t="s">
        <v>701</v>
      </c>
      <c r="BS80" s="146">
        <f>'4'!CH80</f>
        <v>0</v>
      </c>
      <c r="BT80" s="146">
        <f>'4'!CI80</f>
        <v>0</v>
      </c>
      <c r="BU80" s="146">
        <f>'4'!CJ80</f>
        <v>0</v>
      </c>
      <c r="BV80" s="146"/>
      <c r="BW80" s="330">
        <f>'4'!CG80</f>
        <v>9.673</v>
      </c>
      <c r="BX80" s="347"/>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row>
    <row r="81" spans="1:118" s="537" customFormat="1" ht="47.25" x14ac:dyDescent="0.25">
      <c r="A81" s="47"/>
      <c r="B81" s="399" t="s">
        <v>1116</v>
      </c>
      <c r="C81" s="538" t="s">
        <v>826</v>
      </c>
      <c r="D81" s="146"/>
      <c r="E81" s="146"/>
      <c r="F81" s="146"/>
      <c r="G81" s="146"/>
      <c r="H81" s="146"/>
      <c r="I81" s="146"/>
      <c r="J81" s="146"/>
      <c r="K81" s="146"/>
      <c r="L81" s="146"/>
      <c r="M81" s="146"/>
      <c r="N81" s="146"/>
      <c r="O81" s="146"/>
      <c r="P81" s="146"/>
      <c r="Q81" s="330"/>
      <c r="R81" s="330"/>
      <c r="S81" s="330"/>
      <c r="T81" s="146"/>
      <c r="U81" s="330">
        <f>'4'!U81</f>
        <v>0</v>
      </c>
      <c r="V81" s="146"/>
      <c r="W81" s="330">
        <f>'4'!AD81</f>
        <v>0</v>
      </c>
      <c r="X81" s="330"/>
      <c r="Y81" s="330"/>
      <c r="Z81" s="146"/>
      <c r="AA81" s="328">
        <f>'4'!AC81</f>
        <v>0</v>
      </c>
      <c r="AB81" s="146"/>
      <c r="AC81" s="330">
        <f>'4'!AK81</f>
        <v>0</v>
      </c>
      <c r="AD81" s="330"/>
      <c r="AE81" s="330">
        <f>'4'!AM81</f>
        <v>0</v>
      </c>
      <c r="AF81" s="146"/>
      <c r="AG81" s="330">
        <f>'4'!AJ81</f>
        <v>0</v>
      </c>
      <c r="AH81" s="146"/>
      <c r="AI81" s="330"/>
      <c r="AJ81" s="330"/>
      <c r="AK81" s="330"/>
      <c r="AL81" s="146"/>
      <c r="AM81" s="330"/>
      <c r="AN81" s="146"/>
      <c r="AO81" s="330"/>
      <c r="AP81" s="330"/>
      <c r="AQ81" s="330"/>
      <c r="AR81" s="146"/>
      <c r="AS81" s="330">
        <f>'4'!AX81</f>
        <v>0</v>
      </c>
      <c r="AT81" s="146"/>
      <c r="AU81" s="146">
        <f>'4'!BF81</f>
        <v>0</v>
      </c>
      <c r="AV81" s="146"/>
      <c r="AW81" s="330">
        <f>'4'!BH81</f>
        <v>0</v>
      </c>
      <c r="AX81" s="146"/>
      <c r="AY81" s="330">
        <f>'4'!BE81</f>
        <v>0</v>
      </c>
      <c r="AZ81" s="146"/>
      <c r="BA81" s="330"/>
      <c r="BB81" s="330"/>
      <c r="BC81" s="330"/>
      <c r="BD81" s="146"/>
      <c r="BE81" s="330">
        <f>'4'!BL81</f>
        <v>0</v>
      </c>
      <c r="BF81" s="146"/>
      <c r="BG81" s="146">
        <f>'4'!BT81</f>
        <v>0</v>
      </c>
      <c r="BH81" s="146">
        <f>'4'!BU81</f>
        <v>0</v>
      </c>
      <c r="BI81" s="146">
        <f>'4'!BV81</f>
        <v>0</v>
      </c>
      <c r="BJ81" s="146"/>
      <c r="BK81" s="330">
        <f>'4'!BS81</f>
        <v>0</v>
      </c>
      <c r="BL81" s="146"/>
      <c r="BM81" s="330"/>
      <c r="BN81" s="330"/>
      <c r="BO81" s="330"/>
      <c r="BP81" s="146"/>
      <c r="BQ81" s="330">
        <f>'4'!BZ81</f>
        <v>0</v>
      </c>
      <c r="BR81" s="146" t="s">
        <v>701</v>
      </c>
      <c r="BS81" s="146">
        <f>'4'!CH81</f>
        <v>0.4</v>
      </c>
      <c r="BT81" s="146">
        <f>'4'!CI81</f>
        <v>0</v>
      </c>
      <c r="BU81" s="146">
        <f>'4'!CJ81</f>
        <v>0</v>
      </c>
      <c r="BV81" s="146"/>
      <c r="BW81" s="330">
        <f>'4'!CG81</f>
        <v>1.746</v>
      </c>
      <c r="BX81" s="347"/>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row>
    <row r="82" spans="1:118" s="537" customFormat="1" ht="47.25" x14ac:dyDescent="0.25">
      <c r="A82" s="47"/>
      <c r="B82" s="399" t="s">
        <v>1117</v>
      </c>
      <c r="C82" s="538" t="s">
        <v>826</v>
      </c>
      <c r="D82" s="146"/>
      <c r="E82" s="146"/>
      <c r="F82" s="146"/>
      <c r="G82" s="146"/>
      <c r="H82" s="146"/>
      <c r="I82" s="146"/>
      <c r="J82" s="146"/>
      <c r="K82" s="146"/>
      <c r="L82" s="146"/>
      <c r="M82" s="146"/>
      <c r="N82" s="146"/>
      <c r="O82" s="146"/>
      <c r="P82" s="146"/>
      <c r="Q82" s="330"/>
      <c r="R82" s="330"/>
      <c r="S82" s="330"/>
      <c r="T82" s="146"/>
      <c r="U82" s="330">
        <f>'4'!U82</f>
        <v>0</v>
      </c>
      <c r="V82" s="146"/>
      <c r="W82" s="330">
        <f>'4'!AD82</f>
        <v>0</v>
      </c>
      <c r="X82" s="330"/>
      <c r="Y82" s="330"/>
      <c r="Z82" s="146"/>
      <c r="AA82" s="328">
        <f>'4'!AC82</f>
        <v>0</v>
      </c>
      <c r="AB82" s="146"/>
      <c r="AC82" s="330">
        <f>'4'!AK82</f>
        <v>0</v>
      </c>
      <c r="AD82" s="330"/>
      <c r="AE82" s="330">
        <f>'4'!AM82</f>
        <v>0</v>
      </c>
      <c r="AF82" s="146"/>
      <c r="AG82" s="330">
        <f>'4'!AJ82</f>
        <v>0</v>
      </c>
      <c r="AH82" s="146"/>
      <c r="AI82" s="330"/>
      <c r="AJ82" s="330"/>
      <c r="AK82" s="330"/>
      <c r="AL82" s="146"/>
      <c r="AM82" s="330"/>
      <c r="AN82" s="146"/>
      <c r="AO82" s="330"/>
      <c r="AP82" s="330"/>
      <c r="AQ82" s="330"/>
      <c r="AR82" s="146"/>
      <c r="AS82" s="330">
        <f>'4'!AX82</f>
        <v>0</v>
      </c>
      <c r="AT82" s="146"/>
      <c r="AU82" s="146">
        <f>'4'!BF82</f>
        <v>0</v>
      </c>
      <c r="AV82" s="146"/>
      <c r="AW82" s="330">
        <f>'4'!BH82</f>
        <v>0</v>
      </c>
      <c r="AX82" s="146"/>
      <c r="AY82" s="330">
        <f>'4'!BE82</f>
        <v>0</v>
      </c>
      <c r="AZ82" s="146"/>
      <c r="BA82" s="330"/>
      <c r="BB82" s="330"/>
      <c r="BC82" s="330"/>
      <c r="BD82" s="146"/>
      <c r="BE82" s="330">
        <f>'4'!BL82</f>
        <v>0</v>
      </c>
      <c r="BF82" s="146"/>
      <c r="BG82" s="146">
        <f>'4'!BT82</f>
        <v>0</v>
      </c>
      <c r="BH82" s="146">
        <f>'4'!BU82</f>
        <v>0</v>
      </c>
      <c r="BI82" s="146">
        <f>'4'!BV82</f>
        <v>0</v>
      </c>
      <c r="BJ82" s="146"/>
      <c r="BK82" s="330">
        <f>'4'!BS82</f>
        <v>0</v>
      </c>
      <c r="BL82" s="146"/>
      <c r="BM82" s="330"/>
      <c r="BN82" s="330"/>
      <c r="BO82" s="330"/>
      <c r="BP82" s="146"/>
      <c r="BQ82" s="330">
        <f>'4'!BZ82</f>
        <v>0</v>
      </c>
      <c r="BR82" s="146" t="s">
        <v>701</v>
      </c>
      <c r="BS82" s="146">
        <f>'4'!CH82</f>
        <v>0.8</v>
      </c>
      <c r="BT82" s="146">
        <f>'4'!CI82</f>
        <v>0</v>
      </c>
      <c r="BU82" s="146">
        <f>'4'!CJ82</f>
        <v>0</v>
      </c>
      <c r="BV82" s="146"/>
      <c r="BW82" s="330">
        <f>'4'!CG82</f>
        <v>7.7270000000000003</v>
      </c>
      <c r="BX82" s="347"/>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row>
    <row r="83" spans="1:118" s="537" customFormat="1" ht="47.25" x14ac:dyDescent="0.25">
      <c r="A83" s="47"/>
      <c r="B83" s="399" t="s">
        <v>1118</v>
      </c>
      <c r="C83" s="538" t="s">
        <v>826</v>
      </c>
      <c r="D83" s="146"/>
      <c r="E83" s="146"/>
      <c r="F83" s="146"/>
      <c r="G83" s="146"/>
      <c r="H83" s="146"/>
      <c r="I83" s="146"/>
      <c r="J83" s="146"/>
      <c r="K83" s="146"/>
      <c r="L83" s="146"/>
      <c r="M83" s="146"/>
      <c r="N83" s="146"/>
      <c r="O83" s="146"/>
      <c r="P83" s="146"/>
      <c r="Q83" s="330"/>
      <c r="R83" s="330"/>
      <c r="S83" s="330"/>
      <c r="T83" s="146"/>
      <c r="U83" s="330">
        <f>'4'!U83</f>
        <v>0</v>
      </c>
      <c r="V83" s="146"/>
      <c r="W83" s="330">
        <f>'4'!AD83</f>
        <v>0</v>
      </c>
      <c r="X83" s="330"/>
      <c r="Y83" s="330"/>
      <c r="Z83" s="146"/>
      <c r="AA83" s="328">
        <f>'4'!AC83</f>
        <v>0</v>
      </c>
      <c r="AB83" s="146"/>
      <c r="AC83" s="330">
        <f>'4'!AK83</f>
        <v>0</v>
      </c>
      <c r="AD83" s="330"/>
      <c r="AE83" s="330">
        <f>'4'!AM83</f>
        <v>0</v>
      </c>
      <c r="AF83" s="146"/>
      <c r="AG83" s="330">
        <f>'4'!AJ83</f>
        <v>0</v>
      </c>
      <c r="AH83" s="146"/>
      <c r="AI83" s="330"/>
      <c r="AJ83" s="330"/>
      <c r="AK83" s="330"/>
      <c r="AL83" s="146"/>
      <c r="AM83" s="330"/>
      <c r="AN83" s="146"/>
      <c r="AO83" s="330"/>
      <c r="AP83" s="330"/>
      <c r="AQ83" s="330"/>
      <c r="AR83" s="146"/>
      <c r="AS83" s="330">
        <f>'4'!AX83</f>
        <v>0</v>
      </c>
      <c r="AT83" s="146"/>
      <c r="AU83" s="146">
        <f>'4'!BF83</f>
        <v>0</v>
      </c>
      <c r="AV83" s="146"/>
      <c r="AW83" s="330">
        <f>'4'!BH83</f>
        <v>0</v>
      </c>
      <c r="AX83" s="146"/>
      <c r="AY83" s="330">
        <f>'4'!BE83</f>
        <v>0</v>
      </c>
      <c r="AZ83" s="146"/>
      <c r="BA83" s="330"/>
      <c r="BB83" s="330"/>
      <c r="BC83" s="330"/>
      <c r="BD83" s="146"/>
      <c r="BE83" s="330">
        <f>'4'!BL83</f>
        <v>0</v>
      </c>
      <c r="BF83" s="146"/>
      <c r="BG83" s="146">
        <f>'4'!BT83</f>
        <v>0</v>
      </c>
      <c r="BH83" s="146">
        <f>'4'!BU83</f>
        <v>0</v>
      </c>
      <c r="BI83" s="146">
        <f>'4'!BV83</f>
        <v>0</v>
      </c>
      <c r="BJ83" s="146"/>
      <c r="BK83" s="330">
        <f>'4'!BS83</f>
        <v>0</v>
      </c>
      <c r="BL83" s="146"/>
      <c r="BM83" s="330"/>
      <c r="BN83" s="330"/>
      <c r="BO83" s="330"/>
      <c r="BP83" s="146"/>
      <c r="BQ83" s="330">
        <f>'4'!BZ83</f>
        <v>0</v>
      </c>
      <c r="BR83" s="146" t="s">
        <v>701</v>
      </c>
      <c r="BS83" s="146">
        <f>'4'!CH83</f>
        <v>0.5</v>
      </c>
      <c r="BT83" s="146">
        <f>'4'!CI83</f>
        <v>0</v>
      </c>
      <c r="BU83" s="146">
        <f>'4'!CJ83</f>
        <v>0</v>
      </c>
      <c r="BV83" s="146"/>
      <c r="BW83" s="330">
        <f>'4'!CG83</f>
        <v>3.3180000000000001</v>
      </c>
      <c r="BX83" s="347"/>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row>
    <row r="84" spans="1:118" s="537" customFormat="1" ht="78.75" x14ac:dyDescent="0.25">
      <c r="A84" s="47"/>
      <c r="B84" s="318" t="s">
        <v>858</v>
      </c>
      <c r="C84" s="538" t="s">
        <v>826</v>
      </c>
      <c r="D84" s="288"/>
      <c r="E84" s="288"/>
      <c r="F84" s="288"/>
      <c r="G84" s="288"/>
      <c r="H84" s="288"/>
      <c r="I84" s="288"/>
      <c r="J84" s="288"/>
      <c r="K84" s="288"/>
      <c r="L84" s="288"/>
      <c r="M84" s="288"/>
      <c r="N84" s="288"/>
      <c r="O84" s="288"/>
      <c r="P84" s="288"/>
      <c r="Q84" s="330">
        <f>'[6]4'!V40</f>
        <v>7.0200000000000005</v>
      </c>
      <c r="R84" s="330">
        <f>'[6]4'!W40</f>
        <v>0</v>
      </c>
      <c r="S84" s="330">
        <f>'[6]4'!X40</f>
        <v>0</v>
      </c>
      <c r="T84" s="288"/>
      <c r="U84" s="330">
        <f>'4'!U84</f>
        <v>0</v>
      </c>
      <c r="V84" s="288"/>
      <c r="W84" s="330">
        <f>'4'!AD84</f>
        <v>0</v>
      </c>
      <c r="X84" s="330"/>
      <c r="Y84" s="330"/>
      <c r="Z84" s="288"/>
      <c r="AA84" s="328">
        <f>'4'!AC84</f>
        <v>0</v>
      </c>
      <c r="AB84" s="288"/>
      <c r="AC84" s="330">
        <f>'4'!AK84</f>
        <v>0</v>
      </c>
      <c r="AD84" s="330"/>
      <c r="AE84" s="330">
        <f>'4'!AM84</f>
        <v>0</v>
      </c>
      <c r="AF84" s="288"/>
      <c r="AG84" s="330">
        <f>'4'!AJ84</f>
        <v>0</v>
      </c>
      <c r="AH84" s="288"/>
      <c r="AI84" s="330"/>
      <c r="AJ84" s="330"/>
      <c r="AK84" s="330"/>
      <c r="AL84" s="288"/>
      <c r="AM84" s="330"/>
      <c r="AN84" s="288"/>
      <c r="AO84" s="330">
        <f>'[6]4'!AY40</f>
        <v>6.49</v>
      </c>
      <c r="AP84" s="330">
        <f>'[6]4'!AZ40</f>
        <v>0</v>
      </c>
      <c r="AQ84" s="330">
        <f>'[6]4'!BA40</f>
        <v>0</v>
      </c>
      <c r="AR84" s="288"/>
      <c r="AS84" s="330">
        <f>'4'!AX84</f>
        <v>0</v>
      </c>
      <c r="AT84" s="288"/>
      <c r="AU84" s="288">
        <f>'4'!BF84</f>
        <v>0</v>
      </c>
      <c r="AV84" s="288"/>
      <c r="AW84" s="330">
        <f>'4'!BH84</f>
        <v>0</v>
      </c>
      <c r="AX84" s="288"/>
      <c r="AY84" s="330">
        <f>'4'!BE84</f>
        <v>0</v>
      </c>
      <c r="AZ84" s="288"/>
      <c r="BA84" s="330">
        <f>'[6]4'!BM40</f>
        <v>6.2</v>
      </c>
      <c r="BB84" s="330">
        <f>'[6]4'!BN40</f>
        <v>0</v>
      </c>
      <c r="BC84" s="330">
        <f>'[6]4'!BO40</f>
        <v>0</v>
      </c>
      <c r="BD84" s="288"/>
      <c r="BE84" s="330">
        <f>'4'!BL84</f>
        <v>0</v>
      </c>
      <c r="BF84" s="288"/>
      <c r="BG84" s="288">
        <f>'4'!BT84</f>
        <v>0</v>
      </c>
      <c r="BH84" s="288">
        <f>'4'!BU84</f>
        <v>0</v>
      </c>
      <c r="BI84" s="288">
        <f>'4'!BV84</f>
        <v>0</v>
      </c>
      <c r="BJ84" s="288"/>
      <c r="BK84" s="330">
        <f>'4'!BS84</f>
        <v>0</v>
      </c>
      <c r="BL84" s="288" t="s">
        <v>701</v>
      </c>
      <c r="BM84" s="330">
        <f>'[6]4'!BT40</f>
        <v>3.76</v>
      </c>
      <c r="BN84" s="330">
        <f>'[6]4'!BU40</f>
        <v>0</v>
      </c>
      <c r="BO84" s="330">
        <f>'[6]4'!BV40</f>
        <v>0</v>
      </c>
      <c r="BP84" s="288"/>
      <c r="BQ84" s="330">
        <f>'4'!BZ84</f>
        <v>6.5</v>
      </c>
      <c r="BR84" s="288"/>
      <c r="BS84" s="288">
        <f>'4'!CH84</f>
        <v>0</v>
      </c>
      <c r="BT84" s="288">
        <f>'4'!CI84</f>
        <v>0</v>
      </c>
      <c r="BU84" s="288">
        <f>'4'!CJ84</f>
        <v>0</v>
      </c>
      <c r="BV84" s="288"/>
      <c r="BW84" s="330">
        <f>'4'!CG84</f>
        <v>0</v>
      </c>
      <c r="BX84" s="347"/>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row>
    <row r="85" spans="1:118" ht="31.5" x14ac:dyDescent="0.25">
      <c r="A85" s="47"/>
      <c r="B85" s="319" t="s">
        <v>828</v>
      </c>
      <c r="C85" s="51" t="s">
        <v>829</v>
      </c>
      <c r="D85" s="146"/>
      <c r="E85" s="146"/>
      <c r="F85" s="146"/>
      <c r="G85" s="146"/>
      <c r="H85" s="146"/>
      <c r="I85" s="146"/>
      <c r="J85" s="146"/>
      <c r="K85" s="146"/>
      <c r="L85" s="146"/>
      <c r="M85" s="146"/>
      <c r="N85" s="146"/>
      <c r="O85" s="146"/>
      <c r="P85" s="146" t="s">
        <v>877</v>
      </c>
      <c r="Q85" s="330">
        <f>'[6]4'!V70</f>
        <v>4.16</v>
      </c>
      <c r="R85" s="330">
        <f>'[6]4'!W70</f>
        <v>0</v>
      </c>
      <c r="S85" s="330">
        <f>'[6]4'!X70</f>
        <v>0</v>
      </c>
      <c r="T85" s="146"/>
      <c r="U85" s="330">
        <f>'4'!U85</f>
        <v>4.37</v>
      </c>
      <c r="V85" s="146" t="s">
        <v>877</v>
      </c>
      <c r="W85" s="330" t="str">
        <f>'4'!AD85</f>
        <v>4,16</v>
      </c>
      <c r="X85" s="330"/>
      <c r="Y85" s="330"/>
      <c r="Z85" s="146"/>
      <c r="AA85" s="328">
        <f>'4'!AC85</f>
        <v>4.4470000000000001</v>
      </c>
      <c r="AB85" s="146" t="s">
        <v>877</v>
      </c>
      <c r="AC85" s="330">
        <f>'4'!AK85</f>
        <v>4.71</v>
      </c>
      <c r="AD85" s="330"/>
      <c r="AE85" s="330">
        <f>'4'!AM85</f>
        <v>0</v>
      </c>
      <c r="AF85" s="146"/>
      <c r="AG85" s="330">
        <f>'4'!AJ85</f>
        <v>4.8916666666666666</v>
      </c>
      <c r="AH85" s="146"/>
      <c r="AI85" s="330"/>
      <c r="AJ85" s="330"/>
      <c r="AK85" s="330"/>
      <c r="AL85" s="146"/>
      <c r="AM85" s="330"/>
      <c r="AN85" s="146" t="s">
        <v>877</v>
      </c>
      <c r="AO85" s="330">
        <f>'[6]4'!AY70</f>
        <v>3.61</v>
      </c>
      <c r="AP85" s="330">
        <f>'[6]4'!AZ70</f>
        <v>0</v>
      </c>
      <c r="AQ85" s="330">
        <f>'[6]4'!BA70</f>
        <v>0</v>
      </c>
      <c r="AR85" s="146"/>
      <c r="AS85" s="330">
        <f>'4'!AX85</f>
        <v>3.5000000000000004</v>
      </c>
      <c r="AT85" s="146" t="s">
        <v>877</v>
      </c>
      <c r="AU85" s="146">
        <f>'4'!BF85</f>
        <v>3.3</v>
      </c>
      <c r="AV85" s="146"/>
      <c r="AW85" s="330">
        <f>'4'!BH85</f>
        <v>0</v>
      </c>
      <c r="AX85" s="146"/>
      <c r="AY85" s="330">
        <f>'4'!BE85</f>
        <v>3.6539999999999999</v>
      </c>
      <c r="AZ85" s="146" t="s">
        <v>877</v>
      </c>
      <c r="BA85" s="330">
        <f>'[6]4'!BM70</f>
        <v>4.2</v>
      </c>
      <c r="BB85" s="330">
        <f>'[6]4'!BN70</f>
        <v>0</v>
      </c>
      <c r="BC85" s="330">
        <f>'[6]4'!BO70</f>
        <v>0</v>
      </c>
      <c r="BD85" s="146"/>
      <c r="BE85" s="330">
        <f>'4'!BL85</f>
        <v>3.5000000000000004</v>
      </c>
      <c r="BF85" s="146" t="s">
        <v>877</v>
      </c>
      <c r="BG85" s="146">
        <f>'4'!BT85</f>
        <v>4.2</v>
      </c>
      <c r="BH85" s="146">
        <f>'4'!BU85</f>
        <v>0</v>
      </c>
      <c r="BI85" s="146">
        <f>'4'!BV85</f>
        <v>0</v>
      </c>
      <c r="BJ85" s="146"/>
      <c r="BK85" s="330">
        <f>'4'!BS85</f>
        <v>4.4080000000000004</v>
      </c>
      <c r="BL85" s="146" t="s">
        <v>877</v>
      </c>
      <c r="BM85" s="330">
        <f>'[6]4'!BT70</f>
        <v>3.76</v>
      </c>
      <c r="BN85" s="330">
        <f>'[6]4'!BU70</f>
        <v>0</v>
      </c>
      <c r="BO85" s="330">
        <f>'[6]4'!BV70</f>
        <v>0</v>
      </c>
      <c r="BP85" s="146"/>
      <c r="BQ85" s="330">
        <f>'4'!BZ85</f>
        <v>3.5000000000000004</v>
      </c>
      <c r="BR85" s="146" t="s">
        <v>877</v>
      </c>
      <c r="BS85" s="146">
        <f>'4'!CH85</f>
        <v>4.16</v>
      </c>
      <c r="BT85" s="146">
        <f>'4'!CI85</f>
        <v>0</v>
      </c>
      <c r="BU85" s="146">
        <f>'4'!CJ85</f>
        <v>0</v>
      </c>
      <c r="BV85" s="146"/>
      <c r="BW85" s="330">
        <f>'4'!CG85</f>
        <v>4.5179999999999998</v>
      </c>
      <c r="BX85" s="347"/>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row>
    <row r="86" spans="1:118" x14ac:dyDescent="0.25">
      <c r="A86" s="47"/>
      <c r="B86" s="179"/>
      <c r="C86" s="51"/>
      <c r="D86" s="146"/>
      <c r="E86" s="146"/>
      <c r="F86" s="146"/>
      <c r="G86" s="146"/>
      <c r="H86" s="146"/>
      <c r="I86" s="146"/>
      <c r="J86" s="146"/>
      <c r="K86" s="146"/>
      <c r="L86" s="146"/>
      <c r="M86" s="146"/>
      <c r="N86" s="146"/>
      <c r="O86" s="146"/>
      <c r="P86" s="146"/>
      <c r="Q86" s="330">
        <f>'[6]4'!V71</f>
        <v>0</v>
      </c>
      <c r="R86" s="330">
        <f>'[6]4'!W71</f>
        <v>0</v>
      </c>
      <c r="S86" s="330">
        <f>'[6]4'!X71</f>
        <v>0</v>
      </c>
      <c r="T86" s="146"/>
      <c r="U86" s="330">
        <f>'4'!U86</f>
        <v>0</v>
      </c>
      <c r="V86" s="146"/>
      <c r="W86" s="330">
        <f>'4'!AD86</f>
        <v>0</v>
      </c>
      <c r="X86" s="330"/>
      <c r="Y86" s="330"/>
      <c r="Z86" s="146"/>
      <c r="AA86" s="328">
        <f>'4'!AC86</f>
        <v>0</v>
      </c>
      <c r="AB86" s="146"/>
      <c r="AC86" s="330">
        <f>'4'!AK86</f>
        <v>0</v>
      </c>
      <c r="AD86" s="330"/>
      <c r="AE86" s="330">
        <f>'4'!AM86</f>
        <v>0</v>
      </c>
      <c r="AF86" s="146"/>
      <c r="AG86" s="330">
        <f>'4'!AJ86</f>
        <v>0</v>
      </c>
      <c r="AH86" s="146"/>
      <c r="AI86" s="330"/>
      <c r="AJ86" s="330"/>
      <c r="AK86" s="330"/>
      <c r="AL86" s="146"/>
      <c r="AM86" s="330"/>
      <c r="AN86" s="146"/>
      <c r="AO86" s="330">
        <f>'[6]4'!AY71</f>
        <v>0</v>
      </c>
      <c r="AP86" s="330">
        <f>'[6]4'!AZ71</f>
        <v>0</v>
      </c>
      <c r="AQ86" s="330">
        <f>'[6]4'!BA71</f>
        <v>0</v>
      </c>
      <c r="AR86" s="146"/>
      <c r="AS86" s="330">
        <f>'4'!AX86</f>
        <v>0</v>
      </c>
      <c r="AT86" s="146"/>
      <c r="AU86" s="146">
        <f>'4'!BF86</f>
        <v>0</v>
      </c>
      <c r="AV86" s="146"/>
      <c r="AW86" s="330">
        <f>'4'!BH86</f>
        <v>0</v>
      </c>
      <c r="AX86" s="146"/>
      <c r="AY86" s="330">
        <f>'4'!BE86</f>
        <v>0</v>
      </c>
      <c r="AZ86" s="146"/>
      <c r="BA86" s="330">
        <f>'[6]4'!BM71</f>
        <v>0</v>
      </c>
      <c r="BB86" s="330">
        <f>'[6]4'!BN71</f>
        <v>0</v>
      </c>
      <c r="BC86" s="330">
        <f>'[6]4'!BO71</f>
        <v>0</v>
      </c>
      <c r="BD86" s="146"/>
      <c r="BE86" s="330">
        <f>'4'!BL86</f>
        <v>0</v>
      </c>
      <c r="BF86" s="146"/>
      <c r="BG86" s="146">
        <f>'4'!BT86</f>
        <v>0</v>
      </c>
      <c r="BH86" s="146">
        <f>'4'!BU86</f>
        <v>0</v>
      </c>
      <c r="BI86" s="146">
        <f>'4'!BV86</f>
        <v>0</v>
      </c>
      <c r="BJ86" s="146"/>
      <c r="BK86" s="330">
        <f>'4'!BS86</f>
        <v>0</v>
      </c>
      <c r="BL86" s="146"/>
      <c r="BM86" s="330">
        <f>'[6]4'!BT71</f>
        <v>0</v>
      </c>
      <c r="BN86" s="330">
        <f>'[6]4'!BU71</f>
        <v>0</v>
      </c>
      <c r="BO86" s="330">
        <f>'[6]4'!BV71</f>
        <v>0</v>
      </c>
      <c r="BP86" s="146"/>
      <c r="BQ86" s="330">
        <f>'4'!BZ86</f>
        <v>0</v>
      </c>
      <c r="BR86" s="146"/>
      <c r="BS86" s="146">
        <f>'4'!CH86</f>
        <v>0</v>
      </c>
      <c r="BT86" s="146">
        <f>'4'!CI86</f>
        <v>0</v>
      </c>
      <c r="BU86" s="146">
        <f>'4'!CJ86</f>
        <v>0</v>
      </c>
      <c r="BV86" s="146"/>
      <c r="BW86" s="330">
        <f>'4'!CG86</f>
        <v>0</v>
      </c>
      <c r="BX86" s="347"/>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row>
    <row r="87" spans="1:118" ht="63" x14ac:dyDescent="0.25">
      <c r="A87" s="47" t="s">
        <v>562</v>
      </c>
      <c r="B87" s="181" t="s">
        <v>758</v>
      </c>
      <c r="C87" s="51"/>
      <c r="D87" s="146"/>
      <c r="E87" s="146"/>
      <c r="F87" s="146"/>
      <c r="G87" s="146"/>
      <c r="H87" s="146"/>
      <c r="I87" s="146"/>
      <c r="J87" s="146"/>
      <c r="K87" s="146"/>
      <c r="L87" s="146"/>
      <c r="M87" s="146"/>
      <c r="N87" s="146"/>
      <c r="O87" s="146"/>
      <c r="P87" s="146"/>
      <c r="Q87" s="330">
        <f>'[6]4'!V72</f>
        <v>0</v>
      </c>
      <c r="R87" s="330">
        <f>'[6]4'!W72</f>
        <v>0</v>
      </c>
      <c r="S87" s="330">
        <f>'[6]4'!X72</f>
        <v>0</v>
      </c>
      <c r="T87" s="146"/>
      <c r="U87" s="330">
        <f>'4'!U87</f>
        <v>0</v>
      </c>
      <c r="V87" s="146"/>
      <c r="W87" s="330">
        <f>'4'!AD87</f>
        <v>0</v>
      </c>
      <c r="X87" s="330"/>
      <c r="Y87" s="330"/>
      <c r="Z87" s="146"/>
      <c r="AA87" s="328">
        <f>'4'!AC87</f>
        <v>0</v>
      </c>
      <c r="AB87" s="146"/>
      <c r="AC87" s="330">
        <f>'4'!AK87</f>
        <v>0</v>
      </c>
      <c r="AD87" s="330"/>
      <c r="AE87" s="330">
        <f>'4'!AM87</f>
        <v>3.0200000000000005</v>
      </c>
      <c r="AF87" s="146"/>
      <c r="AG87" s="330">
        <f>'4'!AJ87</f>
        <v>8.604000000000001</v>
      </c>
      <c r="AH87" s="146"/>
      <c r="AI87" s="330"/>
      <c r="AJ87" s="330"/>
      <c r="AK87" s="330"/>
      <c r="AL87" s="146"/>
      <c r="AM87" s="330"/>
      <c r="AN87" s="146"/>
      <c r="AO87" s="330">
        <f>'[6]4'!AY72</f>
        <v>0</v>
      </c>
      <c r="AP87" s="330">
        <f>'[6]4'!AZ72</f>
        <v>0</v>
      </c>
      <c r="AQ87" s="330">
        <f>'[6]4'!BA72</f>
        <v>0</v>
      </c>
      <c r="AR87" s="146"/>
      <c r="AS87" s="330">
        <f>'4'!AX87</f>
        <v>0</v>
      </c>
      <c r="AT87" s="146"/>
      <c r="AU87" s="146">
        <f>'4'!BF87</f>
        <v>0</v>
      </c>
      <c r="AV87" s="146"/>
      <c r="AW87" s="330">
        <f>'4'!BH87</f>
        <v>6.13</v>
      </c>
      <c r="AX87" s="146"/>
      <c r="AY87" s="330">
        <f>'4'!BE87</f>
        <v>13.993</v>
      </c>
      <c r="AZ87" s="146"/>
      <c r="BA87" s="330">
        <f>'[6]4'!BM72</f>
        <v>0</v>
      </c>
      <c r="BB87" s="330">
        <f>'[6]4'!BN72</f>
        <v>0</v>
      </c>
      <c r="BC87" s="330">
        <f>'[6]4'!BO72</f>
        <v>0</v>
      </c>
      <c r="BD87" s="146"/>
      <c r="BE87" s="330">
        <f>'4'!BL87</f>
        <v>0</v>
      </c>
      <c r="BF87" s="146"/>
      <c r="BG87" s="146">
        <f>'4'!BT87</f>
        <v>0</v>
      </c>
      <c r="BH87" s="146">
        <f>'4'!BU87</f>
        <v>0</v>
      </c>
      <c r="BI87" s="146">
        <f>'4'!BV87</f>
        <v>2.2949999999999999</v>
      </c>
      <c r="BJ87" s="146"/>
      <c r="BK87" s="330">
        <f>'4'!BS87</f>
        <v>3.7990000000000004</v>
      </c>
      <c r="BL87" s="146"/>
      <c r="BM87" s="330">
        <f>'[6]4'!BT72</f>
        <v>0</v>
      </c>
      <c r="BN87" s="330">
        <f>'[6]4'!BU72</f>
        <v>0</v>
      </c>
      <c r="BO87" s="330">
        <f>'[6]4'!BV72</f>
        <v>0</v>
      </c>
      <c r="BP87" s="146"/>
      <c r="BQ87" s="330">
        <f>'4'!BZ87</f>
        <v>0</v>
      </c>
      <c r="BR87" s="146"/>
      <c r="BS87" s="146">
        <f>'4'!CH87</f>
        <v>0</v>
      </c>
      <c r="BT87" s="146">
        <f>'4'!CI87</f>
        <v>0</v>
      </c>
      <c r="BU87" s="146">
        <f>'4'!CJ87</f>
        <v>3.5949999999999998</v>
      </c>
      <c r="BV87" s="146"/>
      <c r="BW87" s="330">
        <f>'4'!CG87</f>
        <v>6.5269999999999992</v>
      </c>
      <c r="BX87" s="347"/>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row>
    <row r="88" spans="1:118" ht="31.5" x14ac:dyDescent="0.25">
      <c r="A88" s="47" t="s">
        <v>612</v>
      </c>
      <c r="B88" s="179" t="s">
        <v>759</v>
      </c>
      <c r="C88" s="51"/>
      <c r="D88" s="146"/>
      <c r="E88" s="146"/>
      <c r="F88" s="146"/>
      <c r="G88" s="146"/>
      <c r="H88" s="146"/>
      <c r="I88" s="146"/>
      <c r="J88" s="146"/>
      <c r="K88" s="146"/>
      <c r="L88" s="146"/>
      <c r="M88" s="146"/>
      <c r="N88" s="146"/>
      <c r="O88" s="146"/>
      <c r="P88" s="146"/>
      <c r="Q88" s="330">
        <f>'[6]4'!V73</f>
        <v>0</v>
      </c>
      <c r="R88" s="330">
        <f>'[6]4'!W73</f>
        <v>0</v>
      </c>
      <c r="S88" s="330">
        <f>'[6]4'!X73</f>
        <v>0</v>
      </c>
      <c r="T88" s="146"/>
      <c r="U88" s="330">
        <f>'4'!U88</f>
        <v>0</v>
      </c>
      <c r="V88" s="146"/>
      <c r="W88" s="330">
        <f>'4'!AD88</f>
        <v>0</v>
      </c>
      <c r="X88" s="330"/>
      <c r="Y88" s="330"/>
      <c r="Z88" s="146"/>
      <c r="AA88" s="328">
        <f>'4'!AC88</f>
        <v>0</v>
      </c>
      <c r="AB88" s="146"/>
      <c r="AC88" s="330">
        <f>'4'!AK88</f>
        <v>0</v>
      </c>
      <c r="AD88" s="330"/>
      <c r="AE88" s="330">
        <f>'4'!AM88</f>
        <v>3.0200000000000005</v>
      </c>
      <c r="AF88" s="146"/>
      <c r="AG88" s="330">
        <f>'4'!AJ88</f>
        <v>8.604000000000001</v>
      </c>
      <c r="AH88" s="146"/>
      <c r="AI88" s="330"/>
      <c r="AJ88" s="330"/>
      <c r="AK88" s="330"/>
      <c r="AL88" s="146"/>
      <c r="AM88" s="330"/>
      <c r="AN88" s="146"/>
      <c r="AO88" s="330">
        <f>'[6]4'!AY73</f>
        <v>0</v>
      </c>
      <c r="AP88" s="330">
        <f>'[6]4'!AZ73</f>
        <v>0</v>
      </c>
      <c r="AQ88" s="330">
        <f>'[6]4'!BA73</f>
        <v>0</v>
      </c>
      <c r="AR88" s="146"/>
      <c r="AS88" s="330">
        <f>'4'!AX88</f>
        <v>0</v>
      </c>
      <c r="AT88" s="146"/>
      <c r="AU88" s="146">
        <f>'4'!BF88</f>
        <v>0</v>
      </c>
      <c r="AV88" s="146"/>
      <c r="AW88" s="330">
        <f>'4'!BH88</f>
        <v>6.13</v>
      </c>
      <c r="AX88" s="146"/>
      <c r="AY88" s="330">
        <f>'4'!BE88</f>
        <v>13.993</v>
      </c>
      <c r="AZ88" s="146"/>
      <c r="BA88" s="330">
        <f>'[6]4'!BM73</f>
        <v>0</v>
      </c>
      <c r="BB88" s="330">
        <f>'[6]4'!BN73</f>
        <v>0</v>
      </c>
      <c r="BC88" s="330">
        <f>'[6]4'!BO73</f>
        <v>0</v>
      </c>
      <c r="BD88" s="146"/>
      <c r="BE88" s="330">
        <f>'4'!BL88</f>
        <v>0</v>
      </c>
      <c r="BF88" s="146"/>
      <c r="BG88" s="146">
        <f>'4'!BT88</f>
        <v>0</v>
      </c>
      <c r="BH88" s="146">
        <f>'4'!BU88</f>
        <v>0</v>
      </c>
      <c r="BI88" s="146">
        <f>'4'!BV88</f>
        <v>2.2949999999999999</v>
      </c>
      <c r="BJ88" s="146"/>
      <c r="BK88" s="330">
        <f>'4'!BS88</f>
        <v>3.7990000000000004</v>
      </c>
      <c r="BL88" s="146"/>
      <c r="BM88" s="330">
        <f>'[6]4'!BT73</f>
        <v>0</v>
      </c>
      <c r="BN88" s="330">
        <f>'[6]4'!BU73</f>
        <v>0</v>
      </c>
      <c r="BO88" s="330">
        <f>'[6]4'!BV73</f>
        <v>0</v>
      </c>
      <c r="BP88" s="146"/>
      <c r="BQ88" s="330">
        <f>'4'!BZ88</f>
        <v>0</v>
      </c>
      <c r="BR88" s="146"/>
      <c r="BS88" s="146">
        <f>'4'!CH88</f>
        <v>0</v>
      </c>
      <c r="BT88" s="146">
        <f>'4'!CI88</f>
        <v>0</v>
      </c>
      <c r="BU88" s="146">
        <f>'4'!CJ88</f>
        <v>3.5949999999999998</v>
      </c>
      <c r="BV88" s="146"/>
      <c r="BW88" s="330">
        <f>'4'!CG88</f>
        <v>6.5269999999999992</v>
      </c>
      <c r="BX88" s="347"/>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row>
    <row r="89" spans="1:118" s="537" customFormat="1" ht="31.5" x14ac:dyDescent="0.25">
      <c r="A89" s="47"/>
      <c r="B89" s="354" t="s">
        <v>986</v>
      </c>
      <c r="C89" s="538" t="s">
        <v>818</v>
      </c>
      <c r="D89" s="146"/>
      <c r="E89" s="146"/>
      <c r="F89" s="146"/>
      <c r="G89" s="146"/>
      <c r="H89" s="146"/>
      <c r="I89" s="146"/>
      <c r="J89" s="146"/>
      <c r="K89" s="146"/>
      <c r="L89" s="146"/>
      <c r="M89" s="146"/>
      <c r="N89" s="146"/>
      <c r="O89" s="146"/>
      <c r="P89" s="146"/>
      <c r="Q89" s="330">
        <f>'[6]4'!V77</f>
        <v>0</v>
      </c>
      <c r="R89" s="330">
        <f>'[6]4'!W77</f>
        <v>0</v>
      </c>
      <c r="S89" s="330">
        <f>'[6]4'!X77</f>
        <v>0</v>
      </c>
      <c r="T89" s="146"/>
      <c r="U89" s="330">
        <f>'4'!U89</f>
        <v>0</v>
      </c>
      <c r="V89" s="146"/>
      <c r="W89" s="330">
        <f>'4'!AD89</f>
        <v>0</v>
      </c>
      <c r="X89" s="330"/>
      <c r="Y89" s="330"/>
      <c r="Z89" s="146"/>
      <c r="AA89" s="328">
        <f>'4'!AC89</f>
        <v>0</v>
      </c>
      <c r="AB89" s="146" t="s">
        <v>877</v>
      </c>
      <c r="AC89" s="330">
        <f>'4'!AK89</f>
        <v>0</v>
      </c>
      <c r="AD89" s="330"/>
      <c r="AE89" s="330">
        <f>'4'!AM89</f>
        <v>0.53</v>
      </c>
      <c r="AF89" s="146"/>
      <c r="AG89" s="330">
        <f>'4'!AJ89</f>
        <v>1.794</v>
      </c>
      <c r="AH89" s="146"/>
      <c r="AI89" s="330"/>
      <c r="AJ89" s="330"/>
      <c r="AK89" s="330"/>
      <c r="AL89" s="146"/>
      <c r="AM89" s="330"/>
      <c r="AN89" s="146"/>
      <c r="AO89" s="330">
        <f>'[6]4'!AY77</f>
        <v>0</v>
      </c>
      <c r="AP89" s="330">
        <f>'[6]4'!AZ77</f>
        <v>0</v>
      </c>
      <c r="AQ89" s="330">
        <f>'[6]4'!BA77</f>
        <v>0</v>
      </c>
      <c r="AR89" s="146"/>
      <c r="AS89" s="330">
        <f>'4'!AX89</f>
        <v>0</v>
      </c>
      <c r="AT89" s="146"/>
      <c r="AU89" s="146">
        <f>'4'!BF89</f>
        <v>0</v>
      </c>
      <c r="AV89" s="146"/>
      <c r="AW89" s="330">
        <f>'4'!BH89</f>
        <v>0</v>
      </c>
      <c r="AX89" s="146"/>
      <c r="AY89" s="330">
        <f>'4'!BE89</f>
        <v>0</v>
      </c>
      <c r="AZ89" s="146"/>
      <c r="BA89" s="330">
        <f>'[6]4'!BM77</f>
        <v>0</v>
      </c>
      <c r="BB89" s="330">
        <f>'[6]4'!BN77</f>
        <v>0</v>
      </c>
      <c r="BC89" s="330">
        <f>'[6]4'!BO77</f>
        <v>0</v>
      </c>
      <c r="BD89" s="146"/>
      <c r="BE89" s="330">
        <f>'4'!BL89</f>
        <v>0</v>
      </c>
      <c r="BF89" s="146"/>
      <c r="BG89" s="146">
        <f>'4'!BT89</f>
        <v>0</v>
      </c>
      <c r="BH89" s="146">
        <f>'4'!BU89</f>
        <v>0</v>
      </c>
      <c r="BI89" s="146">
        <f>'4'!BV89</f>
        <v>0</v>
      </c>
      <c r="BJ89" s="146"/>
      <c r="BK89" s="330">
        <f>'4'!BS89</f>
        <v>0</v>
      </c>
      <c r="BL89" s="146"/>
      <c r="BM89" s="330">
        <f>'[6]4'!BT77</f>
        <v>0</v>
      </c>
      <c r="BN89" s="330">
        <f>'[6]4'!BU77</f>
        <v>0</v>
      </c>
      <c r="BO89" s="330">
        <f>'[6]4'!BV77</f>
        <v>0</v>
      </c>
      <c r="BP89" s="146"/>
      <c r="BQ89" s="330">
        <f>'4'!BZ89</f>
        <v>0</v>
      </c>
      <c r="BR89" s="146"/>
      <c r="BS89" s="146">
        <f>'4'!CH89</f>
        <v>0</v>
      </c>
      <c r="BT89" s="146">
        <f>'4'!CI89</f>
        <v>0</v>
      </c>
      <c r="BU89" s="146">
        <f>'4'!CJ89</f>
        <v>0</v>
      </c>
      <c r="BV89" s="146"/>
      <c r="BW89" s="330">
        <f>'4'!CG89</f>
        <v>0</v>
      </c>
      <c r="BX89" s="347"/>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row>
    <row r="90" spans="1:118" s="537" customFormat="1" ht="47.25" x14ac:dyDescent="0.25">
      <c r="A90" s="47"/>
      <c r="B90" s="354" t="s">
        <v>987</v>
      </c>
      <c r="C90" s="538" t="s">
        <v>818</v>
      </c>
      <c r="D90" s="146"/>
      <c r="E90" s="146"/>
      <c r="F90" s="146"/>
      <c r="G90" s="146"/>
      <c r="H90" s="146"/>
      <c r="I90" s="146"/>
      <c r="J90" s="146"/>
      <c r="K90" s="146"/>
      <c r="L90" s="146"/>
      <c r="M90" s="146"/>
      <c r="N90" s="146"/>
      <c r="O90" s="146"/>
      <c r="P90" s="146"/>
      <c r="Q90" s="330">
        <f>'[6]4'!V78</f>
        <v>0</v>
      </c>
      <c r="R90" s="330">
        <f>'[6]4'!W78</f>
        <v>0</v>
      </c>
      <c r="S90" s="330">
        <f>'[6]4'!X78</f>
        <v>0</v>
      </c>
      <c r="T90" s="146"/>
      <c r="U90" s="330">
        <f>'4'!U90</f>
        <v>0</v>
      </c>
      <c r="V90" s="146"/>
      <c r="W90" s="330">
        <f>'4'!AD90</f>
        <v>0</v>
      </c>
      <c r="X90" s="330"/>
      <c r="Y90" s="330"/>
      <c r="Z90" s="146"/>
      <c r="AA90" s="328">
        <f>'4'!AC90</f>
        <v>0</v>
      </c>
      <c r="AB90" s="146" t="s">
        <v>877</v>
      </c>
      <c r="AC90" s="330">
        <f>'4'!AK90</f>
        <v>0</v>
      </c>
      <c r="AD90" s="330"/>
      <c r="AE90" s="330">
        <f>'4'!AM90</f>
        <v>1.5</v>
      </c>
      <c r="AF90" s="146"/>
      <c r="AG90" s="330">
        <f>'4'!AJ90</f>
        <v>5.1470000000000002</v>
      </c>
      <c r="AH90" s="146"/>
      <c r="AI90" s="330"/>
      <c r="AJ90" s="330"/>
      <c r="AK90" s="330"/>
      <c r="AL90" s="146"/>
      <c r="AM90" s="330"/>
      <c r="AN90" s="146"/>
      <c r="AO90" s="330">
        <f>'[6]4'!AY78</f>
        <v>0</v>
      </c>
      <c r="AP90" s="330">
        <f>'[6]4'!AZ78</f>
        <v>0</v>
      </c>
      <c r="AQ90" s="330">
        <f>'[6]4'!BA78</f>
        <v>0</v>
      </c>
      <c r="AR90" s="146"/>
      <c r="AS90" s="330">
        <f>'4'!AX90</f>
        <v>0</v>
      </c>
      <c r="AT90" s="146"/>
      <c r="AU90" s="146">
        <f>'4'!BF90</f>
        <v>0</v>
      </c>
      <c r="AV90" s="146"/>
      <c r="AW90" s="330">
        <f>'4'!BH90</f>
        <v>0</v>
      </c>
      <c r="AX90" s="146"/>
      <c r="AY90" s="330">
        <f>'4'!BE90</f>
        <v>0</v>
      </c>
      <c r="AZ90" s="146"/>
      <c r="BA90" s="330">
        <f>'[6]4'!BM78</f>
        <v>0</v>
      </c>
      <c r="BB90" s="330">
        <f>'[6]4'!BN78</f>
        <v>0</v>
      </c>
      <c r="BC90" s="330">
        <f>'[6]4'!BO78</f>
        <v>0</v>
      </c>
      <c r="BD90" s="146"/>
      <c r="BE90" s="330">
        <f>'4'!BL90</f>
        <v>0</v>
      </c>
      <c r="BF90" s="146"/>
      <c r="BG90" s="146">
        <f>'4'!BT90</f>
        <v>0</v>
      </c>
      <c r="BH90" s="146">
        <f>'4'!BU90</f>
        <v>0</v>
      </c>
      <c r="BI90" s="146">
        <f>'4'!BV90</f>
        <v>0</v>
      </c>
      <c r="BJ90" s="146"/>
      <c r="BK90" s="330">
        <f>'4'!BS90</f>
        <v>0</v>
      </c>
      <c r="BL90" s="146"/>
      <c r="BM90" s="330">
        <f>'[6]4'!BT78</f>
        <v>0</v>
      </c>
      <c r="BN90" s="330">
        <f>'[6]4'!BU78</f>
        <v>0</v>
      </c>
      <c r="BO90" s="330">
        <f>'[6]4'!BV78</f>
        <v>0</v>
      </c>
      <c r="BP90" s="146"/>
      <c r="BQ90" s="330">
        <f>'4'!BZ90</f>
        <v>0</v>
      </c>
      <c r="BR90" s="146"/>
      <c r="BS90" s="146">
        <f>'4'!CH90</f>
        <v>0</v>
      </c>
      <c r="BT90" s="146">
        <f>'4'!CI90</f>
        <v>0</v>
      </c>
      <c r="BU90" s="146">
        <f>'4'!CJ90</f>
        <v>0</v>
      </c>
      <c r="BV90" s="146"/>
      <c r="BW90" s="330">
        <f>'4'!CG90</f>
        <v>0</v>
      </c>
      <c r="BX90" s="347"/>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row>
    <row r="91" spans="1:118" s="537" customFormat="1" ht="31.5" x14ac:dyDescent="0.25">
      <c r="A91" s="47"/>
      <c r="B91" s="354" t="s">
        <v>988</v>
      </c>
      <c r="C91" s="538" t="s">
        <v>818</v>
      </c>
      <c r="D91" s="146"/>
      <c r="E91" s="146"/>
      <c r="F91" s="146"/>
      <c r="G91" s="146"/>
      <c r="H91" s="146"/>
      <c r="I91" s="146"/>
      <c r="J91" s="146"/>
      <c r="K91" s="146"/>
      <c r="L91" s="146"/>
      <c r="M91" s="146"/>
      <c r="N91" s="146"/>
      <c r="O91" s="146"/>
      <c r="P91" s="146"/>
      <c r="Q91" s="330">
        <f>'[6]4'!V79</f>
        <v>0</v>
      </c>
      <c r="R91" s="330">
        <f>'[6]4'!W79</f>
        <v>0</v>
      </c>
      <c r="S91" s="330">
        <f>'[6]4'!X79</f>
        <v>0</v>
      </c>
      <c r="T91" s="146"/>
      <c r="U91" s="330">
        <f>'4'!U91</f>
        <v>0</v>
      </c>
      <c r="V91" s="146"/>
      <c r="W91" s="330">
        <f>'4'!AD91</f>
        <v>0</v>
      </c>
      <c r="X91" s="330"/>
      <c r="Y91" s="330"/>
      <c r="Z91" s="146"/>
      <c r="AA91" s="328">
        <f>'4'!AC91</f>
        <v>0</v>
      </c>
      <c r="AB91" s="146" t="s">
        <v>877</v>
      </c>
      <c r="AC91" s="330">
        <f>'4'!AK91</f>
        <v>0</v>
      </c>
      <c r="AD91" s="330"/>
      <c r="AE91" s="330">
        <f>'4'!AM91</f>
        <v>0.99</v>
      </c>
      <c r="AF91" s="146"/>
      <c r="AG91" s="330">
        <f>'4'!AJ91</f>
        <v>1.663</v>
      </c>
      <c r="AH91" s="146"/>
      <c r="AI91" s="330"/>
      <c r="AJ91" s="330"/>
      <c r="AK91" s="330"/>
      <c r="AL91" s="146"/>
      <c r="AM91" s="330"/>
      <c r="AN91" s="146"/>
      <c r="AO91" s="330">
        <f>'[6]4'!AY79</f>
        <v>0</v>
      </c>
      <c r="AP91" s="330">
        <f>'[6]4'!AZ79</f>
        <v>0</v>
      </c>
      <c r="AQ91" s="330">
        <f>'[6]4'!BA79</f>
        <v>0</v>
      </c>
      <c r="AR91" s="146"/>
      <c r="AS91" s="330">
        <f>'4'!AX91</f>
        <v>0</v>
      </c>
      <c r="AT91" s="146"/>
      <c r="AU91" s="146">
        <f>'4'!BF91</f>
        <v>0</v>
      </c>
      <c r="AV91" s="146"/>
      <c r="AW91" s="330">
        <f>'4'!BH91</f>
        <v>0</v>
      </c>
      <c r="AX91" s="146"/>
      <c r="AY91" s="330">
        <f>'4'!BE91</f>
        <v>0</v>
      </c>
      <c r="AZ91" s="146"/>
      <c r="BA91" s="330">
        <f>'[6]4'!BM79</f>
        <v>0</v>
      </c>
      <c r="BB91" s="330">
        <f>'[6]4'!BN79</f>
        <v>0</v>
      </c>
      <c r="BC91" s="330">
        <f>'[6]4'!BO79</f>
        <v>0</v>
      </c>
      <c r="BD91" s="146"/>
      <c r="BE91" s="330">
        <f>'4'!BL91</f>
        <v>0</v>
      </c>
      <c r="BF91" s="146"/>
      <c r="BG91" s="146">
        <f>'4'!BT91</f>
        <v>0</v>
      </c>
      <c r="BH91" s="146">
        <f>'4'!BU91</f>
        <v>0</v>
      </c>
      <c r="BI91" s="146">
        <f>'4'!BV91</f>
        <v>0</v>
      </c>
      <c r="BJ91" s="146"/>
      <c r="BK91" s="330">
        <f>'4'!BS91</f>
        <v>0</v>
      </c>
      <c r="BL91" s="146"/>
      <c r="BM91" s="330">
        <f>'[6]4'!BT79</f>
        <v>0</v>
      </c>
      <c r="BN91" s="330">
        <f>'[6]4'!BU79</f>
        <v>0</v>
      </c>
      <c r="BO91" s="330">
        <f>'[6]4'!BV79</f>
        <v>0</v>
      </c>
      <c r="BP91" s="146"/>
      <c r="BQ91" s="330">
        <f>'4'!BZ91</f>
        <v>0</v>
      </c>
      <c r="BR91" s="146"/>
      <c r="BS91" s="146">
        <f>'4'!CH91</f>
        <v>0</v>
      </c>
      <c r="BT91" s="146">
        <f>'4'!CI91</f>
        <v>0</v>
      </c>
      <c r="BU91" s="146">
        <f>'4'!CJ91</f>
        <v>0</v>
      </c>
      <c r="BV91" s="146"/>
      <c r="BW91" s="330">
        <f>'4'!CG91</f>
        <v>0</v>
      </c>
      <c r="BX91" s="347"/>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row>
    <row r="92" spans="1:118" s="537" customFormat="1" ht="47.25" x14ac:dyDescent="0.25">
      <c r="A92" s="47"/>
      <c r="B92" s="399" t="s">
        <v>1086</v>
      </c>
      <c r="C92" s="326" t="s">
        <v>819</v>
      </c>
      <c r="D92" s="146"/>
      <c r="E92" s="146"/>
      <c r="F92" s="146"/>
      <c r="G92" s="146"/>
      <c r="H92" s="146"/>
      <c r="I92" s="146"/>
      <c r="J92" s="146"/>
      <c r="K92" s="146"/>
      <c r="L92" s="146"/>
      <c r="M92" s="146"/>
      <c r="N92" s="146"/>
      <c r="O92" s="146"/>
      <c r="P92" s="146"/>
      <c r="Q92" s="330"/>
      <c r="R92" s="330"/>
      <c r="S92" s="330"/>
      <c r="T92" s="146"/>
      <c r="U92" s="330">
        <f>'4'!U92</f>
        <v>0</v>
      </c>
      <c r="V92" s="146"/>
      <c r="W92" s="330">
        <f>'4'!AD92</f>
        <v>0</v>
      </c>
      <c r="X92" s="330"/>
      <c r="Y92" s="330"/>
      <c r="Z92" s="146"/>
      <c r="AA92" s="328">
        <f>'4'!AC92</f>
        <v>0</v>
      </c>
      <c r="AB92" s="146"/>
      <c r="AC92" s="330">
        <f>'4'!AK92</f>
        <v>0</v>
      </c>
      <c r="AD92" s="330"/>
      <c r="AE92" s="330">
        <f>'4'!AM92</f>
        <v>0</v>
      </c>
      <c r="AF92" s="146"/>
      <c r="AG92" s="330">
        <f>'4'!AJ92</f>
        <v>0</v>
      </c>
      <c r="AH92" s="146"/>
      <c r="AI92" s="330"/>
      <c r="AJ92" s="330"/>
      <c r="AK92" s="330"/>
      <c r="AL92" s="146"/>
      <c r="AM92" s="330"/>
      <c r="AN92" s="146"/>
      <c r="AO92" s="330"/>
      <c r="AP92" s="330"/>
      <c r="AQ92" s="330"/>
      <c r="AR92" s="146"/>
      <c r="AS92" s="330">
        <f>'4'!AX92</f>
        <v>0</v>
      </c>
      <c r="AT92" s="146" t="s">
        <v>877</v>
      </c>
      <c r="AU92" s="146">
        <f>'4'!BF92</f>
        <v>0</v>
      </c>
      <c r="AV92" s="146"/>
      <c r="AW92" s="330">
        <f>'4'!BH92</f>
        <v>0.47</v>
      </c>
      <c r="AX92" s="146"/>
      <c r="AY92" s="330">
        <f>'4'!BE92</f>
        <v>3.3260000000000001</v>
      </c>
      <c r="AZ92" s="146"/>
      <c r="BA92" s="330"/>
      <c r="BB92" s="330"/>
      <c r="BC92" s="330"/>
      <c r="BD92" s="146"/>
      <c r="BE92" s="330">
        <f>'4'!BL92</f>
        <v>0</v>
      </c>
      <c r="BF92" s="146"/>
      <c r="BG92" s="146">
        <f>'4'!BT92</f>
        <v>0</v>
      </c>
      <c r="BH92" s="146">
        <f>'4'!BU92</f>
        <v>0</v>
      </c>
      <c r="BI92" s="146">
        <f>'4'!BV92</f>
        <v>0</v>
      </c>
      <c r="BJ92" s="146"/>
      <c r="BK92" s="330">
        <f>'4'!BS92</f>
        <v>0</v>
      </c>
      <c r="BL92" s="146"/>
      <c r="BM92" s="330"/>
      <c r="BN92" s="330"/>
      <c r="BO92" s="330"/>
      <c r="BP92" s="146"/>
      <c r="BQ92" s="330">
        <f>'4'!BZ92</f>
        <v>0</v>
      </c>
      <c r="BR92" s="146"/>
      <c r="BS92" s="146">
        <f>'4'!CH92</f>
        <v>0</v>
      </c>
      <c r="BT92" s="146">
        <f>'4'!CI92</f>
        <v>0</v>
      </c>
      <c r="BU92" s="146">
        <f>'4'!CJ92</f>
        <v>0</v>
      </c>
      <c r="BV92" s="146"/>
      <c r="BW92" s="330">
        <f>'4'!CG92</f>
        <v>0</v>
      </c>
      <c r="BX92" s="347"/>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row>
    <row r="93" spans="1:118" s="537" customFormat="1" ht="31.5" x14ac:dyDescent="0.25">
      <c r="A93" s="47"/>
      <c r="B93" s="354" t="s">
        <v>1125</v>
      </c>
      <c r="C93" s="326" t="s">
        <v>819</v>
      </c>
      <c r="D93" s="146"/>
      <c r="E93" s="146"/>
      <c r="F93" s="146"/>
      <c r="G93" s="146"/>
      <c r="H93" s="146"/>
      <c r="I93" s="146"/>
      <c r="J93" s="146"/>
      <c r="K93" s="146"/>
      <c r="L93" s="146"/>
      <c r="M93" s="146"/>
      <c r="N93" s="146"/>
      <c r="O93" s="146"/>
      <c r="P93" s="146"/>
      <c r="Q93" s="330"/>
      <c r="R93" s="330"/>
      <c r="S93" s="330"/>
      <c r="T93" s="146"/>
      <c r="U93" s="330">
        <f>'4'!U93</f>
        <v>0</v>
      </c>
      <c r="V93" s="146"/>
      <c r="W93" s="330">
        <f>'4'!AD93</f>
        <v>0</v>
      </c>
      <c r="X93" s="330"/>
      <c r="Y93" s="330"/>
      <c r="Z93" s="146"/>
      <c r="AA93" s="328">
        <f>'4'!AC93</f>
        <v>0</v>
      </c>
      <c r="AB93" s="146"/>
      <c r="AC93" s="330">
        <f>'4'!AK93</f>
        <v>0</v>
      </c>
      <c r="AD93" s="330"/>
      <c r="AE93" s="330">
        <f>'4'!AM93</f>
        <v>0</v>
      </c>
      <c r="AF93" s="146"/>
      <c r="AG93" s="330">
        <f>'4'!AJ93</f>
        <v>0</v>
      </c>
      <c r="AH93" s="146"/>
      <c r="AI93" s="330"/>
      <c r="AJ93" s="330"/>
      <c r="AK93" s="330"/>
      <c r="AL93" s="146"/>
      <c r="AM93" s="330"/>
      <c r="AN93" s="146"/>
      <c r="AO93" s="330"/>
      <c r="AP93" s="330"/>
      <c r="AQ93" s="330"/>
      <c r="AR93" s="146"/>
      <c r="AS93" s="330">
        <f>'4'!AX93</f>
        <v>0</v>
      </c>
      <c r="AT93" s="146" t="s">
        <v>877</v>
      </c>
      <c r="AU93" s="146">
        <f>'4'!BF93</f>
        <v>0</v>
      </c>
      <c r="AV93" s="146"/>
      <c r="AW93" s="330">
        <f>'4'!BH93</f>
        <v>0.75</v>
      </c>
      <c r="AX93" s="146"/>
      <c r="AY93" s="330">
        <f>'4'!BE93</f>
        <v>2.5249999999999999</v>
      </c>
      <c r="AZ93" s="146"/>
      <c r="BA93" s="330"/>
      <c r="BB93" s="330"/>
      <c r="BC93" s="330"/>
      <c r="BD93" s="146"/>
      <c r="BE93" s="330">
        <f>'4'!BL93</f>
        <v>0</v>
      </c>
      <c r="BF93" s="146"/>
      <c r="BG93" s="146">
        <f>'4'!BT93</f>
        <v>0</v>
      </c>
      <c r="BH93" s="146">
        <f>'4'!BU93</f>
        <v>0</v>
      </c>
      <c r="BI93" s="146">
        <f>'4'!BV93</f>
        <v>0</v>
      </c>
      <c r="BJ93" s="146"/>
      <c r="BK93" s="330">
        <f>'4'!BS93</f>
        <v>0</v>
      </c>
      <c r="BL93" s="146"/>
      <c r="BM93" s="330"/>
      <c r="BN93" s="330"/>
      <c r="BO93" s="330"/>
      <c r="BP93" s="146"/>
      <c r="BQ93" s="330">
        <f>'4'!BZ93</f>
        <v>0</v>
      </c>
      <c r="BR93" s="146"/>
      <c r="BS93" s="146">
        <f>'4'!CH93</f>
        <v>0</v>
      </c>
      <c r="BT93" s="146">
        <f>'4'!CI93</f>
        <v>0</v>
      </c>
      <c r="BU93" s="146">
        <f>'4'!CJ93</f>
        <v>0</v>
      </c>
      <c r="BV93" s="146"/>
      <c r="BW93" s="330">
        <f>'4'!CG93</f>
        <v>0</v>
      </c>
      <c r="BX93" s="347"/>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row>
    <row r="94" spans="1:118" s="537" customFormat="1" ht="47.25" x14ac:dyDescent="0.25">
      <c r="A94" s="47"/>
      <c r="B94" s="354" t="s">
        <v>1126</v>
      </c>
      <c r="C94" s="326" t="s">
        <v>819</v>
      </c>
      <c r="D94" s="146"/>
      <c r="E94" s="146"/>
      <c r="F94" s="146"/>
      <c r="G94" s="146"/>
      <c r="H94" s="146"/>
      <c r="I94" s="146"/>
      <c r="J94" s="146"/>
      <c r="K94" s="146"/>
      <c r="L94" s="146"/>
      <c r="M94" s="146"/>
      <c r="N94" s="146"/>
      <c r="O94" s="146"/>
      <c r="P94" s="146"/>
      <c r="Q94" s="330"/>
      <c r="R94" s="330"/>
      <c r="S94" s="330"/>
      <c r="T94" s="146"/>
      <c r="U94" s="330">
        <f>'4'!U94</f>
        <v>0</v>
      </c>
      <c r="V94" s="146"/>
      <c r="W94" s="330">
        <f>'4'!AD94</f>
        <v>0</v>
      </c>
      <c r="X94" s="330"/>
      <c r="Y94" s="330"/>
      <c r="Z94" s="146"/>
      <c r="AA94" s="328">
        <f>'4'!AC94</f>
        <v>0</v>
      </c>
      <c r="AB94" s="146"/>
      <c r="AC94" s="330">
        <f>'4'!AK94</f>
        <v>0</v>
      </c>
      <c r="AD94" s="330"/>
      <c r="AE94" s="330">
        <f>'4'!AM94</f>
        <v>0</v>
      </c>
      <c r="AF94" s="146"/>
      <c r="AG94" s="330">
        <f>'4'!AJ94</f>
        <v>0</v>
      </c>
      <c r="AH94" s="146"/>
      <c r="AI94" s="330"/>
      <c r="AJ94" s="330"/>
      <c r="AK94" s="330"/>
      <c r="AL94" s="146"/>
      <c r="AM94" s="330"/>
      <c r="AN94" s="146"/>
      <c r="AO94" s="330"/>
      <c r="AP94" s="330"/>
      <c r="AQ94" s="330"/>
      <c r="AR94" s="146"/>
      <c r="AS94" s="330">
        <f>'4'!AX94</f>
        <v>0</v>
      </c>
      <c r="AT94" s="146" t="s">
        <v>877</v>
      </c>
      <c r="AU94" s="146">
        <f>'4'!BF94</f>
        <v>0</v>
      </c>
      <c r="AV94" s="146"/>
      <c r="AW94" s="330">
        <f>'4'!BH94</f>
        <v>1.49</v>
      </c>
      <c r="AX94" s="146"/>
      <c r="AY94" s="330">
        <f>'4'!BE94</f>
        <v>2.7469999999999999</v>
      </c>
      <c r="AZ94" s="146"/>
      <c r="BA94" s="330"/>
      <c r="BB94" s="330"/>
      <c r="BC94" s="330"/>
      <c r="BD94" s="146"/>
      <c r="BE94" s="330">
        <f>'4'!BL94</f>
        <v>0</v>
      </c>
      <c r="BF94" s="146"/>
      <c r="BG94" s="146">
        <f>'4'!BT94</f>
        <v>0</v>
      </c>
      <c r="BH94" s="146">
        <f>'4'!BU94</f>
        <v>0</v>
      </c>
      <c r="BI94" s="146">
        <f>'4'!BV94</f>
        <v>0</v>
      </c>
      <c r="BJ94" s="146"/>
      <c r="BK94" s="330">
        <f>'4'!BS94</f>
        <v>0</v>
      </c>
      <c r="BL94" s="146"/>
      <c r="BM94" s="330"/>
      <c r="BN94" s="330"/>
      <c r="BO94" s="330"/>
      <c r="BP94" s="146"/>
      <c r="BQ94" s="330">
        <f>'4'!BZ94</f>
        <v>0</v>
      </c>
      <c r="BR94" s="146"/>
      <c r="BS94" s="146">
        <f>'4'!CH94</f>
        <v>0</v>
      </c>
      <c r="BT94" s="146">
        <f>'4'!CI94</f>
        <v>0</v>
      </c>
      <c r="BU94" s="146">
        <f>'4'!CJ94</f>
        <v>0</v>
      </c>
      <c r="BV94" s="146"/>
      <c r="BW94" s="330">
        <f>'4'!CG94</f>
        <v>0</v>
      </c>
      <c r="BX94" s="347"/>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row>
    <row r="95" spans="1:118" s="537" customFormat="1" ht="63" x14ac:dyDescent="0.25">
      <c r="A95" s="47"/>
      <c r="B95" s="399" t="s">
        <v>1089</v>
      </c>
      <c r="C95" s="326" t="s">
        <v>819</v>
      </c>
      <c r="D95" s="146"/>
      <c r="E95" s="146"/>
      <c r="F95" s="146"/>
      <c r="G95" s="146"/>
      <c r="H95" s="146"/>
      <c r="I95" s="146"/>
      <c r="J95" s="146"/>
      <c r="K95" s="146"/>
      <c r="L95" s="146"/>
      <c r="M95" s="146"/>
      <c r="N95" s="146"/>
      <c r="O95" s="146"/>
      <c r="P95" s="146"/>
      <c r="Q95" s="330"/>
      <c r="R95" s="330"/>
      <c r="S95" s="330"/>
      <c r="T95" s="146"/>
      <c r="U95" s="330">
        <f>'4'!U95</f>
        <v>0</v>
      </c>
      <c r="V95" s="146"/>
      <c r="W95" s="330">
        <f>'4'!AD95</f>
        <v>0</v>
      </c>
      <c r="X95" s="330"/>
      <c r="Y95" s="330"/>
      <c r="Z95" s="146"/>
      <c r="AA95" s="328">
        <f>'4'!AC95</f>
        <v>0</v>
      </c>
      <c r="AB95" s="146"/>
      <c r="AC95" s="330">
        <f>'4'!AK95</f>
        <v>0</v>
      </c>
      <c r="AD95" s="330"/>
      <c r="AE95" s="330">
        <f>'4'!AM95</f>
        <v>0</v>
      </c>
      <c r="AF95" s="146"/>
      <c r="AG95" s="330">
        <f>'4'!AJ95</f>
        <v>0</v>
      </c>
      <c r="AH95" s="146"/>
      <c r="AI95" s="330"/>
      <c r="AJ95" s="330"/>
      <c r="AK95" s="330"/>
      <c r="AL95" s="146"/>
      <c r="AM95" s="330"/>
      <c r="AN95" s="146"/>
      <c r="AO95" s="330"/>
      <c r="AP95" s="330"/>
      <c r="AQ95" s="330"/>
      <c r="AR95" s="146"/>
      <c r="AS95" s="330">
        <f>'4'!AX95</f>
        <v>0</v>
      </c>
      <c r="AT95" s="146" t="s">
        <v>877</v>
      </c>
      <c r="AU95" s="146">
        <f>'4'!BF95</f>
        <v>0</v>
      </c>
      <c r="AV95" s="146"/>
      <c r="AW95" s="330">
        <f>'4'!BH95</f>
        <v>0.35</v>
      </c>
      <c r="AX95" s="146"/>
      <c r="AY95" s="330">
        <f>'4'!BE95</f>
        <v>0.06</v>
      </c>
      <c r="AZ95" s="146"/>
      <c r="BA95" s="330"/>
      <c r="BB95" s="330"/>
      <c r="BC95" s="330"/>
      <c r="BD95" s="146"/>
      <c r="BE95" s="330">
        <f>'4'!BL95</f>
        <v>0</v>
      </c>
      <c r="BF95" s="146"/>
      <c r="BG95" s="146">
        <f>'4'!BT95</f>
        <v>0</v>
      </c>
      <c r="BH95" s="146">
        <f>'4'!BU95</f>
        <v>0</v>
      </c>
      <c r="BI95" s="146">
        <f>'4'!BV95</f>
        <v>0</v>
      </c>
      <c r="BJ95" s="146"/>
      <c r="BK95" s="330">
        <f>'4'!BS95</f>
        <v>0</v>
      </c>
      <c r="BL95" s="146"/>
      <c r="BM95" s="330"/>
      <c r="BN95" s="330"/>
      <c r="BO95" s="330"/>
      <c r="BP95" s="146"/>
      <c r="BQ95" s="330">
        <f>'4'!BZ95</f>
        <v>0</v>
      </c>
      <c r="BR95" s="146"/>
      <c r="BS95" s="146">
        <f>'4'!CH95</f>
        <v>0</v>
      </c>
      <c r="BT95" s="146">
        <f>'4'!CI95</f>
        <v>0</v>
      </c>
      <c r="BU95" s="146">
        <f>'4'!CJ95</f>
        <v>0</v>
      </c>
      <c r="BV95" s="146"/>
      <c r="BW95" s="330">
        <f>'4'!CG95</f>
        <v>0</v>
      </c>
      <c r="BX95" s="347"/>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row>
    <row r="96" spans="1:118" s="537" customFormat="1" ht="47.25" x14ac:dyDescent="0.25">
      <c r="A96" s="47"/>
      <c r="B96" s="399" t="s">
        <v>1090</v>
      </c>
      <c r="C96" s="326" t="s">
        <v>819</v>
      </c>
      <c r="D96" s="146"/>
      <c r="E96" s="146"/>
      <c r="F96" s="146"/>
      <c r="G96" s="146"/>
      <c r="H96" s="146"/>
      <c r="I96" s="146"/>
      <c r="J96" s="146"/>
      <c r="K96" s="146"/>
      <c r="L96" s="146"/>
      <c r="M96" s="146"/>
      <c r="N96" s="146"/>
      <c r="O96" s="146"/>
      <c r="P96" s="146"/>
      <c r="Q96" s="330"/>
      <c r="R96" s="330"/>
      <c r="S96" s="330"/>
      <c r="T96" s="146"/>
      <c r="U96" s="330">
        <f>'4'!U96</f>
        <v>0</v>
      </c>
      <c r="V96" s="146"/>
      <c r="W96" s="330">
        <f>'4'!AD96</f>
        <v>0</v>
      </c>
      <c r="X96" s="330"/>
      <c r="Y96" s="330"/>
      <c r="Z96" s="146"/>
      <c r="AA96" s="328">
        <f>'4'!AC96</f>
        <v>0</v>
      </c>
      <c r="AB96" s="146"/>
      <c r="AC96" s="330">
        <f>'4'!AK96</f>
        <v>0</v>
      </c>
      <c r="AD96" s="330"/>
      <c r="AE96" s="330">
        <f>'4'!AM96</f>
        <v>0</v>
      </c>
      <c r="AF96" s="146"/>
      <c r="AG96" s="330">
        <f>'4'!AJ96</f>
        <v>0</v>
      </c>
      <c r="AH96" s="146"/>
      <c r="AI96" s="330"/>
      <c r="AJ96" s="330"/>
      <c r="AK96" s="330"/>
      <c r="AL96" s="146"/>
      <c r="AM96" s="330"/>
      <c r="AN96" s="146"/>
      <c r="AO96" s="330"/>
      <c r="AP96" s="330"/>
      <c r="AQ96" s="330"/>
      <c r="AR96" s="146"/>
      <c r="AS96" s="330">
        <f>'4'!AX96</f>
        <v>0</v>
      </c>
      <c r="AT96" s="146" t="s">
        <v>877</v>
      </c>
      <c r="AU96" s="146">
        <f>'4'!BF96</f>
        <v>0</v>
      </c>
      <c r="AV96" s="146"/>
      <c r="AW96" s="330">
        <f>'4'!BH96</f>
        <v>0.65</v>
      </c>
      <c r="AX96" s="146"/>
      <c r="AY96" s="330">
        <f>'4'!BE96</f>
        <v>1.194</v>
      </c>
      <c r="AZ96" s="146"/>
      <c r="BA96" s="330"/>
      <c r="BB96" s="330"/>
      <c r="BC96" s="330"/>
      <c r="BD96" s="146"/>
      <c r="BE96" s="330">
        <f>'4'!BL96</f>
        <v>0</v>
      </c>
      <c r="BF96" s="146"/>
      <c r="BG96" s="146">
        <f>'4'!BT96</f>
        <v>0</v>
      </c>
      <c r="BH96" s="146">
        <f>'4'!BU96</f>
        <v>0</v>
      </c>
      <c r="BI96" s="146">
        <f>'4'!BV96</f>
        <v>0</v>
      </c>
      <c r="BJ96" s="146"/>
      <c r="BK96" s="330">
        <f>'4'!BS96</f>
        <v>0</v>
      </c>
      <c r="BL96" s="146"/>
      <c r="BM96" s="330"/>
      <c r="BN96" s="330"/>
      <c r="BO96" s="330"/>
      <c r="BP96" s="146"/>
      <c r="BQ96" s="330">
        <f>'4'!BZ96</f>
        <v>0</v>
      </c>
      <c r="BR96" s="146"/>
      <c r="BS96" s="146">
        <f>'4'!CH96</f>
        <v>0</v>
      </c>
      <c r="BT96" s="146">
        <f>'4'!CI96</f>
        <v>0</v>
      </c>
      <c r="BU96" s="146">
        <f>'4'!CJ96</f>
        <v>0</v>
      </c>
      <c r="BV96" s="146"/>
      <c r="BW96" s="330">
        <f>'4'!CG96</f>
        <v>0</v>
      </c>
      <c r="BX96" s="347"/>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row>
    <row r="97" spans="1:118" s="537" customFormat="1" ht="31.5" x14ac:dyDescent="0.25">
      <c r="A97" s="47"/>
      <c r="B97" s="399" t="s">
        <v>1092</v>
      </c>
      <c r="C97" s="326" t="s">
        <v>819</v>
      </c>
      <c r="D97" s="146"/>
      <c r="E97" s="146"/>
      <c r="F97" s="146"/>
      <c r="G97" s="146"/>
      <c r="H97" s="146"/>
      <c r="I97" s="146"/>
      <c r="J97" s="146"/>
      <c r="K97" s="146"/>
      <c r="L97" s="146"/>
      <c r="M97" s="146"/>
      <c r="N97" s="146"/>
      <c r="O97" s="146"/>
      <c r="P97" s="146"/>
      <c r="Q97" s="330"/>
      <c r="R97" s="330"/>
      <c r="S97" s="330"/>
      <c r="T97" s="146"/>
      <c r="U97" s="330">
        <f>'4'!U97</f>
        <v>0</v>
      </c>
      <c r="V97" s="146"/>
      <c r="W97" s="330">
        <f>'4'!AD97</f>
        <v>0</v>
      </c>
      <c r="X97" s="330"/>
      <c r="Y97" s="330"/>
      <c r="Z97" s="146"/>
      <c r="AA97" s="328">
        <f>'4'!AC97</f>
        <v>0</v>
      </c>
      <c r="AB97" s="146"/>
      <c r="AC97" s="330">
        <f>'4'!AK97</f>
        <v>0</v>
      </c>
      <c r="AD97" s="330"/>
      <c r="AE97" s="330">
        <f>'4'!AM97</f>
        <v>0</v>
      </c>
      <c r="AF97" s="146"/>
      <c r="AG97" s="330">
        <f>'4'!AJ97</f>
        <v>0</v>
      </c>
      <c r="AH97" s="146"/>
      <c r="AI97" s="330"/>
      <c r="AJ97" s="330"/>
      <c r="AK97" s="330"/>
      <c r="AL97" s="146"/>
      <c r="AM97" s="330"/>
      <c r="AN97" s="146"/>
      <c r="AO97" s="330"/>
      <c r="AP97" s="330"/>
      <c r="AQ97" s="330"/>
      <c r="AR97" s="146"/>
      <c r="AS97" s="330">
        <f>'4'!AX97</f>
        <v>0</v>
      </c>
      <c r="AT97" s="146" t="s">
        <v>877</v>
      </c>
      <c r="AU97" s="146">
        <f>'4'!BF97</f>
        <v>0</v>
      </c>
      <c r="AV97" s="146"/>
      <c r="AW97" s="330">
        <f>'4'!BH97</f>
        <v>0.6</v>
      </c>
      <c r="AX97" s="146"/>
      <c r="AY97" s="330">
        <f>'4'!BE97</f>
        <v>1.044</v>
      </c>
      <c r="AZ97" s="146"/>
      <c r="BA97" s="330"/>
      <c r="BB97" s="330"/>
      <c r="BC97" s="330"/>
      <c r="BD97" s="146"/>
      <c r="BE97" s="330">
        <f>'4'!BL97</f>
        <v>0</v>
      </c>
      <c r="BF97" s="146"/>
      <c r="BG97" s="146">
        <f>'4'!BT97</f>
        <v>0</v>
      </c>
      <c r="BH97" s="146">
        <f>'4'!BU97</f>
        <v>0</v>
      </c>
      <c r="BI97" s="146">
        <f>'4'!BV97</f>
        <v>0</v>
      </c>
      <c r="BJ97" s="146"/>
      <c r="BK97" s="330">
        <f>'4'!BS97</f>
        <v>0</v>
      </c>
      <c r="BL97" s="146"/>
      <c r="BM97" s="330"/>
      <c r="BN97" s="330"/>
      <c r="BO97" s="330"/>
      <c r="BP97" s="146"/>
      <c r="BQ97" s="330">
        <f>'4'!BZ97</f>
        <v>0</v>
      </c>
      <c r="BR97" s="146"/>
      <c r="BS97" s="146">
        <f>'4'!CH97</f>
        <v>0</v>
      </c>
      <c r="BT97" s="146">
        <f>'4'!CI97</f>
        <v>0</v>
      </c>
      <c r="BU97" s="146">
        <f>'4'!CJ97</f>
        <v>0</v>
      </c>
      <c r="BV97" s="146"/>
      <c r="BW97" s="330">
        <f>'4'!CG97</f>
        <v>0</v>
      </c>
      <c r="BX97" s="347"/>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row>
    <row r="98" spans="1:118" s="537" customFormat="1" ht="31.5" x14ac:dyDescent="0.25">
      <c r="A98" s="47"/>
      <c r="B98" s="399" t="s">
        <v>1093</v>
      </c>
      <c r="C98" s="326" t="s">
        <v>819</v>
      </c>
      <c r="D98" s="146"/>
      <c r="E98" s="146"/>
      <c r="F98" s="146"/>
      <c r="G98" s="146"/>
      <c r="H98" s="146"/>
      <c r="I98" s="146"/>
      <c r="J98" s="146"/>
      <c r="K98" s="146"/>
      <c r="L98" s="146"/>
      <c r="M98" s="146"/>
      <c r="N98" s="146"/>
      <c r="O98" s="146"/>
      <c r="P98" s="146"/>
      <c r="Q98" s="330"/>
      <c r="R98" s="330"/>
      <c r="S98" s="330"/>
      <c r="T98" s="146"/>
      <c r="U98" s="330">
        <f>'4'!U98</f>
        <v>0</v>
      </c>
      <c r="V98" s="146"/>
      <c r="W98" s="330">
        <f>'4'!AD98</f>
        <v>0</v>
      </c>
      <c r="X98" s="330"/>
      <c r="Y98" s="330"/>
      <c r="Z98" s="146"/>
      <c r="AA98" s="328">
        <f>'4'!AC98</f>
        <v>0</v>
      </c>
      <c r="AB98" s="146"/>
      <c r="AC98" s="330">
        <f>'4'!AK98</f>
        <v>0</v>
      </c>
      <c r="AD98" s="330"/>
      <c r="AE98" s="330">
        <f>'4'!AM98</f>
        <v>0</v>
      </c>
      <c r="AF98" s="146"/>
      <c r="AG98" s="330">
        <f>'4'!AJ98</f>
        <v>0</v>
      </c>
      <c r="AH98" s="146"/>
      <c r="AI98" s="330"/>
      <c r="AJ98" s="330"/>
      <c r="AK98" s="330"/>
      <c r="AL98" s="146"/>
      <c r="AM98" s="330"/>
      <c r="AN98" s="146"/>
      <c r="AO98" s="330"/>
      <c r="AP98" s="330"/>
      <c r="AQ98" s="330"/>
      <c r="AR98" s="146"/>
      <c r="AS98" s="330">
        <f>'4'!AX98</f>
        <v>0</v>
      </c>
      <c r="AT98" s="146" t="s">
        <v>877</v>
      </c>
      <c r="AU98" s="146">
        <f>'4'!BF98</f>
        <v>0</v>
      </c>
      <c r="AV98" s="146"/>
      <c r="AW98" s="330">
        <f>'4'!BH98</f>
        <v>1.28</v>
      </c>
      <c r="AX98" s="146"/>
      <c r="AY98" s="330">
        <f>'4'!BE98</f>
        <v>1.847</v>
      </c>
      <c r="AZ98" s="146"/>
      <c r="BA98" s="330"/>
      <c r="BB98" s="330"/>
      <c r="BC98" s="330"/>
      <c r="BD98" s="146"/>
      <c r="BE98" s="330">
        <f>'4'!BL98</f>
        <v>0</v>
      </c>
      <c r="BF98" s="146"/>
      <c r="BG98" s="146">
        <f>'4'!BT98</f>
        <v>0</v>
      </c>
      <c r="BH98" s="146">
        <f>'4'!BU98</f>
        <v>0</v>
      </c>
      <c r="BI98" s="146">
        <f>'4'!BV98</f>
        <v>0</v>
      </c>
      <c r="BJ98" s="146"/>
      <c r="BK98" s="330">
        <f>'4'!BS98</f>
        <v>0</v>
      </c>
      <c r="BL98" s="146"/>
      <c r="BM98" s="330"/>
      <c r="BN98" s="330"/>
      <c r="BO98" s="330"/>
      <c r="BP98" s="146"/>
      <c r="BQ98" s="330">
        <f>'4'!BZ98</f>
        <v>0</v>
      </c>
      <c r="BR98" s="146"/>
      <c r="BS98" s="146">
        <f>'4'!CH98</f>
        <v>0</v>
      </c>
      <c r="BT98" s="146">
        <f>'4'!CI98</f>
        <v>0</v>
      </c>
      <c r="BU98" s="146">
        <f>'4'!CJ98</f>
        <v>0</v>
      </c>
      <c r="BV98" s="146"/>
      <c r="BW98" s="330">
        <f>'4'!CG98</f>
        <v>0</v>
      </c>
      <c r="BX98" s="347"/>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row>
    <row r="99" spans="1:118" s="537" customFormat="1" ht="31.5" x14ac:dyDescent="0.25">
      <c r="A99" s="47"/>
      <c r="B99" s="399" t="s">
        <v>1094</v>
      </c>
      <c r="C99" s="326" t="s">
        <v>819</v>
      </c>
      <c r="D99" s="146"/>
      <c r="E99" s="146"/>
      <c r="F99" s="146"/>
      <c r="G99" s="146"/>
      <c r="H99" s="146"/>
      <c r="I99" s="146"/>
      <c r="J99" s="146"/>
      <c r="K99" s="146"/>
      <c r="L99" s="146"/>
      <c r="M99" s="146"/>
      <c r="N99" s="146"/>
      <c r="O99" s="146"/>
      <c r="P99" s="146"/>
      <c r="Q99" s="330"/>
      <c r="R99" s="330"/>
      <c r="S99" s="330"/>
      <c r="T99" s="146"/>
      <c r="U99" s="330">
        <f>'4'!U99</f>
        <v>0</v>
      </c>
      <c r="V99" s="146"/>
      <c r="W99" s="330">
        <f>'4'!AD99</f>
        <v>0</v>
      </c>
      <c r="X99" s="330"/>
      <c r="Y99" s="330"/>
      <c r="Z99" s="146"/>
      <c r="AA99" s="328">
        <f>'4'!AC99</f>
        <v>0</v>
      </c>
      <c r="AB99" s="146"/>
      <c r="AC99" s="330">
        <f>'4'!AK99</f>
        <v>0</v>
      </c>
      <c r="AD99" s="330"/>
      <c r="AE99" s="330">
        <f>'4'!AM99</f>
        <v>0</v>
      </c>
      <c r="AF99" s="146"/>
      <c r="AG99" s="330">
        <f>'4'!AJ99</f>
        <v>0</v>
      </c>
      <c r="AH99" s="146"/>
      <c r="AI99" s="330"/>
      <c r="AJ99" s="330"/>
      <c r="AK99" s="330"/>
      <c r="AL99" s="146"/>
      <c r="AM99" s="330"/>
      <c r="AN99" s="146"/>
      <c r="AO99" s="330"/>
      <c r="AP99" s="330"/>
      <c r="AQ99" s="330"/>
      <c r="AR99" s="146"/>
      <c r="AS99" s="330">
        <f>'4'!AX99</f>
        <v>0</v>
      </c>
      <c r="AT99" s="146" t="s">
        <v>877</v>
      </c>
      <c r="AU99" s="146">
        <f>'4'!BF99</f>
        <v>0</v>
      </c>
      <c r="AV99" s="146"/>
      <c r="AW99" s="330">
        <f>'4'!BH99</f>
        <v>0.54</v>
      </c>
      <c r="AX99" s="146"/>
      <c r="AY99" s="330">
        <f>'4'!BE99</f>
        <v>1.25</v>
      </c>
      <c r="AZ99" s="146"/>
      <c r="BA99" s="330"/>
      <c r="BB99" s="330"/>
      <c r="BC99" s="330"/>
      <c r="BD99" s="146"/>
      <c r="BE99" s="330">
        <f>'4'!BL99</f>
        <v>0</v>
      </c>
      <c r="BF99" s="146"/>
      <c r="BG99" s="146">
        <f>'4'!BT99</f>
        <v>0</v>
      </c>
      <c r="BH99" s="146">
        <f>'4'!BU99</f>
        <v>0</v>
      </c>
      <c r="BI99" s="146">
        <f>'4'!BV99</f>
        <v>0</v>
      </c>
      <c r="BJ99" s="146"/>
      <c r="BK99" s="330">
        <f>'4'!BS99</f>
        <v>0</v>
      </c>
      <c r="BL99" s="146"/>
      <c r="BM99" s="330"/>
      <c r="BN99" s="330"/>
      <c r="BO99" s="330"/>
      <c r="BP99" s="146"/>
      <c r="BQ99" s="330">
        <f>'4'!BZ99</f>
        <v>0</v>
      </c>
      <c r="BR99" s="146"/>
      <c r="BS99" s="146">
        <f>'4'!CH99</f>
        <v>0</v>
      </c>
      <c r="BT99" s="146">
        <f>'4'!CI99</f>
        <v>0</v>
      </c>
      <c r="BU99" s="146">
        <f>'4'!CJ99</f>
        <v>0</v>
      </c>
      <c r="BV99" s="146"/>
      <c r="BW99" s="330">
        <f>'4'!CG99</f>
        <v>0</v>
      </c>
      <c r="BX99" s="347"/>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row>
    <row r="100" spans="1:118" s="537" customFormat="1" ht="31.5" x14ac:dyDescent="0.25">
      <c r="A100" s="47"/>
      <c r="B100" s="356" t="s">
        <v>1129</v>
      </c>
      <c r="C100" s="538" t="s">
        <v>822</v>
      </c>
      <c r="D100" s="146"/>
      <c r="E100" s="146"/>
      <c r="F100" s="146"/>
      <c r="G100" s="146"/>
      <c r="H100" s="146"/>
      <c r="I100" s="146"/>
      <c r="J100" s="146"/>
      <c r="K100" s="146"/>
      <c r="L100" s="146"/>
      <c r="M100" s="146"/>
      <c r="N100" s="146"/>
      <c r="O100" s="146"/>
      <c r="P100" s="146"/>
      <c r="Q100" s="330"/>
      <c r="R100" s="330"/>
      <c r="S100" s="330"/>
      <c r="T100" s="146"/>
      <c r="U100" s="330">
        <f>'4'!U100</f>
        <v>0</v>
      </c>
      <c r="V100" s="146"/>
      <c r="W100" s="330">
        <f>'4'!AD100</f>
        <v>0</v>
      </c>
      <c r="X100" s="330"/>
      <c r="Y100" s="330"/>
      <c r="Z100" s="146"/>
      <c r="AA100" s="328">
        <f>'4'!AC100</f>
        <v>0</v>
      </c>
      <c r="AB100" s="146"/>
      <c r="AC100" s="330">
        <f>'4'!AK100</f>
        <v>0</v>
      </c>
      <c r="AD100" s="330"/>
      <c r="AE100" s="330">
        <f>'4'!AM100</f>
        <v>0</v>
      </c>
      <c r="AF100" s="146"/>
      <c r="AG100" s="330">
        <f>'4'!AJ100</f>
        <v>0</v>
      </c>
      <c r="AH100" s="146"/>
      <c r="AI100" s="330"/>
      <c r="AJ100" s="330"/>
      <c r="AK100" s="330"/>
      <c r="AL100" s="146"/>
      <c r="AM100" s="330"/>
      <c r="AN100" s="146"/>
      <c r="AO100" s="330"/>
      <c r="AP100" s="330"/>
      <c r="AQ100" s="330"/>
      <c r="AR100" s="146"/>
      <c r="AS100" s="330">
        <f>'4'!AX100</f>
        <v>0</v>
      </c>
      <c r="AT100" s="146"/>
      <c r="AU100" s="146">
        <f>'4'!BF100</f>
        <v>0</v>
      </c>
      <c r="AV100" s="146"/>
      <c r="AW100" s="330">
        <f>'4'!BH100</f>
        <v>0</v>
      </c>
      <c r="AX100" s="146"/>
      <c r="AY100" s="330">
        <f>'4'!BE100</f>
        <v>0</v>
      </c>
      <c r="AZ100" s="146"/>
      <c r="BA100" s="330"/>
      <c r="BB100" s="330"/>
      <c r="BC100" s="330"/>
      <c r="BD100" s="146"/>
      <c r="BE100" s="330">
        <f>'4'!BL100</f>
        <v>0</v>
      </c>
      <c r="BF100" s="146" t="s">
        <v>877</v>
      </c>
      <c r="BG100" s="146">
        <f>'4'!BT100</f>
        <v>0</v>
      </c>
      <c r="BH100" s="146">
        <f>'4'!BU100</f>
        <v>0</v>
      </c>
      <c r="BI100" s="146">
        <f>'4'!BV100</f>
        <v>0.495</v>
      </c>
      <c r="BJ100" s="146"/>
      <c r="BK100" s="330">
        <f>'4'!BS100</f>
        <v>0.86099999999999999</v>
      </c>
      <c r="BL100" s="146"/>
      <c r="BM100" s="330"/>
      <c r="BN100" s="330"/>
      <c r="BO100" s="330"/>
      <c r="BP100" s="146"/>
      <c r="BQ100" s="330">
        <f>'4'!BZ100</f>
        <v>0</v>
      </c>
      <c r="BR100" s="146"/>
      <c r="BS100" s="146">
        <f>'4'!CH100</f>
        <v>0</v>
      </c>
      <c r="BT100" s="146">
        <f>'4'!CI100</f>
        <v>0</v>
      </c>
      <c r="BU100" s="146">
        <f>'4'!CJ100</f>
        <v>0</v>
      </c>
      <c r="BV100" s="146"/>
      <c r="BW100" s="330">
        <f>'4'!CG100</f>
        <v>0</v>
      </c>
      <c r="BX100" s="347"/>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row>
    <row r="101" spans="1:118" s="537" customFormat="1" ht="31.5" x14ac:dyDescent="0.25">
      <c r="A101" s="47"/>
      <c r="B101" s="356" t="s">
        <v>1103</v>
      </c>
      <c r="C101" s="538" t="s">
        <v>822</v>
      </c>
      <c r="D101" s="146"/>
      <c r="E101" s="146"/>
      <c r="F101" s="146"/>
      <c r="G101" s="146"/>
      <c r="H101" s="146"/>
      <c r="I101" s="146"/>
      <c r="J101" s="146"/>
      <c r="K101" s="146"/>
      <c r="L101" s="146"/>
      <c r="M101" s="146"/>
      <c r="N101" s="146"/>
      <c r="O101" s="146"/>
      <c r="P101" s="146"/>
      <c r="Q101" s="330"/>
      <c r="R101" s="330"/>
      <c r="S101" s="330"/>
      <c r="T101" s="146"/>
      <c r="U101" s="330">
        <f>'4'!U101</f>
        <v>0</v>
      </c>
      <c r="V101" s="146"/>
      <c r="W101" s="330">
        <f>'4'!AD101</f>
        <v>0</v>
      </c>
      <c r="X101" s="330"/>
      <c r="Y101" s="330"/>
      <c r="Z101" s="146"/>
      <c r="AA101" s="328">
        <f>'4'!AC101</f>
        <v>0</v>
      </c>
      <c r="AB101" s="146"/>
      <c r="AC101" s="330">
        <f>'4'!AK101</f>
        <v>0</v>
      </c>
      <c r="AD101" s="330"/>
      <c r="AE101" s="330">
        <f>'4'!AM101</f>
        <v>0</v>
      </c>
      <c r="AF101" s="146"/>
      <c r="AG101" s="330">
        <f>'4'!AJ101</f>
        <v>0</v>
      </c>
      <c r="AH101" s="146"/>
      <c r="AI101" s="330"/>
      <c r="AJ101" s="330"/>
      <c r="AK101" s="330"/>
      <c r="AL101" s="146"/>
      <c r="AM101" s="330"/>
      <c r="AN101" s="146"/>
      <c r="AO101" s="330"/>
      <c r="AP101" s="330"/>
      <c r="AQ101" s="330"/>
      <c r="AR101" s="146"/>
      <c r="AS101" s="330">
        <f>'4'!AX101</f>
        <v>0</v>
      </c>
      <c r="AT101" s="146"/>
      <c r="AU101" s="146">
        <f>'4'!BF101</f>
        <v>0</v>
      </c>
      <c r="AV101" s="146"/>
      <c r="AW101" s="330">
        <f>'4'!BH101</f>
        <v>0</v>
      </c>
      <c r="AX101" s="146"/>
      <c r="AY101" s="330">
        <f>'4'!BE101</f>
        <v>0</v>
      </c>
      <c r="AZ101" s="146"/>
      <c r="BA101" s="330"/>
      <c r="BB101" s="330"/>
      <c r="BC101" s="330"/>
      <c r="BD101" s="146"/>
      <c r="BE101" s="330">
        <f>'4'!BL101</f>
        <v>0</v>
      </c>
      <c r="BF101" s="146" t="s">
        <v>877</v>
      </c>
      <c r="BG101" s="146">
        <f>'4'!BT101</f>
        <v>0</v>
      </c>
      <c r="BH101" s="146">
        <f>'4'!BU101</f>
        <v>0</v>
      </c>
      <c r="BI101" s="146">
        <f>'4'!BV101</f>
        <v>0.5</v>
      </c>
      <c r="BJ101" s="146"/>
      <c r="BK101" s="330">
        <f>'4'!BS101</f>
        <v>0.56100000000000005</v>
      </c>
      <c r="BL101" s="146"/>
      <c r="BM101" s="330"/>
      <c r="BN101" s="330"/>
      <c r="BO101" s="330"/>
      <c r="BP101" s="146"/>
      <c r="BQ101" s="330">
        <f>'4'!BZ101</f>
        <v>0</v>
      </c>
      <c r="BR101" s="146"/>
      <c r="BS101" s="146">
        <f>'4'!CH101</f>
        <v>0</v>
      </c>
      <c r="BT101" s="146">
        <f>'4'!CI101</f>
        <v>0</v>
      </c>
      <c r="BU101" s="146">
        <f>'4'!CJ101</f>
        <v>0</v>
      </c>
      <c r="BV101" s="146"/>
      <c r="BW101" s="330">
        <f>'4'!CG101</f>
        <v>0</v>
      </c>
      <c r="BX101" s="347"/>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row>
    <row r="102" spans="1:118" s="537" customFormat="1" ht="31.5" x14ac:dyDescent="0.25">
      <c r="A102" s="47"/>
      <c r="B102" s="356" t="s">
        <v>1104</v>
      </c>
      <c r="C102" s="538" t="s">
        <v>822</v>
      </c>
      <c r="D102" s="146"/>
      <c r="E102" s="146"/>
      <c r="F102" s="146"/>
      <c r="G102" s="146"/>
      <c r="H102" s="146"/>
      <c r="I102" s="146"/>
      <c r="J102" s="146"/>
      <c r="K102" s="146"/>
      <c r="L102" s="146"/>
      <c r="M102" s="146"/>
      <c r="N102" s="146"/>
      <c r="O102" s="146"/>
      <c r="P102" s="146"/>
      <c r="Q102" s="330"/>
      <c r="R102" s="330"/>
      <c r="S102" s="330"/>
      <c r="T102" s="146"/>
      <c r="U102" s="330">
        <f>'4'!U102</f>
        <v>0</v>
      </c>
      <c r="V102" s="146"/>
      <c r="W102" s="330">
        <f>'4'!AD102</f>
        <v>0</v>
      </c>
      <c r="X102" s="330"/>
      <c r="Y102" s="330"/>
      <c r="Z102" s="146"/>
      <c r="AA102" s="328">
        <f>'4'!AC102</f>
        <v>0</v>
      </c>
      <c r="AB102" s="146"/>
      <c r="AC102" s="330">
        <f>'4'!AK102</f>
        <v>0</v>
      </c>
      <c r="AD102" s="330"/>
      <c r="AE102" s="330">
        <f>'4'!AM102</f>
        <v>0</v>
      </c>
      <c r="AF102" s="146"/>
      <c r="AG102" s="330">
        <f>'4'!AJ102</f>
        <v>0</v>
      </c>
      <c r="AH102" s="146"/>
      <c r="AI102" s="330"/>
      <c r="AJ102" s="330"/>
      <c r="AK102" s="330"/>
      <c r="AL102" s="146"/>
      <c r="AM102" s="330"/>
      <c r="AN102" s="146"/>
      <c r="AO102" s="330"/>
      <c r="AP102" s="330"/>
      <c r="AQ102" s="330"/>
      <c r="AR102" s="146"/>
      <c r="AS102" s="330">
        <f>'4'!AX102</f>
        <v>0</v>
      </c>
      <c r="AT102" s="146"/>
      <c r="AU102" s="146">
        <f>'4'!BF102</f>
        <v>0</v>
      </c>
      <c r="AV102" s="146"/>
      <c r="AW102" s="330">
        <f>'4'!BH102</f>
        <v>0</v>
      </c>
      <c r="AX102" s="146"/>
      <c r="AY102" s="330">
        <f>'4'!BE102</f>
        <v>0</v>
      </c>
      <c r="AZ102" s="146"/>
      <c r="BA102" s="330"/>
      <c r="BB102" s="330"/>
      <c r="BC102" s="330"/>
      <c r="BD102" s="146"/>
      <c r="BE102" s="330">
        <f>'4'!BL102</f>
        <v>0</v>
      </c>
      <c r="BF102" s="146" t="s">
        <v>877</v>
      </c>
      <c r="BG102" s="146">
        <f>'4'!BT102</f>
        <v>0</v>
      </c>
      <c r="BH102" s="146">
        <f>'4'!BU102</f>
        <v>0</v>
      </c>
      <c r="BI102" s="146">
        <f>'4'!BV102</f>
        <v>0.4</v>
      </c>
      <c r="BJ102" s="146"/>
      <c r="BK102" s="330">
        <f>'4'!BS102</f>
        <v>0.73</v>
      </c>
      <c r="BL102" s="146"/>
      <c r="BM102" s="330"/>
      <c r="BN102" s="330"/>
      <c r="BO102" s="330"/>
      <c r="BP102" s="146"/>
      <c r="BQ102" s="330">
        <f>'4'!BZ102</f>
        <v>0</v>
      </c>
      <c r="BR102" s="146"/>
      <c r="BS102" s="146">
        <f>'4'!CH102</f>
        <v>0</v>
      </c>
      <c r="BT102" s="146">
        <f>'4'!CI102</f>
        <v>0</v>
      </c>
      <c r="BU102" s="146">
        <f>'4'!CJ102</f>
        <v>0</v>
      </c>
      <c r="BV102" s="146"/>
      <c r="BW102" s="330">
        <f>'4'!CG102</f>
        <v>0</v>
      </c>
      <c r="BX102" s="347"/>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row>
    <row r="103" spans="1:118" s="537" customFormat="1" ht="31.5" x14ac:dyDescent="0.25">
      <c r="A103" s="47"/>
      <c r="B103" s="356" t="s">
        <v>1105</v>
      </c>
      <c r="C103" s="538" t="s">
        <v>822</v>
      </c>
      <c r="D103" s="146"/>
      <c r="E103" s="146"/>
      <c r="F103" s="146"/>
      <c r="G103" s="146"/>
      <c r="H103" s="146"/>
      <c r="I103" s="146"/>
      <c r="J103" s="146"/>
      <c r="K103" s="146"/>
      <c r="L103" s="146"/>
      <c r="M103" s="146"/>
      <c r="N103" s="146"/>
      <c r="O103" s="146"/>
      <c r="P103" s="146"/>
      <c r="Q103" s="330"/>
      <c r="R103" s="330"/>
      <c r="S103" s="330"/>
      <c r="T103" s="146"/>
      <c r="U103" s="330">
        <f>'4'!U103</f>
        <v>0</v>
      </c>
      <c r="V103" s="146"/>
      <c r="W103" s="330">
        <f>'4'!AD103</f>
        <v>0</v>
      </c>
      <c r="X103" s="330"/>
      <c r="Y103" s="330"/>
      <c r="Z103" s="146"/>
      <c r="AA103" s="328">
        <f>'4'!AC103</f>
        <v>0</v>
      </c>
      <c r="AB103" s="146"/>
      <c r="AC103" s="330">
        <f>'4'!AK103</f>
        <v>0</v>
      </c>
      <c r="AD103" s="330"/>
      <c r="AE103" s="330">
        <f>'4'!AM103</f>
        <v>0</v>
      </c>
      <c r="AF103" s="146"/>
      <c r="AG103" s="330">
        <f>'4'!AJ103</f>
        <v>0</v>
      </c>
      <c r="AH103" s="146"/>
      <c r="AI103" s="330"/>
      <c r="AJ103" s="330"/>
      <c r="AK103" s="330"/>
      <c r="AL103" s="146"/>
      <c r="AM103" s="330"/>
      <c r="AN103" s="146"/>
      <c r="AO103" s="330"/>
      <c r="AP103" s="330"/>
      <c r="AQ103" s="330"/>
      <c r="AR103" s="146"/>
      <c r="AS103" s="330">
        <f>'4'!AX103</f>
        <v>0</v>
      </c>
      <c r="AT103" s="146"/>
      <c r="AU103" s="146">
        <f>'4'!BF103</f>
        <v>0</v>
      </c>
      <c r="AV103" s="146"/>
      <c r="AW103" s="330">
        <f>'4'!BH103</f>
        <v>0</v>
      </c>
      <c r="AX103" s="146"/>
      <c r="AY103" s="330">
        <f>'4'!BE103</f>
        <v>0</v>
      </c>
      <c r="AZ103" s="146"/>
      <c r="BA103" s="330"/>
      <c r="BB103" s="330"/>
      <c r="BC103" s="330"/>
      <c r="BD103" s="146"/>
      <c r="BE103" s="330">
        <f>'4'!BL103</f>
        <v>0</v>
      </c>
      <c r="BF103" s="146" t="s">
        <v>877</v>
      </c>
      <c r="BG103" s="146">
        <f>'4'!BT103</f>
        <v>0</v>
      </c>
      <c r="BH103" s="146">
        <f>'4'!BU103</f>
        <v>0</v>
      </c>
      <c r="BI103" s="146">
        <f>'4'!BV103</f>
        <v>0.55000000000000004</v>
      </c>
      <c r="BJ103" s="146"/>
      <c r="BK103" s="330">
        <f>'4'!BS103</f>
        <v>0.96399999999999997</v>
      </c>
      <c r="BL103" s="146"/>
      <c r="BM103" s="330"/>
      <c r="BN103" s="330"/>
      <c r="BO103" s="330"/>
      <c r="BP103" s="146"/>
      <c r="BQ103" s="330">
        <f>'4'!BZ103</f>
        <v>0</v>
      </c>
      <c r="BR103" s="146"/>
      <c r="BS103" s="146">
        <f>'4'!CH103</f>
        <v>0</v>
      </c>
      <c r="BT103" s="146">
        <f>'4'!CI103</f>
        <v>0</v>
      </c>
      <c r="BU103" s="146">
        <f>'4'!CJ103</f>
        <v>0</v>
      </c>
      <c r="BV103" s="146"/>
      <c r="BW103" s="330">
        <f>'4'!CG103</f>
        <v>0</v>
      </c>
      <c r="BX103" s="319"/>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row>
    <row r="104" spans="1:118" s="537" customFormat="1" ht="31.5" x14ac:dyDescent="0.25">
      <c r="A104" s="47"/>
      <c r="B104" s="356" t="s">
        <v>1106</v>
      </c>
      <c r="C104" s="538" t="s">
        <v>822</v>
      </c>
      <c r="D104" s="146"/>
      <c r="E104" s="146"/>
      <c r="F104" s="146"/>
      <c r="G104" s="146"/>
      <c r="H104" s="146"/>
      <c r="I104" s="146"/>
      <c r="J104" s="146"/>
      <c r="K104" s="146"/>
      <c r="L104" s="146"/>
      <c r="M104" s="146"/>
      <c r="N104" s="146"/>
      <c r="O104" s="146"/>
      <c r="P104" s="146"/>
      <c r="Q104" s="330"/>
      <c r="R104" s="330"/>
      <c r="S104" s="330"/>
      <c r="T104" s="146"/>
      <c r="U104" s="330">
        <f>'4'!U104</f>
        <v>0</v>
      </c>
      <c r="V104" s="146"/>
      <c r="W104" s="330">
        <f>'4'!AD104</f>
        <v>0</v>
      </c>
      <c r="X104" s="330"/>
      <c r="Y104" s="330"/>
      <c r="Z104" s="146"/>
      <c r="AA104" s="328">
        <f>'4'!AC104</f>
        <v>0</v>
      </c>
      <c r="AB104" s="146"/>
      <c r="AC104" s="330">
        <f>'4'!AK104</f>
        <v>0</v>
      </c>
      <c r="AD104" s="330"/>
      <c r="AE104" s="330">
        <f>'4'!AM104</f>
        <v>0</v>
      </c>
      <c r="AF104" s="146"/>
      <c r="AG104" s="330">
        <f>'4'!AJ104</f>
        <v>0</v>
      </c>
      <c r="AH104" s="146"/>
      <c r="AI104" s="330"/>
      <c r="AJ104" s="330"/>
      <c r="AK104" s="330"/>
      <c r="AL104" s="146"/>
      <c r="AM104" s="330"/>
      <c r="AN104" s="146"/>
      <c r="AO104" s="330"/>
      <c r="AP104" s="330"/>
      <c r="AQ104" s="330"/>
      <c r="AR104" s="146"/>
      <c r="AS104" s="330">
        <f>'4'!AX104</f>
        <v>0</v>
      </c>
      <c r="AT104" s="146"/>
      <c r="AU104" s="146">
        <f>'4'!BF104</f>
        <v>0</v>
      </c>
      <c r="AV104" s="146"/>
      <c r="AW104" s="330">
        <f>'4'!BH104</f>
        <v>0</v>
      </c>
      <c r="AX104" s="146"/>
      <c r="AY104" s="330">
        <f>'4'!BE104</f>
        <v>0</v>
      </c>
      <c r="AZ104" s="146"/>
      <c r="BA104" s="330"/>
      <c r="BB104" s="330"/>
      <c r="BC104" s="330"/>
      <c r="BD104" s="146"/>
      <c r="BE104" s="330">
        <f>'4'!BL104</f>
        <v>0</v>
      </c>
      <c r="BF104" s="146" t="s">
        <v>877</v>
      </c>
      <c r="BG104" s="146">
        <f>'4'!BT104</f>
        <v>0</v>
      </c>
      <c r="BH104" s="146">
        <f>'4'!BU104</f>
        <v>0</v>
      </c>
      <c r="BI104" s="146">
        <f>'4'!BV104</f>
        <v>0.35</v>
      </c>
      <c r="BJ104" s="146"/>
      <c r="BK104" s="330">
        <f>'4'!BS104</f>
        <v>0.68300000000000005</v>
      </c>
      <c r="BL104" s="146"/>
      <c r="BM104" s="330"/>
      <c r="BN104" s="330"/>
      <c r="BO104" s="330"/>
      <c r="BP104" s="146"/>
      <c r="BQ104" s="330">
        <f>'4'!BZ104</f>
        <v>0</v>
      </c>
      <c r="BR104" s="146"/>
      <c r="BS104" s="146">
        <f>'4'!CH104</f>
        <v>0</v>
      </c>
      <c r="BT104" s="146">
        <f>'4'!CI104</f>
        <v>0</v>
      </c>
      <c r="BU104" s="146">
        <f>'4'!CJ104</f>
        <v>0</v>
      </c>
      <c r="BV104" s="146"/>
      <c r="BW104" s="330">
        <f>'4'!CG104</f>
        <v>0</v>
      </c>
      <c r="BX104" s="319"/>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row>
    <row r="105" spans="1:118" s="537" customFormat="1" ht="31.5" x14ac:dyDescent="0.25">
      <c r="A105" s="47"/>
      <c r="B105" s="356" t="s">
        <v>1119</v>
      </c>
      <c r="C105" s="538" t="s">
        <v>826</v>
      </c>
      <c r="D105" s="146"/>
      <c r="E105" s="146"/>
      <c r="F105" s="146"/>
      <c r="G105" s="146"/>
      <c r="H105" s="146"/>
      <c r="I105" s="146"/>
      <c r="J105" s="146"/>
      <c r="K105" s="146"/>
      <c r="L105" s="146"/>
      <c r="M105" s="146"/>
      <c r="N105" s="146"/>
      <c r="O105" s="146"/>
      <c r="P105" s="146"/>
      <c r="Q105" s="330"/>
      <c r="R105" s="330"/>
      <c r="S105" s="330"/>
      <c r="T105" s="146"/>
      <c r="U105" s="330">
        <f>'4'!U105</f>
        <v>0</v>
      </c>
      <c r="V105" s="146"/>
      <c r="W105" s="330">
        <f>'4'!AD105</f>
        <v>0</v>
      </c>
      <c r="X105" s="330"/>
      <c r="Y105" s="330"/>
      <c r="Z105" s="146"/>
      <c r="AA105" s="328">
        <f>'4'!AC105</f>
        <v>0</v>
      </c>
      <c r="AB105" s="146"/>
      <c r="AC105" s="330">
        <f>'4'!AK105</f>
        <v>0</v>
      </c>
      <c r="AD105" s="330"/>
      <c r="AE105" s="330">
        <f>'4'!AM105</f>
        <v>0</v>
      </c>
      <c r="AF105" s="146"/>
      <c r="AG105" s="330">
        <f>'4'!AJ105</f>
        <v>0</v>
      </c>
      <c r="AH105" s="146"/>
      <c r="AI105" s="330"/>
      <c r="AJ105" s="330"/>
      <c r="AK105" s="330"/>
      <c r="AL105" s="146"/>
      <c r="AM105" s="330"/>
      <c r="AN105" s="146"/>
      <c r="AO105" s="330"/>
      <c r="AP105" s="330"/>
      <c r="AQ105" s="330"/>
      <c r="AR105" s="146"/>
      <c r="AS105" s="330">
        <f>'4'!AX105</f>
        <v>0</v>
      </c>
      <c r="AT105" s="146"/>
      <c r="AU105" s="146">
        <f>'4'!BF105</f>
        <v>0</v>
      </c>
      <c r="AV105" s="146"/>
      <c r="AW105" s="330">
        <f>'4'!BH105</f>
        <v>0</v>
      </c>
      <c r="AX105" s="146"/>
      <c r="AY105" s="330">
        <f>'4'!BE105</f>
        <v>0</v>
      </c>
      <c r="AZ105" s="146"/>
      <c r="BA105" s="330"/>
      <c r="BB105" s="330"/>
      <c r="BC105" s="330"/>
      <c r="BD105" s="146"/>
      <c r="BE105" s="330">
        <f>'4'!BL105</f>
        <v>0</v>
      </c>
      <c r="BF105" s="146"/>
      <c r="BG105" s="146">
        <f>'4'!BT105</f>
        <v>0</v>
      </c>
      <c r="BH105" s="146">
        <f>'4'!BU105</f>
        <v>0</v>
      </c>
      <c r="BI105" s="146">
        <f>'4'!BV105</f>
        <v>0</v>
      </c>
      <c r="BJ105" s="146"/>
      <c r="BK105" s="330">
        <f>'4'!BS105</f>
        <v>0</v>
      </c>
      <c r="BL105" s="146"/>
      <c r="BM105" s="330"/>
      <c r="BN105" s="330"/>
      <c r="BO105" s="330"/>
      <c r="BP105" s="146"/>
      <c r="BQ105" s="330">
        <f>'4'!BZ105</f>
        <v>0</v>
      </c>
      <c r="BR105" s="146" t="s">
        <v>877</v>
      </c>
      <c r="BS105" s="146">
        <f>'4'!CH105</f>
        <v>0</v>
      </c>
      <c r="BT105" s="146">
        <f>'4'!CI105</f>
        <v>0</v>
      </c>
      <c r="BU105" s="146">
        <f>'4'!CJ105</f>
        <v>1.25</v>
      </c>
      <c r="BV105" s="146"/>
      <c r="BW105" s="330">
        <f>'4'!CG105</f>
        <v>2.2349999999999999</v>
      </c>
      <c r="BX105" s="319"/>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row>
    <row r="106" spans="1:118" s="537" customFormat="1" ht="31.5" x14ac:dyDescent="0.25">
      <c r="A106" s="47"/>
      <c r="B106" s="356" t="s">
        <v>1120</v>
      </c>
      <c r="C106" s="538" t="s">
        <v>826</v>
      </c>
      <c r="D106" s="146"/>
      <c r="E106" s="146"/>
      <c r="F106" s="146"/>
      <c r="G106" s="146"/>
      <c r="H106" s="146"/>
      <c r="I106" s="146"/>
      <c r="J106" s="146"/>
      <c r="K106" s="146"/>
      <c r="L106" s="146"/>
      <c r="M106" s="146"/>
      <c r="N106" s="146"/>
      <c r="O106" s="146"/>
      <c r="P106" s="146"/>
      <c r="Q106" s="330"/>
      <c r="R106" s="330"/>
      <c r="S106" s="330"/>
      <c r="T106" s="146"/>
      <c r="U106" s="330">
        <f>'4'!U106</f>
        <v>0</v>
      </c>
      <c r="V106" s="146"/>
      <c r="W106" s="330">
        <f>'4'!AD106</f>
        <v>0</v>
      </c>
      <c r="X106" s="330"/>
      <c r="Y106" s="330"/>
      <c r="Z106" s="146"/>
      <c r="AA106" s="328">
        <f>'4'!AC106</f>
        <v>0</v>
      </c>
      <c r="AB106" s="146"/>
      <c r="AC106" s="330">
        <f>'4'!AK106</f>
        <v>0</v>
      </c>
      <c r="AD106" s="330"/>
      <c r="AE106" s="330">
        <f>'4'!AM106</f>
        <v>0</v>
      </c>
      <c r="AF106" s="146"/>
      <c r="AG106" s="330">
        <f>'4'!AJ106</f>
        <v>0</v>
      </c>
      <c r="AH106" s="146"/>
      <c r="AI106" s="330"/>
      <c r="AJ106" s="330"/>
      <c r="AK106" s="330"/>
      <c r="AL106" s="146"/>
      <c r="AM106" s="330"/>
      <c r="AN106" s="146"/>
      <c r="AO106" s="330"/>
      <c r="AP106" s="330"/>
      <c r="AQ106" s="330"/>
      <c r="AR106" s="146"/>
      <c r="AS106" s="330">
        <f>'4'!AX106</f>
        <v>0</v>
      </c>
      <c r="AT106" s="146"/>
      <c r="AU106" s="146">
        <f>'4'!BF106</f>
        <v>0</v>
      </c>
      <c r="AV106" s="146"/>
      <c r="AW106" s="330">
        <f>'4'!BH106</f>
        <v>0</v>
      </c>
      <c r="AX106" s="146"/>
      <c r="AY106" s="330">
        <f>'4'!BE106</f>
        <v>0</v>
      </c>
      <c r="AZ106" s="146"/>
      <c r="BA106" s="330"/>
      <c r="BB106" s="330"/>
      <c r="BC106" s="330"/>
      <c r="BD106" s="146"/>
      <c r="BE106" s="330">
        <f>'4'!BL106</f>
        <v>0</v>
      </c>
      <c r="BF106" s="146"/>
      <c r="BG106" s="146">
        <f>'4'!BT106</f>
        <v>0</v>
      </c>
      <c r="BH106" s="146">
        <f>'4'!BU106</f>
        <v>0</v>
      </c>
      <c r="BI106" s="146">
        <f>'4'!BV106</f>
        <v>0</v>
      </c>
      <c r="BJ106" s="146"/>
      <c r="BK106" s="330">
        <f>'4'!BS106</f>
        <v>0</v>
      </c>
      <c r="BL106" s="146"/>
      <c r="BM106" s="330"/>
      <c r="BN106" s="330"/>
      <c r="BO106" s="330"/>
      <c r="BP106" s="146"/>
      <c r="BQ106" s="330">
        <f>'4'!BZ106</f>
        <v>0</v>
      </c>
      <c r="BR106" s="146" t="s">
        <v>877</v>
      </c>
      <c r="BS106" s="146">
        <f>'4'!CH106</f>
        <v>0</v>
      </c>
      <c r="BT106" s="146">
        <f>'4'!CI106</f>
        <v>0</v>
      </c>
      <c r="BU106" s="146">
        <f>'4'!CJ106</f>
        <v>0.27500000000000002</v>
      </c>
      <c r="BV106" s="146"/>
      <c r="BW106" s="330">
        <f>'4'!CG106</f>
        <v>0.48899999999999999</v>
      </c>
      <c r="BX106" s="319"/>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row>
    <row r="107" spans="1:118" s="537" customFormat="1" ht="31.5" x14ac:dyDescent="0.25">
      <c r="A107" s="47"/>
      <c r="B107" s="356" t="s">
        <v>1121</v>
      </c>
      <c r="C107" s="538" t="s">
        <v>826</v>
      </c>
      <c r="D107" s="146"/>
      <c r="E107" s="146"/>
      <c r="F107" s="146"/>
      <c r="G107" s="146"/>
      <c r="H107" s="146"/>
      <c r="I107" s="146"/>
      <c r="J107" s="146"/>
      <c r="K107" s="146"/>
      <c r="L107" s="146"/>
      <c r="M107" s="146"/>
      <c r="N107" s="146"/>
      <c r="O107" s="146"/>
      <c r="P107" s="146"/>
      <c r="Q107" s="330"/>
      <c r="R107" s="330"/>
      <c r="S107" s="330"/>
      <c r="T107" s="146"/>
      <c r="U107" s="330">
        <f>'4'!U107</f>
        <v>0</v>
      </c>
      <c r="V107" s="146"/>
      <c r="W107" s="330">
        <f>'4'!AD107</f>
        <v>0</v>
      </c>
      <c r="X107" s="330"/>
      <c r="Y107" s="330"/>
      <c r="Z107" s="146"/>
      <c r="AA107" s="328">
        <f>'4'!AC107</f>
        <v>0</v>
      </c>
      <c r="AB107" s="146"/>
      <c r="AC107" s="330">
        <f>'4'!AK107</f>
        <v>0</v>
      </c>
      <c r="AD107" s="330"/>
      <c r="AE107" s="330">
        <f>'4'!AM107</f>
        <v>0</v>
      </c>
      <c r="AF107" s="146"/>
      <c r="AG107" s="330">
        <f>'4'!AJ107</f>
        <v>0</v>
      </c>
      <c r="AH107" s="146"/>
      <c r="AI107" s="330"/>
      <c r="AJ107" s="330"/>
      <c r="AK107" s="330"/>
      <c r="AL107" s="146"/>
      <c r="AM107" s="330"/>
      <c r="AN107" s="146"/>
      <c r="AO107" s="330"/>
      <c r="AP107" s="330"/>
      <c r="AQ107" s="330"/>
      <c r="AR107" s="146"/>
      <c r="AS107" s="330">
        <f>'4'!AX107</f>
        <v>0</v>
      </c>
      <c r="AT107" s="146"/>
      <c r="AU107" s="146">
        <f>'4'!BF107</f>
        <v>0</v>
      </c>
      <c r="AV107" s="146"/>
      <c r="AW107" s="330">
        <f>'4'!BH107</f>
        <v>0</v>
      </c>
      <c r="AX107" s="146"/>
      <c r="AY107" s="330">
        <f>'4'!BE107</f>
        <v>0</v>
      </c>
      <c r="AZ107" s="146"/>
      <c r="BA107" s="330"/>
      <c r="BB107" s="330"/>
      <c r="BC107" s="330"/>
      <c r="BD107" s="146"/>
      <c r="BE107" s="330">
        <f>'4'!BL107</f>
        <v>0</v>
      </c>
      <c r="BF107" s="146"/>
      <c r="BG107" s="146">
        <f>'4'!BT107</f>
        <v>0</v>
      </c>
      <c r="BH107" s="146">
        <f>'4'!BU107</f>
        <v>0</v>
      </c>
      <c r="BI107" s="146">
        <f>'4'!BV107</f>
        <v>0</v>
      </c>
      <c r="BJ107" s="146"/>
      <c r="BK107" s="330">
        <f>'4'!BS107</f>
        <v>0</v>
      </c>
      <c r="BL107" s="146"/>
      <c r="BM107" s="330"/>
      <c r="BN107" s="330"/>
      <c r="BO107" s="330"/>
      <c r="BP107" s="146"/>
      <c r="BQ107" s="330">
        <f>'4'!BZ107</f>
        <v>0</v>
      </c>
      <c r="BR107" s="146" t="s">
        <v>877</v>
      </c>
      <c r="BS107" s="146">
        <f>'4'!CH107</f>
        <v>0</v>
      </c>
      <c r="BT107" s="146">
        <f>'4'!CI107</f>
        <v>0</v>
      </c>
      <c r="BU107" s="146">
        <f>'4'!CJ107</f>
        <v>0.52</v>
      </c>
      <c r="BV107" s="146"/>
      <c r="BW107" s="330">
        <f>'4'!CG107</f>
        <v>0.96499999999999997</v>
      </c>
      <c r="BX107" s="319"/>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row>
    <row r="108" spans="1:118" s="537" customFormat="1" ht="31.5" x14ac:dyDescent="0.25">
      <c r="A108" s="47"/>
      <c r="B108" s="356" t="s">
        <v>1122</v>
      </c>
      <c r="C108" s="538" t="s">
        <v>826</v>
      </c>
      <c r="D108" s="146"/>
      <c r="E108" s="146"/>
      <c r="F108" s="146"/>
      <c r="G108" s="146"/>
      <c r="H108" s="146"/>
      <c r="I108" s="146"/>
      <c r="J108" s="146"/>
      <c r="K108" s="146"/>
      <c r="L108" s="146"/>
      <c r="M108" s="146"/>
      <c r="N108" s="146"/>
      <c r="O108" s="146"/>
      <c r="P108" s="146"/>
      <c r="Q108" s="330"/>
      <c r="R108" s="330"/>
      <c r="S108" s="330"/>
      <c r="T108" s="146"/>
      <c r="U108" s="330">
        <f>'4'!U108</f>
        <v>0</v>
      </c>
      <c r="V108" s="146"/>
      <c r="W108" s="330">
        <f>'4'!AD108</f>
        <v>0</v>
      </c>
      <c r="X108" s="330"/>
      <c r="Y108" s="330"/>
      <c r="Z108" s="146"/>
      <c r="AA108" s="328">
        <f>'4'!AC108</f>
        <v>0</v>
      </c>
      <c r="AB108" s="146"/>
      <c r="AC108" s="330">
        <f>'4'!AK108</f>
        <v>0</v>
      </c>
      <c r="AD108" s="330"/>
      <c r="AE108" s="330">
        <f>'4'!AM108</f>
        <v>0</v>
      </c>
      <c r="AF108" s="146"/>
      <c r="AG108" s="330">
        <f>'4'!AJ108</f>
        <v>0</v>
      </c>
      <c r="AH108" s="146"/>
      <c r="AI108" s="330"/>
      <c r="AJ108" s="330"/>
      <c r="AK108" s="330"/>
      <c r="AL108" s="146"/>
      <c r="AM108" s="330"/>
      <c r="AN108" s="146"/>
      <c r="AO108" s="330"/>
      <c r="AP108" s="330"/>
      <c r="AQ108" s="330"/>
      <c r="AR108" s="146"/>
      <c r="AS108" s="330">
        <f>'4'!AX108</f>
        <v>0</v>
      </c>
      <c r="AT108" s="146"/>
      <c r="AU108" s="146">
        <f>'4'!BF108</f>
        <v>0</v>
      </c>
      <c r="AV108" s="146"/>
      <c r="AW108" s="330">
        <f>'4'!BH108</f>
        <v>0</v>
      </c>
      <c r="AX108" s="146"/>
      <c r="AY108" s="330">
        <f>'4'!BE108</f>
        <v>0</v>
      </c>
      <c r="AZ108" s="146"/>
      <c r="BA108" s="330"/>
      <c r="BB108" s="330"/>
      <c r="BC108" s="330"/>
      <c r="BD108" s="146"/>
      <c r="BE108" s="330">
        <f>'4'!BL108</f>
        <v>0</v>
      </c>
      <c r="BF108" s="146"/>
      <c r="BG108" s="146">
        <f>'4'!BT108</f>
        <v>0</v>
      </c>
      <c r="BH108" s="146">
        <f>'4'!BU108</f>
        <v>0</v>
      </c>
      <c r="BI108" s="146">
        <f>'4'!BV108</f>
        <v>0</v>
      </c>
      <c r="BJ108" s="146"/>
      <c r="BK108" s="330">
        <f>'4'!BS108</f>
        <v>0</v>
      </c>
      <c r="BL108" s="146"/>
      <c r="BM108" s="330"/>
      <c r="BN108" s="330"/>
      <c r="BO108" s="330"/>
      <c r="BP108" s="146"/>
      <c r="BQ108" s="330">
        <f>'4'!BZ108</f>
        <v>0</v>
      </c>
      <c r="BR108" s="146" t="s">
        <v>877</v>
      </c>
      <c r="BS108" s="146">
        <f>'4'!CH108</f>
        <v>0</v>
      </c>
      <c r="BT108" s="146">
        <f>'4'!CI108</f>
        <v>0</v>
      </c>
      <c r="BU108" s="146">
        <f>'4'!CJ108</f>
        <v>1.55</v>
      </c>
      <c r="BV108" s="146"/>
      <c r="BW108" s="330">
        <f>'4'!CG108</f>
        <v>2.8380000000000001</v>
      </c>
      <c r="BX108" s="319"/>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row>
    <row r="109" spans="1:118" s="537" customFormat="1" x14ac:dyDescent="0.25">
      <c r="A109" s="47"/>
      <c r="B109" s="179"/>
      <c r="C109" s="51"/>
      <c r="D109" s="146"/>
      <c r="E109" s="146"/>
      <c r="F109" s="146"/>
      <c r="G109" s="146"/>
      <c r="H109" s="146"/>
      <c r="I109" s="146"/>
      <c r="J109" s="146"/>
      <c r="K109" s="146"/>
      <c r="L109" s="146"/>
      <c r="M109" s="146"/>
      <c r="N109" s="146"/>
      <c r="O109" s="146"/>
      <c r="P109" s="146"/>
      <c r="Q109" s="330"/>
      <c r="R109" s="330"/>
      <c r="S109" s="330"/>
      <c r="T109" s="146"/>
      <c r="U109" s="330">
        <f>'4'!U109</f>
        <v>0</v>
      </c>
      <c r="V109" s="146"/>
      <c r="W109" s="330">
        <f>'4'!AD109</f>
        <v>0</v>
      </c>
      <c r="X109" s="330"/>
      <c r="Y109" s="330"/>
      <c r="Z109" s="146"/>
      <c r="AA109" s="328">
        <f>'4'!AC109</f>
        <v>0</v>
      </c>
      <c r="AB109" s="146"/>
      <c r="AC109" s="330">
        <f>'4'!AK109</f>
        <v>0</v>
      </c>
      <c r="AD109" s="330"/>
      <c r="AE109" s="330">
        <f>'4'!AM109</f>
        <v>0</v>
      </c>
      <c r="AF109" s="146"/>
      <c r="AG109" s="330">
        <f>'4'!AJ109</f>
        <v>0</v>
      </c>
      <c r="AH109" s="146"/>
      <c r="AI109" s="330"/>
      <c r="AJ109" s="330"/>
      <c r="AK109" s="330"/>
      <c r="AL109" s="146"/>
      <c r="AM109" s="330"/>
      <c r="AN109" s="146"/>
      <c r="AO109" s="330"/>
      <c r="AP109" s="330"/>
      <c r="AQ109" s="330"/>
      <c r="AR109" s="146"/>
      <c r="AS109" s="330">
        <f>'4'!AX109</f>
        <v>0</v>
      </c>
      <c r="AT109" s="146"/>
      <c r="AU109" s="146">
        <f>'4'!BF109</f>
        <v>0</v>
      </c>
      <c r="AV109" s="146"/>
      <c r="AW109" s="330">
        <f>'4'!BH109</f>
        <v>0</v>
      </c>
      <c r="AX109" s="146"/>
      <c r="AY109" s="330">
        <f>'4'!BE109</f>
        <v>0</v>
      </c>
      <c r="AZ109" s="146"/>
      <c r="BA109" s="330"/>
      <c r="BB109" s="330"/>
      <c r="BC109" s="330"/>
      <c r="BD109" s="146"/>
      <c r="BE109" s="330">
        <f>'4'!BL109</f>
        <v>0</v>
      </c>
      <c r="BF109" s="146"/>
      <c r="BG109" s="146">
        <f>'4'!BT109</f>
        <v>0</v>
      </c>
      <c r="BH109" s="146">
        <f>'4'!BU109</f>
        <v>0</v>
      </c>
      <c r="BI109" s="146">
        <f>'4'!BV109</f>
        <v>0</v>
      </c>
      <c r="BJ109" s="146"/>
      <c r="BK109" s="330">
        <f>'4'!BS109</f>
        <v>0</v>
      </c>
      <c r="BL109" s="146"/>
      <c r="BM109" s="330"/>
      <c r="BN109" s="330"/>
      <c r="BO109" s="330"/>
      <c r="BP109" s="146"/>
      <c r="BQ109" s="330">
        <f>'4'!BZ109</f>
        <v>0</v>
      </c>
      <c r="BR109" s="146"/>
      <c r="BS109" s="146">
        <f>'4'!CH109</f>
        <v>0</v>
      </c>
      <c r="BT109" s="146">
        <f>'4'!CI109</f>
        <v>0</v>
      </c>
      <c r="BU109" s="146">
        <f>'4'!CJ109</f>
        <v>0</v>
      </c>
      <c r="BV109" s="146"/>
      <c r="BW109" s="330">
        <f>'4'!CG109</f>
        <v>0</v>
      </c>
      <c r="BX109" s="319"/>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row>
    <row r="110" spans="1:118" ht="47.25" x14ac:dyDescent="0.25">
      <c r="A110" s="47" t="s">
        <v>613</v>
      </c>
      <c r="B110" s="179" t="s">
        <v>760</v>
      </c>
      <c r="C110" s="51"/>
      <c r="D110" s="146"/>
      <c r="E110" s="146"/>
      <c r="F110" s="146"/>
      <c r="G110" s="146"/>
      <c r="H110" s="146"/>
      <c r="I110" s="146"/>
      <c r="J110" s="146"/>
      <c r="K110" s="146"/>
      <c r="L110" s="146"/>
      <c r="M110" s="146"/>
      <c r="N110" s="146"/>
      <c r="O110" s="146"/>
      <c r="P110" s="146"/>
      <c r="Q110" s="330">
        <f>'[6]4'!V74</f>
        <v>0</v>
      </c>
      <c r="R110" s="330">
        <f>'[6]4'!W74</f>
        <v>0</v>
      </c>
      <c r="S110" s="330" t="str">
        <f>'[6]4'!X74</f>
        <v>0</v>
      </c>
      <c r="T110" s="146"/>
      <c r="U110" s="330" t="str">
        <f>'4'!U110</f>
        <v>0</v>
      </c>
      <c r="V110" s="146"/>
      <c r="W110" s="330">
        <f>'4'!AD110</f>
        <v>0</v>
      </c>
      <c r="X110" s="330"/>
      <c r="Y110" s="330"/>
      <c r="Z110" s="146"/>
      <c r="AA110" s="328">
        <f>'4'!AC110</f>
        <v>0</v>
      </c>
      <c r="AB110" s="146"/>
      <c r="AC110" s="330">
        <f>'4'!AK110</f>
        <v>0</v>
      </c>
      <c r="AD110" s="330"/>
      <c r="AE110" s="330">
        <f>'4'!AM110</f>
        <v>0</v>
      </c>
      <c r="AF110" s="146"/>
      <c r="AG110" s="330">
        <f>'4'!AJ110</f>
        <v>0</v>
      </c>
      <c r="AH110" s="146"/>
      <c r="AI110" s="330"/>
      <c r="AJ110" s="330"/>
      <c r="AK110" s="330"/>
      <c r="AL110" s="146"/>
      <c r="AM110" s="330"/>
      <c r="AN110" s="146"/>
      <c r="AO110" s="330">
        <f>'[6]4'!AY74</f>
        <v>0</v>
      </c>
      <c r="AP110" s="330">
        <f>'[6]4'!AZ74</f>
        <v>0</v>
      </c>
      <c r="AQ110" s="330">
        <f>'[6]4'!BA74</f>
        <v>0</v>
      </c>
      <c r="AR110" s="146"/>
      <c r="AS110" s="330" t="str">
        <f>'4'!AX110</f>
        <v>0,000</v>
      </c>
      <c r="AT110" s="146"/>
      <c r="AU110" s="146">
        <f>'4'!BF110</f>
        <v>0</v>
      </c>
      <c r="AV110" s="146"/>
      <c r="AW110" s="330">
        <f>'4'!BH110</f>
        <v>0</v>
      </c>
      <c r="AX110" s="146"/>
      <c r="AY110" s="330">
        <f>'4'!BE110</f>
        <v>0</v>
      </c>
      <c r="AZ110" s="146"/>
      <c r="BA110" s="330">
        <f>'[6]4'!BM74</f>
        <v>0</v>
      </c>
      <c r="BB110" s="330">
        <f>'[6]4'!BN74</f>
        <v>0</v>
      </c>
      <c r="BC110" s="330">
        <f>'[6]4'!BO74</f>
        <v>0</v>
      </c>
      <c r="BD110" s="146"/>
      <c r="BE110" s="330" t="str">
        <f>'4'!BL110</f>
        <v>0,000</v>
      </c>
      <c r="BF110" s="146"/>
      <c r="BG110" s="146">
        <f>'4'!BT110</f>
        <v>0</v>
      </c>
      <c r="BH110" s="146">
        <f>'4'!BU110</f>
        <v>0</v>
      </c>
      <c r="BI110" s="146">
        <f>'4'!BV110</f>
        <v>0</v>
      </c>
      <c r="BJ110" s="146"/>
      <c r="BK110" s="330">
        <f>'4'!BS110</f>
        <v>0</v>
      </c>
      <c r="BL110" s="146"/>
      <c r="BM110" s="330">
        <f>'[6]4'!BT74</f>
        <v>0</v>
      </c>
      <c r="BN110" s="330">
        <f>'[6]4'!BU74</f>
        <v>0</v>
      </c>
      <c r="BO110" s="330">
        <f>'[6]4'!BV74</f>
        <v>0</v>
      </c>
      <c r="BP110" s="146"/>
      <c r="BQ110" s="330" t="str">
        <f>'4'!BZ110</f>
        <v>0,000</v>
      </c>
      <c r="BR110" s="146"/>
      <c r="BS110" s="146">
        <f>'4'!CH110</f>
        <v>0</v>
      </c>
      <c r="BT110" s="146">
        <f>'4'!CI110</f>
        <v>0</v>
      </c>
      <c r="BU110" s="146">
        <f>'4'!CJ110</f>
        <v>0</v>
      </c>
      <c r="BV110" s="146"/>
      <c r="BW110" s="330">
        <f>'4'!CG110</f>
        <v>0</v>
      </c>
      <c r="BX110" s="319"/>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row>
    <row r="111" spans="1:118" ht="47.25" x14ac:dyDescent="0.25">
      <c r="A111" s="47" t="s">
        <v>563</v>
      </c>
      <c r="B111" s="181" t="s">
        <v>761</v>
      </c>
      <c r="C111" s="51"/>
      <c r="D111" s="146"/>
      <c r="E111" s="146"/>
      <c r="F111" s="146"/>
      <c r="G111" s="146"/>
      <c r="H111" s="146"/>
      <c r="I111" s="146"/>
      <c r="J111" s="146"/>
      <c r="K111" s="146"/>
      <c r="L111" s="146"/>
      <c r="M111" s="146"/>
      <c r="N111" s="146"/>
      <c r="O111" s="146"/>
      <c r="P111" s="146" t="s">
        <v>875</v>
      </c>
      <c r="Q111" s="330">
        <f>'[6]4'!V75</f>
        <v>0</v>
      </c>
      <c r="R111" s="330">
        <f>'[6]4'!W75</f>
        <v>0</v>
      </c>
      <c r="S111" s="330">
        <f>'[6]4'!X75</f>
        <v>0</v>
      </c>
      <c r="T111" s="146"/>
      <c r="U111" s="330">
        <f>'4'!U111</f>
        <v>1.2708333333333333</v>
      </c>
      <c r="V111" s="146" t="s">
        <v>875</v>
      </c>
      <c r="W111" s="330">
        <f>'4'!AD111</f>
        <v>0</v>
      </c>
      <c r="X111" s="330"/>
      <c r="Y111" s="330"/>
      <c r="Z111" s="146"/>
      <c r="AA111" s="328">
        <f>'4'!AC111</f>
        <v>1.2709999999999999</v>
      </c>
      <c r="AB111" s="146"/>
      <c r="AC111" s="330">
        <f>'4'!AK111</f>
        <v>0</v>
      </c>
      <c r="AD111" s="330"/>
      <c r="AE111" s="330">
        <f>'4'!AM111</f>
        <v>0</v>
      </c>
      <c r="AF111" s="146"/>
      <c r="AG111" s="330">
        <f>'4'!AJ111</f>
        <v>0</v>
      </c>
      <c r="AH111" s="146"/>
      <c r="AI111" s="330"/>
      <c r="AJ111" s="330"/>
      <c r="AK111" s="330"/>
      <c r="AL111" s="146"/>
      <c r="AM111" s="330"/>
      <c r="AN111" s="257" t="s">
        <v>875</v>
      </c>
      <c r="AO111" s="330">
        <f>'[6]4'!AY75</f>
        <v>0</v>
      </c>
      <c r="AP111" s="330">
        <f>'[6]4'!AZ75</f>
        <v>0</v>
      </c>
      <c r="AQ111" s="330">
        <f>'[6]4'!BA75</f>
        <v>0</v>
      </c>
      <c r="AR111" s="146"/>
      <c r="AS111" s="330">
        <f>'4'!AX111</f>
        <v>1.2708333333333333</v>
      </c>
      <c r="AT111" s="146"/>
      <c r="AU111" s="146">
        <f>'4'!BF111</f>
        <v>0</v>
      </c>
      <c r="AV111" s="146"/>
      <c r="AW111" s="330">
        <f>'4'!BH111</f>
        <v>0</v>
      </c>
      <c r="AX111" s="146"/>
      <c r="AY111" s="330">
        <f>'4'!BE111</f>
        <v>0</v>
      </c>
      <c r="AZ111" s="146" t="s">
        <v>875</v>
      </c>
      <c r="BA111" s="330">
        <f>'[6]4'!BM75</f>
        <v>0</v>
      </c>
      <c r="BB111" s="330">
        <f>'[6]4'!BN75</f>
        <v>0</v>
      </c>
      <c r="BC111" s="330">
        <f>'[6]4'!BO75</f>
        <v>0</v>
      </c>
      <c r="BD111" s="146"/>
      <c r="BE111" s="330">
        <f>'4'!BL111</f>
        <v>1.2708333333333333</v>
      </c>
      <c r="BF111" s="146"/>
      <c r="BG111" s="146">
        <f>'4'!BT111</f>
        <v>0</v>
      </c>
      <c r="BH111" s="146">
        <f>'4'!BU111</f>
        <v>0</v>
      </c>
      <c r="BI111" s="146">
        <f>'4'!BV111</f>
        <v>0</v>
      </c>
      <c r="BJ111" s="146"/>
      <c r="BK111" s="330">
        <f>'4'!BS111</f>
        <v>0</v>
      </c>
      <c r="BL111" s="146" t="s">
        <v>875</v>
      </c>
      <c r="BM111" s="330">
        <f>'[6]4'!BT75</f>
        <v>0</v>
      </c>
      <c r="BN111" s="330">
        <f>'[6]4'!BU75</f>
        <v>0</v>
      </c>
      <c r="BO111" s="330">
        <f>'[6]4'!BV75</f>
        <v>0</v>
      </c>
      <c r="BP111" s="146"/>
      <c r="BQ111" s="330">
        <f>'4'!BZ111</f>
        <v>1.2708333333333333</v>
      </c>
      <c r="BR111" s="146"/>
      <c r="BS111" s="146">
        <f>'4'!CH111</f>
        <v>0</v>
      </c>
      <c r="BT111" s="146">
        <f>'4'!CI111</f>
        <v>0</v>
      </c>
      <c r="BU111" s="146">
        <f>'4'!CJ111</f>
        <v>0</v>
      </c>
      <c r="BV111" s="146"/>
      <c r="BW111" s="330">
        <f>'4'!CG111</f>
        <v>0</v>
      </c>
      <c r="BX111" s="319"/>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row>
    <row r="112" spans="1:118" ht="31.5" x14ac:dyDescent="0.25">
      <c r="A112" s="47" t="s">
        <v>616</v>
      </c>
      <c r="B112" s="325" t="s">
        <v>869</v>
      </c>
      <c r="C112" s="51"/>
      <c r="D112" s="146"/>
      <c r="E112" s="146"/>
      <c r="F112" s="146"/>
      <c r="G112" s="146"/>
      <c r="H112" s="146"/>
      <c r="I112" s="146"/>
      <c r="J112" s="146"/>
      <c r="K112" s="146"/>
      <c r="L112" s="146"/>
      <c r="M112" s="146"/>
      <c r="N112" s="146"/>
      <c r="O112" s="146"/>
      <c r="P112" s="146" t="s">
        <v>875</v>
      </c>
      <c r="Q112" s="330">
        <f>'[6]4'!V76</f>
        <v>0</v>
      </c>
      <c r="R112" s="330">
        <f>'[6]4'!W76</f>
        <v>0</v>
      </c>
      <c r="S112" s="330">
        <f>'[6]4'!X76</f>
        <v>0</v>
      </c>
      <c r="T112" s="146"/>
      <c r="U112" s="330">
        <f>'4'!U112</f>
        <v>1.2708333333333333</v>
      </c>
      <c r="V112" s="146" t="s">
        <v>875</v>
      </c>
      <c r="W112" s="330">
        <f>'4'!AD112</f>
        <v>0</v>
      </c>
      <c r="X112" s="330"/>
      <c r="Y112" s="330"/>
      <c r="Z112" s="146"/>
      <c r="AA112" s="328">
        <f>'4'!AC112</f>
        <v>1.2709999999999999</v>
      </c>
      <c r="AB112" s="146"/>
      <c r="AC112" s="330">
        <f>'4'!AK112</f>
        <v>0</v>
      </c>
      <c r="AD112" s="330"/>
      <c r="AE112" s="330">
        <f>'4'!AM112</f>
        <v>0</v>
      </c>
      <c r="AF112" s="146"/>
      <c r="AG112" s="330">
        <f>'4'!AJ112</f>
        <v>0</v>
      </c>
      <c r="AH112" s="146"/>
      <c r="AI112" s="330"/>
      <c r="AJ112" s="330"/>
      <c r="AK112" s="330"/>
      <c r="AL112" s="146"/>
      <c r="AM112" s="330"/>
      <c r="AN112" s="146" t="s">
        <v>875</v>
      </c>
      <c r="AO112" s="330">
        <f>'[6]4'!AY76</f>
        <v>0</v>
      </c>
      <c r="AP112" s="330">
        <f>'[6]4'!AZ76</f>
        <v>0</v>
      </c>
      <c r="AQ112" s="330">
        <f>'[6]4'!BA76</f>
        <v>0</v>
      </c>
      <c r="AR112" s="146"/>
      <c r="AS112" s="330">
        <f>'4'!AX112</f>
        <v>1.2708333333333333</v>
      </c>
      <c r="AT112" s="146"/>
      <c r="AU112" s="146">
        <f>'4'!BF112</f>
        <v>0</v>
      </c>
      <c r="AV112" s="146"/>
      <c r="AW112" s="330">
        <f>'4'!BH112</f>
        <v>0</v>
      </c>
      <c r="AX112" s="146"/>
      <c r="AY112" s="330">
        <f>'4'!BE112</f>
        <v>0</v>
      </c>
      <c r="AZ112" s="146" t="s">
        <v>875</v>
      </c>
      <c r="BA112" s="330">
        <f>'[6]4'!BM76</f>
        <v>0</v>
      </c>
      <c r="BB112" s="330">
        <f>'[6]4'!BN76</f>
        <v>0</v>
      </c>
      <c r="BC112" s="330">
        <f>'[6]4'!BO76</f>
        <v>0</v>
      </c>
      <c r="BD112" s="146"/>
      <c r="BE112" s="330">
        <f>'4'!BL112</f>
        <v>1.2708333333333333</v>
      </c>
      <c r="BF112" s="146"/>
      <c r="BG112" s="146">
        <f>'4'!BT112</f>
        <v>0</v>
      </c>
      <c r="BH112" s="146">
        <f>'4'!BU112</f>
        <v>0</v>
      </c>
      <c r="BI112" s="146">
        <f>'4'!BV112</f>
        <v>0</v>
      </c>
      <c r="BJ112" s="146"/>
      <c r="BK112" s="330">
        <f>'4'!BS112</f>
        <v>0</v>
      </c>
      <c r="BL112" s="146" t="s">
        <v>875</v>
      </c>
      <c r="BM112" s="330">
        <f>'[6]4'!BT76</f>
        <v>0</v>
      </c>
      <c r="BN112" s="330">
        <f>'[6]4'!BU76</f>
        <v>0</v>
      </c>
      <c r="BO112" s="330">
        <f>'[6]4'!BV76</f>
        <v>0</v>
      </c>
      <c r="BP112" s="146"/>
      <c r="BQ112" s="330">
        <f>'4'!BZ112</f>
        <v>1.2708333333333333</v>
      </c>
      <c r="BR112" s="146"/>
      <c r="BS112" s="146">
        <f>'4'!CH112</f>
        <v>0</v>
      </c>
      <c r="BT112" s="146">
        <f>'4'!CI112</f>
        <v>0</v>
      </c>
      <c r="BU112" s="146">
        <f>'4'!CJ112</f>
        <v>0</v>
      </c>
      <c r="BV112" s="146"/>
      <c r="BW112" s="330">
        <f>'4'!CG112</f>
        <v>0</v>
      </c>
      <c r="BX112" s="319"/>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row>
    <row r="113" spans="1:118" ht="63" x14ac:dyDescent="0.25">
      <c r="A113" s="47" t="s">
        <v>564</v>
      </c>
      <c r="B113" s="229" t="s">
        <v>763</v>
      </c>
      <c r="C113" s="51"/>
      <c r="D113" s="146"/>
      <c r="E113" s="146"/>
      <c r="F113" s="146"/>
      <c r="G113" s="146"/>
      <c r="H113" s="146"/>
      <c r="I113" s="146"/>
      <c r="J113" s="146"/>
      <c r="K113" s="146"/>
      <c r="L113" s="146"/>
      <c r="M113" s="146"/>
      <c r="N113" s="146"/>
      <c r="O113" s="146"/>
      <c r="P113" s="146" t="s">
        <v>877</v>
      </c>
      <c r="Q113" s="330">
        <f>'[6]4'!V77</f>
        <v>0</v>
      </c>
      <c r="R113" s="330">
        <f>'[6]4'!W77</f>
        <v>0</v>
      </c>
      <c r="S113" s="330">
        <f>'[6]4'!X77</f>
        <v>0</v>
      </c>
      <c r="T113" s="146"/>
      <c r="U113" s="330">
        <f>'4'!U113</f>
        <v>12.65</v>
      </c>
      <c r="V113" s="146" t="s">
        <v>877</v>
      </c>
      <c r="W113" s="330">
        <f>'4'!AD113</f>
        <v>0</v>
      </c>
      <c r="X113" s="330"/>
      <c r="Y113" s="330"/>
      <c r="Z113" s="146"/>
      <c r="AA113" s="328">
        <f>'4'!AC113</f>
        <v>12.770049</v>
      </c>
      <c r="AB113" s="146"/>
      <c r="AC113" s="330">
        <f>'4'!AK113</f>
        <v>0</v>
      </c>
      <c r="AD113" s="330"/>
      <c r="AE113" s="330">
        <f>'4'!AM113</f>
        <v>0</v>
      </c>
      <c r="AF113" s="146"/>
      <c r="AG113" s="330">
        <f>'4'!AJ113</f>
        <v>10.93</v>
      </c>
      <c r="AH113" s="146"/>
      <c r="AI113" s="330"/>
      <c r="AJ113" s="330"/>
      <c r="AK113" s="330"/>
      <c r="AL113" s="146"/>
      <c r="AM113" s="330"/>
      <c r="AN113" s="146" t="s">
        <v>877</v>
      </c>
      <c r="AO113" s="330">
        <f>'[6]4'!AY77</f>
        <v>0</v>
      </c>
      <c r="AP113" s="330">
        <f>'[6]4'!AZ77</f>
        <v>0</v>
      </c>
      <c r="AQ113" s="330">
        <f>'[6]4'!BA77</f>
        <v>0</v>
      </c>
      <c r="AR113" s="146"/>
      <c r="AS113" s="330">
        <f>'4'!AX113</f>
        <v>6.2000000000000011</v>
      </c>
      <c r="AT113" s="146"/>
      <c r="AU113" s="146">
        <f>'4'!BF113</f>
        <v>0</v>
      </c>
      <c r="AV113" s="146"/>
      <c r="AW113" s="330">
        <f>'4'!BH113</f>
        <v>0</v>
      </c>
      <c r="AX113" s="146"/>
      <c r="AY113" s="330">
        <f>'4'!BE113</f>
        <v>12.09</v>
      </c>
      <c r="AZ113" s="146" t="s">
        <v>877</v>
      </c>
      <c r="BA113" s="330">
        <f>'[6]4'!BM77</f>
        <v>0</v>
      </c>
      <c r="BB113" s="330">
        <f>'[6]4'!BN77</f>
        <v>0</v>
      </c>
      <c r="BC113" s="330">
        <f>'[6]4'!BO77</f>
        <v>0</v>
      </c>
      <c r="BD113" s="146"/>
      <c r="BE113" s="330">
        <f>'4'!BL113</f>
        <v>8.6999999999999993</v>
      </c>
      <c r="BF113" s="146" t="s">
        <v>877</v>
      </c>
      <c r="BG113" s="146">
        <f>'4'!BT113</f>
        <v>0</v>
      </c>
      <c r="BH113" s="146">
        <f>'4'!BU113</f>
        <v>0</v>
      </c>
      <c r="BI113" s="146">
        <f>'4'!BV113</f>
        <v>0</v>
      </c>
      <c r="BJ113" s="146"/>
      <c r="BK113" s="330">
        <f>'4'!BS113</f>
        <v>10.3</v>
      </c>
      <c r="BL113" s="146" t="s">
        <v>877</v>
      </c>
      <c r="BM113" s="330">
        <f>'[6]4'!BT77</f>
        <v>0</v>
      </c>
      <c r="BN113" s="330">
        <f>'[6]4'!BU77</f>
        <v>0</v>
      </c>
      <c r="BO113" s="330">
        <f>'[6]4'!BV77</f>
        <v>0</v>
      </c>
      <c r="BP113" s="146"/>
      <c r="BQ113" s="330">
        <f>'4'!BZ113</f>
        <v>6.5</v>
      </c>
      <c r="BR113" s="146" t="s">
        <v>877</v>
      </c>
      <c r="BS113" s="146">
        <f>'4'!CH113</f>
        <v>0</v>
      </c>
      <c r="BT113" s="146">
        <f>'4'!CI113</f>
        <v>0</v>
      </c>
      <c r="BU113" s="146">
        <f>'4'!CJ113</f>
        <v>0</v>
      </c>
      <c r="BV113" s="146"/>
      <c r="BW113" s="330">
        <f>'4'!CG113</f>
        <v>10.6</v>
      </c>
      <c r="BX113" s="319"/>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row>
    <row r="114" spans="1:118" ht="31.5" x14ac:dyDescent="0.25">
      <c r="A114" s="47" t="s">
        <v>620</v>
      </c>
      <c r="B114" s="408" t="s">
        <v>764</v>
      </c>
      <c r="C114" s="51"/>
      <c r="D114" s="146"/>
      <c r="E114" s="146"/>
      <c r="F114" s="146"/>
      <c r="G114" s="146"/>
      <c r="H114" s="146"/>
      <c r="I114" s="146"/>
      <c r="J114" s="146"/>
      <c r="K114" s="146"/>
      <c r="L114" s="146"/>
      <c r="M114" s="146"/>
      <c r="N114" s="146"/>
      <c r="O114" s="146"/>
      <c r="P114" s="146" t="s">
        <v>771</v>
      </c>
      <c r="Q114" s="330">
        <f>'[6]4'!V78</f>
        <v>0</v>
      </c>
      <c r="R114" s="330">
        <f>'[6]4'!W78</f>
        <v>0</v>
      </c>
      <c r="S114" s="330">
        <f>'[6]4'!X78</f>
        <v>0</v>
      </c>
      <c r="T114" s="146"/>
      <c r="U114" s="330">
        <f>'4'!U114</f>
        <v>0</v>
      </c>
      <c r="V114" s="146" t="s">
        <v>771</v>
      </c>
      <c r="W114" s="330">
        <f>'4'!AD114</f>
        <v>0</v>
      </c>
      <c r="X114" s="330"/>
      <c r="Y114" s="330"/>
      <c r="Z114" s="146"/>
      <c r="AA114" s="328">
        <f>'4'!AC114</f>
        <v>0</v>
      </c>
      <c r="AB114" s="146"/>
      <c r="AC114" s="330">
        <f>'4'!AK114</f>
        <v>0</v>
      </c>
      <c r="AD114" s="330"/>
      <c r="AE114" s="330">
        <f>'4'!AM114</f>
        <v>0</v>
      </c>
      <c r="AF114" s="146"/>
      <c r="AG114" s="330">
        <f>'4'!AJ114</f>
        <v>0</v>
      </c>
      <c r="AH114" s="146"/>
      <c r="AI114" s="330"/>
      <c r="AJ114" s="330"/>
      <c r="AK114" s="330"/>
      <c r="AL114" s="146"/>
      <c r="AM114" s="330"/>
      <c r="AN114" s="146" t="s">
        <v>771</v>
      </c>
      <c r="AO114" s="330">
        <f>'[6]4'!AY78</f>
        <v>0</v>
      </c>
      <c r="AP114" s="330">
        <f>'[6]4'!AZ78</f>
        <v>0</v>
      </c>
      <c r="AQ114" s="330">
        <f>'[6]4'!BA78</f>
        <v>0</v>
      </c>
      <c r="AR114" s="146"/>
      <c r="AS114" s="330">
        <f>'4'!AX114</f>
        <v>0</v>
      </c>
      <c r="AT114" s="146"/>
      <c r="AU114" s="146">
        <f>'4'!BF114</f>
        <v>0</v>
      </c>
      <c r="AV114" s="146"/>
      <c r="AW114" s="330">
        <f>'4'!BH114</f>
        <v>0</v>
      </c>
      <c r="AX114" s="146"/>
      <c r="AY114" s="330">
        <f>'4'!BE114</f>
        <v>0</v>
      </c>
      <c r="AZ114" s="146" t="s">
        <v>771</v>
      </c>
      <c r="BA114" s="330">
        <f>'[6]4'!BM78</f>
        <v>0</v>
      </c>
      <c r="BB114" s="330">
        <f>'[6]4'!BN78</f>
        <v>0</v>
      </c>
      <c r="BC114" s="330">
        <f>'[6]4'!BO78</f>
        <v>0</v>
      </c>
      <c r="BD114" s="146"/>
      <c r="BE114" s="330">
        <f>'4'!BL114</f>
        <v>0</v>
      </c>
      <c r="BF114" s="146"/>
      <c r="BG114" s="146">
        <f>'4'!BT114</f>
        <v>0</v>
      </c>
      <c r="BH114" s="146">
        <f>'4'!BU114</f>
        <v>0</v>
      </c>
      <c r="BI114" s="146">
        <f>'4'!BV114</f>
        <v>0</v>
      </c>
      <c r="BJ114" s="146"/>
      <c r="BK114" s="330">
        <f>'4'!BS114</f>
        <v>0</v>
      </c>
      <c r="BL114" s="146" t="s">
        <v>771</v>
      </c>
      <c r="BM114" s="330">
        <f>'[6]4'!BT78</f>
        <v>0</v>
      </c>
      <c r="BN114" s="330">
        <f>'[6]4'!BU78</f>
        <v>0</v>
      </c>
      <c r="BO114" s="330">
        <f>'[6]4'!BV78</f>
        <v>0</v>
      </c>
      <c r="BP114" s="146"/>
      <c r="BQ114" s="330">
        <f>'4'!BZ114</f>
        <v>0</v>
      </c>
      <c r="BR114" s="146"/>
      <c r="BS114" s="146">
        <f>'4'!CH114</f>
        <v>0</v>
      </c>
      <c r="BT114" s="146">
        <f>'4'!CI114</f>
        <v>0</v>
      </c>
      <c r="BU114" s="146">
        <f>'4'!CJ114</f>
        <v>0</v>
      </c>
      <c r="BV114" s="146"/>
      <c r="BW114" s="330">
        <f>'4'!CG114</f>
        <v>0</v>
      </c>
      <c r="BX114" s="319"/>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row>
    <row r="115" spans="1:118" ht="63" x14ac:dyDescent="0.25">
      <c r="A115" s="47" t="s">
        <v>621</v>
      </c>
      <c r="B115" s="408" t="s">
        <v>765</v>
      </c>
      <c r="C115" s="51"/>
      <c r="D115" s="146"/>
      <c r="E115" s="146"/>
      <c r="F115" s="146"/>
      <c r="G115" s="146"/>
      <c r="H115" s="146"/>
      <c r="I115" s="146"/>
      <c r="J115" s="146"/>
      <c r="K115" s="146"/>
      <c r="L115" s="146"/>
      <c r="M115" s="146"/>
      <c r="N115" s="146"/>
      <c r="O115" s="146"/>
      <c r="P115" s="146" t="s">
        <v>877</v>
      </c>
      <c r="Q115" s="330">
        <f>'[6]4'!V79</f>
        <v>0</v>
      </c>
      <c r="R115" s="330">
        <f>'[6]4'!W79</f>
        <v>0</v>
      </c>
      <c r="S115" s="330">
        <f>'[6]4'!X79</f>
        <v>0</v>
      </c>
      <c r="T115" s="146"/>
      <c r="U115" s="330">
        <f>'4'!U115</f>
        <v>12.65</v>
      </c>
      <c r="V115" s="146" t="s">
        <v>877</v>
      </c>
      <c r="W115" s="330">
        <f>'4'!AD115</f>
        <v>0</v>
      </c>
      <c r="X115" s="330"/>
      <c r="Y115" s="330"/>
      <c r="Z115" s="146"/>
      <c r="AA115" s="328">
        <f>'4'!AC115</f>
        <v>12.770049</v>
      </c>
      <c r="AB115" s="146"/>
      <c r="AC115" s="330">
        <f>'4'!AK115</f>
        <v>0</v>
      </c>
      <c r="AD115" s="330"/>
      <c r="AE115" s="330">
        <f>'4'!AM115</f>
        <v>0</v>
      </c>
      <c r="AF115" s="146"/>
      <c r="AG115" s="330">
        <f>'4'!AJ115</f>
        <v>10.93</v>
      </c>
      <c r="AH115" s="146"/>
      <c r="AI115" s="330"/>
      <c r="AJ115" s="330"/>
      <c r="AK115" s="330"/>
      <c r="AL115" s="146"/>
      <c r="AM115" s="330"/>
      <c r="AN115" s="146" t="s">
        <v>877</v>
      </c>
      <c r="AO115" s="330">
        <f>'[6]4'!AY79</f>
        <v>0</v>
      </c>
      <c r="AP115" s="330">
        <f>'[6]4'!AZ79</f>
        <v>0</v>
      </c>
      <c r="AQ115" s="330">
        <f>'[6]4'!BA79</f>
        <v>0</v>
      </c>
      <c r="AR115" s="146"/>
      <c r="AS115" s="330">
        <f>'4'!AX115</f>
        <v>6.2000000000000011</v>
      </c>
      <c r="AT115" s="146"/>
      <c r="AU115" s="146">
        <f>'4'!BF115</f>
        <v>0</v>
      </c>
      <c r="AV115" s="146"/>
      <c r="AW115" s="330">
        <f>'4'!BH115</f>
        <v>0</v>
      </c>
      <c r="AX115" s="146"/>
      <c r="AY115" s="330">
        <f>'4'!BE115</f>
        <v>12.09</v>
      </c>
      <c r="AZ115" s="146" t="s">
        <v>877</v>
      </c>
      <c r="BA115" s="330">
        <f>'[6]4'!BM79</f>
        <v>0</v>
      </c>
      <c r="BB115" s="330">
        <f>'[6]4'!BN79</f>
        <v>0</v>
      </c>
      <c r="BC115" s="330">
        <f>'[6]4'!BO79</f>
        <v>0</v>
      </c>
      <c r="BD115" s="146"/>
      <c r="BE115" s="330">
        <f>'4'!BL115</f>
        <v>8.6999999999999993</v>
      </c>
      <c r="BF115" s="146" t="s">
        <v>877</v>
      </c>
      <c r="BG115" s="146">
        <f>'4'!BT115</f>
        <v>0</v>
      </c>
      <c r="BH115" s="146">
        <f>'4'!BU115</f>
        <v>0</v>
      </c>
      <c r="BI115" s="146">
        <f>'4'!BV115</f>
        <v>0</v>
      </c>
      <c r="BJ115" s="146"/>
      <c r="BK115" s="330">
        <f>'4'!BS115</f>
        <v>10.3</v>
      </c>
      <c r="BL115" s="146" t="s">
        <v>877</v>
      </c>
      <c r="BM115" s="330">
        <f>'[6]4'!BT79</f>
        <v>0</v>
      </c>
      <c r="BN115" s="330">
        <f>'[6]4'!BU79</f>
        <v>0</v>
      </c>
      <c r="BO115" s="330">
        <f>'[6]4'!BV79</f>
        <v>0</v>
      </c>
      <c r="BP115" s="146"/>
      <c r="BQ115" s="330">
        <f>'4'!BZ115</f>
        <v>6.5</v>
      </c>
      <c r="BR115" s="146" t="s">
        <v>877</v>
      </c>
      <c r="BS115" s="146">
        <f>'4'!CH115</f>
        <v>0</v>
      </c>
      <c r="BT115" s="146">
        <f>'4'!CI115</f>
        <v>0</v>
      </c>
      <c r="BU115" s="146">
        <f>'4'!CJ115</f>
        <v>0</v>
      </c>
      <c r="BV115" s="146"/>
      <c r="BW115" s="330">
        <f>'4'!CG115</f>
        <v>10.6</v>
      </c>
      <c r="BX115" s="319"/>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row>
    <row r="116" spans="1:118" x14ac:dyDescent="0.25">
      <c r="A116" s="47"/>
      <c r="B116" s="324" t="s">
        <v>831</v>
      </c>
      <c r="C116" s="51" t="s">
        <v>815</v>
      </c>
      <c r="D116" s="146"/>
      <c r="E116" s="146"/>
      <c r="F116" s="146"/>
      <c r="G116" s="146"/>
      <c r="H116" s="146"/>
      <c r="I116" s="146"/>
      <c r="J116" s="146"/>
      <c r="K116" s="146"/>
      <c r="L116" s="146"/>
      <c r="M116" s="146"/>
      <c r="N116" s="146"/>
      <c r="O116" s="146"/>
      <c r="P116" s="146" t="s">
        <v>877</v>
      </c>
      <c r="Q116" s="330">
        <f>'[6]4'!V80</f>
        <v>0</v>
      </c>
      <c r="R116" s="330">
        <f>'[6]4'!W80</f>
        <v>0</v>
      </c>
      <c r="S116" s="330">
        <f>'[6]4'!X80</f>
        <v>0</v>
      </c>
      <c r="T116" s="146"/>
      <c r="U116" s="330">
        <f>'4'!U116</f>
        <v>1.95</v>
      </c>
      <c r="V116" s="146" t="s">
        <v>877</v>
      </c>
      <c r="W116" s="330">
        <f>'4'!AD116</f>
        <v>0</v>
      </c>
      <c r="X116" s="330"/>
      <c r="Y116" s="330"/>
      <c r="Z116" s="146"/>
      <c r="AA116" s="328">
        <f>'4'!AC116</f>
        <v>5.6108330000000004</v>
      </c>
      <c r="AB116" s="146"/>
      <c r="AC116" s="330">
        <f>'4'!AK116</f>
        <v>0</v>
      </c>
      <c r="AD116" s="330"/>
      <c r="AE116" s="330">
        <f>'4'!AM116</f>
        <v>0</v>
      </c>
      <c r="AF116" s="146"/>
      <c r="AG116" s="330">
        <f>'4'!AJ116</f>
        <v>0</v>
      </c>
      <c r="AH116" s="146"/>
      <c r="AI116" s="330"/>
      <c r="AJ116" s="330"/>
      <c r="AK116" s="330"/>
      <c r="AL116" s="146"/>
      <c r="AM116" s="330"/>
      <c r="AN116" s="146"/>
      <c r="AO116" s="330">
        <f>'[6]4'!AY80</f>
        <v>0</v>
      </c>
      <c r="AP116" s="330">
        <f>'[6]4'!AZ80</f>
        <v>0</v>
      </c>
      <c r="AQ116" s="330">
        <f>'[6]4'!BA80</f>
        <v>0</v>
      </c>
      <c r="AR116" s="146"/>
      <c r="AS116" s="330">
        <f>'4'!AX116</f>
        <v>0</v>
      </c>
      <c r="AT116" s="146"/>
      <c r="AU116" s="146">
        <f>'4'!BF116</f>
        <v>0</v>
      </c>
      <c r="AV116" s="146"/>
      <c r="AW116" s="330">
        <f>'4'!BH116</f>
        <v>0</v>
      </c>
      <c r="AX116" s="146"/>
      <c r="AY116" s="330">
        <f>'4'!BE116</f>
        <v>0</v>
      </c>
      <c r="AZ116" s="146"/>
      <c r="BA116" s="330">
        <f>'[6]4'!BM80</f>
        <v>0</v>
      </c>
      <c r="BB116" s="330">
        <f>'[6]4'!BN80</f>
        <v>0</v>
      </c>
      <c r="BC116" s="330">
        <f>'[6]4'!BO80</f>
        <v>0</v>
      </c>
      <c r="BD116" s="146"/>
      <c r="BE116" s="330">
        <f>'4'!BL116</f>
        <v>0</v>
      </c>
      <c r="BF116" s="146"/>
      <c r="BG116" s="146">
        <f>'4'!BT116</f>
        <v>0</v>
      </c>
      <c r="BH116" s="146">
        <f>'4'!BU116</f>
        <v>0</v>
      </c>
      <c r="BI116" s="146">
        <f>'4'!BV116</f>
        <v>0</v>
      </c>
      <c r="BJ116" s="146"/>
      <c r="BK116" s="330">
        <f>'4'!BS116</f>
        <v>0</v>
      </c>
      <c r="BL116" s="146"/>
      <c r="BM116" s="330">
        <f>'[6]4'!BT80</f>
        <v>0</v>
      </c>
      <c r="BN116" s="330">
        <f>'[6]4'!BU80</f>
        <v>0</v>
      </c>
      <c r="BO116" s="330">
        <f>'[6]4'!BV80</f>
        <v>0</v>
      </c>
      <c r="BP116" s="146"/>
      <c r="BQ116" s="330">
        <f>'4'!BZ116</f>
        <v>0</v>
      </c>
      <c r="BR116" s="146"/>
      <c r="BS116" s="146">
        <f>'4'!CH116</f>
        <v>0</v>
      </c>
      <c r="BT116" s="146">
        <f>'4'!CI116</f>
        <v>0</v>
      </c>
      <c r="BU116" s="146">
        <f>'4'!CJ116</f>
        <v>0</v>
      </c>
      <c r="BV116" s="146"/>
      <c r="BW116" s="330">
        <f>'4'!CG116</f>
        <v>0</v>
      </c>
      <c r="BX116" s="319"/>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row>
    <row r="117" spans="1:118" ht="31.5" x14ac:dyDescent="0.25">
      <c r="A117" s="47"/>
      <c r="B117" s="324" t="s">
        <v>832</v>
      </c>
      <c r="C117" s="51" t="s">
        <v>815</v>
      </c>
      <c r="D117" s="146"/>
      <c r="E117" s="146"/>
      <c r="F117" s="146"/>
      <c r="G117" s="146"/>
      <c r="H117" s="146"/>
      <c r="I117" s="146"/>
      <c r="J117" s="146"/>
      <c r="K117" s="146"/>
      <c r="L117" s="146"/>
      <c r="M117" s="146"/>
      <c r="N117" s="146"/>
      <c r="O117" s="146"/>
      <c r="P117" s="146" t="s">
        <v>877</v>
      </c>
      <c r="Q117" s="330">
        <f>'[6]4'!V81</f>
        <v>0</v>
      </c>
      <c r="R117" s="330">
        <f>'[6]4'!W81</f>
        <v>0</v>
      </c>
      <c r="S117" s="330">
        <f>'[6]4'!X81</f>
        <v>0</v>
      </c>
      <c r="T117" s="146"/>
      <c r="U117" s="330">
        <f>'4'!U117</f>
        <v>5.2</v>
      </c>
      <c r="V117" s="146" t="s">
        <v>877</v>
      </c>
      <c r="W117" s="330">
        <f>'4'!AD117</f>
        <v>0</v>
      </c>
      <c r="X117" s="330"/>
      <c r="Y117" s="330"/>
      <c r="Z117" s="146"/>
      <c r="AA117" s="328">
        <f>'4'!AC117</f>
        <v>2.9195159999999998</v>
      </c>
      <c r="AB117" s="146"/>
      <c r="AC117" s="330">
        <f>'4'!AK117</f>
        <v>0</v>
      </c>
      <c r="AD117" s="330"/>
      <c r="AE117" s="330">
        <f>'4'!AM117</f>
        <v>0</v>
      </c>
      <c r="AF117" s="146"/>
      <c r="AG117" s="330">
        <f>'4'!AJ117</f>
        <v>0</v>
      </c>
      <c r="AH117" s="146"/>
      <c r="AI117" s="330"/>
      <c r="AJ117" s="330"/>
      <c r="AK117" s="330"/>
      <c r="AL117" s="146"/>
      <c r="AM117" s="330"/>
      <c r="AN117" s="146"/>
      <c r="AO117" s="330">
        <f>'[6]4'!AY81</f>
        <v>0</v>
      </c>
      <c r="AP117" s="330">
        <f>'[6]4'!AZ81</f>
        <v>0</v>
      </c>
      <c r="AQ117" s="330">
        <f>'[6]4'!BA81</f>
        <v>0</v>
      </c>
      <c r="AR117" s="146"/>
      <c r="AS117" s="330">
        <f>'4'!AX117</f>
        <v>0</v>
      </c>
      <c r="AT117" s="146"/>
      <c r="AU117" s="146">
        <f>'4'!BF117</f>
        <v>0</v>
      </c>
      <c r="AV117" s="146"/>
      <c r="AW117" s="330">
        <f>'4'!BH117</f>
        <v>0</v>
      </c>
      <c r="AX117" s="146"/>
      <c r="AY117" s="330">
        <f>'4'!BE117</f>
        <v>0</v>
      </c>
      <c r="AZ117" s="146"/>
      <c r="BA117" s="330">
        <f>'[6]4'!BM81</f>
        <v>0</v>
      </c>
      <c r="BB117" s="330">
        <f>'[6]4'!BN81</f>
        <v>0</v>
      </c>
      <c r="BC117" s="330">
        <f>'[6]4'!BO81</f>
        <v>0</v>
      </c>
      <c r="BD117" s="146"/>
      <c r="BE117" s="330">
        <f>'4'!BL117</f>
        <v>0</v>
      </c>
      <c r="BF117" s="146"/>
      <c r="BG117" s="146">
        <f>'4'!BT117</f>
        <v>0</v>
      </c>
      <c r="BH117" s="146">
        <f>'4'!BU117</f>
        <v>0</v>
      </c>
      <c r="BI117" s="146">
        <f>'4'!BV117</f>
        <v>0</v>
      </c>
      <c r="BJ117" s="146"/>
      <c r="BK117" s="330">
        <f>'4'!BS117</f>
        <v>0</v>
      </c>
      <c r="BL117" s="146"/>
      <c r="BM117" s="330">
        <f>'[6]4'!BT81</f>
        <v>0</v>
      </c>
      <c r="BN117" s="330">
        <f>'[6]4'!BU81</f>
        <v>0</v>
      </c>
      <c r="BO117" s="330">
        <f>'[6]4'!BV81</f>
        <v>0</v>
      </c>
      <c r="BP117" s="146"/>
      <c r="BQ117" s="330">
        <f>'4'!BZ117</f>
        <v>0</v>
      </c>
      <c r="BR117" s="146"/>
      <c r="BS117" s="146">
        <f>'4'!CH117</f>
        <v>0</v>
      </c>
      <c r="BT117" s="146">
        <f>'4'!CI117</f>
        <v>0</v>
      </c>
      <c r="BU117" s="146">
        <f>'4'!CJ117</f>
        <v>0</v>
      </c>
      <c r="BV117" s="146"/>
      <c r="BW117" s="330">
        <f>'4'!CG117</f>
        <v>0</v>
      </c>
      <c r="BX117" s="319"/>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row>
    <row r="118" spans="1:118" ht="47.25" x14ac:dyDescent="0.25">
      <c r="A118" s="47"/>
      <c r="B118" s="324" t="s">
        <v>833</v>
      </c>
      <c r="C118" s="51" t="s">
        <v>815</v>
      </c>
      <c r="D118" s="146"/>
      <c r="E118" s="146"/>
      <c r="F118" s="146"/>
      <c r="G118" s="146"/>
      <c r="H118" s="146"/>
      <c r="I118" s="146"/>
      <c r="J118" s="146"/>
      <c r="K118" s="146"/>
      <c r="L118" s="146"/>
      <c r="M118" s="146"/>
      <c r="N118" s="146"/>
      <c r="O118" s="146"/>
      <c r="P118" s="146" t="s">
        <v>877</v>
      </c>
      <c r="Q118" s="330">
        <f>'[6]4'!V82</f>
        <v>0</v>
      </c>
      <c r="R118" s="330">
        <f>'[6]4'!W82</f>
        <v>0</v>
      </c>
      <c r="S118" s="330">
        <f>'[6]4'!X82</f>
        <v>0</v>
      </c>
      <c r="T118" s="146"/>
      <c r="U118" s="330">
        <f>'4'!U118</f>
        <v>3</v>
      </c>
      <c r="V118" s="146" t="s">
        <v>877</v>
      </c>
      <c r="W118" s="330">
        <f>'4'!AD118</f>
        <v>0</v>
      </c>
      <c r="X118" s="330"/>
      <c r="Y118" s="330"/>
      <c r="Z118" s="146"/>
      <c r="AA118" s="328">
        <f>'4'!AC118</f>
        <v>2.1673499999999999</v>
      </c>
      <c r="AB118" s="146"/>
      <c r="AC118" s="330">
        <f>'4'!AK118</f>
        <v>0</v>
      </c>
      <c r="AD118" s="330"/>
      <c r="AE118" s="330">
        <f>'4'!AM118</f>
        <v>0</v>
      </c>
      <c r="AF118" s="146"/>
      <c r="AG118" s="330">
        <f>'4'!AJ118</f>
        <v>0</v>
      </c>
      <c r="AH118" s="146"/>
      <c r="AI118" s="330"/>
      <c r="AJ118" s="330"/>
      <c r="AK118" s="330"/>
      <c r="AL118" s="146"/>
      <c r="AM118" s="330"/>
      <c r="AN118" s="146"/>
      <c r="AO118" s="330">
        <f>'[6]4'!AY82</f>
        <v>0</v>
      </c>
      <c r="AP118" s="330">
        <f>'[6]4'!AZ82</f>
        <v>0</v>
      </c>
      <c r="AQ118" s="330">
        <f>'[6]4'!BA82</f>
        <v>0</v>
      </c>
      <c r="AR118" s="146"/>
      <c r="AS118" s="330">
        <f>'4'!AX118</f>
        <v>0</v>
      </c>
      <c r="AT118" s="146"/>
      <c r="AU118" s="146">
        <f>'4'!BF118</f>
        <v>0</v>
      </c>
      <c r="AV118" s="146"/>
      <c r="AW118" s="330">
        <f>'4'!BH118</f>
        <v>0</v>
      </c>
      <c r="AX118" s="146"/>
      <c r="AY118" s="330">
        <f>'4'!BE118</f>
        <v>0</v>
      </c>
      <c r="AZ118" s="146"/>
      <c r="BA118" s="330">
        <f>'[6]4'!BM82</f>
        <v>0</v>
      </c>
      <c r="BB118" s="330">
        <f>'[6]4'!BN82</f>
        <v>0</v>
      </c>
      <c r="BC118" s="330">
        <f>'[6]4'!BO82</f>
        <v>0</v>
      </c>
      <c r="BD118" s="146"/>
      <c r="BE118" s="330">
        <f>'4'!BL118</f>
        <v>0</v>
      </c>
      <c r="BF118" s="146"/>
      <c r="BG118" s="146">
        <f>'4'!BT118</f>
        <v>0</v>
      </c>
      <c r="BH118" s="146">
        <f>'4'!BU118</f>
        <v>0</v>
      </c>
      <c r="BI118" s="146">
        <f>'4'!BV118</f>
        <v>0</v>
      </c>
      <c r="BJ118" s="146"/>
      <c r="BK118" s="330">
        <f>'4'!BS118</f>
        <v>0</v>
      </c>
      <c r="BL118" s="146"/>
      <c r="BM118" s="330">
        <f>'[6]4'!BT82</f>
        <v>0</v>
      </c>
      <c r="BN118" s="330">
        <f>'[6]4'!BU82</f>
        <v>0</v>
      </c>
      <c r="BO118" s="330">
        <f>'[6]4'!BV82</f>
        <v>0</v>
      </c>
      <c r="BP118" s="146"/>
      <c r="BQ118" s="330">
        <f>'4'!BZ118</f>
        <v>0</v>
      </c>
      <c r="BR118" s="146"/>
      <c r="BS118" s="146">
        <f>'4'!CH118</f>
        <v>0</v>
      </c>
      <c r="BT118" s="146">
        <f>'4'!CI118</f>
        <v>0</v>
      </c>
      <c r="BU118" s="146">
        <f>'4'!CJ118</f>
        <v>0</v>
      </c>
      <c r="BV118" s="146"/>
      <c r="BW118" s="330">
        <f>'4'!CG118</f>
        <v>0</v>
      </c>
      <c r="BX118" s="319"/>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row>
    <row r="119" spans="1:118" x14ac:dyDescent="0.25">
      <c r="A119" s="47"/>
      <c r="B119" s="324" t="s">
        <v>830</v>
      </c>
      <c r="C119" s="51" t="s">
        <v>815</v>
      </c>
      <c r="D119" s="146"/>
      <c r="E119" s="146"/>
      <c r="F119" s="146"/>
      <c r="G119" s="146"/>
      <c r="H119" s="146"/>
      <c r="I119" s="146"/>
      <c r="J119" s="146"/>
      <c r="K119" s="146"/>
      <c r="L119" s="146"/>
      <c r="M119" s="146"/>
      <c r="N119" s="146"/>
      <c r="O119" s="146"/>
      <c r="P119" s="146" t="s">
        <v>877</v>
      </c>
      <c r="Q119" s="330">
        <f>'[6]4'!V83</f>
        <v>0</v>
      </c>
      <c r="R119" s="330">
        <f>'[6]4'!W83</f>
        <v>0</v>
      </c>
      <c r="S119" s="330">
        <f>'[6]4'!X83</f>
        <v>0</v>
      </c>
      <c r="T119" s="146"/>
      <c r="U119" s="330">
        <f>'4'!U119</f>
        <v>2.5</v>
      </c>
      <c r="V119" s="146" t="s">
        <v>877</v>
      </c>
      <c r="W119" s="330">
        <f>'4'!AD119</f>
        <v>0</v>
      </c>
      <c r="X119" s="330"/>
      <c r="Y119" s="330"/>
      <c r="Z119" s="146"/>
      <c r="AA119" s="328">
        <f>'4'!AC119</f>
        <v>2.0723499999999997</v>
      </c>
      <c r="AB119" s="146"/>
      <c r="AC119" s="330">
        <f>'4'!AK119</f>
        <v>0</v>
      </c>
      <c r="AD119" s="330"/>
      <c r="AE119" s="330">
        <f>'4'!AM119</f>
        <v>0</v>
      </c>
      <c r="AF119" s="146"/>
      <c r="AG119" s="330">
        <f>'4'!AJ119</f>
        <v>0</v>
      </c>
      <c r="AH119" s="146"/>
      <c r="AI119" s="330"/>
      <c r="AJ119" s="330"/>
      <c r="AK119" s="330"/>
      <c r="AL119" s="146"/>
      <c r="AM119" s="330"/>
      <c r="AN119" s="146"/>
      <c r="AO119" s="330">
        <f>'[6]4'!AY83</f>
        <v>0</v>
      </c>
      <c r="AP119" s="330">
        <f>'[6]4'!AZ83</f>
        <v>0</v>
      </c>
      <c r="AQ119" s="330">
        <f>'[6]4'!BA83</f>
        <v>0</v>
      </c>
      <c r="AR119" s="146"/>
      <c r="AS119" s="330">
        <f>'4'!AX119</f>
        <v>0</v>
      </c>
      <c r="AT119" s="146"/>
      <c r="AU119" s="146">
        <f>'4'!BF119</f>
        <v>0</v>
      </c>
      <c r="AV119" s="146"/>
      <c r="AW119" s="330">
        <f>'4'!BH119</f>
        <v>0</v>
      </c>
      <c r="AX119" s="146"/>
      <c r="AY119" s="330">
        <f>'4'!BE119</f>
        <v>0</v>
      </c>
      <c r="AZ119" s="146"/>
      <c r="BA119" s="330">
        <f>'[6]4'!BM83</f>
        <v>0</v>
      </c>
      <c r="BB119" s="330">
        <f>'[6]4'!BN83</f>
        <v>0</v>
      </c>
      <c r="BC119" s="330">
        <f>'[6]4'!BO83</f>
        <v>0</v>
      </c>
      <c r="BD119" s="146"/>
      <c r="BE119" s="330">
        <f>'4'!BL119</f>
        <v>0</v>
      </c>
      <c r="BF119" s="146"/>
      <c r="BG119" s="146">
        <f>'4'!BT119</f>
        <v>0</v>
      </c>
      <c r="BH119" s="146">
        <f>'4'!BU119</f>
        <v>0</v>
      </c>
      <c r="BI119" s="146">
        <f>'4'!BV119</f>
        <v>0</v>
      </c>
      <c r="BJ119" s="146"/>
      <c r="BK119" s="330">
        <f>'4'!BS119</f>
        <v>0</v>
      </c>
      <c r="BL119" s="146"/>
      <c r="BM119" s="330">
        <f>'[6]4'!BT83</f>
        <v>0</v>
      </c>
      <c r="BN119" s="330">
        <f>'[6]4'!BU83</f>
        <v>0</v>
      </c>
      <c r="BO119" s="330">
        <f>'[6]4'!BV83</f>
        <v>0</v>
      </c>
      <c r="BP119" s="146"/>
      <c r="BQ119" s="330">
        <f>'4'!BZ119</f>
        <v>0</v>
      </c>
      <c r="BR119" s="146"/>
      <c r="BS119" s="146">
        <f>'4'!CH119</f>
        <v>0</v>
      </c>
      <c r="BT119" s="146">
        <f>'4'!CI119</f>
        <v>0</v>
      </c>
      <c r="BU119" s="146">
        <f>'4'!CJ119</f>
        <v>0</v>
      </c>
      <c r="BV119" s="146"/>
      <c r="BW119" s="330">
        <f>'4'!CG119</f>
        <v>0</v>
      </c>
      <c r="BX119" s="319"/>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row>
    <row r="120" spans="1:118" x14ac:dyDescent="0.25">
      <c r="A120" s="47"/>
      <c r="B120" s="324" t="s">
        <v>859</v>
      </c>
      <c r="C120" s="51" t="s">
        <v>818</v>
      </c>
      <c r="D120" s="146"/>
      <c r="E120" s="146"/>
      <c r="F120" s="146"/>
      <c r="G120" s="146"/>
      <c r="H120" s="146"/>
      <c r="I120" s="146"/>
      <c r="J120" s="146"/>
      <c r="K120" s="146"/>
      <c r="L120" s="146"/>
      <c r="M120" s="146"/>
      <c r="N120" s="146"/>
      <c r="O120" s="146"/>
      <c r="P120" s="146"/>
      <c r="Q120" s="330">
        <f>'[6]4'!V84</f>
        <v>0</v>
      </c>
      <c r="R120" s="330">
        <f>'[6]4'!W84</f>
        <v>0</v>
      </c>
      <c r="S120" s="330">
        <f>'[6]4'!X84</f>
        <v>0</v>
      </c>
      <c r="T120" s="146"/>
      <c r="U120" s="330">
        <f>'4'!U120</f>
        <v>0</v>
      </c>
      <c r="V120" s="146"/>
      <c r="W120" s="330">
        <f>'4'!AD120</f>
        <v>0</v>
      </c>
      <c r="X120" s="330"/>
      <c r="Y120" s="330"/>
      <c r="Z120" s="146"/>
      <c r="AA120" s="328">
        <f>'4'!AC120</f>
        <v>0</v>
      </c>
      <c r="AB120" s="146" t="s">
        <v>877</v>
      </c>
      <c r="AC120" s="330">
        <f>'4'!AK120</f>
        <v>0</v>
      </c>
      <c r="AD120" s="330"/>
      <c r="AE120" s="330">
        <f>'4'!AM120</f>
        <v>0</v>
      </c>
      <c r="AF120" s="146"/>
      <c r="AG120" s="330">
        <f>'4'!AJ120</f>
        <v>1</v>
      </c>
      <c r="AH120" s="146"/>
      <c r="AI120" s="330"/>
      <c r="AJ120" s="330"/>
      <c r="AK120" s="330"/>
      <c r="AL120" s="146"/>
      <c r="AM120" s="330"/>
      <c r="AN120" s="146"/>
      <c r="AO120" s="330">
        <f>'[6]4'!AY84</f>
        <v>0</v>
      </c>
      <c r="AP120" s="330">
        <f>'[6]4'!AZ84</f>
        <v>0</v>
      </c>
      <c r="AQ120" s="330">
        <f>'[6]4'!BA84</f>
        <v>0</v>
      </c>
      <c r="AR120" s="146"/>
      <c r="AS120" s="330">
        <f>'4'!AX120</f>
        <v>0</v>
      </c>
      <c r="AT120" s="146"/>
      <c r="AU120" s="146">
        <f>'4'!BF120</f>
        <v>0</v>
      </c>
      <c r="AV120" s="146"/>
      <c r="AW120" s="330">
        <f>'4'!BH120</f>
        <v>0</v>
      </c>
      <c r="AX120" s="146"/>
      <c r="AY120" s="330">
        <f>'4'!BE120</f>
        <v>0</v>
      </c>
      <c r="AZ120" s="146"/>
      <c r="BA120" s="330">
        <f>'[6]4'!BM84</f>
        <v>0</v>
      </c>
      <c r="BB120" s="330">
        <f>'[6]4'!BN84</f>
        <v>0</v>
      </c>
      <c r="BC120" s="330">
        <f>'[6]4'!BO84</f>
        <v>0</v>
      </c>
      <c r="BD120" s="146"/>
      <c r="BE120" s="330">
        <f>'4'!BL120</f>
        <v>0</v>
      </c>
      <c r="BF120" s="146"/>
      <c r="BG120" s="146">
        <f>'4'!BT120</f>
        <v>0</v>
      </c>
      <c r="BH120" s="146">
        <f>'4'!BU120</f>
        <v>0</v>
      </c>
      <c r="BI120" s="146">
        <f>'4'!BV120</f>
        <v>0</v>
      </c>
      <c r="BJ120" s="146"/>
      <c r="BK120" s="330">
        <f>'4'!BS120</f>
        <v>0</v>
      </c>
      <c r="BL120" s="146"/>
      <c r="BM120" s="330">
        <f>'[6]4'!BT84</f>
        <v>0</v>
      </c>
      <c r="BN120" s="330">
        <f>'[6]4'!BU84</f>
        <v>0</v>
      </c>
      <c r="BO120" s="330">
        <f>'[6]4'!BV84</f>
        <v>0</v>
      </c>
      <c r="BP120" s="146"/>
      <c r="BQ120" s="330">
        <f>'4'!BZ120</f>
        <v>0</v>
      </c>
      <c r="BR120" s="146"/>
      <c r="BS120" s="146">
        <f>'4'!CH120</f>
        <v>0</v>
      </c>
      <c r="BT120" s="146">
        <f>'4'!CI120</f>
        <v>0</v>
      </c>
      <c r="BU120" s="146">
        <f>'4'!CJ120</f>
        <v>0</v>
      </c>
      <c r="BV120" s="146"/>
      <c r="BW120" s="330">
        <f>'4'!CG120</f>
        <v>0</v>
      </c>
      <c r="BX120" s="319"/>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row>
    <row r="121" spans="1:118" ht="31.5" x14ac:dyDescent="0.25">
      <c r="A121" s="47"/>
      <c r="B121" s="324" t="s">
        <v>860</v>
      </c>
      <c r="C121" s="51" t="s">
        <v>818</v>
      </c>
      <c r="D121" s="146"/>
      <c r="E121" s="146"/>
      <c r="F121" s="146"/>
      <c r="G121" s="146"/>
      <c r="H121" s="146"/>
      <c r="I121" s="146"/>
      <c r="J121" s="146"/>
      <c r="K121" s="146"/>
      <c r="L121" s="146"/>
      <c r="M121" s="146"/>
      <c r="N121" s="146"/>
      <c r="O121" s="146"/>
      <c r="P121" s="146"/>
      <c r="Q121" s="330">
        <f>'[6]4'!V85</f>
        <v>0</v>
      </c>
      <c r="R121" s="330">
        <f>'[6]4'!W85</f>
        <v>0</v>
      </c>
      <c r="S121" s="330">
        <f>'[6]4'!X85</f>
        <v>0</v>
      </c>
      <c r="T121" s="146"/>
      <c r="U121" s="330">
        <f>'4'!U121</f>
        <v>0</v>
      </c>
      <c r="V121" s="146"/>
      <c r="W121" s="330">
        <f>'4'!AD121</f>
        <v>0</v>
      </c>
      <c r="X121" s="330"/>
      <c r="Y121" s="330"/>
      <c r="Z121" s="146"/>
      <c r="AA121" s="328">
        <f>'4'!AC121</f>
        <v>0</v>
      </c>
      <c r="AB121" s="146" t="s">
        <v>877</v>
      </c>
      <c r="AC121" s="330">
        <f>'4'!AK121</f>
        <v>0</v>
      </c>
      <c r="AD121" s="330"/>
      <c r="AE121" s="330">
        <f>'4'!AM121</f>
        <v>0</v>
      </c>
      <c r="AF121" s="146"/>
      <c r="AG121" s="330">
        <f>'4'!AJ121</f>
        <v>4.2</v>
      </c>
      <c r="AH121" s="146"/>
      <c r="AI121" s="330"/>
      <c r="AJ121" s="330"/>
      <c r="AK121" s="330"/>
      <c r="AL121" s="146"/>
      <c r="AM121" s="330"/>
      <c r="AN121" s="146"/>
      <c r="AO121" s="330">
        <f>'[6]4'!AY85</f>
        <v>0</v>
      </c>
      <c r="AP121" s="330">
        <f>'[6]4'!AZ85</f>
        <v>0</v>
      </c>
      <c r="AQ121" s="330">
        <f>'[6]4'!BA85</f>
        <v>0</v>
      </c>
      <c r="AR121" s="146"/>
      <c r="AS121" s="330">
        <f>'4'!AX121</f>
        <v>0</v>
      </c>
      <c r="AT121" s="146"/>
      <c r="AU121" s="146">
        <f>'4'!BF121</f>
        <v>0</v>
      </c>
      <c r="AV121" s="146"/>
      <c r="AW121" s="330">
        <f>'4'!BH121</f>
        <v>0</v>
      </c>
      <c r="AX121" s="146"/>
      <c r="AY121" s="330">
        <f>'4'!BE121</f>
        <v>0</v>
      </c>
      <c r="AZ121" s="146"/>
      <c r="BA121" s="330">
        <f>'[6]4'!BM85</f>
        <v>0</v>
      </c>
      <c r="BB121" s="330">
        <f>'[6]4'!BN85</f>
        <v>0</v>
      </c>
      <c r="BC121" s="330">
        <f>'[6]4'!BO85</f>
        <v>0</v>
      </c>
      <c r="BD121" s="146"/>
      <c r="BE121" s="330">
        <f>'4'!BL121</f>
        <v>0</v>
      </c>
      <c r="BF121" s="146"/>
      <c r="BG121" s="146">
        <f>'4'!BT121</f>
        <v>0</v>
      </c>
      <c r="BH121" s="146">
        <f>'4'!BU121</f>
        <v>0</v>
      </c>
      <c r="BI121" s="146">
        <f>'4'!BV121</f>
        <v>0</v>
      </c>
      <c r="BJ121" s="146"/>
      <c r="BK121" s="330">
        <f>'4'!BS121</f>
        <v>0</v>
      </c>
      <c r="BL121" s="146"/>
      <c r="BM121" s="330">
        <f>'[6]4'!BT85</f>
        <v>0</v>
      </c>
      <c r="BN121" s="330">
        <f>'[6]4'!BU85</f>
        <v>0</v>
      </c>
      <c r="BO121" s="330">
        <f>'[6]4'!BV85</f>
        <v>0</v>
      </c>
      <c r="BP121" s="146"/>
      <c r="BQ121" s="330">
        <f>'4'!BZ121</f>
        <v>0</v>
      </c>
      <c r="BR121" s="146"/>
      <c r="BS121" s="146">
        <f>'4'!CH121</f>
        <v>0</v>
      </c>
      <c r="BT121" s="146">
        <f>'4'!CI121</f>
        <v>0</v>
      </c>
      <c r="BU121" s="146">
        <f>'4'!CJ121</f>
        <v>0</v>
      </c>
      <c r="BV121" s="146"/>
      <c r="BW121" s="330">
        <f>'4'!CG121</f>
        <v>0</v>
      </c>
      <c r="BX121" s="319"/>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row>
    <row r="122" spans="1:118" x14ac:dyDescent="0.25">
      <c r="A122" s="47"/>
      <c r="B122" s="324" t="s">
        <v>831</v>
      </c>
      <c r="C122" s="51" t="s">
        <v>818</v>
      </c>
      <c r="D122" s="146"/>
      <c r="E122" s="146"/>
      <c r="F122" s="146"/>
      <c r="G122" s="146"/>
      <c r="H122" s="146"/>
      <c r="I122" s="146"/>
      <c r="J122" s="146"/>
      <c r="K122" s="146"/>
      <c r="L122" s="146"/>
      <c r="M122" s="146"/>
      <c r="N122" s="146"/>
      <c r="O122" s="146"/>
      <c r="P122" s="146"/>
      <c r="Q122" s="330">
        <f>'[6]4'!V86</f>
        <v>0</v>
      </c>
      <c r="R122" s="330">
        <f>'[6]4'!W86</f>
        <v>0</v>
      </c>
      <c r="S122" s="330">
        <f>'[6]4'!X86</f>
        <v>0</v>
      </c>
      <c r="T122" s="146"/>
      <c r="U122" s="330">
        <f>'4'!U122</f>
        <v>0</v>
      </c>
      <c r="V122" s="146"/>
      <c r="W122" s="330">
        <f>'4'!AD122</f>
        <v>0</v>
      </c>
      <c r="X122" s="330"/>
      <c r="Y122" s="330"/>
      <c r="Z122" s="146"/>
      <c r="AA122" s="328">
        <f>'4'!AC122</f>
        <v>0</v>
      </c>
      <c r="AB122" s="146"/>
      <c r="AC122" s="330">
        <f>'4'!AK122</f>
        <v>0</v>
      </c>
      <c r="AD122" s="330"/>
      <c r="AE122" s="330">
        <f>'4'!AM122</f>
        <v>0</v>
      </c>
      <c r="AF122" s="146"/>
      <c r="AG122" s="330">
        <f>'4'!AJ122</f>
        <v>0</v>
      </c>
      <c r="AH122" s="146"/>
      <c r="AI122" s="330"/>
      <c r="AJ122" s="330"/>
      <c r="AK122" s="330"/>
      <c r="AL122" s="146"/>
      <c r="AM122" s="330"/>
      <c r="AN122" s="146"/>
      <c r="AO122" s="330">
        <f>'[6]4'!AY86</f>
        <v>0</v>
      </c>
      <c r="AP122" s="330">
        <f>'[6]4'!AZ86</f>
        <v>0</v>
      </c>
      <c r="AQ122" s="330">
        <f>'[6]4'!BA86</f>
        <v>0</v>
      </c>
      <c r="AR122" s="146"/>
      <c r="AS122" s="330">
        <f>'4'!AX122</f>
        <v>0</v>
      </c>
      <c r="AT122" s="146"/>
      <c r="AU122" s="146">
        <f>'4'!BF122</f>
        <v>0</v>
      </c>
      <c r="AV122" s="146"/>
      <c r="AW122" s="330">
        <f>'4'!BH122</f>
        <v>0</v>
      </c>
      <c r="AX122" s="146"/>
      <c r="AY122" s="330">
        <f>'4'!BE122</f>
        <v>0</v>
      </c>
      <c r="AZ122" s="146"/>
      <c r="BA122" s="330">
        <f>'[6]4'!BM86</f>
        <v>0</v>
      </c>
      <c r="BB122" s="330">
        <f>'[6]4'!BN86</f>
        <v>0</v>
      </c>
      <c r="BC122" s="330">
        <f>'[6]4'!BO86</f>
        <v>0</v>
      </c>
      <c r="BD122" s="146"/>
      <c r="BE122" s="330">
        <f>'4'!BL122</f>
        <v>0</v>
      </c>
      <c r="BF122" s="146"/>
      <c r="BG122" s="146">
        <f>'4'!BT122</f>
        <v>0</v>
      </c>
      <c r="BH122" s="146">
        <f>'4'!BU122</f>
        <v>0</v>
      </c>
      <c r="BI122" s="146">
        <f>'4'!BV122</f>
        <v>0</v>
      </c>
      <c r="BJ122" s="146"/>
      <c r="BK122" s="330">
        <f>'4'!BS122</f>
        <v>0</v>
      </c>
      <c r="BL122" s="146"/>
      <c r="BM122" s="330">
        <f>'[6]4'!BT86</f>
        <v>0</v>
      </c>
      <c r="BN122" s="330">
        <f>'[6]4'!BU86</f>
        <v>0</v>
      </c>
      <c r="BO122" s="330">
        <f>'[6]4'!BV86</f>
        <v>0</v>
      </c>
      <c r="BP122" s="146"/>
      <c r="BQ122" s="330">
        <f>'4'!BZ122</f>
        <v>0</v>
      </c>
      <c r="BR122" s="146"/>
      <c r="BS122" s="146">
        <f>'4'!CH122</f>
        <v>0</v>
      </c>
      <c r="BT122" s="146">
        <f>'4'!CI122</f>
        <v>0</v>
      </c>
      <c r="BU122" s="146">
        <f>'4'!CJ122</f>
        <v>0</v>
      </c>
      <c r="BV122" s="146"/>
      <c r="BW122" s="330">
        <f>'4'!CG122</f>
        <v>0</v>
      </c>
      <c r="BX122" s="667"/>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row>
    <row r="123" spans="1:118" ht="31.5" x14ac:dyDescent="0.25">
      <c r="A123" s="47"/>
      <c r="B123" s="395" t="str">
        <f>'3'!B122</f>
        <v>Приобретение экскаватора-погрузчика</v>
      </c>
      <c r="C123" s="51" t="s">
        <v>818</v>
      </c>
      <c r="D123" s="146"/>
      <c r="E123" s="146"/>
      <c r="F123" s="146"/>
      <c r="G123" s="146"/>
      <c r="H123" s="146"/>
      <c r="I123" s="146"/>
      <c r="J123" s="146"/>
      <c r="K123" s="146"/>
      <c r="L123" s="146"/>
      <c r="M123" s="146"/>
      <c r="N123" s="146"/>
      <c r="O123" s="146"/>
      <c r="P123" s="146"/>
      <c r="Q123" s="330"/>
      <c r="R123" s="330"/>
      <c r="S123" s="330"/>
      <c r="T123" s="146"/>
      <c r="U123" s="330">
        <f>'4'!U123</f>
        <v>0</v>
      </c>
      <c r="V123" s="146"/>
      <c r="W123" s="330">
        <f>'4'!AD123</f>
        <v>0</v>
      </c>
      <c r="X123" s="330"/>
      <c r="Y123" s="330"/>
      <c r="Z123" s="146"/>
      <c r="AA123" s="328">
        <f>'4'!AC123</f>
        <v>0</v>
      </c>
      <c r="AB123" s="146" t="s">
        <v>877</v>
      </c>
      <c r="AC123" s="330">
        <f>'4'!AK123</f>
        <v>0</v>
      </c>
      <c r="AD123" s="330"/>
      <c r="AE123" s="330">
        <f>'4'!AM123</f>
        <v>0</v>
      </c>
      <c r="AF123" s="146"/>
      <c r="AG123" s="330">
        <f>'4'!AJ123</f>
        <v>5.5</v>
      </c>
      <c r="AH123" s="146"/>
      <c r="AI123" s="330"/>
      <c r="AJ123" s="330"/>
      <c r="AK123" s="330"/>
      <c r="AL123" s="146"/>
      <c r="AM123" s="330"/>
      <c r="AN123" s="146"/>
      <c r="AO123" s="330"/>
      <c r="AP123" s="330"/>
      <c r="AQ123" s="330"/>
      <c r="AR123" s="146"/>
      <c r="AS123" s="330">
        <f>'4'!AX123</f>
        <v>0</v>
      </c>
      <c r="AT123" s="146"/>
      <c r="AU123" s="146">
        <f>'4'!BF123</f>
        <v>0</v>
      </c>
      <c r="AV123" s="146"/>
      <c r="AW123" s="330">
        <f>'4'!BH123</f>
        <v>0</v>
      </c>
      <c r="AX123" s="146"/>
      <c r="AY123" s="330">
        <f>'4'!BE123</f>
        <v>0</v>
      </c>
      <c r="AZ123" s="146"/>
      <c r="BA123" s="330"/>
      <c r="BB123" s="330"/>
      <c r="BC123" s="330"/>
      <c r="BD123" s="146"/>
      <c r="BE123" s="330">
        <f>'4'!BL123</f>
        <v>0</v>
      </c>
      <c r="BF123" s="146"/>
      <c r="BG123" s="146">
        <f>'4'!BT123</f>
        <v>0</v>
      </c>
      <c r="BH123" s="146">
        <f>'4'!BU123</f>
        <v>0</v>
      </c>
      <c r="BI123" s="146">
        <f>'4'!BV123</f>
        <v>0</v>
      </c>
      <c r="BJ123" s="146"/>
      <c r="BK123" s="330">
        <f>'4'!BS123</f>
        <v>0</v>
      </c>
      <c r="BL123" s="146"/>
      <c r="BM123" s="330"/>
      <c r="BN123" s="330"/>
      <c r="BO123" s="330"/>
      <c r="BP123" s="146"/>
      <c r="BQ123" s="330">
        <f>'4'!BZ123</f>
        <v>0</v>
      </c>
      <c r="BR123" s="146"/>
      <c r="BS123" s="146">
        <f>'4'!CH123</f>
        <v>0</v>
      </c>
      <c r="BT123" s="146">
        <f>'4'!CI123</f>
        <v>0</v>
      </c>
      <c r="BU123" s="146">
        <f>'4'!CJ123</f>
        <v>0</v>
      </c>
      <c r="BV123" s="146"/>
      <c r="BW123" s="330">
        <f>'4'!CG123</f>
        <v>0</v>
      </c>
      <c r="BX123" s="66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row>
    <row r="124" spans="1:118" ht="31.5" x14ac:dyDescent="0.25">
      <c r="A124" s="47"/>
      <c r="B124" s="395" t="str">
        <f>'3'!B123</f>
        <v>Приобретение оборудования (трассоискатель)</v>
      </c>
      <c r="C124" s="51" t="s">
        <v>818</v>
      </c>
      <c r="D124" s="146"/>
      <c r="E124" s="146"/>
      <c r="F124" s="146"/>
      <c r="G124" s="146"/>
      <c r="H124" s="146"/>
      <c r="I124" s="146"/>
      <c r="J124" s="146"/>
      <c r="K124" s="146"/>
      <c r="L124" s="146"/>
      <c r="M124" s="146"/>
      <c r="N124" s="146"/>
      <c r="O124" s="146"/>
      <c r="P124" s="146"/>
      <c r="Q124" s="330"/>
      <c r="R124" s="330"/>
      <c r="S124" s="330"/>
      <c r="T124" s="146"/>
      <c r="U124" s="330">
        <f>'4'!U124</f>
        <v>0</v>
      </c>
      <c r="V124" s="146"/>
      <c r="W124" s="330">
        <f>'4'!AD124</f>
        <v>0</v>
      </c>
      <c r="X124" s="330"/>
      <c r="Y124" s="330"/>
      <c r="Z124" s="146"/>
      <c r="AA124" s="328">
        <f>'4'!AC124</f>
        <v>0</v>
      </c>
      <c r="AB124" s="146" t="s">
        <v>565</v>
      </c>
      <c r="AC124" s="330">
        <f>'4'!AK124</f>
        <v>0</v>
      </c>
      <c r="AD124" s="330"/>
      <c r="AE124" s="330">
        <f>'4'!AM124</f>
        <v>0</v>
      </c>
      <c r="AF124" s="146"/>
      <c r="AG124" s="330">
        <f>'4'!AJ124</f>
        <v>0.23000000000000004</v>
      </c>
      <c r="AH124" s="146"/>
      <c r="AI124" s="330"/>
      <c r="AJ124" s="330"/>
      <c r="AK124" s="330"/>
      <c r="AL124" s="146"/>
      <c r="AM124" s="330"/>
      <c r="AN124" s="146"/>
      <c r="AO124" s="330"/>
      <c r="AP124" s="330"/>
      <c r="AQ124" s="330"/>
      <c r="AR124" s="146"/>
      <c r="AS124" s="330">
        <f>'4'!AX124</f>
        <v>0</v>
      </c>
      <c r="AT124" s="146"/>
      <c r="AU124" s="146">
        <f>'4'!BF124</f>
        <v>0</v>
      </c>
      <c r="AV124" s="146"/>
      <c r="AW124" s="330">
        <f>'4'!BH124</f>
        <v>0</v>
      </c>
      <c r="AX124" s="146"/>
      <c r="AY124" s="330">
        <f>'4'!BE124</f>
        <v>0</v>
      </c>
      <c r="AZ124" s="146"/>
      <c r="BA124" s="330"/>
      <c r="BB124" s="330"/>
      <c r="BC124" s="330"/>
      <c r="BD124" s="146"/>
      <c r="BE124" s="330">
        <f>'4'!BL124</f>
        <v>0</v>
      </c>
      <c r="BF124" s="146"/>
      <c r="BG124" s="146">
        <f>'4'!BT124</f>
        <v>0</v>
      </c>
      <c r="BH124" s="146">
        <f>'4'!BU124</f>
        <v>0</v>
      </c>
      <c r="BI124" s="146">
        <f>'4'!BV124</f>
        <v>0</v>
      </c>
      <c r="BJ124" s="146"/>
      <c r="BK124" s="330">
        <f>'4'!BS124</f>
        <v>0</v>
      </c>
      <c r="BL124" s="146"/>
      <c r="BM124" s="330"/>
      <c r="BN124" s="330"/>
      <c r="BO124" s="330"/>
      <c r="BP124" s="146"/>
      <c r="BQ124" s="330">
        <f>'4'!BZ124</f>
        <v>0</v>
      </c>
      <c r="BR124" s="146"/>
      <c r="BS124" s="146">
        <f>'4'!CH124</f>
        <v>0</v>
      </c>
      <c r="BT124" s="146">
        <f>'4'!CI124</f>
        <v>0</v>
      </c>
      <c r="BU124" s="146">
        <f>'4'!CJ124</f>
        <v>0</v>
      </c>
      <c r="BV124" s="146"/>
      <c r="BW124" s="330">
        <f>'4'!CG124</f>
        <v>0</v>
      </c>
      <c r="BX124" s="319"/>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row>
    <row r="125" spans="1:118" x14ac:dyDescent="0.25">
      <c r="A125" s="47"/>
      <c r="B125" s="324" t="str">
        <f>'4'!B125</f>
        <v>Приобретение УАЗ 390995 - 2 шт.</v>
      </c>
      <c r="C125" s="51" t="s">
        <v>819</v>
      </c>
      <c r="D125" s="146"/>
      <c r="E125" s="146"/>
      <c r="F125" s="146"/>
      <c r="G125" s="146"/>
      <c r="H125" s="146"/>
      <c r="I125" s="146"/>
      <c r="J125" s="146"/>
      <c r="K125" s="146"/>
      <c r="L125" s="146"/>
      <c r="M125" s="146"/>
      <c r="N125" s="146"/>
      <c r="O125" s="146"/>
      <c r="P125" s="146"/>
      <c r="Q125" s="330">
        <f>'[6]4'!V87</f>
        <v>0</v>
      </c>
      <c r="R125" s="330">
        <f>'[6]4'!W87</f>
        <v>0</v>
      </c>
      <c r="S125" s="330">
        <f>'[6]4'!X87</f>
        <v>0</v>
      </c>
      <c r="T125" s="146"/>
      <c r="U125" s="330">
        <f>'4'!U125</f>
        <v>0</v>
      </c>
      <c r="V125" s="146"/>
      <c r="W125" s="330">
        <f>'4'!AD125</f>
        <v>0</v>
      </c>
      <c r="X125" s="330"/>
      <c r="Y125" s="330"/>
      <c r="Z125" s="146"/>
      <c r="AA125" s="328">
        <f>'4'!AC125</f>
        <v>0</v>
      </c>
      <c r="AB125" s="146"/>
      <c r="AC125" s="330">
        <f>'4'!AK125</f>
        <v>0</v>
      </c>
      <c r="AD125" s="330"/>
      <c r="AE125" s="330">
        <f>'4'!AM125</f>
        <v>0</v>
      </c>
      <c r="AF125" s="146"/>
      <c r="AG125" s="330">
        <f>'4'!AJ125</f>
        <v>0</v>
      </c>
      <c r="AH125" s="146"/>
      <c r="AI125" s="330"/>
      <c r="AJ125" s="330"/>
      <c r="AK125" s="330"/>
      <c r="AL125" s="146"/>
      <c r="AM125" s="330"/>
      <c r="AN125" s="146" t="s">
        <v>877</v>
      </c>
      <c r="AO125" s="330">
        <f>'[6]4'!AY87</f>
        <v>0</v>
      </c>
      <c r="AP125" s="330">
        <f>'[6]4'!AZ87</f>
        <v>0</v>
      </c>
      <c r="AQ125" s="330">
        <f>'[6]4'!BA87</f>
        <v>0</v>
      </c>
      <c r="AR125" s="146"/>
      <c r="AS125" s="330">
        <f>'4'!AX125</f>
        <v>2</v>
      </c>
      <c r="AT125" s="146" t="s">
        <v>877</v>
      </c>
      <c r="AU125" s="146">
        <f>'4'!BF125</f>
        <v>0</v>
      </c>
      <c r="AV125" s="146"/>
      <c r="AW125" s="330">
        <f>'4'!BH125</f>
        <v>0</v>
      </c>
      <c r="AX125" s="146"/>
      <c r="AY125" s="330">
        <f>'4'!BE125</f>
        <v>2.6</v>
      </c>
      <c r="AZ125" s="146"/>
      <c r="BA125" s="330">
        <f>'[6]4'!BM87</f>
        <v>0</v>
      </c>
      <c r="BB125" s="330">
        <f>'[6]4'!BN87</f>
        <v>0</v>
      </c>
      <c r="BC125" s="330">
        <f>'[6]4'!BO87</f>
        <v>0</v>
      </c>
      <c r="BD125" s="146"/>
      <c r="BE125" s="330">
        <f>'4'!BL125</f>
        <v>0</v>
      </c>
      <c r="BF125" s="146"/>
      <c r="BG125" s="146">
        <f>'4'!BT125</f>
        <v>0</v>
      </c>
      <c r="BH125" s="146">
        <f>'4'!BU125</f>
        <v>0</v>
      </c>
      <c r="BI125" s="146">
        <f>'4'!BV125</f>
        <v>0</v>
      </c>
      <c r="BJ125" s="146"/>
      <c r="BK125" s="330">
        <f>'4'!BS125</f>
        <v>0</v>
      </c>
      <c r="BL125" s="146"/>
      <c r="BM125" s="330">
        <f>'[6]4'!BT87</f>
        <v>0</v>
      </c>
      <c r="BN125" s="330">
        <f>'[6]4'!BU87</f>
        <v>0</v>
      </c>
      <c r="BO125" s="330">
        <f>'[6]4'!BV87</f>
        <v>0</v>
      </c>
      <c r="BP125" s="146"/>
      <c r="BQ125" s="330">
        <f>'4'!BZ125</f>
        <v>0</v>
      </c>
      <c r="BR125" s="146"/>
      <c r="BS125" s="146">
        <f>'4'!CH125</f>
        <v>0</v>
      </c>
      <c r="BT125" s="146">
        <f>'4'!CI125</f>
        <v>0</v>
      </c>
      <c r="BU125" s="146">
        <f>'4'!CJ125</f>
        <v>0</v>
      </c>
      <c r="BV125" s="146"/>
      <c r="BW125" s="330">
        <f>'4'!CG125</f>
        <v>0</v>
      </c>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row>
    <row r="126" spans="1:118" ht="31.5" x14ac:dyDescent="0.25">
      <c r="A126" s="47"/>
      <c r="B126" s="324" t="str">
        <f>'4'!B126</f>
        <v>Приобретение автомобиля для перевозки персонала Лада Гранта</v>
      </c>
      <c r="C126" s="51" t="s">
        <v>819</v>
      </c>
      <c r="D126" s="146"/>
      <c r="E126" s="146"/>
      <c r="F126" s="146"/>
      <c r="G126" s="146"/>
      <c r="H126" s="146"/>
      <c r="I126" s="146"/>
      <c r="J126" s="146"/>
      <c r="K126" s="146"/>
      <c r="L126" s="146"/>
      <c r="M126" s="146"/>
      <c r="N126" s="146"/>
      <c r="O126" s="146"/>
      <c r="P126" s="146"/>
      <c r="Q126" s="330">
        <f>'[6]4'!V88</f>
        <v>0</v>
      </c>
      <c r="R126" s="330">
        <f>'[6]4'!W88</f>
        <v>0</v>
      </c>
      <c r="S126" s="330">
        <f>'[6]4'!X88</f>
        <v>0</v>
      </c>
      <c r="T126" s="146"/>
      <c r="U126" s="330">
        <f>'4'!U126</f>
        <v>0</v>
      </c>
      <c r="V126" s="146"/>
      <c r="W126" s="330">
        <f>'4'!AD126</f>
        <v>0</v>
      </c>
      <c r="X126" s="330"/>
      <c r="Y126" s="330"/>
      <c r="Z126" s="146"/>
      <c r="AA126" s="328">
        <f>'4'!AC126</f>
        <v>0</v>
      </c>
      <c r="AB126" s="146"/>
      <c r="AC126" s="330">
        <f>'4'!AK126</f>
        <v>0</v>
      </c>
      <c r="AD126" s="330"/>
      <c r="AE126" s="330">
        <f>'4'!AM126</f>
        <v>0</v>
      </c>
      <c r="AF126" s="146"/>
      <c r="AG126" s="330">
        <f>'4'!AJ126</f>
        <v>0</v>
      </c>
      <c r="AH126" s="146"/>
      <c r="AI126" s="330"/>
      <c r="AJ126" s="330"/>
      <c r="AK126" s="330"/>
      <c r="AL126" s="146"/>
      <c r="AM126" s="330"/>
      <c r="AN126" s="146" t="s">
        <v>877</v>
      </c>
      <c r="AO126" s="330">
        <f>'[6]4'!AY88</f>
        <v>0</v>
      </c>
      <c r="AP126" s="330">
        <f>'[6]4'!AZ88</f>
        <v>0</v>
      </c>
      <c r="AQ126" s="330">
        <f>'[6]4'!BA88</f>
        <v>0</v>
      </c>
      <c r="AR126" s="146"/>
      <c r="AS126" s="330">
        <f>'4'!AX126</f>
        <v>0.7</v>
      </c>
      <c r="AT126" s="146" t="s">
        <v>877</v>
      </c>
      <c r="AU126" s="146">
        <f>'4'!BF126</f>
        <v>0</v>
      </c>
      <c r="AV126" s="146"/>
      <c r="AW126" s="330">
        <f>'4'!BH126</f>
        <v>0</v>
      </c>
      <c r="AX126" s="146"/>
      <c r="AY126" s="330">
        <f>'4'!BE126</f>
        <v>2.5</v>
      </c>
      <c r="AZ126" s="146"/>
      <c r="BA126" s="330">
        <f>'[6]4'!BM88</f>
        <v>0</v>
      </c>
      <c r="BB126" s="330">
        <f>'[6]4'!BN88</f>
        <v>0</v>
      </c>
      <c r="BC126" s="330">
        <f>'[6]4'!BO88</f>
        <v>0</v>
      </c>
      <c r="BD126" s="146"/>
      <c r="BE126" s="330">
        <f>'4'!BL126</f>
        <v>0</v>
      </c>
      <c r="BF126" s="146"/>
      <c r="BG126" s="146">
        <f>'4'!BT126</f>
        <v>0</v>
      </c>
      <c r="BH126" s="146">
        <f>'4'!BU126</f>
        <v>0</v>
      </c>
      <c r="BI126" s="146">
        <f>'4'!BV126</f>
        <v>0</v>
      </c>
      <c r="BJ126" s="146"/>
      <c r="BK126" s="330">
        <f>'4'!BS126</f>
        <v>0</v>
      </c>
      <c r="BL126" s="146"/>
      <c r="BM126" s="330">
        <f>'[6]4'!BT88</f>
        <v>0</v>
      </c>
      <c r="BN126" s="330">
        <f>'[6]4'!BU88</f>
        <v>0</v>
      </c>
      <c r="BO126" s="330">
        <f>'[6]4'!BV88</f>
        <v>0</v>
      </c>
      <c r="BP126" s="146"/>
      <c r="BQ126" s="330">
        <f>'4'!BZ126</f>
        <v>0</v>
      </c>
      <c r="BR126" s="146"/>
      <c r="BS126" s="146">
        <f>'4'!CH126</f>
        <v>0</v>
      </c>
      <c r="BT126" s="146">
        <f>'4'!CI126</f>
        <v>0</v>
      </c>
      <c r="BU126" s="146">
        <f>'4'!CJ126</f>
        <v>0</v>
      </c>
      <c r="BV126" s="146"/>
      <c r="BW126" s="330">
        <f>'4'!CG126</f>
        <v>0</v>
      </c>
      <c r="BX126" s="319"/>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row>
    <row r="127" spans="1:118" ht="31.5" x14ac:dyDescent="0.25">
      <c r="A127" s="47"/>
      <c r="B127" s="324" t="str">
        <f>'4'!B127</f>
        <v>Приобретение автоподъемник АП-18А</v>
      </c>
      <c r="C127" s="51" t="s">
        <v>819</v>
      </c>
      <c r="D127" s="146"/>
      <c r="E127" s="146"/>
      <c r="F127" s="146"/>
      <c r="G127" s="146"/>
      <c r="H127" s="146"/>
      <c r="I127" s="146"/>
      <c r="J127" s="146"/>
      <c r="K127" s="146"/>
      <c r="L127" s="146"/>
      <c r="M127" s="146"/>
      <c r="N127" s="146"/>
      <c r="O127" s="146"/>
      <c r="P127" s="146"/>
      <c r="Q127" s="330">
        <f>'[6]4'!V89</f>
        <v>0</v>
      </c>
      <c r="R127" s="330">
        <f>'[6]4'!W89</f>
        <v>0</v>
      </c>
      <c r="S127" s="330">
        <f>'[6]4'!X89</f>
        <v>0</v>
      </c>
      <c r="T127" s="146"/>
      <c r="U127" s="330">
        <f>'4'!U127</f>
        <v>0</v>
      </c>
      <c r="V127" s="146"/>
      <c r="W127" s="330">
        <f>'4'!AD127</f>
        <v>0</v>
      </c>
      <c r="X127" s="330"/>
      <c r="Y127" s="330"/>
      <c r="Z127" s="146"/>
      <c r="AA127" s="328">
        <f>'4'!AC127</f>
        <v>0</v>
      </c>
      <c r="AB127" s="146"/>
      <c r="AC127" s="330">
        <f>'4'!AK127</f>
        <v>0</v>
      </c>
      <c r="AD127" s="330"/>
      <c r="AE127" s="330">
        <f>'4'!AM127</f>
        <v>0</v>
      </c>
      <c r="AF127" s="146"/>
      <c r="AG127" s="330">
        <f>'4'!AJ127</f>
        <v>0</v>
      </c>
      <c r="AH127" s="146"/>
      <c r="AI127" s="330"/>
      <c r="AJ127" s="330"/>
      <c r="AK127" s="330"/>
      <c r="AL127" s="146"/>
      <c r="AM127" s="330"/>
      <c r="AN127" s="146" t="s">
        <v>877</v>
      </c>
      <c r="AO127" s="330">
        <f>'[6]4'!AY89</f>
        <v>0</v>
      </c>
      <c r="AP127" s="330">
        <f>'[6]4'!AZ89</f>
        <v>0</v>
      </c>
      <c r="AQ127" s="330">
        <f>'[6]4'!BA89</f>
        <v>0</v>
      </c>
      <c r="AR127" s="146"/>
      <c r="AS127" s="330">
        <f>'4'!AX127</f>
        <v>3.5000000000000004</v>
      </c>
      <c r="AT127" s="146" t="s">
        <v>877</v>
      </c>
      <c r="AU127" s="146">
        <f>'4'!BF127</f>
        <v>0</v>
      </c>
      <c r="AV127" s="146"/>
      <c r="AW127" s="330">
        <f>'4'!BH127</f>
        <v>0</v>
      </c>
      <c r="AX127" s="146"/>
      <c r="AY127" s="330">
        <f>'4'!BE127</f>
        <v>6.2</v>
      </c>
      <c r="AZ127" s="146"/>
      <c r="BA127" s="330">
        <f>'[6]4'!BM89</f>
        <v>0</v>
      </c>
      <c r="BB127" s="330">
        <f>'[6]4'!BN89</f>
        <v>0</v>
      </c>
      <c r="BC127" s="330">
        <f>'[6]4'!BO89</f>
        <v>0</v>
      </c>
      <c r="BD127" s="146"/>
      <c r="BE127" s="330">
        <f>'4'!BL127</f>
        <v>0</v>
      </c>
      <c r="BF127" s="146"/>
      <c r="BG127" s="146">
        <f>'4'!BT127</f>
        <v>0</v>
      </c>
      <c r="BH127" s="146">
        <f>'4'!BU127</f>
        <v>0</v>
      </c>
      <c r="BI127" s="146">
        <f>'4'!BV127</f>
        <v>0</v>
      </c>
      <c r="BJ127" s="146"/>
      <c r="BK127" s="330">
        <f>'4'!BS127</f>
        <v>0</v>
      </c>
      <c r="BL127" s="146"/>
      <c r="BM127" s="330">
        <f>'[6]4'!BT89</f>
        <v>0</v>
      </c>
      <c r="BN127" s="330">
        <f>'[6]4'!BU89</f>
        <v>0</v>
      </c>
      <c r="BO127" s="330">
        <f>'[6]4'!BV89</f>
        <v>0</v>
      </c>
      <c r="BP127" s="146"/>
      <c r="BQ127" s="330">
        <f>'4'!BZ127</f>
        <v>0</v>
      </c>
      <c r="BR127" s="146"/>
      <c r="BS127" s="146">
        <f>'4'!CH127</f>
        <v>0</v>
      </c>
      <c r="BT127" s="146">
        <f>'4'!CI127</f>
        <v>0</v>
      </c>
      <c r="BU127" s="146">
        <f>'4'!CJ127</f>
        <v>0</v>
      </c>
      <c r="BV127" s="146"/>
      <c r="BW127" s="330">
        <f>'4'!CG127</f>
        <v>0</v>
      </c>
      <c r="BX127" s="319"/>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row>
    <row r="128" spans="1:118" s="537" customFormat="1" ht="47.25" x14ac:dyDescent="0.25">
      <c r="A128" s="47"/>
      <c r="B128" s="324" t="str">
        <f>'4'!B128</f>
        <v>Приобретение прибора контроля высоковольтных выключателей - 1 шт.</v>
      </c>
      <c r="C128" s="51" t="s">
        <v>819</v>
      </c>
      <c r="D128" s="146"/>
      <c r="E128" s="146"/>
      <c r="F128" s="146"/>
      <c r="G128" s="146"/>
      <c r="H128" s="146"/>
      <c r="I128" s="146"/>
      <c r="J128" s="146"/>
      <c r="K128" s="146"/>
      <c r="L128" s="146"/>
      <c r="M128" s="146"/>
      <c r="N128" s="146"/>
      <c r="O128" s="146"/>
      <c r="P128" s="146"/>
      <c r="Q128" s="330"/>
      <c r="R128" s="330"/>
      <c r="S128" s="330"/>
      <c r="T128" s="146"/>
      <c r="U128" s="330">
        <f>'4'!U128</f>
        <v>0</v>
      </c>
      <c r="V128" s="146"/>
      <c r="W128" s="330">
        <f>'4'!AD128</f>
        <v>0</v>
      </c>
      <c r="X128" s="330"/>
      <c r="Y128" s="330"/>
      <c r="Z128" s="146"/>
      <c r="AA128" s="328">
        <f>'4'!AC128</f>
        <v>0</v>
      </c>
      <c r="AB128" s="146"/>
      <c r="AC128" s="330">
        <f>'4'!AK128</f>
        <v>0</v>
      </c>
      <c r="AD128" s="330"/>
      <c r="AE128" s="330">
        <f>'4'!AM128</f>
        <v>0</v>
      </c>
      <c r="AF128" s="146"/>
      <c r="AG128" s="330">
        <f>'4'!AJ128</f>
        <v>0</v>
      </c>
      <c r="AH128" s="146"/>
      <c r="AI128" s="330"/>
      <c r="AJ128" s="330"/>
      <c r="AK128" s="330"/>
      <c r="AL128" s="146"/>
      <c r="AM128" s="330"/>
      <c r="AN128" s="146"/>
      <c r="AO128" s="330"/>
      <c r="AP128" s="330"/>
      <c r="AQ128" s="330"/>
      <c r="AR128" s="146"/>
      <c r="AS128" s="330">
        <f>'4'!AX128</f>
        <v>0</v>
      </c>
      <c r="AT128" s="146" t="s">
        <v>877</v>
      </c>
      <c r="AU128" s="146">
        <f>'4'!BF128</f>
        <v>0</v>
      </c>
      <c r="AV128" s="146"/>
      <c r="AW128" s="330">
        <f>'4'!BH128</f>
        <v>0</v>
      </c>
      <c r="AX128" s="146"/>
      <c r="AY128" s="330">
        <f>'4'!BE128</f>
        <v>0.79</v>
      </c>
      <c r="AZ128" s="146"/>
      <c r="BA128" s="330"/>
      <c r="BB128" s="330"/>
      <c r="BC128" s="330"/>
      <c r="BD128" s="146"/>
      <c r="BE128" s="330">
        <f>'4'!BL128</f>
        <v>0</v>
      </c>
      <c r="BF128" s="146"/>
      <c r="BG128" s="146">
        <f>'4'!BT128</f>
        <v>0</v>
      </c>
      <c r="BH128" s="146">
        <f>'4'!BU128</f>
        <v>0</v>
      </c>
      <c r="BI128" s="146">
        <f>'4'!BV128</f>
        <v>0</v>
      </c>
      <c r="BJ128" s="146"/>
      <c r="BK128" s="330">
        <f>'4'!BS128</f>
        <v>0</v>
      </c>
      <c r="BL128" s="146"/>
      <c r="BM128" s="330"/>
      <c r="BN128" s="330"/>
      <c r="BO128" s="330"/>
      <c r="BP128" s="146"/>
      <c r="BQ128" s="330">
        <f>'4'!BZ128</f>
        <v>0</v>
      </c>
      <c r="BR128" s="146"/>
      <c r="BS128" s="146">
        <f>'4'!CH128</f>
        <v>0</v>
      </c>
      <c r="BT128" s="146">
        <f>'4'!CI128</f>
        <v>0</v>
      </c>
      <c r="BU128" s="146">
        <f>'4'!CJ128</f>
        <v>0</v>
      </c>
      <c r="BV128" s="146"/>
      <c r="BW128" s="330">
        <f>'4'!CG128</f>
        <v>0</v>
      </c>
      <c r="BX128" s="319"/>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row>
    <row r="129" spans="1:118" x14ac:dyDescent="0.25">
      <c r="A129" s="47"/>
      <c r="B129" s="324" t="str">
        <f>'4'!B129</f>
        <v>Приобретение УАЗ 390995 - 2 шт.</v>
      </c>
      <c r="C129" s="51" t="s">
        <v>822</v>
      </c>
      <c r="D129" s="146"/>
      <c r="E129" s="146"/>
      <c r="F129" s="146"/>
      <c r="G129" s="146"/>
      <c r="H129" s="146"/>
      <c r="I129" s="146"/>
      <c r="J129" s="146"/>
      <c r="K129" s="146"/>
      <c r="L129" s="146"/>
      <c r="M129" s="146"/>
      <c r="N129" s="146"/>
      <c r="O129" s="146"/>
      <c r="P129" s="146"/>
      <c r="Q129" s="330">
        <f>'[6]4'!V90</f>
        <v>0</v>
      </c>
      <c r="R129" s="330">
        <f>'[6]4'!W90</f>
        <v>0</v>
      </c>
      <c r="S129" s="330">
        <f>'[6]4'!X90</f>
        <v>0</v>
      </c>
      <c r="T129" s="146"/>
      <c r="U129" s="330">
        <f>'4'!U129</f>
        <v>0</v>
      </c>
      <c r="V129" s="146"/>
      <c r="W129" s="330">
        <f>'4'!AD129</f>
        <v>0</v>
      </c>
      <c r="X129" s="330"/>
      <c r="Y129" s="330"/>
      <c r="Z129" s="146"/>
      <c r="AA129" s="328">
        <f>'4'!AC129</f>
        <v>0</v>
      </c>
      <c r="AB129" s="146"/>
      <c r="AC129" s="330">
        <f>'4'!AK129</f>
        <v>0</v>
      </c>
      <c r="AD129" s="330"/>
      <c r="AE129" s="330">
        <f>'4'!AM129</f>
        <v>0</v>
      </c>
      <c r="AF129" s="146"/>
      <c r="AG129" s="330">
        <f>'4'!AJ129</f>
        <v>0</v>
      </c>
      <c r="AH129" s="146"/>
      <c r="AI129" s="330"/>
      <c r="AJ129" s="330"/>
      <c r="AK129" s="330"/>
      <c r="AL129" s="146"/>
      <c r="AM129" s="330"/>
      <c r="AN129" s="146"/>
      <c r="AO129" s="330">
        <f>'[6]4'!AY90</f>
        <v>0</v>
      </c>
      <c r="AP129" s="330">
        <f>'[6]4'!AZ90</f>
        <v>0</v>
      </c>
      <c r="AQ129" s="330">
        <f>'[6]4'!BA90</f>
        <v>0</v>
      </c>
      <c r="AR129" s="146"/>
      <c r="AS129" s="330">
        <f>'4'!AX129</f>
        <v>0</v>
      </c>
      <c r="AT129" s="146"/>
      <c r="AU129" s="146">
        <f>'4'!BF129</f>
        <v>0</v>
      </c>
      <c r="AV129" s="146"/>
      <c r="AW129" s="330">
        <f>'4'!BH129</f>
        <v>0</v>
      </c>
      <c r="AX129" s="146"/>
      <c r="AY129" s="330">
        <f>'4'!BE129</f>
        <v>0</v>
      </c>
      <c r="AZ129" s="146" t="s">
        <v>877</v>
      </c>
      <c r="BA129" s="330">
        <f>'[6]4'!BM90</f>
        <v>0</v>
      </c>
      <c r="BB129" s="330">
        <f>'[6]4'!BN90</f>
        <v>0</v>
      </c>
      <c r="BC129" s="330">
        <f>'[6]4'!BO90</f>
        <v>0</v>
      </c>
      <c r="BD129" s="146"/>
      <c r="BE129" s="330">
        <f>'4'!BL129</f>
        <v>2</v>
      </c>
      <c r="BF129" s="146" t="s">
        <v>877</v>
      </c>
      <c r="BG129" s="146">
        <f>'4'!BT129</f>
        <v>0</v>
      </c>
      <c r="BH129" s="146">
        <f>'4'!BU129</f>
        <v>0</v>
      </c>
      <c r="BI129" s="146">
        <f>'4'!BV129</f>
        <v>0</v>
      </c>
      <c r="BJ129" s="146"/>
      <c r="BK129" s="330">
        <f>'4'!BS129</f>
        <v>3.8</v>
      </c>
      <c r="BL129" s="146"/>
      <c r="BM129" s="330">
        <f>'[6]4'!BT90</f>
        <v>0</v>
      </c>
      <c r="BN129" s="330">
        <f>'[6]4'!BU90</f>
        <v>0</v>
      </c>
      <c r="BO129" s="330">
        <f>'[6]4'!BV90</f>
        <v>0</v>
      </c>
      <c r="BP129" s="146"/>
      <c r="BQ129" s="330">
        <f>'4'!BZ129</f>
        <v>0</v>
      </c>
      <c r="BR129" s="146"/>
      <c r="BS129" s="146">
        <f>'4'!CH129</f>
        <v>0</v>
      </c>
      <c r="BT129" s="146">
        <f>'4'!CI129</f>
        <v>0</v>
      </c>
      <c r="BU129" s="146">
        <f>'4'!CJ129</f>
        <v>0</v>
      </c>
      <c r="BV129" s="146"/>
      <c r="BW129" s="330">
        <f>'4'!CG129</f>
        <v>0</v>
      </c>
      <c r="BX129" s="319"/>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row>
    <row r="130" spans="1:118" ht="31.5" x14ac:dyDescent="0.25">
      <c r="A130" s="47"/>
      <c r="B130" s="324" t="str">
        <f>'4'!B130</f>
        <v>Приобретение автоподъемник АП-18А</v>
      </c>
      <c r="C130" s="51" t="s">
        <v>822</v>
      </c>
      <c r="D130" s="146"/>
      <c r="E130" s="146"/>
      <c r="F130" s="146"/>
      <c r="G130" s="146"/>
      <c r="H130" s="146"/>
      <c r="I130" s="146"/>
      <c r="J130" s="146"/>
      <c r="K130" s="146"/>
      <c r="L130" s="146"/>
      <c r="M130" s="146"/>
      <c r="N130" s="146"/>
      <c r="O130" s="146"/>
      <c r="P130" s="146"/>
      <c r="Q130" s="330">
        <f>'[6]4'!V91</f>
        <v>0</v>
      </c>
      <c r="R130" s="330">
        <f>'[6]4'!W91</f>
        <v>0</v>
      </c>
      <c r="S130" s="330">
        <f>'[6]4'!X91</f>
        <v>0</v>
      </c>
      <c r="T130" s="146"/>
      <c r="U130" s="330">
        <f>'4'!U130</f>
        <v>0</v>
      </c>
      <c r="V130" s="146"/>
      <c r="W130" s="330">
        <f>'4'!AD130</f>
        <v>0</v>
      </c>
      <c r="X130" s="330"/>
      <c r="Y130" s="330"/>
      <c r="Z130" s="146"/>
      <c r="AA130" s="328">
        <f>'4'!AC130</f>
        <v>0</v>
      </c>
      <c r="AB130" s="146"/>
      <c r="AC130" s="330">
        <f>'4'!AK130</f>
        <v>0</v>
      </c>
      <c r="AD130" s="330"/>
      <c r="AE130" s="330">
        <f>'4'!AM130</f>
        <v>0</v>
      </c>
      <c r="AF130" s="146"/>
      <c r="AG130" s="330">
        <f>'4'!AJ130</f>
        <v>0</v>
      </c>
      <c r="AH130" s="146"/>
      <c r="AI130" s="330"/>
      <c r="AJ130" s="330"/>
      <c r="AK130" s="330"/>
      <c r="AL130" s="146"/>
      <c r="AM130" s="330"/>
      <c r="AN130" s="146"/>
      <c r="AO130" s="330">
        <f>'[6]4'!AY91</f>
        <v>0</v>
      </c>
      <c r="AP130" s="330">
        <f>'[6]4'!AZ91</f>
        <v>0</v>
      </c>
      <c r="AQ130" s="330">
        <f>'[6]4'!BA91</f>
        <v>0</v>
      </c>
      <c r="AR130" s="146"/>
      <c r="AS130" s="330">
        <f>'4'!AX130</f>
        <v>0</v>
      </c>
      <c r="AT130" s="146"/>
      <c r="AU130" s="146">
        <f>'4'!BF130</f>
        <v>0</v>
      </c>
      <c r="AV130" s="146"/>
      <c r="AW130" s="330">
        <f>'4'!BH130</f>
        <v>0</v>
      </c>
      <c r="AX130" s="146"/>
      <c r="AY130" s="330">
        <f>'4'!BE130</f>
        <v>0</v>
      </c>
      <c r="AZ130" s="146" t="s">
        <v>877</v>
      </c>
      <c r="BA130" s="330">
        <f>'[6]4'!BM91</f>
        <v>0</v>
      </c>
      <c r="BB130" s="330">
        <f>'[6]4'!BN91</f>
        <v>0</v>
      </c>
      <c r="BC130" s="330">
        <f>'[6]4'!BO91</f>
        <v>0</v>
      </c>
      <c r="BD130" s="146"/>
      <c r="BE130" s="330">
        <f>'4'!BL130</f>
        <v>6</v>
      </c>
      <c r="BF130" s="146" t="s">
        <v>877</v>
      </c>
      <c r="BG130" s="146">
        <f>'4'!BT130</f>
        <v>0</v>
      </c>
      <c r="BH130" s="146">
        <f>'4'!BU130</f>
        <v>0</v>
      </c>
      <c r="BI130" s="146">
        <f>'4'!BV130</f>
        <v>0</v>
      </c>
      <c r="BJ130" s="146"/>
      <c r="BK130" s="330">
        <f>'4'!BS130</f>
        <v>6.5</v>
      </c>
      <c r="BL130" s="146"/>
      <c r="BM130" s="330">
        <f>'[6]4'!BT91</f>
        <v>0</v>
      </c>
      <c r="BN130" s="330">
        <f>'[6]4'!BU91</f>
        <v>0</v>
      </c>
      <c r="BO130" s="330">
        <f>'[6]4'!BV91</f>
        <v>0</v>
      </c>
      <c r="BP130" s="146"/>
      <c r="BQ130" s="330">
        <f>'4'!BZ130</f>
        <v>0</v>
      </c>
      <c r="BR130" s="146"/>
      <c r="BS130" s="146">
        <f>'4'!CH130</f>
        <v>0</v>
      </c>
      <c r="BT130" s="146">
        <f>'4'!CI130</f>
        <v>0</v>
      </c>
      <c r="BU130" s="146">
        <f>'4'!CJ130</f>
        <v>0</v>
      </c>
      <c r="BV130" s="146"/>
      <c r="BW130" s="330">
        <f>'4'!CG130</f>
        <v>0</v>
      </c>
      <c r="BX130" s="319"/>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row>
    <row r="131" spans="1:118" ht="31.5" x14ac:dyDescent="0.25">
      <c r="A131" s="47"/>
      <c r="B131" s="324" t="str">
        <f>'4'!B131</f>
        <v xml:space="preserve">Приобретение автомобиля для перевозки персонала </v>
      </c>
      <c r="C131" s="51" t="s">
        <v>822</v>
      </c>
      <c r="D131" s="146"/>
      <c r="E131" s="146"/>
      <c r="F131" s="146"/>
      <c r="G131" s="146"/>
      <c r="H131" s="146"/>
      <c r="I131" s="146"/>
      <c r="J131" s="146"/>
      <c r="K131" s="146"/>
      <c r="L131" s="146"/>
      <c r="M131" s="146"/>
      <c r="N131" s="146"/>
      <c r="O131" s="146"/>
      <c r="P131" s="146"/>
      <c r="Q131" s="330">
        <f>'[6]4'!V92</f>
        <v>0</v>
      </c>
      <c r="R131" s="330">
        <f>'[6]4'!W92</f>
        <v>0</v>
      </c>
      <c r="S131" s="330">
        <f>'[6]4'!X92</f>
        <v>0</v>
      </c>
      <c r="T131" s="146"/>
      <c r="U131" s="330">
        <f>'4'!U131</f>
        <v>0</v>
      </c>
      <c r="V131" s="146"/>
      <c r="W131" s="330">
        <f>'4'!AD131</f>
        <v>0</v>
      </c>
      <c r="X131" s="330"/>
      <c r="Y131" s="330"/>
      <c r="Z131" s="146"/>
      <c r="AA131" s="328">
        <f>'4'!AC131</f>
        <v>0</v>
      </c>
      <c r="AB131" s="146"/>
      <c r="AC131" s="330">
        <f>'4'!AK131</f>
        <v>0</v>
      </c>
      <c r="AD131" s="330"/>
      <c r="AE131" s="330">
        <f>'4'!AM131</f>
        <v>0</v>
      </c>
      <c r="AF131" s="146"/>
      <c r="AG131" s="330">
        <f>'4'!AJ131</f>
        <v>0</v>
      </c>
      <c r="AH131" s="146"/>
      <c r="AI131" s="330"/>
      <c r="AJ131" s="330"/>
      <c r="AK131" s="330"/>
      <c r="AL131" s="146"/>
      <c r="AM131" s="330"/>
      <c r="AN131" s="146"/>
      <c r="AO131" s="330">
        <f>'[6]4'!AY92</f>
        <v>0</v>
      </c>
      <c r="AP131" s="330">
        <f>'[6]4'!AZ92</f>
        <v>0</v>
      </c>
      <c r="AQ131" s="330">
        <f>'[6]4'!BA92</f>
        <v>0</v>
      </c>
      <c r="AR131" s="146"/>
      <c r="AS131" s="330">
        <f>'4'!AX131</f>
        <v>0</v>
      </c>
      <c r="AT131" s="146"/>
      <c r="AU131" s="146">
        <f>'4'!BF131</f>
        <v>0</v>
      </c>
      <c r="AV131" s="146"/>
      <c r="AW131" s="330">
        <f>'4'!BH131</f>
        <v>0</v>
      </c>
      <c r="AX131" s="146"/>
      <c r="AY131" s="330">
        <f>'4'!BE131</f>
        <v>0</v>
      </c>
      <c r="AZ131" s="146" t="s">
        <v>877</v>
      </c>
      <c r="BA131" s="330">
        <f>'[6]4'!BM92</f>
        <v>0</v>
      </c>
      <c r="BB131" s="330">
        <f>'[6]4'!BN92</f>
        <v>0</v>
      </c>
      <c r="BC131" s="330">
        <f>'[6]4'!BO92</f>
        <v>0</v>
      </c>
      <c r="BD131" s="146"/>
      <c r="BE131" s="330">
        <f>'4'!BL131</f>
        <v>0.7</v>
      </c>
      <c r="BF131" s="146"/>
      <c r="BG131" s="146">
        <f>'4'!BT131</f>
        <v>0</v>
      </c>
      <c r="BH131" s="146">
        <f>'4'!BU131</f>
        <v>0</v>
      </c>
      <c r="BI131" s="146">
        <f>'4'!BV131</f>
        <v>0</v>
      </c>
      <c r="BJ131" s="146"/>
      <c r="BK131" s="330">
        <f>'4'!BS131</f>
        <v>0</v>
      </c>
      <c r="BL131" s="146"/>
      <c r="BM131" s="330">
        <f>'[6]4'!BT92</f>
        <v>0</v>
      </c>
      <c r="BN131" s="330">
        <f>'[6]4'!BU92</f>
        <v>0</v>
      </c>
      <c r="BO131" s="330">
        <f>'[6]4'!BV92</f>
        <v>0</v>
      </c>
      <c r="BP131" s="146"/>
      <c r="BQ131" s="330">
        <f>'4'!BZ131</f>
        <v>0</v>
      </c>
      <c r="BR131" s="146"/>
      <c r="BS131" s="146">
        <f>'4'!CH131</f>
        <v>0</v>
      </c>
      <c r="BT131" s="146">
        <f>'4'!CI131</f>
        <v>0</v>
      </c>
      <c r="BU131" s="146">
        <f>'4'!CJ131</f>
        <v>0</v>
      </c>
      <c r="BV131" s="146"/>
      <c r="BW131" s="330">
        <f>'4'!CG131</f>
        <v>0</v>
      </c>
      <c r="BX131" s="319"/>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row>
    <row r="132" spans="1:118" x14ac:dyDescent="0.25">
      <c r="A132" s="47"/>
      <c r="B132" s="324" t="str">
        <f>'4'!B132</f>
        <v>Приобретение УАЗ 390995 - 2 шт.</v>
      </c>
      <c r="C132" s="51" t="s">
        <v>826</v>
      </c>
      <c r="D132" s="146"/>
      <c r="E132" s="146"/>
      <c r="F132" s="146"/>
      <c r="G132" s="146"/>
      <c r="H132" s="146"/>
      <c r="I132" s="146"/>
      <c r="J132" s="146"/>
      <c r="K132" s="146"/>
      <c r="L132" s="146"/>
      <c r="M132" s="146"/>
      <c r="N132" s="146"/>
      <c r="O132" s="146"/>
      <c r="P132" s="146"/>
      <c r="Q132" s="330">
        <f>'[6]4'!V93</f>
        <v>0</v>
      </c>
      <c r="R132" s="330">
        <f>'[6]4'!W93</f>
        <v>0</v>
      </c>
      <c r="S132" s="330">
        <f>'[6]4'!X93</f>
        <v>0</v>
      </c>
      <c r="T132" s="146"/>
      <c r="U132" s="330">
        <f>'4'!U132</f>
        <v>0</v>
      </c>
      <c r="V132" s="146"/>
      <c r="W132" s="330">
        <f>'4'!AD132</f>
        <v>0</v>
      </c>
      <c r="X132" s="330"/>
      <c r="Y132" s="330"/>
      <c r="Z132" s="146"/>
      <c r="AA132" s="328">
        <f>'4'!AC132</f>
        <v>0</v>
      </c>
      <c r="AB132" s="146"/>
      <c r="AC132" s="330">
        <f>'4'!AK132</f>
        <v>0</v>
      </c>
      <c r="AD132" s="330"/>
      <c r="AE132" s="330">
        <f>'4'!AM132</f>
        <v>0</v>
      </c>
      <c r="AF132" s="146"/>
      <c r="AG132" s="330">
        <f>'4'!AJ132</f>
        <v>0</v>
      </c>
      <c r="AH132" s="146"/>
      <c r="AI132" s="330"/>
      <c r="AJ132" s="330"/>
      <c r="AK132" s="330"/>
      <c r="AL132" s="146"/>
      <c r="AM132" s="330"/>
      <c r="AN132" s="146"/>
      <c r="AO132" s="330">
        <f>'[6]4'!AY93</f>
        <v>0</v>
      </c>
      <c r="AP132" s="330">
        <f>'[6]4'!AZ93</f>
        <v>0</v>
      </c>
      <c r="AQ132" s="330">
        <f>'[6]4'!BA93</f>
        <v>0</v>
      </c>
      <c r="AR132" s="146"/>
      <c r="AS132" s="330">
        <f>'4'!AX132</f>
        <v>0</v>
      </c>
      <c r="AT132" s="146"/>
      <c r="AU132" s="146">
        <f>'4'!BF132</f>
        <v>0</v>
      </c>
      <c r="AV132" s="146"/>
      <c r="AW132" s="330">
        <f>'4'!BH132</f>
        <v>0</v>
      </c>
      <c r="AX132" s="146"/>
      <c r="AY132" s="330">
        <f>'4'!BE132</f>
        <v>0</v>
      </c>
      <c r="AZ132" s="146"/>
      <c r="BA132" s="330">
        <f>'[6]4'!BM93</f>
        <v>0</v>
      </c>
      <c r="BB132" s="330">
        <f>'[6]4'!BN93</f>
        <v>0</v>
      </c>
      <c r="BC132" s="330">
        <f>'[6]4'!BO93</f>
        <v>0</v>
      </c>
      <c r="BD132" s="146"/>
      <c r="BE132" s="330">
        <f>'4'!BL132</f>
        <v>0</v>
      </c>
      <c r="BF132" s="146"/>
      <c r="BG132" s="146">
        <f>'4'!BT132</f>
        <v>0</v>
      </c>
      <c r="BH132" s="146">
        <f>'4'!BU132</f>
        <v>0</v>
      </c>
      <c r="BI132" s="146">
        <f>'4'!BV132</f>
        <v>0</v>
      </c>
      <c r="BJ132" s="146"/>
      <c r="BK132" s="330">
        <f>'4'!BS132</f>
        <v>0</v>
      </c>
      <c r="BL132" s="146" t="s">
        <v>877</v>
      </c>
      <c r="BM132" s="330">
        <f>'[6]4'!BT93</f>
        <v>0</v>
      </c>
      <c r="BN132" s="330">
        <f>'[6]4'!BU93</f>
        <v>0</v>
      </c>
      <c r="BO132" s="330">
        <f>'[6]4'!BV93</f>
        <v>0</v>
      </c>
      <c r="BP132" s="146"/>
      <c r="BQ132" s="330">
        <f>'4'!BZ132</f>
        <v>3</v>
      </c>
      <c r="BR132" s="146" t="s">
        <v>877</v>
      </c>
      <c r="BS132" s="146">
        <f>'4'!CH132</f>
        <v>0</v>
      </c>
      <c r="BT132" s="146">
        <f>'4'!CI132</f>
        <v>0</v>
      </c>
      <c r="BU132" s="146">
        <f>'4'!CJ132</f>
        <v>0</v>
      </c>
      <c r="BV132" s="146"/>
      <c r="BW132" s="330">
        <f>'4'!CG132</f>
        <v>3.6</v>
      </c>
      <c r="BX132" s="319"/>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row>
    <row r="133" spans="1:118" ht="31.5" customHeight="1" x14ac:dyDescent="0.25">
      <c r="A133" s="47"/>
      <c r="B133" s="324" t="str">
        <f>'4'!B133</f>
        <v>Приобретение автоподъемник АП-18А</v>
      </c>
      <c r="C133" s="51" t="s">
        <v>826</v>
      </c>
      <c r="D133" s="146"/>
      <c r="E133" s="146"/>
      <c r="F133" s="146"/>
      <c r="G133" s="146"/>
      <c r="H133" s="146"/>
      <c r="I133" s="146"/>
      <c r="J133" s="146"/>
      <c r="K133" s="146"/>
      <c r="L133" s="146"/>
      <c r="M133" s="146"/>
      <c r="N133" s="146"/>
      <c r="O133" s="146"/>
      <c r="P133" s="146"/>
      <c r="Q133" s="330">
        <f>'[6]4'!V94</f>
        <v>0</v>
      </c>
      <c r="R133" s="330">
        <f>'[6]4'!W94</f>
        <v>0</v>
      </c>
      <c r="S133" s="330">
        <f>'[6]4'!X94</f>
        <v>0</v>
      </c>
      <c r="T133" s="146"/>
      <c r="U133" s="330">
        <f>'4'!U133</f>
        <v>0</v>
      </c>
      <c r="V133" s="146"/>
      <c r="W133" s="330">
        <f>'4'!AD133</f>
        <v>0</v>
      </c>
      <c r="X133" s="330"/>
      <c r="Y133" s="330"/>
      <c r="Z133" s="146"/>
      <c r="AA133" s="328">
        <f>'4'!AC133</f>
        <v>0</v>
      </c>
      <c r="AB133" s="146"/>
      <c r="AC133" s="330">
        <f>'4'!AK133</f>
        <v>0</v>
      </c>
      <c r="AD133" s="330"/>
      <c r="AE133" s="330">
        <f>'4'!AM133</f>
        <v>0</v>
      </c>
      <c r="AF133" s="146"/>
      <c r="AG133" s="330">
        <f>'4'!AJ133</f>
        <v>0</v>
      </c>
      <c r="AH133" s="146"/>
      <c r="AI133" s="330"/>
      <c r="AJ133" s="330"/>
      <c r="AK133" s="330"/>
      <c r="AL133" s="146"/>
      <c r="AM133" s="330"/>
      <c r="AN133" s="146"/>
      <c r="AO133" s="330">
        <f>'[6]4'!AY94</f>
        <v>0</v>
      </c>
      <c r="AP133" s="330">
        <f>'[6]4'!AZ94</f>
        <v>0</v>
      </c>
      <c r="AQ133" s="330">
        <f>'[6]4'!BA94</f>
        <v>0</v>
      </c>
      <c r="AR133" s="146"/>
      <c r="AS133" s="330">
        <f>'4'!AX133</f>
        <v>0</v>
      </c>
      <c r="AT133" s="146"/>
      <c r="AU133" s="146">
        <f>'4'!BF133</f>
        <v>0</v>
      </c>
      <c r="AV133" s="146"/>
      <c r="AW133" s="330">
        <f>'4'!BH133</f>
        <v>0</v>
      </c>
      <c r="AX133" s="146"/>
      <c r="AY133" s="330">
        <f>'4'!BE133</f>
        <v>0</v>
      </c>
      <c r="AZ133" s="146"/>
      <c r="BA133" s="330">
        <f>'[6]4'!BM94</f>
        <v>0</v>
      </c>
      <c r="BB133" s="330">
        <f>'[6]4'!BN94</f>
        <v>0</v>
      </c>
      <c r="BC133" s="330">
        <f>'[6]4'!BO94</f>
        <v>0</v>
      </c>
      <c r="BD133" s="146"/>
      <c r="BE133" s="330">
        <f>'4'!BL133</f>
        <v>0</v>
      </c>
      <c r="BF133" s="146"/>
      <c r="BG133" s="146">
        <f>'4'!BT133</f>
        <v>0</v>
      </c>
      <c r="BH133" s="146">
        <f>'4'!BU133</f>
        <v>0</v>
      </c>
      <c r="BI133" s="146">
        <f>'4'!BV133</f>
        <v>0</v>
      </c>
      <c r="BJ133" s="146"/>
      <c r="BK133" s="330">
        <f>'4'!BS133</f>
        <v>0</v>
      </c>
      <c r="BL133" s="146" t="s">
        <v>877</v>
      </c>
      <c r="BM133" s="330">
        <f>'[6]4'!BT94</f>
        <v>0</v>
      </c>
      <c r="BN133" s="330">
        <f>'[6]4'!BU94</f>
        <v>0</v>
      </c>
      <c r="BO133" s="330">
        <f>'[6]4'!BV94</f>
        <v>0</v>
      </c>
      <c r="BP133" s="146"/>
      <c r="BQ133" s="330">
        <f>'4'!BZ133</f>
        <v>3.5000000000000004</v>
      </c>
      <c r="BR133" s="146" t="s">
        <v>877</v>
      </c>
      <c r="BS133" s="146">
        <f>'4'!CH133</f>
        <v>0</v>
      </c>
      <c r="BT133" s="146">
        <f>'4'!CI133</f>
        <v>0</v>
      </c>
      <c r="BU133" s="146">
        <f>'4'!CJ133</f>
        <v>0</v>
      </c>
      <c r="BV133" s="146"/>
      <c r="BW133" s="330">
        <f>'4'!CG133</f>
        <v>7</v>
      </c>
      <c r="BX133" s="319"/>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row>
    <row r="134" spans="1:118" x14ac:dyDescent="0.25">
      <c r="A134" s="47"/>
      <c r="B134" s="179"/>
      <c r="C134" s="51"/>
      <c r="D134" s="146"/>
      <c r="E134" s="146"/>
      <c r="F134" s="146"/>
      <c r="G134" s="146"/>
      <c r="H134" s="146"/>
      <c r="I134" s="146"/>
      <c r="J134" s="146"/>
      <c r="K134" s="146"/>
      <c r="L134" s="146"/>
      <c r="M134" s="146"/>
      <c r="N134" s="146"/>
      <c r="O134" s="146"/>
      <c r="P134" s="146"/>
      <c r="Q134" s="330">
        <f>'[6]4'!V95</f>
        <v>0</v>
      </c>
      <c r="R134" s="330">
        <f>'[6]4'!W95</f>
        <v>0</v>
      </c>
      <c r="S134" s="330">
        <f>'[6]4'!X95</f>
        <v>0</v>
      </c>
      <c r="T134" s="146"/>
      <c r="U134" s="330">
        <f>'4'!U134</f>
        <v>0</v>
      </c>
      <c r="V134" s="146"/>
      <c r="W134" s="330">
        <f>'4'!AD134</f>
        <v>0</v>
      </c>
      <c r="X134" s="330"/>
      <c r="Y134" s="330"/>
      <c r="Z134" s="146"/>
      <c r="AA134" s="328">
        <f>'4'!AC134</f>
        <v>0</v>
      </c>
      <c r="AB134" s="146"/>
      <c r="AC134" s="330">
        <f>'4'!AK134</f>
        <v>0</v>
      </c>
      <c r="AD134" s="330"/>
      <c r="AE134" s="330">
        <f>'4'!AM134</f>
        <v>0</v>
      </c>
      <c r="AF134" s="146"/>
      <c r="AG134" s="330">
        <f>'4'!AJ134</f>
        <v>0</v>
      </c>
      <c r="AH134" s="146"/>
      <c r="AI134" s="330"/>
      <c r="AJ134" s="330"/>
      <c r="AK134" s="330"/>
      <c r="AL134" s="146"/>
      <c r="AM134" s="330"/>
      <c r="AN134" s="146"/>
      <c r="AO134" s="330">
        <f>'[6]4'!AY95</f>
        <v>0</v>
      </c>
      <c r="AP134" s="330">
        <f>'[6]4'!AZ95</f>
        <v>0</v>
      </c>
      <c r="AQ134" s="330">
        <f>'[6]4'!BA95</f>
        <v>0</v>
      </c>
      <c r="AR134" s="146"/>
      <c r="AS134" s="330">
        <f>'4'!AX134</f>
        <v>0</v>
      </c>
      <c r="AT134" s="146"/>
      <c r="AU134" s="146">
        <f>'4'!BF134</f>
        <v>0</v>
      </c>
      <c r="AV134" s="146"/>
      <c r="AW134" s="330">
        <f>'4'!BH134</f>
        <v>0</v>
      </c>
      <c r="AX134" s="146"/>
      <c r="AY134" s="330">
        <f>'4'!BE134</f>
        <v>0</v>
      </c>
      <c r="AZ134" s="146"/>
      <c r="BA134" s="330">
        <f>'[6]4'!BM95</f>
        <v>0</v>
      </c>
      <c r="BB134" s="330">
        <f>'[6]4'!BN95</f>
        <v>0</v>
      </c>
      <c r="BC134" s="330">
        <f>'[6]4'!BO95</f>
        <v>0</v>
      </c>
      <c r="BD134" s="146"/>
      <c r="BE134" s="330">
        <f>'4'!BL134</f>
        <v>0</v>
      </c>
      <c r="BF134" s="146"/>
      <c r="BG134" s="146">
        <f>'4'!BT134</f>
        <v>0</v>
      </c>
      <c r="BH134" s="146">
        <f>'4'!BU134</f>
        <v>0</v>
      </c>
      <c r="BI134" s="146">
        <f>'4'!BV134</f>
        <v>0</v>
      </c>
      <c r="BJ134" s="146"/>
      <c r="BK134" s="330">
        <f>'4'!BS134</f>
        <v>0</v>
      </c>
      <c r="BL134" s="146"/>
      <c r="BM134" s="330">
        <f>'[6]4'!BT95</f>
        <v>0</v>
      </c>
      <c r="BN134" s="330">
        <f>'[6]4'!BU95</f>
        <v>0</v>
      </c>
      <c r="BO134" s="330">
        <f>'[6]4'!BV95</f>
        <v>0</v>
      </c>
      <c r="BP134" s="146"/>
      <c r="BQ134" s="330">
        <f>'4'!BZ134</f>
        <v>0</v>
      </c>
      <c r="BR134" s="146"/>
      <c r="BS134" s="146">
        <f>'4'!CH134</f>
        <v>0</v>
      </c>
      <c r="BT134" s="146">
        <f>'4'!CI134</f>
        <v>0</v>
      </c>
      <c r="BU134" s="146">
        <f>'4'!CJ134</f>
        <v>0</v>
      </c>
      <c r="BV134" s="146"/>
      <c r="BW134" s="330">
        <f>'4'!CG134</f>
        <v>0</v>
      </c>
      <c r="BX134" s="319"/>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row>
    <row r="135" spans="1:118" ht="94.5" x14ac:dyDescent="0.25">
      <c r="A135" s="182" t="s">
        <v>766</v>
      </c>
      <c r="B135" s="180" t="s">
        <v>767</v>
      </c>
      <c r="C135" s="51"/>
      <c r="D135" s="146"/>
      <c r="E135" s="146"/>
      <c r="F135" s="146"/>
      <c r="G135" s="146"/>
      <c r="H135" s="146"/>
      <c r="I135" s="146"/>
      <c r="J135" s="146"/>
      <c r="K135" s="146"/>
      <c r="L135" s="146"/>
      <c r="M135" s="146"/>
      <c r="N135" s="146"/>
      <c r="O135" s="146"/>
      <c r="P135" s="146" t="s">
        <v>771</v>
      </c>
      <c r="Q135" s="330">
        <f>'[6]4'!V96</f>
        <v>0</v>
      </c>
      <c r="R135" s="330">
        <f>'[6]4'!W96</f>
        <v>0</v>
      </c>
      <c r="S135" s="330">
        <f>'[6]4'!X96</f>
        <v>0</v>
      </c>
      <c r="T135" s="146"/>
      <c r="U135" s="330">
        <f>'4'!U135</f>
        <v>0</v>
      </c>
      <c r="V135" s="146" t="s">
        <v>771</v>
      </c>
      <c r="W135" s="330">
        <f>'4'!AD135</f>
        <v>0</v>
      </c>
      <c r="X135" s="330"/>
      <c r="Y135" s="330"/>
      <c r="Z135" s="146"/>
      <c r="AA135" s="328">
        <f>'4'!AC135</f>
        <v>0</v>
      </c>
      <c r="AB135" s="146"/>
      <c r="AC135" s="330">
        <f>'4'!AK135</f>
        <v>0</v>
      </c>
      <c r="AD135" s="330"/>
      <c r="AE135" s="330">
        <f>'4'!AM135</f>
        <v>0</v>
      </c>
      <c r="AF135" s="146"/>
      <c r="AG135" s="330">
        <f>'4'!AJ135</f>
        <v>0</v>
      </c>
      <c r="AH135" s="146"/>
      <c r="AI135" s="330"/>
      <c r="AJ135" s="330"/>
      <c r="AK135" s="330"/>
      <c r="AL135" s="146"/>
      <c r="AM135" s="330"/>
      <c r="AN135" s="146" t="s">
        <v>771</v>
      </c>
      <c r="AO135" s="330">
        <f>'[6]4'!AY96</f>
        <v>0</v>
      </c>
      <c r="AP135" s="330">
        <f>'[6]4'!AZ96</f>
        <v>0</v>
      </c>
      <c r="AQ135" s="330">
        <f>'[6]4'!BA96</f>
        <v>0</v>
      </c>
      <c r="AR135" s="146"/>
      <c r="AS135" s="330">
        <f>'4'!AX135</f>
        <v>0</v>
      </c>
      <c r="AT135" s="146"/>
      <c r="AU135" s="146">
        <f>'4'!BF135</f>
        <v>0</v>
      </c>
      <c r="AV135" s="146"/>
      <c r="AW135" s="330">
        <f>'4'!BH135</f>
        <v>0</v>
      </c>
      <c r="AX135" s="146"/>
      <c r="AY135" s="330">
        <f>'4'!BE135</f>
        <v>0</v>
      </c>
      <c r="AZ135" s="146" t="s">
        <v>771</v>
      </c>
      <c r="BA135" s="330">
        <f>'[6]4'!BM96</f>
        <v>0</v>
      </c>
      <c r="BB135" s="330">
        <f>'[6]4'!BN96</f>
        <v>0</v>
      </c>
      <c r="BC135" s="330">
        <f>'[6]4'!BO96</f>
        <v>0</v>
      </c>
      <c r="BD135" s="146"/>
      <c r="BE135" s="330">
        <f>'4'!BL135</f>
        <v>0</v>
      </c>
      <c r="BF135" s="146"/>
      <c r="BG135" s="146">
        <f>'4'!BT135</f>
        <v>0</v>
      </c>
      <c r="BH135" s="146">
        <f>'4'!BU135</f>
        <v>0</v>
      </c>
      <c r="BI135" s="146">
        <f>'4'!BV135</f>
        <v>0</v>
      </c>
      <c r="BJ135" s="146"/>
      <c r="BK135" s="330">
        <f>'4'!BS135</f>
        <v>0</v>
      </c>
      <c r="BL135" s="146" t="s">
        <v>771</v>
      </c>
      <c r="BM135" s="330">
        <f>'[6]4'!BT96</f>
        <v>0</v>
      </c>
      <c r="BN135" s="330">
        <f>'[6]4'!BU96</f>
        <v>0</v>
      </c>
      <c r="BO135" s="330">
        <f>'[6]4'!BV96</f>
        <v>0</v>
      </c>
      <c r="BP135" s="146"/>
      <c r="BQ135" s="330">
        <f>'4'!BZ135</f>
        <v>0</v>
      </c>
      <c r="BR135" s="146"/>
      <c r="BS135" s="146">
        <f>'4'!CH135</f>
        <v>0</v>
      </c>
      <c r="BT135" s="146">
        <f>'4'!CI135</f>
        <v>0</v>
      </c>
      <c r="BU135" s="146">
        <f>'4'!CJ135</f>
        <v>0</v>
      </c>
      <c r="BV135" s="146"/>
      <c r="BW135" s="330">
        <f>'4'!CG135</f>
        <v>0</v>
      </c>
      <c r="BX135" s="319"/>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row>
    <row r="136" spans="1:118" ht="47.25" x14ac:dyDescent="0.25">
      <c r="A136" s="182" t="s">
        <v>768</v>
      </c>
      <c r="B136" s="180" t="s">
        <v>769</v>
      </c>
      <c r="C136" s="51"/>
      <c r="D136" s="146"/>
      <c r="E136" s="146"/>
      <c r="F136" s="146"/>
      <c r="G136" s="146"/>
      <c r="H136" s="146"/>
      <c r="I136" s="146"/>
      <c r="J136" s="146"/>
      <c r="K136" s="146"/>
      <c r="L136" s="146"/>
      <c r="M136" s="146"/>
      <c r="N136" s="146"/>
      <c r="O136" s="146"/>
      <c r="P136" s="146" t="s">
        <v>771</v>
      </c>
      <c r="Q136" s="330">
        <f>'[6]4'!V97</f>
        <v>0</v>
      </c>
      <c r="R136" s="330">
        <f>'[6]4'!W97</f>
        <v>0</v>
      </c>
      <c r="S136" s="330">
        <f>'[6]4'!X97</f>
        <v>0</v>
      </c>
      <c r="T136" s="146"/>
      <c r="U136" s="330">
        <f>'4'!U136</f>
        <v>0</v>
      </c>
      <c r="V136" s="146" t="s">
        <v>771</v>
      </c>
      <c r="W136" s="330">
        <f>'4'!AD136</f>
        <v>0</v>
      </c>
      <c r="X136" s="330"/>
      <c r="Y136" s="330"/>
      <c r="Z136" s="146"/>
      <c r="AA136" s="328">
        <f>'4'!AC136</f>
        <v>0</v>
      </c>
      <c r="AB136" s="146"/>
      <c r="AC136" s="330">
        <f>'4'!AK136</f>
        <v>0.4</v>
      </c>
      <c r="AD136" s="330"/>
      <c r="AE136" s="330">
        <f>'4'!AM136</f>
        <v>2.1760000000000002</v>
      </c>
      <c r="AF136" s="146"/>
      <c r="AG136" s="330">
        <f>'4'!AJ136</f>
        <v>9.2128333333333323</v>
      </c>
      <c r="AH136" s="146"/>
      <c r="AI136" s="330"/>
      <c r="AJ136" s="330"/>
      <c r="AK136" s="330"/>
      <c r="AL136" s="146"/>
      <c r="AM136" s="330"/>
      <c r="AN136" s="146"/>
      <c r="AO136" s="330">
        <f>'[6]4'!AY97</f>
        <v>0</v>
      </c>
      <c r="AP136" s="330">
        <f>'[6]4'!AZ97</f>
        <v>0</v>
      </c>
      <c r="AQ136" s="330">
        <f>'[6]4'!BA97</f>
        <v>0</v>
      </c>
      <c r="AR136" s="146"/>
      <c r="AS136" s="330">
        <f>'4'!AX136</f>
        <v>0</v>
      </c>
      <c r="AT136" s="146"/>
      <c r="AU136" s="146">
        <f>'4'!BF136</f>
        <v>0</v>
      </c>
      <c r="AV136" s="146"/>
      <c r="AW136" s="330">
        <f>'4'!BH136</f>
        <v>0.36</v>
      </c>
      <c r="AX136" s="146"/>
      <c r="AY136" s="330">
        <f>'4'!BE136</f>
        <v>0.70199999999999996</v>
      </c>
      <c r="AZ136" s="146" t="s">
        <v>876</v>
      </c>
      <c r="BA136" s="330">
        <f>'[6]4'!BM97</f>
        <v>0.4</v>
      </c>
      <c r="BB136" s="330">
        <f>'[6]4'!BN97</f>
        <v>0</v>
      </c>
      <c r="BC136" s="330">
        <f>'[6]4'!BO97</f>
        <v>0.8</v>
      </c>
      <c r="BD136" s="146"/>
      <c r="BE136" s="330">
        <f>'4'!BL136</f>
        <v>5.7</v>
      </c>
      <c r="BF136" s="146" t="s">
        <v>877</v>
      </c>
      <c r="BG136" s="146">
        <f>'4'!BT136</f>
        <v>0</v>
      </c>
      <c r="BH136" s="146">
        <f>'4'!BU136</f>
        <v>0</v>
      </c>
      <c r="BI136" s="146">
        <f>'4'!BV136</f>
        <v>0.25</v>
      </c>
      <c r="BJ136" s="146"/>
      <c r="BK136" s="330">
        <f>'4'!BS136</f>
        <v>1.125</v>
      </c>
      <c r="BL136" s="146" t="s">
        <v>878</v>
      </c>
      <c r="BM136" s="330">
        <f>'[6]4'!BT97</f>
        <v>4</v>
      </c>
      <c r="BN136" s="330">
        <f>'[6]4'!BU97</f>
        <v>0</v>
      </c>
      <c r="BO136" s="330">
        <f>'[6]4'!BV97</f>
        <v>0.6</v>
      </c>
      <c r="BP136" s="146"/>
      <c r="BQ136" s="330">
        <f>'4'!BZ136</f>
        <v>1.25</v>
      </c>
      <c r="BR136" s="146" t="s">
        <v>877</v>
      </c>
      <c r="BS136" s="146">
        <f>'4'!CH136</f>
        <v>0</v>
      </c>
      <c r="BT136" s="146">
        <f>'4'!CI136</f>
        <v>0</v>
      </c>
      <c r="BU136" s="146">
        <f>'4'!CJ136</f>
        <v>0.35</v>
      </c>
      <c r="BV136" s="146"/>
      <c r="BW136" s="330">
        <f>'4'!CG136</f>
        <v>1.4139999999999999</v>
      </c>
      <c r="BX136" s="319"/>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row>
    <row r="137" spans="1:118" ht="31.5" x14ac:dyDescent="0.25">
      <c r="A137" s="262"/>
      <c r="B137" s="318" t="str">
        <f>'4'!B137</f>
        <v>Размещение КЛ-6кВ от ТП-112 до КТП нов в районе  Б. Вонговской</v>
      </c>
      <c r="C137" s="379" t="s">
        <v>818</v>
      </c>
      <c r="D137" s="288"/>
      <c r="E137" s="288"/>
      <c r="F137" s="288"/>
      <c r="G137" s="288"/>
      <c r="H137" s="288"/>
      <c r="I137" s="288"/>
      <c r="J137" s="288"/>
      <c r="K137" s="288"/>
      <c r="L137" s="288"/>
      <c r="M137" s="288"/>
      <c r="N137" s="288"/>
      <c r="O137" s="288"/>
      <c r="P137" s="288"/>
      <c r="Q137" s="330">
        <f>'[6]4'!V98</f>
        <v>0</v>
      </c>
      <c r="R137" s="330">
        <f>'[6]4'!W98</f>
        <v>0</v>
      </c>
      <c r="S137" s="330">
        <f>'[6]4'!X98</f>
        <v>0</v>
      </c>
      <c r="T137" s="288"/>
      <c r="U137" s="330">
        <f>'4'!U137</f>
        <v>0</v>
      </c>
      <c r="V137" s="288"/>
      <c r="W137" s="330">
        <f>'4'!AD137</f>
        <v>0</v>
      </c>
      <c r="X137" s="330"/>
      <c r="Y137" s="330"/>
      <c r="Z137" s="288"/>
      <c r="AA137" s="328">
        <f>'4'!AC137</f>
        <v>0</v>
      </c>
      <c r="AB137" s="288" t="s">
        <v>877</v>
      </c>
      <c r="AC137" s="330">
        <f>'4'!AK137</f>
        <v>0</v>
      </c>
      <c r="AD137" s="330"/>
      <c r="AE137" s="330">
        <f>'4'!AM137</f>
        <v>1</v>
      </c>
      <c r="AF137" s="288"/>
      <c r="AG137" s="330">
        <f>'4'!AJ137</f>
        <v>3.1558333333333333</v>
      </c>
      <c r="AH137" s="288"/>
      <c r="AI137" s="330"/>
      <c r="AJ137" s="330"/>
      <c r="AK137" s="330"/>
      <c r="AL137" s="288"/>
      <c r="AM137" s="330"/>
      <c r="AN137" s="288"/>
      <c r="AO137" s="330">
        <f>'[6]4'!AY98</f>
        <v>0</v>
      </c>
      <c r="AP137" s="330">
        <f>'[6]4'!AZ98</f>
        <v>0</v>
      </c>
      <c r="AQ137" s="330">
        <f>'[6]4'!BA98</f>
        <v>0</v>
      </c>
      <c r="AR137" s="288"/>
      <c r="AS137" s="330">
        <f>'4'!AX137</f>
        <v>0</v>
      </c>
      <c r="AT137" s="288"/>
      <c r="AU137" s="288">
        <f>'4'!BF137</f>
        <v>0</v>
      </c>
      <c r="AV137" s="288"/>
      <c r="AW137" s="330">
        <f>'4'!BH137</f>
        <v>0</v>
      </c>
      <c r="AX137" s="288"/>
      <c r="AY137" s="330">
        <f>'4'!BE137</f>
        <v>0</v>
      </c>
      <c r="AZ137" s="288"/>
      <c r="BA137" s="330">
        <f>'[6]4'!BM98</f>
        <v>0</v>
      </c>
      <c r="BB137" s="330">
        <f>'[6]4'!BN98</f>
        <v>0</v>
      </c>
      <c r="BC137" s="330">
        <f>'[6]4'!BO98</f>
        <v>0</v>
      </c>
      <c r="BD137" s="288"/>
      <c r="BE137" s="330">
        <f>'4'!BL137</f>
        <v>0</v>
      </c>
      <c r="BF137" s="288"/>
      <c r="BG137" s="288">
        <f>'4'!BT137</f>
        <v>0</v>
      </c>
      <c r="BH137" s="288">
        <f>'4'!BU137</f>
        <v>0</v>
      </c>
      <c r="BI137" s="288">
        <f>'4'!BV137</f>
        <v>0</v>
      </c>
      <c r="BJ137" s="288"/>
      <c r="BK137" s="330">
        <f>'4'!BS137</f>
        <v>0</v>
      </c>
      <c r="BL137" s="288" t="s">
        <v>771</v>
      </c>
      <c r="BM137" s="330">
        <f>'[6]4'!BT98</f>
        <v>0</v>
      </c>
      <c r="BN137" s="330">
        <f>'[6]4'!BU98</f>
        <v>0</v>
      </c>
      <c r="BO137" s="330">
        <f>'[6]4'!BV98</f>
        <v>0</v>
      </c>
      <c r="BP137" s="288"/>
      <c r="BQ137" s="330">
        <f>'4'!BZ137</f>
        <v>0</v>
      </c>
      <c r="BR137" s="288"/>
      <c r="BS137" s="288">
        <f>'4'!CH137</f>
        <v>0</v>
      </c>
      <c r="BT137" s="288">
        <f>'4'!CI137</f>
        <v>0</v>
      </c>
      <c r="BU137" s="288">
        <f>'4'!CJ137</f>
        <v>0</v>
      </c>
      <c r="BV137" s="288"/>
      <c r="BW137" s="330">
        <f>'4'!CG137</f>
        <v>0</v>
      </c>
      <c r="BX137" s="319"/>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row>
    <row r="138" spans="1:118" ht="31.5" x14ac:dyDescent="0.25">
      <c r="A138" s="262"/>
      <c r="B138" s="318" t="str">
        <f>'4'!B138</f>
        <v>Размещение  кабельной линии КЛ-6кВ от РП-10 до ТП-103</v>
      </c>
      <c r="C138" s="379" t="s">
        <v>818</v>
      </c>
      <c r="D138" s="288"/>
      <c r="E138" s="288"/>
      <c r="F138" s="288"/>
      <c r="G138" s="288"/>
      <c r="H138" s="288"/>
      <c r="I138" s="288"/>
      <c r="J138" s="288"/>
      <c r="K138" s="288"/>
      <c r="L138" s="288"/>
      <c r="M138" s="288"/>
      <c r="N138" s="288"/>
      <c r="O138" s="288"/>
      <c r="P138" s="288"/>
      <c r="Q138" s="330">
        <f>'[6]4'!V99</f>
        <v>0</v>
      </c>
      <c r="R138" s="330">
        <f>'[6]4'!W99</f>
        <v>0</v>
      </c>
      <c r="S138" s="330">
        <f>'[6]4'!X99</f>
        <v>0</v>
      </c>
      <c r="T138" s="288"/>
      <c r="U138" s="330">
        <f>'4'!U138</f>
        <v>0</v>
      </c>
      <c r="V138" s="288"/>
      <c r="W138" s="330">
        <f>'4'!AD138</f>
        <v>0</v>
      </c>
      <c r="X138" s="330"/>
      <c r="Y138" s="330"/>
      <c r="Z138" s="288"/>
      <c r="AA138" s="328">
        <f>'4'!AC138</f>
        <v>0</v>
      </c>
      <c r="AB138" s="288" t="s">
        <v>877</v>
      </c>
      <c r="AC138" s="330">
        <f>'4'!AK138</f>
        <v>0</v>
      </c>
      <c r="AD138" s="330"/>
      <c r="AE138" s="330">
        <f>'4'!AM138</f>
        <v>0.52600000000000002</v>
      </c>
      <c r="AF138" s="288"/>
      <c r="AG138" s="330">
        <f>'4'!AJ138</f>
        <v>3.4541666666666666</v>
      </c>
      <c r="AH138" s="288"/>
      <c r="AI138" s="330"/>
      <c r="AJ138" s="330"/>
      <c r="AK138" s="330"/>
      <c r="AL138" s="288"/>
      <c r="AM138" s="330"/>
      <c r="AN138" s="288"/>
      <c r="AO138" s="330">
        <f>'[6]4'!AY99</f>
        <v>0</v>
      </c>
      <c r="AP138" s="330">
        <f>'[6]4'!AZ99</f>
        <v>0</v>
      </c>
      <c r="AQ138" s="330">
        <f>'[6]4'!BA99</f>
        <v>0</v>
      </c>
      <c r="AR138" s="288"/>
      <c r="AS138" s="330">
        <f>'4'!AX138</f>
        <v>0</v>
      </c>
      <c r="AT138" s="288"/>
      <c r="AU138" s="288">
        <f>'4'!BF138</f>
        <v>0</v>
      </c>
      <c r="AV138" s="288"/>
      <c r="AW138" s="330">
        <f>'4'!BH138</f>
        <v>0</v>
      </c>
      <c r="AX138" s="288"/>
      <c r="AY138" s="330">
        <f>'4'!BE138</f>
        <v>0</v>
      </c>
      <c r="AZ138" s="288"/>
      <c r="BA138" s="330">
        <f>'[6]4'!BM99</f>
        <v>0</v>
      </c>
      <c r="BB138" s="330">
        <f>'[6]4'!BN99</f>
        <v>0</v>
      </c>
      <c r="BC138" s="330">
        <f>'[6]4'!BO99</f>
        <v>0</v>
      </c>
      <c r="BD138" s="288"/>
      <c r="BE138" s="330">
        <f>'4'!BL138</f>
        <v>0</v>
      </c>
      <c r="BF138" s="288"/>
      <c r="BG138" s="288">
        <f>'4'!BT138</f>
        <v>0</v>
      </c>
      <c r="BH138" s="288">
        <f>'4'!BU138</f>
        <v>0</v>
      </c>
      <c r="BI138" s="288">
        <f>'4'!BV138</f>
        <v>0</v>
      </c>
      <c r="BJ138" s="288"/>
      <c r="BK138" s="330">
        <f>'4'!BS138</f>
        <v>0</v>
      </c>
      <c r="BL138" s="288"/>
      <c r="BM138" s="330">
        <f>'[6]4'!BT99</f>
        <v>0</v>
      </c>
      <c r="BN138" s="330">
        <f>'[6]4'!BU99</f>
        <v>0</v>
      </c>
      <c r="BO138" s="330">
        <f>'[6]4'!BV99</f>
        <v>0</v>
      </c>
      <c r="BP138" s="288"/>
      <c r="BQ138" s="330">
        <f>'4'!BZ138</f>
        <v>0</v>
      </c>
      <c r="BR138" s="288"/>
      <c r="BS138" s="288">
        <f>'4'!CH138</f>
        <v>0</v>
      </c>
      <c r="BT138" s="288">
        <f>'4'!CI138</f>
        <v>0</v>
      </c>
      <c r="BU138" s="288">
        <f>'4'!CJ138</f>
        <v>0</v>
      </c>
      <c r="BV138" s="288"/>
      <c r="BW138" s="330">
        <f>'4'!CG138</f>
        <v>0</v>
      </c>
      <c r="BX138" s="319"/>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row>
    <row r="139" spans="1:118" ht="31.5" x14ac:dyDescent="0.25">
      <c r="A139" s="262"/>
      <c r="B139" s="318" t="str">
        <f>'4'!B139</f>
        <v>Установка КТП пвк в Заволжском районе в районе Б.Вонговской</v>
      </c>
      <c r="C139" s="379" t="s">
        <v>818</v>
      </c>
      <c r="D139" s="288"/>
      <c r="E139" s="288"/>
      <c r="F139" s="288"/>
      <c r="G139" s="288"/>
      <c r="H139" s="288"/>
      <c r="I139" s="288"/>
      <c r="J139" s="288"/>
      <c r="K139" s="288"/>
      <c r="L139" s="288"/>
      <c r="M139" s="288"/>
      <c r="N139" s="288"/>
      <c r="O139" s="288"/>
      <c r="P139" s="288"/>
      <c r="Q139" s="330">
        <f>'[6]4'!V100</f>
        <v>0</v>
      </c>
      <c r="R139" s="330">
        <f>'[6]4'!W100</f>
        <v>0</v>
      </c>
      <c r="S139" s="330">
        <f>'[6]4'!X100</f>
        <v>0</v>
      </c>
      <c r="T139" s="288"/>
      <c r="U139" s="330">
        <f>'4'!U139</f>
        <v>0</v>
      </c>
      <c r="V139" s="288"/>
      <c r="W139" s="330">
        <f>'4'!AD139</f>
        <v>0</v>
      </c>
      <c r="X139" s="330"/>
      <c r="Y139" s="330"/>
      <c r="Z139" s="288"/>
      <c r="AA139" s="328">
        <f>'4'!AC139</f>
        <v>0</v>
      </c>
      <c r="AB139" s="288" t="s">
        <v>877</v>
      </c>
      <c r="AC139" s="330">
        <f>'4'!AK139</f>
        <v>0.4</v>
      </c>
      <c r="AD139" s="330"/>
      <c r="AE139" s="330">
        <f>'4'!AM139</f>
        <v>0</v>
      </c>
      <c r="AF139" s="288"/>
      <c r="AG139" s="330">
        <f>'4'!AJ139</f>
        <v>1.107</v>
      </c>
      <c r="AH139" s="288"/>
      <c r="AI139" s="330"/>
      <c r="AJ139" s="330"/>
      <c r="AK139" s="330"/>
      <c r="AL139" s="288"/>
      <c r="AM139" s="330"/>
      <c r="AN139" s="288"/>
      <c r="AO139" s="330">
        <f>'[6]4'!AY100</f>
        <v>0</v>
      </c>
      <c r="AP139" s="330">
        <f>'[6]4'!AZ100</f>
        <v>0</v>
      </c>
      <c r="AQ139" s="330">
        <f>'[6]4'!BA100</f>
        <v>0</v>
      </c>
      <c r="AR139" s="288"/>
      <c r="AS139" s="330">
        <f>'4'!AX139</f>
        <v>0</v>
      </c>
      <c r="AT139" s="288"/>
      <c r="AU139" s="288">
        <f>'4'!BF139</f>
        <v>0</v>
      </c>
      <c r="AV139" s="288"/>
      <c r="AW139" s="330">
        <f>'4'!BH139</f>
        <v>0</v>
      </c>
      <c r="AX139" s="288"/>
      <c r="AY139" s="330">
        <f>'4'!BE139</f>
        <v>0</v>
      </c>
      <c r="AZ139" s="288"/>
      <c r="BA139" s="330">
        <f>'[6]4'!BM100</f>
        <v>0</v>
      </c>
      <c r="BB139" s="330">
        <f>'[6]4'!BN100</f>
        <v>0</v>
      </c>
      <c r="BC139" s="330">
        <f>'[6]4'!BO100</f>
        <v>0</v>
      </c>
      <c r="BD139" s="288"/>
      <c r="BE139" s="330">
        <f>'4'!BL139</f>
        <v>0</v>
      </c>
      <c r="BF139" s="288"/>
      <c r="BG139" s="288">
        <f>'4'!BT139</f>
        <v>0</v>
      </c>
      <c r="BH139" s="288">
        <f>'4'!BU139</f>
        <v>0</v>
      </c>
      <c r="BI139" s="288">
        <f>'4'!BV139</f>
        <v>0</v>
      </c>
      <c r="BJ139" s="288"/>
      <c r="BK139" s="330">
        <f>'4'!BS139</f>
        <v>0</v>
      </c>
      <c r="BL139" s="288"/>
      <c r="BM139" s="330">
        <f>'[6]4'!BT100</f>
        <v>0</v>
      </c>
      <c r="BN139" s="330">
        <f>'[6]4'!BU100</f>
        <v>0</v>
      </c>
      <c r="BO139" s="330">
        <f>'[6]4'!BV100</f>
        <v>0</v>
      </c>
      <c r="BP139" s="288"/>
      <c r="BQ139" s="330">
        <f>'4'!BZ139</f>
        <v>0</v>
      </c>
      <c r="BR139" s="288"/>
      <c r="BS139" s="288">
        <f>'4'!CH139</f>
        <v>0</v>
      </c>
      <c r="BT139" s="288">
        <f>'4'!CI139</f>
        <v>0</v>
      </c>
      <c r="BU139" s="288">
        <f>'4'!CJ139</f>
        <v>0</v>
      </c>
      <c r="BV139" s="288"/>
      <c r="BW139" s="330">
        <f>'4'!CG139</f>
        <v>0</v>
      </c>
      <c r="BX139" s="319"/>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row>
    <row r="140" spans="1:118" ht="31.5" x14ac:dyDescent="0.25">
      <c r="A140" s="47"/>
      <c r="B140" s="318" t="str">
        <f>'4'!B140</f>
        <v>Размещение КВЛ-6кВ от ТП-114 до  КТП в районе Б.Вонговской</v>
      </c>
      <c r="C140" s="538" t="s">
        <v>818</v>
      </c>
      <c r="D140" s="146"/>
      <c r="E140" s="146"/>
      <c r="F140" s="146"/>
      <c r="G140" s="146"/>
      <c r="H140" s="146"/>
      <c r="I140" s="146"/>
      <c r="J140" s="146"/>
      <c r="K140" s="146"/>
      <c r="L140" s="146"/>
      <c r="M140" s="146"/>
      <c r="N140" s="146"/>
      <c r="O140" s="146"/>
      <c r="P140" s="146"/>
      <c r="Q140" s="330"/>
      <c r="R140" s="330"/>
      <c r="S140" s="330"/>
      <c r="T140" s="146"/>
      <c r="U140" s="330">
        <f>'4'!U140</f>
        <v>0</v>
      </c>
      <c r="V140" s="146"/>
      <c r="W140" s="330">
        <f>'4'!AD140</f>
        <v>0</v>
      </c>
      <c r="X140" s="330"/>
      <c r="Y140" s="330"/>
      <c r="Z140" s="146"/>
      <c r="AA140" s="328">
        <f>'4'!AC140</f>
        <v>0</v>
      </c>
      <c r="AB140" s="146" t="s">
        <v>877</v>
      </c>
      <c r="AC140" s="330">
        <f>'4'!AK140</f>
        <v>0</v>
      </c>
      <c r="AD140" s="330"/>
      <c r="AE140" s="330">
        <f>'4'!AM140</f>
        <v>0.65</v>
      </c>
      <c r="AF140" s="146"/>
      <c r="AG140" s="330">
        <f>'4'!AJ140</f>
        <v>1.4958333333333333</v>
      </c>
      <c r="AH140" s="146"/>
      <c r="AI140" s="330"/>
      <c r="AJ140" s="330"/>
      <c r="AK140" s="330"/>
      <c r="AL140" s="146"/>
      <c r="AM140" s="330"/>
      <c r="AN140" s="146"/>
      <c r="AO140" s="330"/>
      <c r="AP140" s="330"/>
      <c r="AQ140" s="330"/>
      <c r="AR140" s="146"/>
      <c r="AS140" s="330">
        <f>'4'!AX140</f>
        <v>0</v>
      </c>
      <c r="AT140" s="146"/>
      <c r="AU140" s="146">
        <f>'4'!BF140</f>
        <v>0</v>
      </c>
      <c r="AV140" s="146"/>
      <c r="AW140" s="330">
        <f>'4'!BH140</f>
        <v>0</v>
      </c>
      <c r="AX140" s="146"/>
      <c r="AY140" s="330">
        <f>'4'!BE140</f>
        <v>0</v>
      </c>
      <c r="AZ140" s="146"/>
      <c r="BA140" s="330"/>
      <c r="BB140" s="330"/>
      <c r="BC140" s="330"/>
      <c r="BD140" s="146"/>
      <c r="BE140" s="330">
        <f>'4'!BL140</f>
        <v>0</v>
      </c>
      <c r="BF140" s="146"/>
      <c r="BG140" s="146">
        <f>'4'!BT140</f>
        <v>0</v>
      </c>
      <c r="BH140" s="146">
        <f>'4'!BU140</f>
        <v>0</v>
      </c>
      <c r="BI140" s="146">
        <f>'4'!BV140</f>
        <v>0</v>
      </c>
      <c r="BJ140" s="146"/>
      <c r="BK140" s="330">
        <f>'4'!BS140</f>
        <v>0</v>
      </c>
      <c r="BL140" s="146"/>
      <c r="BM140" s="330"/>
      <c r="BN140" s="330"/>
      <c r="BO140" s="330"/>
      <c r="BP140" s="146"/>
      <c r="BQ140" s="330">
        <f>'4'!BZ140</f>
        <v>0</v>
      </c>
      <c r="BR140" s="146"/>
      <c r="BS140" s="146">
        <f>'4'!CH140</f>
        <v>0</v>
      </c>
      <c r="BT140" s="146">
        <f>'4'!CI140</f>
        <v>0</v>
      </c>
      <c r="BU140" s="146">
        <f>'4'!CJ140</f>
        <v>0</v>
      </c>
      <c r="BV140" s="146"/>
      <c r="BW140" s="330">
        <f>'4'!CG140</f>
        <v>0</v>
      </c>
      <c r="BX140" s="319"/>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row>
    <row r="141" spans="1:118" s="565" customFormat="1" ht="63" x14ac:dyDescent="0.25">
      <c r="A141" s="47"/>
      <c r="B141" s="399" t="s">
        <v>1091</v>
      </c>
      <c r="C141" s="326" t="s">
        <v>819</v>
      </c>
      <c r="D141" s="146"/>
      <c r="E141" s="146"/>
      <c r="F141" s="146"/>
      <c r="G141" s="146"/>
      <c r="H141" s="146"/>
      <c r="I141" s="146"/>
      <c r="J141" s="146"/>
      <c r="K141" s="146"/>
      <c r="L141" s="146"/>
      <c r="M141" s="146"/>
      <c r="N141" s="146"/>
      <c r="O141" s="146"/>
      <c r="P141" s="146"/>
      <c r="Q141" s="330"/>
      <c r="R141" s="330"/>
      <c r="S141" s="330"/>
      <c r="T141" s="146"/>
      <c r="U141" s="330">
        <f>'4'!U141</f>
        <v>0</v>
      </c>
      <c r="V141" s="146"/>
      <c r="W141" s="330">
        <f>'4'!AD141</f>
        <v>0</v>
      </c>
      <c r="X141" s="330"/>
      <c r="Y141" s="330"/>
      <c r="Z141" s="146"/>
      <c r="AA141" s="328">
        <f>'4'!AC141</f>
        <v>0</v>
      </c>
      <c r="AB141" s="146" t="s">
        <v>877</v>
      </c>
      <c r="AC141" s="330">
        <f>'4'!AK141</f>
        <v>0</v>
      </c>
      <c r="AD141" s="330"/>
      <c r="AE141" s="330">
        <f>'4'!AM141</f>
        <v>0</v>
      </c>
      <c r="AF141" s="146"/>
      <c r="AG141" s="330">
        <f>'4'!AJ141</f>
        <v>0</v>
      </c>
      <c r="AH141" s="146"/>
      <c r="AI141" s="330"/>
      <c r="AJ141" s="330"/>
      <c r="AK141" s="330"/>
      <c r="AL141" s="146"/>
      <c r="AM141" s="330"/>
      <c r="AN141" s="146"/>
      <c r="AO141" s="330"/>
      <c r="AP141" s="330"/>
      <c r="AQ141" s="330"/>
      <c r="AR141" s="146"/>
      <c r="AS141" s="330">
        <f>'4'!AX141</f>
        <v>0</v>
      </c>
      <c r="AT141" s="146" t="s">
        <v>877</v>
      </c>
      <c r="AU141" s="146">
        <f>'4'!BF141</f>
        <v>0</v>
      </c>
      <c r="AV141" s="146"/>
      <c r="AW141" s="330">
        <f>'4'!BH141</f>
        <v>0.36</v>
      </c>
      <c r="AX141" s="146"/>
      <c r="AY141" s="330">
        <f>'4'!BE141</f>
        <v>0.70199999999999996</v>
      </c>
      <c r="AZ141" s="146"/>
      <c r="BA141" s="330"/>
      <c r="BB141" s="330"/>
      <c r="BC141" s="330"/>
      <c r="BD141" s="146"/>
      <c r="BE141" s="330">
        <f>'4'!BL141</f>
        <v>0</v>
      </c>
      <c r="BF141" s="146"/>
      <c r="BG141" s="146">
        <f>'4'!BT141</f>
        <v>0</v>
      </c>
      <c r="BH141" s="146">
        <f>'4'!BU141</f>
        <v>0</v>
      </c>
      <c r="BI141" s="146">
        <f>'4'!BV141</f>
        <v>0</v>
      </c>
      <c r="BJ141" s="146"/>
      <c r="BK141" s="330">
        <f>'4'!BS141</f>
        <v>0</v>
      </c>
      <c r="BL141" s="146"/>
      <c r="BM141" s="330"/>
      <c r="BN141" s="330"/>
      <c r="BO141" s="330"/>
      <c r="BP141" s="146"/>
      <c r="BQ141" s="330">
        <f>'4'!BZ141</f>
        <v>0</v>
      </c>
      <c r="BR141" s="146"/>
      <c r="BS141" s="146">
        <f>'4'!CH141</f>
        <v>0</v>
      </c>
      <c r="BT141" s="146">
        <f>'4'!CI141</f>
        <v>0</v>
      </c>
      <c r="BU141" s="146">
        <f>'4'!CJ141</f>
        <v>0</v>
      </c>
      <c r="BV141" s="146"/>
      <c r="BW141" s="330">
        <f>'4'!CG141</f>
        <v>0</v>
      </c>
      <c r="BX141" s="347"/>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row>
    <row r="142" spans="1:118" ht="47.25" x14ac:dyDescent="0.25">
      <c r="A142" s="47"/>
      <c r="B142" s="318" t="str">
        <f>'4'!B142</f>
        <v>Строительство КЛ-6кВ до КТП в районе "Свобода" путем врезки в сущ. КЛ-6кВ ТП-340-РП-25 ф.2514</v>
      </c>
      <c r="C142" s="538" t="s">
        <v>822</v>
      </c>
      <c r="D142" s="146"/>
      <c r="E142" s="146"/>
      <c r="F142" s="146"/>
      <c r="G142" s="146"/>
      <c r="H142" s="146"/>
      <c r="I142" s="146"/>
      <c r="J142" s="146"/>
      <c r="K142" s="146"/>
      <c r="L142" s="146"/>
      <c r="M142" s="146"/>
      <c r="N142" s="146"/>
      <c r="O142" s="146"/>
      <c r="P142" s="146"/>
      <c r="Q142" s="330">
        <f>'[6]4'!V101</f>
        <v>0</v>
      </c>
      <c r="R142" s="330">
        <f>'[6]4'!W101</f>
        <v>0</v>
      </c>
      <c r="S142" s="330">
        <f>'[6]4'!X101</f>
        <v>0</v>
      </c>
      <c r="T142" s="146"/>
      <c r="U142" s="330">
        <f>'4'!U142</f>
        <v>0</v>
      </c>
      <c r="V142" s="146"/>
      <c r="W142" s="330">
        <f>'4'!AD142</f>
        <v>0</v>
      </c>
      <c r="X142" s="330"/>
      <c r="Y142" s="330"/>
      <c r="Z142" s="146"/>
      <c r="AA142" s="328">
        <f>'4'!AC142</f>
        <v>0</v>
      </c>
      <c r="AB142" s="146"/>
      <c r="AC142" s="330">
        <f>'4'!AK142</f>
        <v>0</v>
      </c>
      <c r="AD142" s="330"/>
      <c r="AE142" s="330">
        <f>'4'!AM142</f>
        <v>0</v>
      </c>
      <c r="AF142" s="146"/>
      <c r="AG142" s="330">
        <f>'4'!AJ142</f>
        <v>0</v>
      </c>
      <c r="AH142" s="146"/>
      <c r="AI142" s="330"/>
      <c r="AJ142" s="330"/>
      <c r="AK142" s="330"/>
      <c r="AL142" s="146"/>
      <c r="AM142" s="330"/>
      <c r="AN142" s="146"/>
      <c r="AO142" s="330">
        <f>'[6]4'!AY101</f>
        <v>0</v>
      </c>
      <c r="AP142" s="330">
        <f>'[6]4'!AZ101</f>
        <v>0</v>
      </c>
      <c r="AQ142" s="330">
        <f>'[6]4'!BA101</f>
        <v>0</v>
      </c>
      <c r="AR142" s="146"/>
      <c r="AS142" s="330">
        <f>'4'!AX142</f>
        <v>0</v>
      </c>
      <c r="AT142" s="146"/>
      <c r="AU142" s="146">
        <f>'4'!BF142</f>
        <v>0</v>
      </c>
      <c r="AV142" s="146"/>
      <c r="AW142" s="330">
        <f>'4'!BH142</f>
        <v>0</v>
      </c>
      <c r="AX142" s="146"/>
      <c r="AY142" s="330">
        <f>'4'!BE142</f>
        <v>0</v>
      </c>
      <c r="AZ142" s="146" t="s">
        <v>877</v>
      </c>
      <c r="BA142" s="330">
        <f>'[6]4'!BM101</f>
        <v>0</v>
      </c>
      <c r="BB142" s="330">
        <f>'[6]4'!BN101</f>
        <v>0</v>
      </c>
      <c r="BC142" s="330">
        <f>'[6]4'!BO101</f>
        <v>0.6</v>
      </c>
      <c r="BD142" s="146"/>
      <c r="BE142" s="330">
        <f>'4'!BL142</f>
        <v>2</v>
      </c>
      <c r="BF142" s="146"/>
      <c r="BG142" s="146">
        <f>'4'!BT142</f>
        <v>0</v>
      </c>
      <c r="BH142" s="146">
        <f>'4'!BU142</f>
        <v>0</v>
      </c>
      <c r="BI142" s="146">
        <f>'4'!BV142</f>
        <v>0</v>
      </c>
      <c r="BJ142" s="146"/>
      <c r="BK142" s="330">
        <f>'4'!BS142</f>
        <v>0</v>
      </c>
      <c r="BL142" s="146"/>
      <c r="BM142" s="330">
        <f>'[6]4'!BT101</f>
        <v>0</v>
      </c>
      <c r="BN142" s="330">
        <f>'[6]4'!BU101</f>
        <v>0</v>
      </c>
      <c r="BO142" s="330">
        <f>'[6]4'!BV101</f>
        <v>0</v>
      </c>
      <c r="BP142" s="146"/>
      <c r="BQ142" s="330">
        <f>'4'!BZ142</f>
        <v>0</v>
      </c>
      <c r="BR142" s="146"/>
      <c r="BS142" s="146">
        <f>'4'!CH142</f>
        <v>0</v>
      </c>
      <c r="BT142" s="146">
        <f>'4'!CI142</f>
        <v>0</v>
      </c>
      <c r="BU142" s="146">
        <f>'4'!CJ142</f>
        <v>0</v>
      </c>
      <c r="BV142" s="146"/>
      <c r="BW142" s="330">
        <f>'4'!CG142</f>
        <v>0</v>
      </c>
      <c r="BX142" s="20"/>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row>
    <row r="143" spans="1:118" ht="47.25" x14ac:dyDescent="0.25">
      <c r="A143" s="47"/>
      <c r="B143" s="318" t="str">
        <f>'4'!B143</f>
        <v>Размещение КЛ-6кВ от ТП-375 путем врезки в существующую 
КЛ-6кВ ТП-374-РП-20</v>
      </c>
      <c r="C143" s="538" t="s">
        <v>822</v>
      </c>
      <c r="D143" s="146"/>
      <c r="E143" s="146"/>
      <c r="F143" s="146"/>
      <c r="G143" s="146"/>
      <c r="H143" s="146"/>
      <c r="I143" s="146"/>
      <c r="J143" s="146"/>
      <c r="K143" s="146"/>
      <c r="L143" s="146"/>
      <c r="M143" s="146"/>
      <c r="N143" s="146"/>
      <c r="O143" s="146"/>
      <c r="P143" s="146"/>
      <c r="Q143" s="330">
        <f>'[6]4'!V102</f>
        <v>0</v>
      </c>
      <c r="R143" s="330">
        <f>'[6]4'!W102</f>
        <v>0</v>
      </c>
      <c r="S143" s="330">
        <f>'[6]4'!X102</f>
        <v>0</v>
      </c>
      <c r="T143" s="146"/>
      <c r="U143" s="330">
        <f>'4'!U143</f>
        <v>0</v>
      </c>
      <c r="V143" s="146"/>
      <c r="W143" s="330">
        <f>'4'!AD143</f>
        <v>0</v>
      </c>
      <c r="X143" s="330"/>
      <c r="Y143" s="330"/>
      <c r="Z143" s="146"/>
      <c r="AA143" s="328">
        <f>'4'!AC143</f>
        <v>0</v>
      </c>
      <c r="AB143" s="146"/>
      <c r="AC143" s="330">
        <f>'4'!AK143</f>
        <v>0</v>
      </c>
      <c r="AD143" s="330"/>
      <c r="AE143" s="330">
        <f>'4'!AM143</f>
        <v>0</v>
      </c>
      <c r="AF143" s="146"/>
      <c r="AG143" s="330">
        <f>'4'!AJ143</f>
        <v>0</v>
      </c>
      <c r="AH143" s="146"/>
      <c r="AI143" s="330"/>
      <c r="AJ143" s="330"/>
      <c r="AK143" s="330"/>
      <c r="AL143" s="146"/>
      <c r="AM143" s="330"/>
      <c r="AN143" s="146"/>
      <c r="AO143" s="330">
        <f>'[6]4'!AY102</f>
        <v>0</v>
      </c>
      <c r="AP143" s="330">
        <f>'[6]4'!AZ102</f>
        <v>0</v>
      </c>
      <c r="AQ143" s="330">
        <f>'[6]4'!BA102</f>
        <v>0</v>
      </c>
      <c r="AR143" s="146"/>
      <c r="AS143" s="330">
        <f>'4'!AX143</f>
        <v>0</v>
      </c>
      <c r="AT143" s="146"/>
      <c r="AU143" s="146">
        <f>'4'!BF143</f>
        <v>0</v>
      </c>
      <c r="AV143" s="146"/>
      <c r="AW143" s="330">
        <f>'4'!BH143</f>
        <v>0</v>
      </c>
      <c r="AX143" s="146"/>
      <c r="AY143" s="330">
        <f>'4'!BE143</f>
        <v>0</v>
      </c>
      <c r="AZ143" s="146" t="s">
        <v>877</v>
      </c>
      <c r="BA143" s="330">
        <f>'[6]4'!BM102</f>
        <v>0</v>
      </c>
      <c r="BB143" s="330">
        <f>'[6]4'!BN102</f>
        <v>0</v>
      </c>
      <c r="BC143" s="330">
        <f>'[6]4'!BO102</f>
        <v>0.2</v>
      </c>
      <c r="BD143" s="146"/>
      <c r="BE143" s="330">
        <f>'4'!BL143</f>
        <v>0.7</v>
      </c>
      <c r="BF143" s="146" t="s">
        <v>877</v>
      </c>
      <c r="BG143" s="146">
        <f>'4'!BT143</f>
        <v>0</v>
      </c>
      <c r="BH143" s="146">
        <f>'4'!BU143</f>
        <v>0</v>
      </c>
      <c r="BI143" s="146">
        <f>'4'!BV143</f>
        <v>0.25</v>
      </c>
      <c r="BJ143" s="146"/>
      <c r="BK143" s="330">
        <f>'4'!BS143</f>
        <v>1.125</v>
      </c>
      <c r="BL143" s="146"/>
      <c r="BM143" s="330">
        <f>'[6]4'!BT102</f>
        <v>0</v>
      </c>
      <c r="BN143" s="330">
        <f>'[6]4'!BU102</f>
        <v>0</v>
      </c>
      <c r="BO143" s="330">
        <f>'[6]4'!BV102</f>
        <v>0</v>
      </c>
      <c r="BP143" s="146"/>
      <c r="BQ143" s="330">
        <f>'4'!BZ143</f>
        <v>0</v>
      </c>
      <c r="BR143" s="146"/>
      <c r="BS143" s="146">
        <f>'4'!CH143</f>
        <v>0</v>
      </c>
      <c r="BT143" s="146">
        <f>'4'!CI143</f>
        <v>0</v>
      </c>
      <c r="BU143" s="146">
        <f>'4'!CJ143</f>
        <v>0</v>
      </c>
      <c r="BV143" s="146"/>
      <c r="BW143" s="330">
        <f>'4'!CG143</f>
        <v>0</v>
      </c>
      <c r="BX143" s="146"/>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row>
    <row r="144" spans="1:118" ht="47.25" x14ac:dyDescent="0.25">
      <c r="A144" s="47"/>
      <c r="B144" s="318" t="str">
        <f>'4'!B144</f>
        <v>Строительство КТП в районе "Прибрежный", для перевода нагрузок с ТП-Свобода</v>
      </c>
      <c r="C144" s="538" t="s">
        <v>822</v>
      </c>
      <c r="D144" s="146"/>
      <c r="E144" s="146"/>
      <c r="F144" s="146"/>
      <c r="G144" s="146"/>
      <c r="H144" s="146"/>
      <c r="I144" s="146"/>
      <c r="J144" s="146"/>
      <c r="K144" s="146"/>
      <c r="L144" s="146"/>
      <c r="M144" s="146"/>
      <c r="N144" s="146"/>
      <c r="O144" s="146"/>
      <c r="P144" s="146"/>
      <c r="Q144" s="330">
        <f>'[6]4'!V103</f>
        <v>0</v>
      </c>
      <c r="R144" s="330">
        <f>'[6]4'!W103</f>
        <v>0</v>
      </c>
      <c r="S144" s="330">
        <f>'[6]4'!X103</f>
        <v>0</v>
      </c>
      <c r="T144" s="146"/>
      <c r="U144" s="330">
        <f>'4'!U144</f>
        <v>0</v>
      </c>
      <c r="V144" s="146"/>
      <c r="W144" s="330">
        <f>'4'!AD144</f>
        <v>0</v>
      </c>
      <c r="X144" s="330"/>
      <c r="Y144" s="330"/>
      <c r="Z144" s="146"/>
      <c r="AA144" s="328">
        <f>'4'!AC144</f>
        <v>0</v>
      </c>
      <c r="AB144" s="146"/>
      <c r="AC144" s="330">
        <f>'4'!AK144</f>
        <v>0</v>
      </c>
      <c r="AD144" s="330"/>
      <c r="AE144" s="330">
        <f>'4'!AM144</f>
        <v>0</v>
      </c>
      <c r="AF144" s="146"/>
      <c r="AG144" s="330">
        <f>'4'!AJ144</f>
        <v>0</v>
      </c>
      <c r="AH144" s="146"/>
      <c r="AI144" s="330"/>
      <c r="AJ144" s="330"/>
      <c r="AK144" s="330"/>
      <c r="AL144" s="146"/>
      <c r="AM144" s="330"/>
      <c r="AN144" s="146"/>
      <c r="AO144" s="330">
        <f>'[6]4'!AY103</f>
        <v>0</v>
      </c>
      <c r="AP144" s="330">
        <f>'[6]4'!AZ103</f>
        <v>0</v>
      </c>
      <c r="AQ144" s="330">
        <f>'[6]4'!BA103</f>
        <v>0</v>
      </c>
      <c r="AR144" s="146"/>
      <c r="AS144" s="330">
        <f>'4'!AX144</f>
        <v>0</v>
      </c>
      <c r="AT144" s="146"/>
      <c r="AU144" s="146">
        <f>'4'!BF144</f>
        <v>0</v>
      </c>
      <c r="AV144" s="146"/>
      <c r="AW144" s="330">
        <f>'4'!BH144</f>
        <v>0</v>
      </c>
      <c r="AX144" s="146"/>
      <c r="AY144" s="330">
        <f>'4'!BE144</f>
        <v>0</v>
      </c>
      <c r="AZ144" s="146" t="s">
        <v>701</v>
      </c>
      <c r="BA144" s="330">
        <f>'[6]4'!BM103</f>
        <v>0.4</v>
      </c>
      <c r="BB144" s="330">
        <f>'[6]4'!BN103</f>
        <v>0</v>
      </c>
      <c r="BC144" s="330">
        <f>'[6]4'!BO103</f>
        <v>0</v>
      </c>
      <c r="BD144" s="146"/>
      <c r="BE144" s="330">
        <f>'4'!BL144</f>
        <v>3</v>
      </c>
      <c r="BF144" s="146"/>
      <c r="BG144" s="146">
        <f>'4'!BT144</f>
        <v>0</v>
      </c>
      <c r="BH144" s="146">
        <f>'4'!BU144</f>
        <v>0</v>
      </c>
      <c r="BI144" s="146">
        <f>'4'!BV144</f>
        <v>0</v>
      </c>
      <c r="BJ144" s="146"/>
      <c r="BK144" s="330">
        <f>'4'!BS144</f>
        <v>0</v>
      </c>
      <c r="BL144" s="146"/>
      <c r="BM144" s="330">
        <f>'[6]4'!BT103</f>
        <v>0</v>
      </c>
      <c r="BN144" s="330">
        <f>'[6]4'!BU103</f>
        <v>0</v>
      </c>
      <c r="BO144" s="330">
        <f>'[6]4'!BV103</f>
        <v>0</v>
      </c>
      <c r="BP144" s="146"/>
      <c r="BQ144" s="330">
        <f>'4'!BZ144</f>
        <v>0</v>
      </c>
      <c r="BR144" s="146"/>
      <c r="BS144" s="146">
        <f>'4'!CH144</f>
        <v>0</v>
      </c>
      <c r="BT144" s="146">
        <f>'4'!CI144</f>
        <v>0</v>
      </c>
      <c r="BU144" s="146">
        <f>'4'!CJ144</f>
        <v>0</v>
      </c>
      <c r="BV144" s="146"/>
      <c r="BW144" s="330">
        <f>'4'!CG144</f>
        <v>0</v>
      </c>
      <c r="BX144" s="146"/>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row>
    <row r="145" spans="1:118" x14ac:dyDescent="0.25">
      <c r="A145" s="47"/>
      <c r="B145" s="318" t="str">
        <f>'4'!B145</f>
        <v>Строительство КЛ-6кВ ТП-11-ТП-12</v>
      </c>
      <c r="C145" s="538" t="s">
        <v>826</v>
      </c>
      <c r="D145" s="146"/>
      <c r="E145" s="146"/>
      <c r="F145" s="146"/>
      <c r="G145" s="146"/>
      <c r="H145" s="146"/>
      <c r="I145" s="146"/>
      <c r="J145" s="146"/>
      <c r="K145" s="146"/>
      <c r="L145" s="146"/>
      <c r="M145" s="146"/>
      <c r="N145" s="146"/>
      <c r="O145" s="146"/>
      <c r="P145" s="146"/>
      <c r="Q145" s="330">
        <f>'[6]4'!V104</f>
        <v>0</v>
      </c>
      <c r="R145" s="330">
        <f>'[6]4'!W104</f>
        <v>0</v>
      </c>
      <c r="S145" s="330">
        <f>'[6]4'!X104</f>
        <v>0</v>
      </c>
      <c r="T145" s="146"/>
      <c r="U145" s="330">
        <f>'4'!U145</f>
        <v>0</v>
      </c>
      <c r="V145" s="146"/>
      <c r="W145" s="330">
        <f>'4'!AD145</f>
        <v>0</v>
      </c>
      <c r="X145" s="330"/>
      <c r="Y145" s="330"/>
      <c r="Z145" s="146"/>
      <c r="AA145" s="328">
        <f>'4'!AC145</f>
        <v>0</v>
      </c>
      <c r="AB145" s="146"/>
      <c r="AC145" s="330">
        <f>'4'!AK145</f>
        <v>0</v>
      </c>
      <c r="AD145" s="330"/>
      <c r="AE145" s="330">
        <f>'4'!AM145</f>
        <v>0</v>
      </c>
      <c r="AF145" s="146"/>
      <c r="AG145" s="330">
        <f>'4'!AJ145</f>
        <v>0</v>
      </c>
      <c r="AH145" s="146"/>
      <c r="AI145" s="330"/>
      <c r="AJ145" s="330"/>
      <c r="AK145" s="330"/>
      <c r="AL145" s="146"/>
      <c r="AM145" s="330"/>
      <c r="AN145" s="146"/>
      <c r="AO145" s="330">
        <f>'[6]4'!AY104</f>
        <v>0</v>
      </c>
      <c r="AP145" s="330">
        <f>'[6]4'!AZ104</f>
        <v>0</v>
      </c>
      <c r="AQ145" s="330">
        <f>'[6]4'!BA104</f>
        <v>0</v>
      </c>
      <c r="AR145" s="146"/>
      <c r="AS145" s="330">
        <f>'4'!AX145</f>
        <v>0</v>
      </c>
      <c r="AT145" s="146"/>
      <c r="AU145" s="146">
        <f>'4'!BF145</f>
        <v>0</v>
      </c>
      <c r="AV145" s="146"/>
      <c r="AW145" s="330">
        <f>'4'!BH145</f>
        <v>0</v>
      </c>
      <c r="AX145" s="146"/>
      <c r="AY145" s="330">
        <f>'4'!BE145</f>
        <v>0</v>
      </c>
      <c r="AZ145" s="146"/>
      <c r="BA145" s="330">
        <f>'[6]4'!BM104</f>
        <v>0</v>
      </c>
      <c r="BB145" s="330">
        <f>'[6]4'!BN104</f>
        <v>0</v>
      </c>
      <c r="BC145" s="330">
        <f>'[6]4'!BO104</f>
        <v>0</v>
      </c>
      <c r="BD145" s="146"/>
      <c r="BE145" s="330">
        <f>'4'!BL145</f>
        <v>0</v>
      </c>
      <c r="BF145" s="146"/>
      <c r="BG145" s="146">
        <f>'4'!BT145</f>
        <v>0</v>
      </c>
      <c r="BH145" s="146">
        <f>'4'!BU145</f>
        <v>0</v>
      </c>
      <c r="BI145" s="146">
        <f>'4'!BV145</f>
        <v>0</v>
      </c>
      <c r="BJ145" s="146"/>
      <c r="BK145" s="330">
        <f>'4'!BS145</f>
        <v>0</v>
      </c>
      <c r="BL145" s="146" t="s">
        <v>877</v>
      </c>
      <c r="BM145" s="330">
        <f>'[6]4'!BT104</f>
        <v>0</v>
      </c>
      <c r="BN145" s="330">
        <f>'[6]4'!BU104</f>
        <v>0</v>
      </c>
      <c r="BO145" s="330">
        <f>'[6]4'!BV104</f>
        <v>0.25</v>
      </c>
      <c r="BP145" s="146"/>
      <c r="BQ145" s="330">
        <f>'4'!BZ145</f>
        <v>0.5</v>
      </c>
      <c r="BR145" s="146"/>
      <c r="BS145" s="146">
        <f>'4'!CH145</f>
        <v>0</v>
      </c>
      <c r="BT145" s="146">
        <f>'4'!CI145</f>
        <v>0</v>
      </c>
      <c r="BU145" s="146">
        <f>'4'!CJ145</f>
        <v>0</v>
      </c>
      <c r="BV145" s="146"/>
      <c r="BW145" s="330">
        <f>'4'!CG145</f>
        <v>0</v>
      </c>
      <c r="BX145" s="146"/>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row>
    <row r="146" spans="1:118" x14ac:dyDescent="0.25">
      <c r="A146" s="47"/>
      <c r="B146" s="318" t="str">
        <f>'4'!B146</f>
        <v>Размещение КЛ-6кВ ТП-25-ТП-391</v>
      </c>
      <c r="C146" s="538" t="s">
        <v>826</v>
      </c>
      <c r="D146" s="146"/>
      <c r="E146" s="146"/>
      <c r="F146" s="146"/>
      <c r="G146" s="146"/>
      <c r="H146" s="146"/>
      <c r="I146" s="146"/>
      <c r="J146" s="146"/>
      <c r="K146" s="146"/>
      <c r="L146" s="146"/>
      <c r="M146" s="146"/>
      <c r="N146" s="146"/>
      <c r="O146" s="146"/>
      <c r="P146" s="146"/>
      <c r="Q146" s="330">
        <f>'[6]4'!V105</f>
        <v>0</v>
      </c>
      <c r="R146" s="330">
        <f>'[6]4'!W105</f>
        <v>0</v>
      </c>
      <c r="S146" s="330">
        <f>'[6]4'!X105</f>
        <v>0</v>
      </c>
      <c r="T146" s="146"/>
      <c r="U146" s="330">
        <f>'[6]4'!U105</f>
        <v>0</v>
      </c>
      <c r="V146" s="146"/>
      <c r="W146" s="330">
        <f>'4'!AD146</f>
        <v>0</v>
      </c>
      <c r="X146" s="330"/>
      <c r="Y146" s="330"/>
      <c r="Z146" s="146"/>
      <c r="AA146" s="328">
        <f>'4'!AC146</f>
        <v>0</v>
      </c>
      <c r="AB146" s="146"/>
      <c r="AC146" s="330">
        <f>'4'!AK146</f>
        <v>0</v>
      </c>
      <c r="AD146" s="330"/>
      <c r="AE146" s="330">
        <f>'4'!AM146</f>
        <v>0</v>
      </c>
      <c r="AF146" s="146"/>
      <c r="AG146" s="330">
        <f>'4'!AJ146</f>
        <v>0</v>
      </c>
      <c r="AH146" s="146"/>
      <c r="AI146" s="330"/>
      <c r="AJ146" s="330"/>
      <c r="AK146" s="330"/>
      <c r="AL146" s="146"/>
      <c r="AM146" s="330"/>
      <c r="AN146" s="146"/>
      <c r="AO146" s="330">
        <f>'[6]4'!AY105</f>
        <v>0</v>
      </c>
      <c r="AP146" s="330">
        <f>'[6]4'!AZ105</f>
        <v>0</v>
      </c>
      <c r="AQ146" s="330">
        <f>'[6]4'!BA105</f>
        <v>0</v>
      </c>
      <c r="AR146" s="146"/>
      <c r="AS146" s="330">
        <f>'4'!AX146</f>
        <v>0</v>
      </c>
      <c r="AT146" s="146"/>
      <c r="AU146" s="146">
        <f>'4'!BF146</f>
        <v>0</v>
      </c>
      <c r="AV146" s="146"/>
      <c r="AW146" s="330">
        <f>'4'!BH146</f>
        <v>0</v>
      </c>
      <c r="AX146" s="146"/>
      <c r="AY146" s="330">
        <f>'4'!BE146</f>
        <v>0</v>
      </c>
      <c r="AZ146" s="146"/>
      <c r="BA146" s="330">
        <f>'[6]4'!BM105</f>
        <v>0</v>
      </c>
      <c r="BB146" s="330">
        <f>'[6]4'!BN105</f>
        <v>0</v>
      </c>
      <c r="BC146" s="330">
        <f>'[6]4'!BO105</f>
        <v>0</v>
      </c>
      <c r="BD146" s="146"/>
      <c r="BE146" s="330">
        <f>'4'!BL146</f>
        <v>0</v>
      </c>
      <c r="BF146" s="146"/>
      <c r="BG146" s="146">
        <f>'4'!BT146</f>
        <v>0</v>
      </c>
      <c r="BH146" s="146">
        <f>'4'!BU146</f>
        <v>0</v>
      </c>
      <c r="BI146" s="146">
        <f>'4'!BV146</f>
        <v>0</v>
      </c>
      <c r="BJ146" s="146"/>
      <c r="BK146" s="330">
        <f>'4'!BS146</f>
        <v>0</v>
      </c>
      <c r="BL146" s="146" t="s">
        <v>877</v>
      </c>
      <c r="BM146" s="330">
        <f>'[6]4'!BT105</f>
        <v>0</v>
      </c>
      <c r="BN146" s="330">
        <f>'[6]4'!BU105</f>
        <v>0</v>
      </c>
      <c r="BO146" s="330">
        <f>'[6]4'!BV105</f>
        <v>0.35</v>
      </c>
      <c r="BP146" s="146"/>
      <c r="BQ146" s="330">
        <f>'4'!BZ146</f>
        <v>0.75</v>
      </c>
      <c r="BR146" s="146" t="s">
        <v>877</v>
      </c>
      <c r="BS146" s="146">
        <f>'4'!CH146</f>
        <v>0</v>
      </c>
      <c r="BT146" s="146">
        <f>'4'!CI146</f>
        <v>0</v>
      </c>
      <c r="BU146" s="146">
        <f>'4'!CJ146</f>
        <v>0.35</v>
      </c>
      <c r="BV146" s="146"/>
      <c r="BW146" s="330">
        <f>'4'!CG146</f>
        <v>1.4139999999999999</v>
      </c>
      <c r="BX146" s="146"/>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row>
    <row r="147" spans="1:118" s="199" customFormat="1" x14ac:dyDescent="0.25">
      <c r="A147" s="285"/>
      <c r="B147" s="270"/>
      <c r="C147" s="286"/>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c r="BA147" s="289"/>
      <c r="BB147" s="289"/>
      <c r="BC147" s="289"/>
      <c r="BD147" s="289"/>
      <c r="BE147" s="289"/>
      <c r="BF147" s="289"/>
      <c r="BG147" s="289"/>
      <c r="BH147" s="289"/>
      <c r="BI147" s="289"/>
      <c r="BJ147" s="289"/>
      <c r="BK147" s="289"/>
      <c r="BL147" s="289"/>
      <c r="BM147" s="289"/>
      <c r="BN147" s="289"/>
      <c r="BO147" s="289"/>
      <c r="BP147" s="289"/>
      <c r="BQ147" s="289"/>
      <c r="BR147" s="289"/>
      <c r="BS147" s="289"/>
      <c r="BT147" s="289"/>
      <c r="BU147" s="289"/>
      <c r="BV147" s="289"/>
      <c r="BW147" s="289"/>
      <c r="BX147" s="289"/>
      <c r="BY147" s="97"/>
      <c r="BZ147" s="97"/>
      <c r="CA147" s="97"/>
      <c r="CB147" s="97"/>
      <c r="CC147" s="97"/>
      <c r="CD147" s="97"/>
      <c r="CE147" s="97"/>
      <c r="CF147" s="97"/>
      <c r="CG147" s="97"/>
      <c r="CH147" s="97"/>
      <c r="CI147" s="97"/>
      <c r="CJ147" s="97"/>
      <c r="CK147" s="97"/>
      <c r="CL147" s="97"/>
      <c r="CM147" s="18"/>
      <c r="CN147" s="18"/>
      <c r="CO147" s="200"/>
      <c r="CP147" s="200"/>
      <c r="CQ147" s="200"/>
      <c r="CR147" s="200"/>
      <c r="CS147" s="200"/>
      <c r="CT147" s="200"/>
      <c r="CU147" s="200"/>
      <c r="CV147" s="200"/>
      <c r="CW147" s="200"/>
      <c r="CX147" s="200"/>
      <c r="CY147" s="200"/>
      <c r="CZ147" s="200"/>
      <c r="DA147" s="200"/>
      <c r="DB147" s="200"/>
      <c r="DC147" s="200"/>
      <c r="DD147" s="200"/>
      <c r="DE147" s="200"/>
      <c r="DF147" s="200"/>
      <c r="DG147" s="200"/>
      <c r="DH147" s="200"/>
      <c r="DI147" s="200"/>
      <c r="DJ147" s="200"/>
      <c r="DK147" s="200"/>
      <c r="DL147" s="200"/>
      <c r="DM147" s="200"/>
      <c r="DN147" s="200"/>
    </row>
    <row r="148" spans="1:118" s="199" customFormat="1" x14ac:dyDescent="0.25">
      <c r="A148" s="285"/>
      <c r="B148" s="270"/>
      <c r="C148" s="286"/>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c r="BA148" s="289"/>
      <c r="BB148" s="289"/>
      <c r="BC148" s="289"/>
      <c r="BD148" s="289"/>
      <c r="BE148" s="289"/>
      <c r="BF148" s="289"/>
      <c r="BG148" s="289"/>
      <c r="BH148" s="289"/>
      <c r="BI148" s="289"/>
      <c r="BJ148" s="289"/>
      <c r="BK148" s="289"/>
      <c r="BL148" s="289"/>
      <c r="BM148" s="289"/>
      <c r="BN148" s="289"/>
      <c r="BO148" s="289"/>
      <c r="BP148" s="289"/>
      <c r="BQ148" s="289"/>
      <c r="BR148" s="289"/>
      <c r="BS148" s="289"/>
      <c r="BT148" s="289"/>
      <c r="BU148" s="289"/>
      <c r="BV148" s="289"/>
      <c r="BW148" s="289"/>
      <c r="BX148" s="289"/>
      <c r="BY148" s="97"/>
      <c r="BZ148" s="97"/>
      <c r="CA148" s="97"/>
      <c r="CB148" s="97"/>
      <c r="CC148" s="97"/>
      <c r="CD148" s="97"/>
      <c r="CE148" s="97"/>
      <c r="CF148" s="97"/>
      <c r="CG148" s="97"/>
      <c r="CH148" s="97"/>
      <c r="CI148" s="97"/>
      <c r="CJ148" s="97"/>
      <c r="CK148" s="97"/>
      <c r="CL148" s="97"/>
      <c r="CM148" s="18"/>
      <c r="CN148" s="18"/>
      <c r="CO148" s="200"/>
      <c r="CP148" s="200"/>
      <c r="CQ148" s="200"/>
      <c r="CR148" s="200"/>
      <c r="CS148" s="200"/>
      <c r="CT148" s="200"/>
      <c r="CU148" s="200"/>
      <c r="CV148" s="200"/>
      <c r="CW148" s="200"/>
      <c r="CX148" s="200"/>
      <c r="CY148" s="200"/>
      <c r="CZ148" s="200"/>
      <c r="DA148" s="200"/>
      <c r="DB148" s="200"/>
      <c r="DC148" s="200"/>
      <c r="DD148" s="200"/>
      <c r="DE148" s="200"/>
      <c r="DF148" s="200"/>
      <c r="DG148" s="200"/>
      <c r="DH148" s="200"/>
      <c r="DI148" s="200"/>
      <c r="DJ148" s="200"/>
      <c r="DK148" s="200"/>
      <c r="DL148" s="200"/>
      <c r="DM148" s="200"/>
      <c r="DN148" s="200"/>
    </row>
    <row r="149" spans="1:118" s="197" customFormat="1" x14ac:dyDescent="0.25">
      <c r="A149" s="285"/>
      <c r="B149" s="270"/>
      <c r="C149" s="286"/>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c r="BA149" s="289"/>
      <c r="BB149" s="289"/>
      <c r="BC149" s="289"/>
      <c r="BD149" s="289"/>
      <c r="BE149" s="289"/>
      <c r="BF149" s="289"/>
      <c r="BG149" s="289"/>
      <c r="BH149" s="289"/>
      <c r="BI149" s="289"/>
      <c r="BJ149" s="289"/>
      <c r="BK149" s="289"/>
      <c r="BL149" s="289"/>
      <c r="BM149" s="289"/>
      <c r="BN149" s="289"/>
      <c r="BO149" s="289"/>
      <c r="BP149" s="289"/>
      <c r="BQ149" s="289"/>
      <c r="BR149" s="289"/>
      <c r="BS149" s="289"/>
      <c r="BT149" s="289"/>
      <c r="BU149" s="289"/>
      <c r="BV149" s="289"/>
      <c r="BW149" s="289"/>
      <c r="BX149" s="289"/>
      <c r="BY149" s="97"/>
      <c r="BZ149" s="97"/>
      <c r="CA149" s="97"/>
      <c r="CB149" s="97"/>
      <c r="CC149" s="97"/>
      <c r="CD149" s="97"/>
      <c r="CE149" s="97"/>
      <c r="CF149" s="97"/>
      <c r="CG149" s="97"/>
      <c r="CH149" s="97"/>
      <c r="CI149" s="97"/>
      <c r="CJ149" s="97"/>
      <c r="CK149" s="97"/>
      <c r="CL149" s="97"/>
      <c r="CM149" s="18"/>
      <c r="CN149" s="18"/>
      <c r="CO149" s="198"/>
      <c r="CP149" s="198"/>
      <c r="CQ149" s="198"/>
      <c r="CR149" s="198"/>
      <c r="CS149" s="198"/>
      <c r="CT149" s="198"/>
      <c r="CU149" s="198"/>
      <c r="CV149" s="198"/>
      <c r="CW149" s="198"/>
      <c r="CX149" s="198"/>
      <c r="CY149" s="198"/>
      <c r="CZ149" s="198"/>
      <c r="DA149" s="198"/>
      <c r="DB149" s="198"/>
      <c r="DC149" s="198"/>
      <c r="DD149" s="198"/>
      <c r="DE149" s="198"/>
      <c r="DF149" s="198"/>
      <c r="DG149" s="198"/>
      <c r="DH149" s="198"/>
      <c r="DI149" s="198"/>
      <c r="DJ149" s="198"/>
      <c r="DK149" s="198"/>
      <c r="DL149" s="198"/>
      <c r="DM149" s="198"/>
      <c r="DN149" s="198"/>
    </row>
    <row r="150" spans="1:118" s="197" customFormat="1" x14ac:dyDescent="0.25">
      <c r="A150" s="285"/>
      <c r="B150" s="270"/>
      <c r="C150" s="286"/>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c r="BA150" s="289"/>
      <c r="BB150" s="289"/>
      <c r="BC150" s="289"/>
      <c r="BD150" s="289"/>
      <c r="BE150" s="289"/>
      <c r="BF150" s="289"/>
      <c r="BG150" s="289"/>
      <c r="BH150" s="289"/>
      <c r="BI150" s="289"/>
      <c r="BJ150" s="289"/>
      <c r="BK150" s="289"/>
      <c r="BL150" s="289"/>
      <c r="BM150" s="289"/>
      <c r="BN150" s="289"/>
      <c r="BO150" s="289"/>
      <c r="BP150" s="289"/>
      <c r="BQ150" s="289"/>
      <c r="BR150" s="289"/>
      <c r="BS150" s="289"/>
      <c r="BT150" s="289"/>
      <c r="BU150" s="289"/>
      <c r="BV150" s="289"/>
      <c r="BW150" s="289"/>
      <c r="BX150" s="289"/>
      <c r="BY150" s="97"/>
      <c r="BZ150" s="97"/>
      <c r="CA150" s="97"/>
      <c r="CB150" s="97"/>
      <c r="CC150" s="97"/>
      <c r="CD150" s="97"/>
      <c r="CE150" s="97"/>
      <c r="CF150" s="97"/>
      <c r="CG150" s="97"/>
      <c r="CH150" s="97"/>
      <c r="CI150" s="97"/>
      <c r="CJ150" s="97"/>
      <c r="CK150" s="97"/>
      <c r="CL150" s="97"/>
      <c r="CM150" s="18"/>
      <c r="CN150" s="18"/>
      <c r="CO150" s="198"/>
      <c r="CP150" s="198"/>
      <c r="CQ150" s="198"/>
      <c r="CR150" s="198"/>
      <c r="CS150" s="198"/>
      <c r="CT150" s="198"/>
      <c r="CU150" s="198"/>
      <c r="CV150" s="198"/>
      <c r="CW150" s="198"/>
      <c r="CX150" s="198"/>
      <c r="CY150" s="198"/>
      <c r="CZ150" s="198"/>
      <c r="DA150" s="198"/>
      <c r="DB150" s="198"/>
      <c r="DC150" s="198"/>
      <c r="DD150" s="198"/>
      <c r="DE150" s="198"/>
      <c r="DF150" s="198"/>
      <c r="DG150" s="198"/>
      <c r="DH150" s="198"/>
      <c r="DI150" s="198"/>
      <c r="DJ150" s="198"/>
      <c r="DK150" s="198"/>
      <c r="DL150" s="198"/>
      <c r="DM150" s="198"/>
      <c r="DN150" s="198"/>
    </row>
    <row r="151" spans="1:118" s="201" customFormat="1" x14ac:dyDescent="0.25">
      <c r="A151" s="285"/>
      <c r="B151" s="270"/>
      <c r="C151" s="286"/>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c r="BA151" s="289"/>
      <c r="BB151" s="289"/>
      <c r="BC151" s="289"/>
      <c r="BD151" s="289"/>
      <c r="BE151" s="289"/>
      <c r="BF151" s="289"/>
      <c r="BG151" s="289"/>
      <c r="BH151" s="289"/>
      <c r="BI151" s="289"/>
      <c r="BJ151" s="289"/>
      <c r="BK151" s="289"/>
      <c r="BL151" s="289"/>
      <c r="BM151" s="289"/>
      <c r="BN151" s="289"/>
      <c r="BO151" s="289"/>
      <c r="BP151" s="289"/>
      <c r="BQ151" s="289"/>
      <c r="BR151" s="289"/>
      <c r="BS151" s="289"/>
      <c r="BT151" s="289"/>
      <c r="BU151" s="289"/>
      <c r="BV151" s="289"/>
      <c r="BW151" s="289"/>
      <c r="BX151" s="289"/>
      <c r="BY151" s="97"/>
      <c r="BZ151" s="97"/>
      <c r="CA151" s="97"/>
      <c r="CB151" s="97"/>
      <c r="CC151" s="97"/>
      <c r="CD151" s="97"/>
      <c r="CE151" s="97"/>
      <c r="CF151" s="97"/>
      <c r="CG151" s="97"/>
      <c r="CH151" s="97"/>
      <c r="CI151" s="97"/>
      <c r="CJ151" s="97"/>
      <c r="CK151" s="97"/>
      <c r="CL151" s="97"/>
      <c r="CM151" s="18"/>
      <c r="CN151" s="18"/>
      <c r="CO151" s="202"/>
      <c r="CP151" s="202"/>
      <c r="CQ151" s="202"/>
      <c r="CR151" s="202"/>
      <c r="CS151" s="202"/>
      <c r="CT151" s="202"/>
      <c r="CU151" s="202"/>
      <c r="CV151" s="202"/>
      <c r="CW151" s="202"/>
      <c r="CX151" s="202"/>
      <c r="CY151" s="202"/>
      <c r="CZ151" s="202"/>
      <c r="DA151" s="202"/>
      <c r="DB151" s="202"/>
      <c r="DC151" s="202"/>
      <c r="DD151" s="202"/>
      <c r="DE151" s="202"/>
      <c r="DF151" s="202"/>
      <c r="DG151" s="202"/>
      <c r="DH151" s="202"/>
      <c r="DI151" s="202"/>
      <c r="DJ151" s="202"/>
      <c r="DK151" s="202"/>
      <c r="DL151" s="202"/>
      <c r="DM151" s="202"/>
      <c r="DN151" s="202"/>
    </row>
    <row r="152" spans="1:118" x14ac:dyDescent="0.25">
      <c r="A152" s="285"/>
      <c r="B152" s="272"/>
      <c r="C152" s="286"/>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c r="BA152" s="289"/>
      <c r="BB152" s="289"/>
      <c r="BC152" s="289"/>
      <c r="BD152" s="289"/>
      <c r="BE152" s="289"/>
      <c r="BF152" s="289"/>
      <c r="BG152" s="289"/>
      <c r="BH152" s="289"/>
      <c r="BI152" s="289"/>
      <c r="BJ152" s="289"/>
      <c r="BK152" s="289"/>
      <c r="BL152" s="289"/>
      <c r="BM152" s="289"/>
      <c r="BN152" s="289"/>
      <c r="BO152" s="289"/>
      <c r="BP152" s="289"/>
      <c r="BQ152" s="289"/>
      <c r="BR152" s="289"/>
      <c r="BS152" s="289"/>
      <c r="BT152" s="289"/>
      <c r="BU152" s="289"/>
      <c r="BV152" s="289"/>
      <c r="BW152" s="289"/>
      <c r="BX152" s="289"/>
      <c r="BY152" s="97"/>
      <c r="BZ152" s="97"/>
      <c r="CA152" s="97"/>
      <c r="CB152" s="97"/>
      <c r="CC152" s="97"/>
      <c r="CD152" s="97"/>
      <c r="CE152" s="97"/>
      <c r="CF152" s="97"/>
      <c r="CG152" s="97"/>
      <c r="CH152" s="97"/>
      <c r="CI152" s="97"/>
      <c r="CJ152" s="97"/>
      <c r="CK152" s="97"/>
      <c r="CL152" s="97"/>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row>
    <row r="153" spans="1:118" s="201" customFormat="1" x14ac:dyDescent="0.25">
      <c r="A153" s="285"/>
      <c r="B153" s="270"/>
      <c r="C153" s="286"/>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c r="BA153" s="289"/>
      <c r="BB153" s="289"/>
      <c r="BC153" s="289"/>
      <c r="BD153" s="289"/>
      <c r="BE153" s="289"/>
      <c r="BF153" s="289"/>
      <c r="BG153" s="289"/>
      <c r="BH153" s="289"/>
      <c r="BI153" s="289"/>
      <c r="BJ153" s="289"/>
      <c r="BK153" s="289"/>
      <c r="BL153" s="289"/>
      <c r="BM153" s="289"/>
      <c r="BN153" s="289"/>
      <c r="BO153" s="289"/>
      <c r="BP153" s="289"/>
      <c r="BQ153" s="289"/>
      <c r="BR153" s="289"/>
      <c r="BS153" s="289"/>
      <c r="BT153" s="289"/>
      <c r="BU153" s="289"/>
      <c r="BV153" s="289"/>
      <c r="BW153" s="289"/>
      <c r="BX153" s="289"/>
      <c r="BY153" s="97"/>
      <c r="BZ153" s="97"/>
      <c r="CA153" s="97"/>
      <c r="CB153" s="97"/>
      <c r="CC153" s="97"/>
      <c r="CD153" s="97"/>
      <c r="CE153" s="97"/>
      <c r="CF153" s="97"/>
      <c r="CG153" s="97"/>
      <c r="CH153" s="97"/>
      <c r="CI153" s="97"/>
      <c r="CJ153" s="97"/>
      <c r="CK153" s="97"/>
      <c r="CL153" s="97"/>
      <c r="CM153" s="18"/>
      <c r="CN153" s="18"/>
      <c r="CO153" s="202"/>
      <c r="CP153" s="202"/>
      <c r="CQ153" s="202"/>
      <c r="CR153" s="202"/>
      <c r="CS153" s="202"/>
      <c r="CT153" s="202"/>
      <c r="CU153" s="202"/>
      <c r="CV153" s="202"/>
      <c r="CW153" s="202"/>
      <c r="CX153" s="202"/>
      <c r="CY153" s="202"/>
      <c r="CZ153" s="202"/>
      <c r="DA153" s="202"/>
      <c r="DB153" s="202"/>
      <c r="DC153" s="202"/>
      <c r="DD153" s="202"/>
      <c r="DE153" s="202"/>
      <c r="DF153" s="202"/>
      <c r="DG153" s="202"/>
      <c r="DH153" s="202"/>
      <c r="DI153" s="202"/>
      <c r="DJ153" s="202"/>
      <c r="DK153" s="202"/>
      <c r="DL153" s="202"/>
      <c r="DM153" s="202"/>
      <c r="DN153" s="202"/>
    </row>
    <row r="154" spans="1:118" x14ac:dyDescent="0.25">
      <c r="A154" s="290"/>
      <c r="B154" s="273"/>
      <c r="C154" s="286"/>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c r="BA154" s="289"/>
      <c r="BB154" s="289"/>
      <c r="BC154" s="289"/>
      <c r="BD154" s="289"/>
      <c r="BE154" s="289"/>
      <c r="BF154" s="289"/>
      <c r="BG154" s="289"/>
      <c r="BH154" s="289"/>
      <c r="BI154" s="289"/>
      <c r="BJ154" s="289"/>
      <c r="BK154" s="289"/>
      <c r="BL154" s="289"/>
      <c r="BM154" s="289"/>
      <c r="BN154" s="289"/>
      <c r="BO154" s="289"/>
      <c r="BP154" s="289"/>
      <c r="BQ154" s="289"/>
      <c r="BR154" s="289"/>
      <c r="BS154" s="289"/>
      <c r="BT154" s="289"/>
      <c r="BU154" s="289"/>
      <c r="BV154" s="289"/>
      <c r="BW154" s="289"/>
      <c r="BX154" s="289"/>
      <c r="BY154" s="97"/>
      <c r="BZ154" s="97"/>
      <c r="CA154" s="97"/>
      <c r="CB154" s="97"/>
      <c r="CC154" s="97"/>
      <c r="CD154" s="97"/>
      <c r="CE154" s="97"/>
      <c r="CF154" s="97"/>
      <c r="CG154" s="97"/>
      <c r="CH154" s="97"/>
      <c r="CI154" s="97"/>
      <c r="CJ154" s="97"/>
      <c r="CK154" s="97"/>
      <c r="CL154" s="97"/>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row>
    <row r="155" spans="1:118" s="206" customFormat="1" x14ac:dyDescent="0.25">
      <c r="A155" s="285"/>
      <c r="B155" s="270"/>
      <c r="C155" s="286"/>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c r="BA155" s="289"/>
      <c r="BB155" s="289"/>
      <c r="BC155" s="289"/>
      <c r="BD155" s="289"/>
      <c r="BE155" s="289"/>
      <c r="BF155" s="289"/>
      <c r="BG155" s="289"/>
      <c r="BH155" s="289"/>
      <c r="BI155" s="289"/>
      <c r="BJ155" s="289"/>
      <c r="BK155" s="289"/>
      <c r="BL155" s="289"/>
      <c r="BM155" s="289"/>
      <c r="BN155" s="289"/>
      <c r="BO155" s="289"/>
      <c r="BP155" s="289"/>
      <c r="BQ155" s="289"/>
      <c r="BR155" s="289"/>
      <c r="BS155" s="289"/>
      <c r="BT155" s="289"/>
      <c r="BU155" s="289"/>
      <c r="BV155" s="289"/>
      <c r="BW155" s="289"/>
      <c r="BX155" s="289"/>
      <c r="BY155" s="97"/>
      <c r="BZ155" s="97"/>
      <c r="CA155" s="97"/>
      <c r="CB155" s="97"/>
      <c r="CC155" s="97"/>
      <c r="CD155" s="97"/>
      <c r="CE155" s="97"/>
      <c r="CF155" s="97"/>
      <c r="CG155" s="97"/>
      <c r="CH155" s="97"/>
      <c r="CI155" s="97"/>
      <c r="CJ155" s="97"/>
      <c r="CK155" s="97"/>
      <c r="CL155" s="97"/>
      <c r="CM155" s="18"/>
      <c r="CN155" s="18"/>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row>
    <row r="156" spans="1:118" s="208" customFormat="1" x14ac:dyDescent="0.25">
      <c r="A156" s="409"/>
      <c r="B156" s="291"/>
      <c r="C156" s="410"/>
      <c r="D156" s="292"/>
      <c r="E156" s="292"/>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2"/>
      <c r="BM156" s="292"/>
      <c r="BN156" s="293"/>
      <c r="BO156" s="293"/>
      <c r="BP156" s="293"/>
      <c r="BQ156" s="293"/>
      <c r="BR156" s="293"/>
      <c r="BS156" s="293"/>
      <c r="BT156" s="293"/>
      <c r="BU156" s="293"/>
      <c r="BV156" s="293"/>
      <c r="BW156" s="293"/>
      <c r="BX156" s="293"/>
      <c r="BY156" s="294"/>
      <c r="BZ156" s="294"/>
      <c r="CA156" s="294"/>
      <c r="CB156" s="294"/>
      <c r="CC156" s="294"/>
      <c r="CD156" s="294"/>
      <c r="CE156" s="294"/>
      <c r="CF156" s="294"/>
      <c r="CG156" s="294"/>
      <c r="CH156" s="294"/>
      <c r="CI156" s="294"/>
      <c r="CJ156" s="294"/>
      <c r="CK156" s="294"/>
      <c r="CL156" s="294"/>
      <c r="CM156" s="295"/>
      <c r="CN156" s="295"/>
      <c r="CO156" s="209"/>
      <c r="CP156" s="209"/>
      <c r="CQ156" s="209"/>
      <c r="CR156" s="209"/>
      <c r="CS156" s="209"/>
      <c r="CT156" s="209"/>
      <c r="CU156" s="209"/>
      <c r="CV156" s="209"/>
      <c r="CW156" s="209"/>
      <c r="CX156" s="209"/>
      <c r="CY156" s="209"/>
      <c r="CZ156" s="209"/>
      <c r="DA156" s="209"/>
      <c r="DB156" s="209"/>
      <c r="DC156" s="209"/>
      <c r="DD156" s="209"/>
      <c r="DE156" s="209"/>
      <c r="DF156" s="209"/>
      <c r="DG156" s="209"/>
      <c r="DH156" s="209"/>
      <c r="DI156" s="209"/>
      <c r="DJ156" s="209"/>
      <c r="DK156" s="209"/>
      <c r="DL156" s="209"/>
      <c r="DM156" s="209"/>
      <c r="DN156" s="209"/>
    </row>
    <row r="157" spans="1:118" x14ac:dyDescent="0.25">
      <c r="A157" s="290"/>
      <c r="B157" s="273"/>
      <c r="C157" s="286"/>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c r="AJ157" s="289"/>
      <c r="AK157" s="289"/>
      <c r="AL157" s="289"/>
      <c r="AM157" s="289"/>
      <c r="AN157" s="289"/>
      <c r="AO157" s="289"/>
      <c r="AP157" s="289"/>
      <c r="AQ157" s="289"/>
      <c r="AR157" s="289"/>
      <c r="AS157" s="289"/>
      <c r="AT157" s="289"/>
      <c r="AU157" s="289"/>
      <c r="AV157" s="289"/>
      <c r="AW157" s="289"/>
      <c r="AX157" s="289"/>
      <c r="AY157" s="289"/>
      <c r="AZ157" s="289"/>
      <c r="BA157" s="289"/>
      <c r="BB157" s="289"/>
      <c r="BC157" s="289"/>
      <c r="BD157" s="289"/>
      <c r="BE157" s="289"/>
      <c r="BF157" s="289"/>
      <c r="BG157" s="289"/>
      <c r="BH157" s="289"/>
      <c r="BI157" s="289"/>
      <c r="BJ157" s="289"/>
      <c r="BK157" s="289"/>
      <c r="BL157" s="289"/>
      <c r="BM157" s="289"/>
      <c r="BN157" s="289"/>
      <c r="BO157" s="289"/>
      <c r="BP157" s="289"/>
      <c r="BQ157" s="289"/>
      <c r="BR157" s="289"/>
      <c r="BS157" s="289"/>
      <c r="BT157" s="289"/>
      <c r="BU157" s="289"/>
      <c r="BV157" s="289"/>
      <c r="BW157" s="289"/>
      <c r="BX157" s="289"/>
      <c r="BY157" s="97"/>
      <c r="BZ157" s="97"/>
      <c r="CA157" s="97"/>
      <c r="CB157" s="97"/>
      <c r="CC157" s="97"/>
      <c r="CD157" s="97"/>
      <c r="CE157" s="97"/>
      <c r="CF157" s="97"/>
      <c r="CG157" s="97"/>
      <c r="CH157" s="97"/>
      <c r="CI157" s="97"/>
      <c r="CJ157" s="97"/>
      <c r="CK157" s="97"/>
      <c r="CL157" s="97"/>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row>
    <row r="158" spans="1:118" s="199" customFormat="1" x14ac:dyDescent="0.25">
      <c r="A158" s="285"/>
      <c r="B158" s="270"/>
      <c r="C158" s="286"/>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c r="BA158" s="289"/>
      <c r="BB158" s="289"/>
      <c r="BC158" s="289"/>
      <c r="BD158" s="289"/>
      <c r="BE158" s="289"/>
      <c r="BF158" s="289"/>
      <c r="BG158" s="289"/>
      <c r="BH158" s="289"/>
      <c r="BI158" s="289"/>
      <c r="BJ158" s="289"/>
      <c r="BK158" s="289"/>
      <c r="BL158" s="289"/>
      <c r="BM158" s="289"/>
      <c r="BN158" s="289"/>
      <c r="BO158" s="289"/>
      <c r="BP158" s="289"/>
      <c r="BQ158" s="289"/>
      <c r="BR158" s="289"/>
      <c r="BS158" s="289"/>
      <c r="BT158" s="289"/>
      <c r="BU158" s="289"/>
      <c r="BV158" s="289"/>
      <c r="BW158" s="289"/>
      <c r="BX158" s="289"/>
      <c r="BY158" s="97"/>
      <c r="BZ158" s="97"/>
      <c r="CA158" s="97"/>
      <c r="CB158" s="97"/>
      <c r="CC158" s="97"/>
      <c r="CD158" s="97"/>
      <c r="CE158" s="97"/>
      <c r="CF158" s="97"/>
      <c r="CG158" s="97"/>
      <c r="CH158" s="97"/>
      <c r="CI158" s="97"/>
      <c r="CJ158" s="97"/>
      <c r="CK158" s="97"/>
      <c r="CL158" s="97"/>
      <c r="CM158" s="18"/>
      <c r="CN158" s="18"/>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row>
    <row r="159" spans="1:118" s="197" customFormat="1" x14ac:dyDescent="0.25">
      <c r="A159" s="285"/>
      <c r="B159" s="270"/>
      <c r="C159" s="286"/>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c r="BA159" s="289"/>
      <c r="BB159" s="289"/>
      <c r="BC159" s="289"/>
      <c r="BD159" s="289"/>
      <c r="BE159" s="289"/>
      <c r="BF159" s="289"/>
      <c r="BG159" s="289"/>
      <c r="BH159" s="289"/>
      <c r="BI159" s="289"/>
      <c r="BJ159" s="289"/>
      <c r="BK159" s="289"/>
      <c r="BL159" s="289"/>
      <c r="BM159" s="289"/>
      <c r="BN159" s="289"/>
      <c r="BO159" s="289"/>
      <c r="BP159" s="289"/>
      <c r="BQ159" s="289"/>
      <c r="BR159" s="289"/>
      <c r="BS159" s="289"/>
      <c r="BT159" s="289"/>
      <c r="BU159" s="289"/>
      <c r="BV159" s="289"/>
      <c r="BW159" s="289"/>
      <c r="BX159" s="289"/>
      <c r="BY159" s="97"/>
      <c r="BZ159" s="97"/>
      <c r="CA159" s="97"/>
      <c r="CB159" s="97"/>
      <c r="CC159" s="97"/>
      <c r="CD159" s="97"/>
      <c r="CE159" s="97"/>
      <c r="CF159" s="97"/>
      <c r="CG159" s="97"/>
      <c r="CH159" s="97"/>
      <c r="CI159" s="97"/>
      <c r="CJ159" s="97"/>
      <c r="CK159" s="97"/>
      <c r="CL159" s="97"/>
      <c r="CM159" s="18"/>
      <c r="CN159" s="18"/>
      <c r="CO159" s="198"/>
      <c r="CP159" s="198"/>
      <c r="CQ159" s="198"/>
      <c r="CR159" s="198"/>
      <c r="CS159" s="198"/>
      <c r="CT159" s="198"/>
      <c r="CU159" s="198"/>
      <c r="CV159" s="198"/>
      <c r="CW159" s="198"/>
      <c r="CX159" s="198"/>
      <c r="CY159" s="198"/>
      <c r="CZ159" s="198"/>
      <c r="DA159" s="198"/>
      <c r="DB159" s="198"/>
      <c r="DC159" s="198"/>
      <c r="DD159" s="198"/>
      <c r="DE159" s="198"/>
      <c r="DF159" s="198"/>
      <c r="DG159" s="198"/>
      <c r="DH159" s="198"/>
      <c r="DI159" s="198"/>
      <c r="DJ159" s="198"/>
      <c r="DK159" s="198"/>
      <c r="DL159" s="198"/>
      <c r="DM159" s="198"/>
      <c r="DN159" s="198"/>
    </row>
    <row r="160" spans="1:118" s="206" customFormat="1" x14ac:dyDescent="0.25">
      <c r="A160" s="285"/>
      <c r="B160" s="270"/>
      <c r="C160" s="286"/>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289"/>
      <c r="BP160" s="289"/>
      <c r="BQ160" s="289"/>
      <c r="BR160" s="289"/>
      <c r="BS160" s="289"/>
      <c r="BT160" s="289"/>
      <c r="BU160" s="289"/>
      <c r="BV160" s="289"/>
      <c r="BW160" s="289"/>
      <c r="BX160" s="289"/>
      <c r="BY160" s="97"/>
      <c r="BZ160" s="97"/>
      <c r="CA160" s="97"/>
      <c r="CB160" s="97"/>
      <c r="CC160" s="97"/>
      <c r="CD160" s="97"/>
      <c r="CE160" s="97"/>
      <c r="CF160" s="97"/>
      <c r="CG160" s="97"/>
      <c r="CH160" s="97"/>
      <c r="CI160" s="97"/>
      <c r="CJ160" s="97"/>
      <c r="CK160" s="97"/>
      <c r="CL160" s="97"/>
      <c r="CM160" s="18"/>
      <c r="CN160" s="18"/>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row>
    <row r="161" spans="1:118" s="206" customFormat="1" x14ac:dyDescent="0.25">
      <c r="A161" s="285"/>
      <c r="B161" s="270"/>
      <c r="C161" s="286"/>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c r="BA161" s="289"/>
      <c r="BB161" s="289"/>
      <c r="BC161" s="289"/>
      <c r="BD161" s="289"/>
      <c r="BE161" s="289"/>
      <c r="BF161" s="289"/>
      <c r="BG161" s="289"/>
      <c r="BH161" s="289"/>
      <c r="BI161" s="289"/>
      <c r="BJ161" s="289"/>
      <c r="BK161" s="289"/>
      <c r="BL161" s="289"/>
      <c r="BM161" s="289"/>
      <c r="BN161" s="289"/>
      <c r="BO161" s="289"/>
      <c r="BP161" s="289"/>
      <c r="BQ161" s="289"/>
      <c r="BR161" s="289"/>
      <c r="BS161" s="289"/>
      <c r="BT161" s="289"/>
      <c r="BU161" s="289"/>
      <c r="BV161" s="289"/>
      <c r="BW161" s="289"/>
      <c r="BX161" s="289"/>
      <c r="BY161" s="97"/>
      <c r="BZ161" s="97"/>
      <c r="CA161" s="97"/>
      <c r="CB161" s="97"/>
      <c r="CC161" s="97"/>
      <c r="CD161" s="97"/>
      <c r="CE161" s="97"/>
      <c r="CF161" s="97"/>
      <c r="CG161" s="97"/>
      <c r="CH161" s="97"/>
      <c r="CI161" s="97"/>
      <c r="CJ161" s="97"/>
      <c r="CK161" s="97"/>
      <c r="CL161" s="97"/>
      <c r="CM161" s="18"/>
      <c r="CN161" s="18"/>
      <c r="CO161" s="207"/>
      <c r="CP161" s="207"/>
      <c r="CQ161" s="207"/>
      <c r="CR161" s="207"/>
      <c r="CS161" s="207"/>
      <c r="CT161" s="207"/>
      <c r="CU161" s="207"/>
      <c r="CV161" s="207"/>
      <c r="CW161" s="207"/>
      <c r="CX161" s="207"/>
      <c r="CY161" s="207"/>
      <c r="CZ161" s="207"/>
      <c r="DA161" s="207"/>
      <c r="DB161" s="207"/>
      <c r="DC161" s="207"/>
      <c r="DD161" s="207"/>
      <c r="DE161" s="207"/>
      <c r="DF161" s="207"/>
      <c r="DG161" s="207"/>
      <c r="DH161" s="207"/>
      <c r="DI161" s="207"/>
      <c r="DJ161" s="207"/>
      <c r="DK161" s="207"/>
      <c r="DL161" s="207"/>
      <c r="DM161" s="207"/>
      <c r="DN161" s="207"/>
    </row>
    <row r="162" spans="1:118" s="210" customFormat="1" x14ac:dyDescent="0.25">
      <c r="A162" s="285"/>
      <c r="B162" s="271"/>
      <c r="C162" s="190"/>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c r="BA162" s="289"/>
      <c r="BB162" s="289"/>
      <c r="BC162" s="289"/>
      <c r="BD162" s="289"/>
      <c r="BE162" s="289"/>
      <c r="BF162" s="289"/>
      <c r="BG162" s="289"/>
      <c r="BH162" s="289"/>
      <c r="BI162" s="289"/>
      <c r="BJ162" s="289"/>
      <c r="BK162" s="289"/>
      <c r="BL162" s="289"/>
      <c r="BM162" s="289"/>
      <c r="BN162" s="289"/>
      <c r="BO162" s="289"/>
      <c r="BP162" s="289"/>
      <c r="BQ162" s="289"/>
      <c r="BR162" s="289"/>
      <c r="BS162" s="289"/>
      <c r="BT162" s="289"/>
      <c r="BU162" s="289"/>
      <c r="BV162" s="289"/>
      <c r="BW162" s="289"/>
      <c r="BX162" s="289"/>
      <c r="BY162" s="97"/>
      <c r="BZ162" s="97"/>
      <c r="CA162" s="97"/>
      <c r="CB162" s="97"/>
      <c r="CC162" s="97"/>
      <c r="CD162" s="97"/>
      <c r="CE162" s="97"/>
      <c r="CF162" s="97"/>
      <c r="CG162" s="97"/>
      <c r="CH162" s="97"/>
      <c r="CI162" s="97"/>
      <c r="CJ162" s="97"/>
      <c r="CK162" s="97"/>
      <c r="CL162" s="97"/>
      <c r="CM162" s="18"/>
      <c r="CN162" s="18"/>
      <c r="CO162" s="211"/>
      <c r="CP162" s="211"/>
      <c r="CQ162" s="211"/>
      <c r="CR162" s="211"/>
      <c r="CS162" s="211"/>
      <c r="CT162" s="211"/>
      <c r="CU162" s="211"/>
      <c r="CV162" s="211"/>
      <c r="CW162" s="211"/>
      <c r="CX162" s="211"/>
      <c r="CY162" s="211"/>
      <c r="CZ162" s="211"/>
      <c r="DA162" s="211"/>
      <c r="DB162" s="211"/>
      <c r="DC162" s="211"/>
      <c r="DD162" s="211"/>
      <c r="DE162" s="211"/>
      <c r="DF162" s="211"/>
      <c r="DG162" s="211"/>
      <c r="DH162" s="211"/>
      <c r="DI162" s="211"/>
      <c r="DJ162" s="211"/>
      <c r="DK162" s="211"/>
      <c r="DL162" s="211"/>
      <c r="DM162" s="211"/>
      <c r="DN162" s="211"/>
    </row>
    <row r="167" spans="1:118" x14ac:dyDescent="0.25">
      <c r="B167" s="376"/>
    </row>
  </sheetData>
  <mergeCells count="38">
    <mergeCell ref="A4:BX4"/>
    <mergeCell ref="A13:BX13"/>
    <mergeCell ref="A15:AY15"/>
    <mergeCell ref="AN19:AS19"/>
    <mergeCell ref="AT19:AY19"/>
    <mergeCell ref="AN17:AY18"/>
    <mergeCell ref="V19:AA19"/>
    <mergeCell ref="AB17:AM18"/>
    <mergeCell ref="AB19:AG19"/>
    <mergeCell ref="AH19:AM19"/>
    <mergeCell ref="P19:U19"/>
    <mergeCell ref="P17:AA18"/>
    <mergeCell ref="C16:C20"/>
    <mergeCell ref="B16:B20"/>
    <mergeCell ref="A16:A20"/>
    <mergeCell ref="BX16:BX20"/>
    <mergeCell ref="A8:BX8"/>
    <mergeCell ref="A9:BX9"/>
    <mergeCell ref="A14:BX14"/>
    <mergeCell ref="D19:I19"/>
    <mergeCell ref="J19:O19"/>
    <mergeCell ref="D16:O18"/>
    <mergeCell ref="A11:BX11"/>
    <mergeCell ref="AZ17:BK18"/>
    <mergeCell ref="AZ19:BE19"/>
    <mergeCell ref="BF19:BK19"/>
    <mergeCell ref="BL17:BW18"/>
    <mergeCell ref="BL19:BQ19"/>
    <mergeCell ref="BR19:BW19"/>
    <mergeCell ref="BX122:BX123"/>
    <mergeCell ref="DH19:DN19"/>
    <mergeCell ref="CT17:CZ18"/>
    <mergeCell ref="DA17:DG18"/>
    <mergeCell ref="DH17:DN18"/>
    <mergeCell ref="CM19:CS19"/>
    <mergeCell ref="CT19:CZ19"/>
    <mergeCell ref="DA19:DG19"/>
    <mergeCell ref="CM17:CS18"/>
  </mergeCells>
  <pageMargins left="0.70866141732283472" right="0.70866141732283472" top="0.74803149606299213" bottom="0.74803149606299213" header="0.31496062992125984" footer="0.31496062992125984"/>
  <pageSetup paperSize="8"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71"/>
  <sheetViews>
    <sheetView topLeftCell="Y1" zoomScale="60" zoomScaleNormal="60" zoomScaleSheetLayoutView="55" workbookViewId="0">
      <selection activeCell="A8" sqref="A8:DL8"/>
    </sheetView>
  </sheetViews>
  <sheetFormatPr defaultColWidth="9" defaultRowHeight="15.75" x14ac:dyDescent="0.25"/>
  <cols>
    <col min="1" max="1" width="11.375" style="377" customWidth="1"/>
    <col min="2" max="2" width="28.875" style="377" customWidth="1"/>
    <col min="3" max="3" width="13.875" style="377" customWidth="1"/>
    <col min="4" max="9" width="6" style="377" hidden="1" customWidth="1"/>
    <col min="10" max="10" width="8" style="377" hidden="1" customWidth="1"/>
    <col min="11" max="24" width="6" style="377" hidden="1" customWidth="1"/>
    <col min="25" max="25" width="0.125" style="377" customWidth="1"/>
    <col min="26" max="26" width="4.5" style="377" hidden="1" customWidth="1"/>
    <col min="27" max="31" width="6" style="377" hidden="1" customWidth="1"/>
    <col min="32" max="33" width="6" style="377" customWidth="1"/>
    <col min="34" max="35" width="6" style="377" hidden="1" customWidth="1"/>
    <col min="36" max="38" width="6" style="377" customWidth="1"/>
    <col min="39" max="39" width="0.125" style="377" customWidth="1"/>
    <col min="40" max="40" width="6" style="377" customWidth="1"/>
    <col min="41" max="42" width="6" style="377" hidden="1" customWidth="1"/>
    <col min="43" max="47" width="6" style="377" customWidth="1"/>
    <col min="48" max="48" width="6" style="377" hidden="1" customWidth="1"/>
    <col min="49" max="51" width="6" style="377" customWidth="1"/>
    <col min="52" max="52" width="5.875" style="377" customWidth="1"/>
    <col min="53" max="59" width="6" style="377" hidden="1" customWidth="1"/>
    <col min="60" max="61" width="6" style="377" customWidth="1"/>
    <col min="62" max="63" width="6" style="377" hidden="1" customWidth="1"/>
    <col min="64" max="65" width="6" style="377" customWidth="1"/>
    <col min="66" max="66" width="5.875" style="377" customWidth="1"/>
    <col min="67" max="68" width="6" style="377" customWidth="1"/>
    <col min="69" max="70" width="6" style="377" hidden="1" customWidth="1"/>
    <col min="71" max="75" width="6" style="377" customWidth="1"/>
    <col min="76" max="77" width="6" style="377" hidden="1" customWidth="1"/>
    <col min="78" max="79" width="6" style="377" customWidth="1"/>
    <col min="80" max="80" width="5.75" style="377" customWidth="1"/>
    <col min="81" max="82" width="6" style="377" customWidth="1"/>
    <col min="83" max="84" width="6" style="377" hidden="1" customWidth="1"/>
    <col min="85" max="89" width="6" style="377" customWidth="1"/>
    <col min="90" max="91" width="6" style="377" hidden="1" customWidth="1"/>
    <col min="92" max="93" width="6" style="377" customWidth="1"/>
    <col min="94" max="94" width="5.875" style="377" customWidth="1"/>
    <col min="95" max="96" width="6" style="377" customWidth="1"/>
    <col min="97" max="98" width="6" style="377" hidden="1" customWidth="1"/>
    <col min="99" max="103" width="6" style="377" customWidth="1"/>
    <col min="104" max="105" width="6" style="377" hidden="1" customWidth="1"/>
    <col min="106" max="107" width="6" style="377" customWidth="1"/>
    <col min="108" max="108" width="7.25" style="377" customWidth="1"/>
    <col min="109" max="110" width="6" style="377" customWidth="1"/>
    <col min="111" max="112" width="6" style="377" hidden="1" customWidth="1"/>
    <col min="113" max="114" width="6" style="377" customWidth="1"/>
    <col min="115" max="115" width="7.25" style="377" customWidth="1"/>
    <col min="116" max="116" width="40.625" style="377" customWidth="1"/>
    <col min="117" max="126" width="5" style="377" customWidth="1"/>
    <col min="127" max="16384" width="9" style="377"/>
  </cols>
  <sheetData>
    <row r="1" spans="1:117" ht="18.75" x14ac:dyDescent="0.25">
      <c r="AF1" s="97"/>
      <c r="AG1" s="97"/>
      <c r="AH1" s="97"/>
      <c r="AI1" s="97"/>
      <c r="AJ1" s="97"/>
      <c r="AK1" s="97"/>
      <c r="AL1" s="97"/>
      <c r="AM1" s="97"/>
      <c r="AN1" s="97"/>
      <c r="AO1" s="97"/>
      <c r="AP1" s="97"/>
      <c r="DL1" s="403" t="s">
        <v>353</v>
      </c>
    </row>
    <row r="2" spans="1:117" ht="18.75" x14ac:dyDescent="0.3">
      <c r="AF2" s="97"/>
      <c r="AG2" s="97"/>
      <c r="AH2" s="97"/>
      <c r="AI2" s="97"/>
      <c r="AJ2" s="97"/>
      <c r="AK2" s="97"/>
      <c r="AL2" s="97"/>
      <c r="AM2" s="97"/>
      <c r="AN2" s="97"/>
      <c r="AO2" s="97"/>
      <c r="AP2" s="97"/>
      <c r="DL2" s="401" t="s">
        <v>1</v>
      </c>
    </row>
    <row r="3" spans="1:117" ht="18.75" x14ac:dyDescent="0.3">
      <c r="AF3" s="97"/>
      <c r="AG3" s="97"/>
      <c r="AH3" s="97"/>
      <c r="AI3" s="97"/>
      <c r="AJ3" s="97"/>
      <c r="AK3" s="97"/>
      <c r="AL3" s="97"/>
      <c r="AM3" s="97"/>
      <c r="AN3" s="97"/>
      <c r="AO3" s="97"/>
      <c r="AP3" s="97"/>
      <c r="DL3" s="401" t="s">
        <v>775</v>
      </c>
    </row>
    <row r="4" spans="1:117" x14ac:dyDescent="0.25">
      <c r="A4" s="679" t="s">
        <v>797</v>
      </c>
      <c r="B4" s="679"/>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79"/>
      <c r="BE4" s="679"/>
      <c r="BF4" s="679"/>
      <c r="BG4" s="679"/>
      <c r="BH4" s="679"/>
      <c r="BI4" s="679"/>
      <c r="BJ4" s="679"/>
      <c r="BK4" s="679"/>
      <c r="BL4" s="679"/>
      <c r="BM4" s="679"/>
      <c r="BN4" s="679"/>
      <c r="BO4" s="679"/>
      <c r="BP4" s="679"/>
      <c r="BQ4" s="679"/>
      <c r="BR4" s="679"/>
      <c r="BS4" s="679"/>
      <c r="BT4" s="679"/>
      <c r="BU4" s="679"/>
      <c r="BV4" s="679"/>
      <c r="BW4" s="679"/>
      <c r="BX4" s="679"/>
      <c r="BY4" s="679"/>
      <c r="BZ4" s="679"/>
      <c r="CA4" s="679"/>
      <c r="CB4" s="679"/>
      <c r="CC4" s="679"/>
      <c r="CD4" s="679"/>
      <c r="CE4" s="679"/>
      <c r="CF4" s="679"/>
      <c r="CG4" s="679"/>
      <c r="CH4" s="679"/>
      <c r="CI4" s="679"/>
      <c r="CJ4" s="679"/>
      <c r="CK4" s="679"/>
      <c r="CL4" s="679"/>
      <c r="CM4" s="679"/>
      <c r="CN4" s="679"/>
      <c r="CO4" s="679"/>
      <c r="CP4" s="679"/>
      <c r="CQ4" s="679"/>
      <c r="CR4" s="679"/>
      <c r="CS4" s="679"/>
      <c r="CT4" s="679"/>
      <c r="CU4" s="679"/>
      <c r="CV4" s="679"/>
      <c r="CW4" s="679"/>
      <c r="CX4" s="679"/>
      <c r="CY4" s="679"/>
      <c r="CZ4" s="679"/>
      <c r="DA4" s="679"/>
      <c r="DB4" s="679"/>
      <c r="DC4" s="679"/>
      <c r="DD4" s="679"/>
      <c r="DE4" s="679"/>
      <c r="DF4" s="679"/>
      <c r="DG4" s="679"/>
      <c r="DH4" s="679"/>
      <c r="DI4" s="679"/>
      <c r="DJ4" s="679"/>
      <c r="DK4" s="679"/>
      <c r="DL4" s="679"/>
    </row>
    <row r="5" spans="1:117" x14ac:dyDescent="0.25">
      <c r="A5" s="386"/>
      <c r="B5" s="386"/>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row>
    <row r="6" spans="1:117" x14ac:dyDescent="0.25">
      <c r="A6" s="679" t="s">
        <v>812</v>
      </c>
      <c r="B6" s="679"/>
      <c r="C6" s="679"/>
      <c r="D6" s="679"/>
      <c r="E6" s="679"/>
      <c r="F6" s="679"/>
      <c r="G6" s="679"/>
      <c r="H6" s="679"/>
      <c r="I6" s="679"/>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c r="AT6" s="679"/>
      <c r="AU6" s="679"/>
      <c r="AV6" s="679"/>
      <c r="AW6" s="679"/>
      <c r="AX6" s="679"/>
      <c r="AY6" s="679"/>
      <c r="AZ6" s="679"/>
      <c r="BA6" s="679"/>
      <c r="BB6" s="679"/>
      <c r="BC6" s="679"/>
      <c r="BD6" s="679"/>
      <c r="BE6" s="679"/>
      <c r="BF6" s="679"/>
      <c r="BG6" s="679"/>
      <c r="BH6" s="679"/>
      <c r="BI6" s="679"/>
      <c r="BJ6" s="679"/>
      <c r="BK6" s="679"/>
      <c r="BL6" s="679"/>
      <c r="BM6" s="679"/>
      <c r="BN6" s="679"/>
      <c r="BO6" s="679"/>
      <c r="BP6" s="679"/>
      <c r="BQ6" s="679"/>
      <c r="BR6" s="679"/>
      <c r="BS6" s="679"/>
      <c r="BT6" s="679"/>
      <c r="BU6" s="679"/>
      <c r="BV6" s="679"/>
      <c r="BW6" s="679"/>
      <c r="BX6" s="679"/>
      <c r="BY6" s="679"/>
      <c r="BZ6" s="679"/>
      <c r="CA6" s="679"/>
      <c r="CB6" s="679"/>
      <c r="CC6" s="679"/>
      <c r="CD6" s="679"/>
      <c r="CE6" s="679"/>
      <c r="CF6" s="679"/>
      <c r="CG6" s="679"/>
      <c r="CH6" s="679"/>
      <c r="CI6" s="679"/>
      <c r="CJ6" s="679"/>
      <c r="CK6" s="679"/>
      <c r="CL6" s="679"/>
      <c r="CM6" s="679"/>
      <c r="CN6" s="679"/>
      <c r="CO6" s="679"/>
      <c r="CP6" s="679"/>
      <c r="CQ6" s="679"/>
      <c r="CR6" s="679"/>
      <c r="CS6" s="679"/>
      <c r="CT6" s="679"/>
      <c r="CU6" s="679"/>
      <c r="CV6" s="679"/>
      <c r="CW6" s="679"/>
      <c r="CX6" s="679"/>
      <c r="CY6" s="679"/>
      <c r="CZ6" s="679"/>
      <c r="DA6" s="679"/>
      <c r="DB6" s="679"/>
      <c r="DC6" s="679"/>
      <c r="DD6" s="679"/>
      <c r="DE6" s="679"/>
      <c r="DF6" s="679"/>
      <c r="DG6" s="679"/>
      <c r="DH6" s="679"/>
      <c r="DI6" s="679"/>
      <c r="DJ6" s="679"/>
      <c r="DK6" s="679"/>
      <c r="DL6" s="679"/>
    </row>
    <row r="7" spans="1:117" x14ac:dyDescent="0.25">
      <c r="A7" s="680"/>
      <c r="B7" s="680"/>
      <c r="C7" s="680"/>
      <c r="D7" s="680"/>
      <c r="E7" s="680"/>
      <c r="F7" s="680"/>
      <c r="G7" s="680"/>
      <c r="H7" s="680"/>
      <c r="I7" s="680"/>
      <c r="J7" s="680"/>
      <c r="K7" s="680"/>
      <c r="L7" s="680"/>
      <c r="M7" s="680"/>
      <c r="N7" s="680"/>
      <c r="O7" s="680"/>
      <c r="P7" s="680"/>
      <c r="Q7" s="680"/>
      <c r="R7" s="680"/>
      <c r="S7" s="680"/>
      <c r="T7" s="680"/>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row>
    <row r="8" spans="1:117" ht="18.75" x14ac:dyDescent="0.25">
      <c r="A8" s="619" t="s">
        <v>880</v>
      </c>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c r="AT8" s="619"/>
      <c r="AU8" s="619"/>
      <c r="AV8" s="619"/>
      <c r="AW8" s="619"/>
      <c r="AX8" s="619"/>
      <c r="AY8" s="619"/>
      <c r="AZ8" s="619"/>
      <c r="BA8" s="619"/>
      <c r="BB8" s="619"/>
      <c r="BC8" s="619"/>
      <c r="BD8" s="619"/>
      <c r="BE8" s="619"/>
      <c r="BF8" s="619"/>
      <c r="BG8" s="619"/>
      <c r="BH8" s="619"/>
      <c r="BI8" s="619"/>
      <c r="BJ8" s="619"/>
      <c r="BK8" s="619"/>
      <c r="BL8" s="619"/>
      <c r="BM8" s="619"/>
      <c r="BN8" s="619"/>
      <c r="BO8" s="619"/>
      <c r="BP8" s="619"/>
      <c r="BQ8" s="619"/>
      <c r="BR8" s="619"/>
      <c r="BS8" s="619"/>
      <c r="BT8" s="619"/>
      <c r="BU8" s="619"/>
      <c r="BV8" s="619"/>
      <c r="BW8" s="619"/>
      <c r="BX8" s="619"/>
      <c r="BY8" s="619"/>
      <c r="BZ8" s="619"/>
      <c r="CA8" s="619"/>
      <c r="CB8" s="619"/>
      <c r="CC8" s="619"/>
      <c r="CD8" s="619"/>
      <c r="CE8" s="619"/>
      <c r="CF8" s="619"/>
      <c r="CG8" s="619"/>
      <c r="CH8" s="619"/>
      <c r="CI8" s="619"/>
      <c r="CJ8" s="619"/>
      <c r="CK8" s="619"/>
      <c r="CL8" s="619"/>
      <c r="CM8" s="619"/>
      <c r="CN8" s="619"/>
      <c r="CO8" s="619"/>
      <c r="CP8" s="619"/>
      <c r="CQ8" s="619"/>
      <c r="CR8" s="619"/>
      <c r="CS8" s="619"/>
      <c r="CT8" s="619"/>
      <c r="CU8" s="619"/>
      <c r="CV8" s="619"/>
      <c r="CW8" s="619"/>
      <c r="CX8" s="619"/>
      <c r="CY8" s="619"/>
      <c r="CZ8" s="619"/>
      <c r="DA8" s="619"/>
      <c r="DB8" s="619"/>
      <c r="DC8" s="619"/>
      <c r="DD8" s="619"/>
      <c r="DE8" s="619"/>
      <c r="DF8" s="619"/>
      <c r="DG8" s="619"/>
      <c r="DH8" s="619"/>
      <c r="DI8" s="619"/>
      <c r="DJ8" s="619"/>
      <c r="DK8" s="619"/>
      <c r="DL8" s="619"/>
      <c r="DM8" s="100"/>
    </row>
    <row r="9" spans="1:117" x14ac:dyDescent="0.25">
      <c r="A9" s="618" t="s">
        <v>313</v>
      </c>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c r="AT9" s="618"/>
      <c r="AU9" s="618"/>
      <c r="AV9" s="618"/>
      <c r="AW9" s="618"/>
      <c r="AX9" s="618"/>
      <c r="AY9" s="618"/>
      <c r="AZ9" s="618"/>
      <c r="BA9" s="618"/>
      <c r="BB9" s="618"/>
      <c r="BC9" s="618"/>
      <c r="BD9" s="618"/>
      <c r="BE9" s="618"/>
      <c r="BF9" s="618"/>
      <c r="BG9" s="618"/>
      <c r="BH9" s="618"/>
      <c r="BI9" s="618"/>
      <c r="BJ9" s="618"/>
      <c r="BK9" s="618"/>
      <c r="BL9" s="618"/>
      <c r="BM9" s="618"/>
      <c r="BN9" s="618"/>
      <c r="BO9" s="618"/>
      <c r="BP9" s="618"/>
      <c r="BQ9" s="618"/>
      <c r="BR9" s="618"/>
      <c r="BS9" s="618"/>
      <c r="BT9" s="618"/>
      <c r="BU9" s="618"/>
      <c r="BV9" s="618"/>
      <c r="BW9" s="618"/>
      <c r="BX9" s="618"/>
      <c r="BY9" s="618"/>
      <c r="BZ9" s="618"/>
      <c r="CA9" s="618"/>
      <c r="CB9" s="618"/>
      <c r="CC9" s="618"/>
      <c r="CD9" s="618"/>
      <c r="CE9" s="618"/>
      <c r="CF9" s="618"/>
      <c r="CG9" s="618"/>
      <c r="CH9" s="618"/>
      <c r="CI9" s="618"/>
      <c r="CJ9" s="618"/>
      <c r="CK9" s="618"/>
      <c r="CL9" s="618"/>
      <c r="CM9" s="618"/>
      <c r="CN9" s="618"/>
      <c r="CO9" s="618"/>
      <c r="CP9" s="618"/>
      <c r="CQ9" s="618"/>
      <c r="CR9" s="618"/>
      <c r="CS9" s="618"/>
      <c r="CT9" s="618"/>
      <c r="CU9" s="618"/>
      <c r="CV9" s="618"/>
      <c r="CW9" s="618"/>
      <c r="CX9" s="618"/>
      <c r="CY9" s="618"/>
      <c r="CZ9" s="618"/>
      <c r="DA9" s="618"/>
      <c r="DB9" s="618"/>
      <c r="DC9" s="618"/>
      <c r="DD9" s="618"/>
      <c r="DE9" s="618"/>
      <c r="DF9" s="618"/>
      <c r="DG9" s="618"/>
      <c r="DH9" s="618"/>
      <c r="DI9" s="618"/>
      <c r="DJ9" s="618"/>
      <c r="DK9" s="618"/>
      <c r="DL9" s="618"/>
      <c r="DM9" s="406"/>
    </row>
    <row r="10" spans="1:117" ht="16.5" x14ac:dyDescent="0.25">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17"/>
      <c r="AU10" s="97"/>
      <c r="AV10" s="6"/>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17"/>
      <c r="CK10" s="97"/>
      <c r="CL10" s="6"/>
      <c r="CM10" s="97"/>
      <c r="CN10" s="97"/>
      <c r="CO10" s="97"/>
      <c r="CP10" s="97"/>
      <c r="CQ10" s="97"/>
      <c r="CR10" s="97"/>
      <c r="CS10" s="97"/>
      <c r="CT10" s="97"/>
      <c r="CU10" s="97"/>
      <c r="CV10" s="97"/>
      <c r="CW10" s="97"/>
      <c r="CX10" s="97"/>
      <c r="CY10" s="97"/>
      <c r="CZ10" s="97"/>
      <c r="DA10" s="97"/>
      <c r="DB10" s="97"/>
      <c r="DC10" s="97"/>
      <c r="DK10" s="402"/>
    </row>
    <row r="11" spans="1:117" x14ac:dyDescent="0.25">
      <c r="A11" s="621" t="s">
        <v>1082</v>
      </c>
      <c r="B11" s="621"/>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21"/>
      <c r="AO11" s="621"/>
      <c r="AP11" s="621"/>
      <c r="AQ11" s="621"/>
      <c r="AR11" s="621"/>
      <c r="AS11" s="621"/>
      <c r="AT11" s="621"/>
      <c r="AU11" s="621"/>
      <c r="AV11" s="621"/>
      <c r="AW11" s="621"/>
      <c r="AX11" s="621"/>
      <c r="AY11" s="621"/>
      <c r="AZ11" s="621"/>
      <c r="BA11" s="621"/>
      <c r="BB11" s="621"/>
      <c r="BC11" s="621"/>
      <c r="BD11" s="621"/>
      <c r="BE11" s="621"/>
      <c r="BF11" s="621"/>
      <c r="BG11" s="621"/>
      <c r="BH11" s="621"/>
      <c r="BI11" s="621"/>
      <c r="BJ11" s="621"/>
      <c r="BK11" s="621"/>
      <c r="BL11" s="621"/>
      <c r="BM11" s="621"/>
      <c r="BN11" s="621"/>
      <c r="BO11" s="621"/>
      <c r="BP11" s="621"/>
      <c r="BQ11" s="621"/>
      <c r="BR11" s="621"/>
      <c r="BS11" s="621"/>
      <c r="BT11" s="621"/>
      <c r="BU11" s="621"/>
      <c r="BV11" s="621"/>
      <c r="BW11" s="621"/>
      <c r="BX11" s="621"/>
      <c r="BY11" s="621"/>
      <c r="BZ11" s="621"/>
      <c r="CA11" s="621"/>
      <c r="CB11" s="621"/>
      <c r="CC11" s="621"/>
      <c r="CD11" s="621"/>
      <c r="CE11" s="621"/>
      <c r="CF11" s="621"/>
      <c r="CG11" s="621"/>
      <c r="CH11" s="621"/>
      <c r="CI11" s="621"/>
      <c r="CJ11" s="621"/>
      <c r="CK11" s="621"/>
      <c r="CL11" s="621"/>
      <c r="CM11" s="621"/>
      <c r="CN11" s="621"/>
      <c r="CO11" s="621"/>
      <c r="CP11" s="621"/>
      <c r="CQ11" s="621"/>
      <c r="CR11" s="621"/>
      <c r="CS11" s="621"/>
      <c r="CT11" s="621"/>
      <c r="CU11" s="621"/>
      <c r="CV11" s="621"/>
      <c r="CW11" s="621"/>
      <c r="CX11" s="621"/>
      <c r="CY11" s="621"/>
      <c r="CZ11" s="621"/>
      <c r="DA11" s="621"/>
      <c r="DB11" s="621"/>
      <c r="DC11" s="621"/>
      <c r="DD11" s="621"/>
      <c r="DE11" s="621"/>
      <c r="DF11" s="621"/>
      <c r="DG11" s="621"/>
      <c r="DH11" s="621"/>
      <c r="DI11" s="621"/>
      <c r="DJ11" s="621"/>
      <c r="DK11" s="621"/>
      <c r="DL11" s="621"/>
    </row>
    <row r="12" spans="1:117" ht="15.75" customHeight="1" x14ac:dyDescent="0.25">
      <c r="A12" s="710"/>
      <c r="B12" s="710"/>
      <c r="C12" s="710"/>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c r="DK12" s="576"/>
    </row>
    <row r="13" spans="1:117" ht="18.75" x14ac:dyDescent="0.3">
      <c r="A13" s="620" t="s">
        <v>1096</v>
      </c>
      <c r="B13" s="620"/>
      <c r="C13" s="620"/>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c r="BA13" s="620"/>
      <c r="BB13" s="620"/>
      <c r="BC13" s="620"/>
      <c r="BD13" s="620"/>
      <c r="BE13" s="620"/>
      <c r="BF13" s="620"/>
      <c r="BG13" s="620"/>
      <c r="BH13" s="620"/>
      <c r="BI13" s="620"/>
      <c r="BJ13" s="620"/>
      <c r="BK13" s="620"/>
      <c r="BL13" s="620"/>
      <c r="BM13" s="620"/>
      <c r="BN13" s="620"/>
      <c r="BO13" s="620"/>
      <c r="BP13" s="620"/>
      <c r="BQ13" s="620"/>
      <c r="BR13" s="620"/>
      <c r="BS13" s="620"/>
      <c r="BT13" s="620"/>
      <c r="BU13" s="620"/>
      <c r="BV13" s="620"/>
      <c r="BW13" s="620"/>
      <c r="BX13" s="620"/>
      <c r="BY13" s="620"/>
      <c r="BZ13" s="620"/>
      <c r="CA13" s="620"/>
      <c r="CB13" s="620"/>
      <c r="CC13" s="620"/>
      <c r="CD13" s="620"/>
      <c r="CE13" s="620"/>
      <c r="CF13" s="620"/>
      <c r="CG13" s="620"/>
      <c r="CH13" s="620"/>
      <c r="CI13" s="620"/>
      <c r="CJ13" s="620"/>
      <c r="CK13" s="620"/>
      <c r="CL13" s="620"/>
      <c r="CM13" s="620"/>
      <c r="CN13" s="620"/>
      <c r="CO13" s="620"/>
      <c r="CP13" s="620"/>
      <c r="CQ13" s="620"/>
      <c r="CR13" s="620"/>
      <c r="CS13" s="620"/>
      <c r="CT13" s="620"/>
      <c r="CU13" s="620"/>
      <c r="CV13" s="620"/>
      <c r="CW13" s="620"/>
      <c r="CX13" s="620"/>
      <c r="CY13" s="620"/>
      <c r="CZ13" s="620"/>
      <c r="DA13" s="620"/>
      <c r="DB13" s="620"/>
      <c r="DC13" s="620"/>
      <c r="DD13" s="620"/>
      <c r="DE13" s="620"/>
      <c r="DF13" s="620"/>
      <c r="DG13" s="620"/>
      <c r="DH13" s="620"/>
      <c r="DI13" s="620"/>
      <c r="DJ13" s="620"/>
      <c r="DK13" s="620"/>
      <c r="DL13" s="620"/>
    </row>
    <row r="14" spans="1:117" x14ac:dyDescent="0.25">
      <c r="A14" s="621" t="s">
        <v>165</v>
      </c>
      <c r="B14" s="621"/>
      <c r="C14" s="621"/>
      <c r="D14" s="621"/>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21"/>
      <c r="AO14" s="621"/>
      <c r="AP14" s="621"/>
      <c r="AQ14" s="621"/>
      <c r="AR14" s="621"/>
      <c r="AS14" s="621"/>
      <c r="AT14" s="621"/>
      <c r="AU14" s="621"/>
      <c r="AV14" s="621"/>
      <c r="AW14" s="621"/>
      <c r="AX14" s="621"/>
      <c r="AY14" s="621"/>
      <c r="AZ14" s="621"/>
      <c r="BA14" s="621"/>
      <c r="BB14" s="621"/>
      <c r="BC14" s="621"/>
      <c r="BD14" s="621"/>
      <c r="BE14" s="621"/>
      <c r="BF14" s="621"/>
      <c r="BG14" s="621"/>
      <c r="BH14" s="621"/>
      <c r="BI14" s="621"/>
      <c r="BJ14" s="621"/>
      <c r="BK14" s="621"/>
      <c r="BL14" s="621"/>
      <c r="BM14" s="621"/>
      <c r="BN14" s="621"/>
      <c r="BO14" s="621"/>
      <c r="BP14" s="621"/>
      <c r="BQ14" s="621"/>
      <c r="BR14" s="621"/>
      <c r="BS14" s="621"/>
      <c r="BT14" s="621"/>
      <c r="BU14" s="621"/>
      <c r="BV14" s="621"/>
      <c r="BW14" s="621"/>
      <c r="BX14" s="621"/>
      <c r="BY14" s="621"/>
      <c r="BZ14" s="621"/>
      <c r="CA14" s="621"/>
      <c r="CB14" s="621"/>
      <c r="CC14" s="621"/>
      <c r="CD14" s="621"/>
      <c r="CE14" s="621"/>
      <c r="CF14" s="621"/>
      <c r="CG14" s="621"/>
      <c r="CH14" s="621"/>
      <c r="CI14" s="621"/>
      <c r="CJ14" s="621"/>
      <c r="CK14" s="621"/>
      <c r="CL14" s="621"/>
      <c r="CM14" s="621"/>
      <c r="CN14" s="621"/>
      <c r="CO14" s="621"/>
      <c r="CP14" s="621"/>
      <c r="CQ14" s="621"/>
      <c r="CR14" s="621"/>
      <c r="CS14" s="621"/>
      <c r="CT14" s="621"/>
      <c r="CU14" s="621"/>
      <c r="CV14" s="621"/>
      <c r="CW14" s="621"/>
      <c r="CX14" s="621"/>
      <c r="CY14" s="621"/>
      <c r="CZ14" s="621"/>
      <c r="DA14" s="621"/>
      <c r="DB14" s="621"/>
      <c r="DC14" s="621"/>
      <c r="DD14" s="621"/>
      <c r="DE14" s="621"/>
      <c r="DF14" s="621"/>
      <c r="DG14" s="621"/>
      <c r="DH14" s="621"/>
      <c r="DI14" s="621"/>
      <c r="DJ14" s="621"/>
      <c r="DK14" s="621"/>
      <c r="DL14" s="621"/>
    </row>
    <row r="15" spans="1:117" x14ac:dyDescent="0.25">
      <c r="A15" s="706"/>
      <c r="B15" s="706"/>
      <c r="C15" s="706"/>
      <c r="D15" s="706"/>
      <c r="E15" s="706"/>
      <c r="F15" s="706"/>
      <c r="G15" s="706"/>
      <c r="H15" s="706"/>
      <c r="I15" s="706"/>
      <c r="J15" s="706"/>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row>
    <row r="16" spans="1:117" ht="24.75" customHeight="1" x14ac:dyDescent="0.25">
      <c r="A16" s="692" t="s">
        <v>180</v>
      </c>
      <c r="B16" s="692" t="s">
        <v>31</v>
      </c>
      <c r="C16" s="692" t="s">
        <v>4</v>
      </c>
      <c r="D16" s="638" t="s">
        <v>62</v>
      </c>
      <c r="E16" s="638"/>
      <c r="F16" s="638"/>
      <c r="G16" s="638"/>
      <c r="H16" s="638"/>
      <c r="I16" s="638"/>
      <c r="J16" s="638"/>
      <c r="K16" s="638"/>
      <c r="L16" s="638"/>
      <c r="M16" s="638"/>
      <c r="N16" s="638"/>
      <c r="O16" s="638"/>
      <c r="P16" s="638"/>
      <c r="Q16" s="638"/>
      <c r="R16" s="662" t="s">
        <v>500</v>
      </c>
      <c r="S16" s="663"/>
      <c r="T16" s="663"/>
      <c r="U16" s="663"/>
      <c r="V16" s="663"/>
      <c r="W16" s="663"/>
      <c r="X16" s="663"/>
      <c r="Y16" s="663"/>
      <c r="Z16" s="663"/>
      <c r="AA16" s="663"/>
      <c r="AB16" s="663"/>
      <c r="AC16" s="663"/>
      <c r="AD16" s="663"/>
      <c r="AE16" s="664"/>
      <c r="AF16" s="707" t="s">
        <v>349</v>
      </c>
      <c r="AG16" s="708"/>
      <c r="AH16" s="708"/>
      <c r="AI16" s="708"/>
      <c r="AJ16" s="708"/>
      <c r="AK16" s="708"/>
      <c r="AL16" s="708"/>
      <c r="AM16" s="708"/>
      <c r="AN16" s="708"/>
      <c r="AO16" s="708"/>
      <c r="AP16" s="708"/>
      <c r="AQ16" s="708"/>
      <c r="AR16" s="708"/>
      <c r="AS16" s="708"/>
      <c r="AT16" s="708"/>
      <c r="AU16" s="708"/>
      <c r="AV16" s="708"/>
      <c r="AW16" s="708"/>
      <c r="AX16" s="708"/>
      <c r="AY16" s="708"/>
      <c r="AZ16" s="708"/>
      <c r="BA16" s="708"/>
      <c r="BB16" s="708"/>
      <c r="BC16" s="708"/>
      <c r="BD16" s="708"/>
      <c r="BE16" s="708"/>
      <c r="BF16" s="708"/>
      <c r="BG16" s="708"/>
      <c r="BH16" s="708"/>
      <c r="BI16" s="708"/>
      <c r="BJ16" s="708"/>
      <c r="BK16" s="708"/>
      <c r="BL16" s="708"/>
      <c r="BM16" s="708"/>
      <c r="BN16" s="708"/>
      <c r="BO16" s="708"/>
      <c r="BP16" s="708"/>
      <c r="BQ16" s="708"/>
      <c r="BR16" s="708"/>
      <c r="BS16" s="708"/>
      <c r="BT16" s="708"/>
      <c r="BU16" s="708"/>
      <c r="BV16" s="708"/>
      <c r="BW16" s="708"/>
      <c r="BX16" s="708"/>
      <c r="BY16" s="708"/>
      <c r="BZ16" s="708"/>
      <c r="CA16" s="708"/>
      <c r="CB16" s="708"/>
      <c r="CC16" s="708"/>
      <c r="CD16" s="708"/>
      <c r="CE16" s="708"/>
      <c r="CF16" s="708"/>
      <c r="CG16" s="708"/>
      <c r="CH16" s="708"/>
      <c r="CI16" s="708"/>
      <c r="CJ16" s="708"/>
      <c r="CK16" s="708"/>
      <c r="CL16" s="708"/>
      <c r="CM16" s="708"/>
      <c r="CN16" s="708"/>
      <c r="CO16" s="708"/>
      <c r="CP16" s="708"/>
      <c r="CQ16" s="708"/>
      <c r="CR16" s="708"/>
      <c r="CS16" s="708"/>
      <c r="CT16" s="708"/>
      <c r="CU16" s="708"/>
      <c r="CV16" s="708"/>
      <c r="CW16" s="708"/>
      <c r="CX16" s="708"/>
      <c r="CY16" s="708"/>
      <c r="CZ16" s="708"/>
      <c r="DA16" s="708"/>
      <c r="DB16" s="708"/>
      <c r="DC16" s="708"/>
      <c r="DD16" s="708"/>
      <c r="DE16" s="708"/>
      <c r="DF16" s="708"/>
      <c r="DG16" s="708"/>
      <c r="DH16" s="708"/>
      <c r="DI16" s="708"/>
      <c r="DJ16" s="708"/>
      <c r="DK16" s="709"/>
      <c r="DL16" s="665" t="s">
        <v>169</v>
      </c>
    </row>
    <row r="17" spans="1:116" ht="29.25" customHeight="1" x14ac:dyDescent="0.25">
      <c r="A17" s="692"/>
      <c r="B17" s="692"/>
      <c r="C17" s="692"/>
      <c r="D17" s="638"/>
      <c r="E17" s="638"/>
      <c r="F17" s="638"/>
      <c r="G17" s="638"/>
      <c r="H17" s="638"/>
      <c r="I17" s="638"/>
      <c r="J17" s="638"/>
      <c r="K17" s="638"/>
      <c r="L17" s="638"/>
      <c r="M17" s="638"/>
      <c r="N17" s="638"/>
      <c r="O17" s="638"/>
      <c r="P17" s="638"/>
      <c r="Q17" s="638"/>
      <c r="R17" s="639"/>
      <c r="S17" s="640"/>
      <c r="T17" s="640"/>
      <c r="U17" s="640"/>
      <c r="V17" s="640"/>
      <c r="W17" s="640"/>
      <c r="X17" s="640"/>
      <c r="Y17" s="640"/>
      <c r="Z17" s="640"/>
      <c r="AA17" s="640"/>
      <c r="AB17" s="640"/>
      <c r="AC17" s="640"/>
      <c r="AD17" s="640"/>
      <c r="AE17" s="641"/>
      <c r="AF17" s="678" t="s">
        <v>706</v>
      </c>
      <c r="AG17" s="678"/>
      <c r="AH17" s="678"/>
      <c r="AI17" s="678"/>
      <c r="AJ17" s="678"/>
      <c r="AK17" s="678"/>
      <c r="AL17" s="678"/>
      <c r="AM17" s="678"/>
      <c r="AN17" s="678"/>
      <c r="AO17" s="678"/>
      <c r="AP17" s="678"/>
      <c r="AQ17" s="678"/>
      <c r="AR17" s="678"/>
      <c r="AS17" s="678"/>
      <c r="AT17" s="678" t="s">
        <v>708</v>
      </c>
      <c r="AU17" s="678"/>
      <c r="AV17" s="678"/>
      <c r="AW17" s="678"/>
      <c r="AX17" s="678"/>
      <c r="AY17" s="678"/>
      <c r="AZ17" s="678"/>
      <c r="BA17" s="678"/>
      <c r="BB17" s="678"/>
      <c r="BC17" s="678"/>
      <c r="BD17" s="678"/>
      <c r="BE17" s="678"/>
      <c r="BF17" s="678"/>
      <c r="BG17" s="678"/>
      <c r="BH17" s="678" t="s">
        <v>709</v>
      </c>
      <c r="BI17" s="678"/>
      <c r="BJ17" s="678"/>
      <c r="BK17" s="678"/>
      <c r="BL17" s="678"/>
      <c r="BM17" s="678"/>
      <c r="BN17" s="678"/>
      <c r="BO17" s="678"/>
      <c r="BP17" s="678"/>
      <c r="BQ17" s="678"/>
      <c r="BR17" s="678"/>
      <c r="BS17" s="678"/>
      <c r="BT17" s="678"/>
      <c r="BU17" s="678"/>
      <c r="BV17" s="678" t="s">
        <v>711</v>
      </c>
      <c r="BW17" s="678"/>
      <c r="BX17" s="678"/>
      <c r="BY17" s="678"/>
      <c r="BZ17" s="678"/>
      <c r="CA17" s="678"/>
      <c r="CB17" s="678"/>
      <c r="CC17" s="678"/>
      <c r="CD17" s="678"/>
      <c r="CE17" s="678"/>
      <c r="CF17" s="678"/>
      <c r="CG17" s="678"/>
      <c r="CH17" s="678"/>
      <c r="CI17" s="678"/>
      <c r="CJ17" s="678" t="s">
        <v>712</v>
      </c>
      <c r="CK17" s="678"/>
      <c r="CL17" s="678"/>
      <c r="CM17" s="678"/>
      <c r="CN17" s="678"/>
      <c r="CO17" s="678"/>
      <c r="CP17" s="678"/>
      <c r="CQ17" s="678"/>
      <c r="CR17" s="678"/>
      <c r="CS17" s="678"/>
      <c r="CT17" s="678"/>
      <c r="CU17" s="678"/>
      <c r="CV17" s="678"/>
      <c r="CW17" s="678"/>
      <c r="CX17" s="671" t="s">
        <v>44</v>
      </c>
      <c r="CY17" s="671"/>
      <c r="CZ17" s="671"/>
      <c r="DA17" s="671"/>
      <c r="DB17" s="671"/>
      <c r="DC17" s="671"/>
      <c r="DD17" s="671"/>
      <c r="DE17" s="671"/>
      <c r="DF17" s="671"/>
      <c r="DG17" s="671"/>
      <c r="DH17" s="671"/>
      <c r="DI17" s="671"/>
      <c r="DJ17" s="671"/>
      <c r="DK17" s="671"/>
      <c r="DL17" s="665"/>
    </row>
    <row r="18" spans="1:116" ht="45" customHeight="1" x14ac:dyDescent="0.25">
      <c r="A18" s="692"/>
      <c r="B18" s="692"/>
      <c r="C18" s="692"/>
      <c r="D18" s="678" t="s">
        <v>19</v>
      </c>
      <c r="E18" s="678"/>
      <c r="F18" s="678"/>
      <c r="G18" s="678"/>
      <c r="H18" s="678"/>
      <c r="I18" s="678"/>
      <c r="J18" s="678"/>
      <c r="K18" s="692" t="s">
        <v>414</v>
      </c>
      <c r="L18" s="692"/>
      <c r="M18" s="692"/>
      <c r="N18" s="692"/>
      <c r="O18" s="692"/>
      <c r="P18" s="692"/>
      <c r="Q18" s="692"/>
      <c r="R18" s="678" t="s">
        <v>167</v>
      </c>
      <c r="S18" s="678"/>
      <c r="T18" s="678"/>
      <c r="U18" s="678"/>
      <c r="V18" s="678"/>
      <c r="W18" s="678"/>
      <c r="X18" s="678"/>
      <c r="Y18" s="692" t="s">
        <v>414</v>
      </c>
      <c r="Z18" s="692"/>
      <c r="AA18" s="692"/>
      <c r="AB18" s="692"/>
      <c r="AC18" s="692"/>
      <c r="AD18" s="692"/>
      <c r="AE18" s="692"/>
      <c r="AF18" s="678" t="s">
        <v>167</v>
      </c>
      <c r="AG18" s="678"/>
      <c r="AH18" s="678"/>
      <c r="AI18" s="678"/>
      <c r="AJ18" s="678"/>
      <c r="AK18" s="678"/>
      <c r="AL18" s="678"/>
      <c r="AM18" s="692" t="s">
        <v>1135</v>
      </c>
      <c r="AN18" s="692"/>
      <c r="AO18" s="692"/>
      <c r="AP18" s="692"/>
      <c r="AQ18" s="692"/>
      <c r="AR18" s="692"/>
      <c r="AS18" s="692"/>
      <c r="AT18" s="678" t="s">
        <v>167</v>
      </c>
      <c r="AU18" s="678"/>
      <c r="AV18" s="678"/>
      <c r="AW18" s="678"/>
      <c r="AX18" s="678"/>
      <c r="AY18" s="678"/>
      <c r="AZ18" s="678"/>
      <c r="BA18" s="692" t="s">
        <v>168</v>
      </c>
      <c r="BB18" s="692"/>
      <c r="BC18" s="692"/>
      <c r="BD18" s="692"/>
      <c r="BE18" s="692"/>
      <c r="BF18" s="692"/>
      <c r="BG18" s="692"/>
      <c r="BH18" s="678" t="s">
        <v>167</v>
      </c>
      <c r="BI18" s="678"/>
      <c r="BJ18" s="678"/>
      <c r="BK18" s="678"/>
      <c r="BL18" s="678"/>
      <c r="BM18" s="678"/>
      <c r="BN18" s="678"/>
      <c r="BO18" s="692" t="s">
        <v>168</v>
      </c>
      <c r="BP18" s="692"/>
      <c r="BQ18" s="692"/>
      <c r="BR18" s="692"/>
      <c r="BS18" s="692"/>
      <c r="BT18" s="692"/>
      <c r="BU18" s="692"/>
      <c r="BV18" s="678" t="s">
        <v>167</v>
      </c>
      <c r="BW18" s="678"/>
      <c r="BX18" s="678"/>
      <c r="BY18" s="678"/>
      <c r="BZ18" s="678"/>
      <c r="CA18" s="678"/>
      <c r="CB18" s="678"/>
      <c r="CC18" s="692" t="s">
        <v>168</v>
      </c>
      <c r="CD18" s="692"/>
      <c r="CE18" s="692"/>
      <c r="CF18" s="692"/>
      <c r="CG18" s="692"/>
      <c r="CH18" s="692"/>
      <c r="CI18" s="692"/>
      <c r="CJ18" s="678" t="s">
        <v>167</v>
      </c>
      <c r="CK18" s="678"/>
      <c r="CL18" s="678"/>
      <c r="CM18" s="678"/>
      <c r="CN18" s="678"/>
      <c r="CO18" s="678"/>
      <c r="CP18" s="678"/>
      <c r="CQ18" s="692" t="s">
        <v>168</v>
      </c>
      <c r="CR18" s="692"/>
      <c r="CS18" s="692"/>
      <c r="CT18" s="692"/>
      <c r="CU18" s="692"/>
      <c r="CV18" s="692"/>
      <c r="CW18" s="692"/>
      <c r="CX18" s="678" t="s">
        <v>19</v>
      </c>
      <c r="CY18" s="678"/>
      <c r="CZ18" s="678"/>
      <c r="DA18" s="678"/>
      <c r="DB18" s="678"/>
      <c r="DC18" s="678"/>
      <c r="DD18" s="678"/>
      <c r="DE18" s="692" t="s">
        <v>168</v>
      </c>
      <c r="DF18" s="692"/>
      <c r="DG18" s="692"/>
      <c r="DH18" s="692"/>
      <c r="DI18" s="692"/>
      <c r="DJ18" s="692"/>
      <c r="DK18" s="692"/>
      <c r="DL18" s="665"/>
    </row>
    <row r="19" spans="1:116" ht="60.75" customHeight="1" x14ac:dyDescent="0.25">
      <c r="A19" s="692"/>
      <c r="B19" s="692"/>
      <c r="C19" s="692"/>
      <c r="D19" s="380" t="s">
        <v>5</v>
      </c>
      <c r="E19" s="380" t="s">
        <v>6</v>
      </c>
      <c r="F19" s="380" t="s">
        <v>213</v>
      </c>
      <c r="G19" s="380" t="s">
        <v>197</v>
      </c>
      <c r="H19" s="380" t="s">
        <v>198</v>
      </c>
      <c r="I19" s="380" t="s">
        <v>2</v>
      </c>
      <c r="J19" s="92" t="s">
        <v>705</v>
      </c>
      <c r="K19" s="380" t="s">
        <v>5</v>
      </c>
      <c r="L19" s="380" t="s">
        <v>6</v>
      </c>
      <c r="M19" s="380" t="s">
        <v>213</v>
      </c>
      <c r="N19" s="380" t="s">
        <v>197</v>
      </c>
      <c r="O19" s="380" t="s">
        <v>198</v>
      </c>
      <c r="P19" s="380" t="s">
        <v>2</v>
      </c>
      <c r="Q19" s="92" t="s">
        <v>148</v>
      </c>
      <c r="R19" s="380" t="s">
        <v>5</v>
      </c>
      <c r="S19" s="380" t="s">
        <v>6</v>
      </c>
      <c r="T19" s="380" t="s">
        <v>213</v>
      </c>
      <c r="U19" s="380" t="s">
        <v>197</v>
      </c>
      <c r="V19" s="380" t="s">
        <v>198</v>
      </c>
      <c r="W19" s="380" t="s">
        <v>2</v>
      </c>
      <c r="X19" s="92" t="s">
        <v>148</v>
      </c>
      <c r="Y19" s="380" t="s">
        <v>5</v>
      </c>
      <c r="Z19" s="380" t="s">
        <v>6</v>
      </c>
      <c r="AA19" s="380" t="s">
        <v>213</v>
      </c>
      <c r="AB19" s="380" t="s">
        <v>197</v>
      </c>
      <c r="AC19" s="380" t="s">
        <v>198</v>
      </c>
      <c r="AD19" s="380" t="s">
        <v>2</v>
      </c>
      <c r="AE19" s="92" t="s">
        <v>148</v>
      </c>
      <c r="AF19" s="380" t="s">
        <v>5</v>
      </c>
      <c r="AG19" s="380" t="s">
        <v>6</v>
      </c>
      <c r="AH19" s="380" t="s">
        <v>213</v>
      </c>
      <c r="AI19" s="380" t="s">
        <v>197</v>
      </c>
      <c r="AJ19" s="571" t="s">
        <v>1142</v>
      </c>
      <c r="AK19" s="380" t="s">
        <v>2</v>
      </c>
      <c r="AL19" s="92" t="s">
        <v>707</v>
      </c>
      <c r="AM19" s="380" t="s">
        <v>5</v>
      </c>
      <c r="AN19" s="553" t="s">
        <v>5</v>
      </c>
      <c r="AO19" s="380" t="s">
        <v>213</v>
      </c>
      <c r="AP19" s="380" t="s">
        <v>197</v>
      </c>
      <c r="AQ19" s="571" t="s">
        <v>1142</v>
      </c>
      <c r="AR19" s="380" t="s">
        <v>2</v>
      </c>
      <c r="AS19" s="92" t="s">
        <v>707</v>
      </c>
      <c r="AT19" s="380" t="s">
        <v>5</v>
      </c>
      <c r="AU19" s="380" t="s">
        <v>6</v>
      </c>
      <c r="AV19" s="380" t="s">
        <v>213</v>
      </c>
      <c r="AW19" s="380" t="s">
        <v>197</v>
      </c>
      <c r="AX19" s="571" t="s">
        <v>1142</v>
      </c>
      <c r="AY19" s="380" t="s">
        <v>2</v>
      </c>
      <c r="AZ19" s="92" t="s">
        <v>710</v>
      </c>
      <c r="BA19" s="380" t="s">
        <v>5</v>
      </c>
      <c r="BB19" s="380" t="s">
        <v>6</v>
      </c>
      <c r="BC19" s="380" t="s">
        <v>213</v>
      </c>
      <c r="BD19" s="380" t="s">
        <v>197</v>
      </c>
      <c r="BE19" s="380" t="s">
        <v>198</v>
      </c>
      <c r="BF19" s="380" t="s">
        <v>2</v>
      </c>
      <c r="BG19" s="92" t="s">
        <v>710</v>
      </c>
      <c r="BH19" s="380" t="s">
        <v>5</v>
      </c>
      <c r="BI19" s="380" t="s">
        <v>6</v>
      </c>
      <c r="BJ19" s="380" t="s">
        <v>213</v>
      </c>
      <c r="BK19" s="380" t="s">
        <v>197</v>
      </c>
      <c r="BL19" s="571" t="s">
        <v>1142</v>
      </c>
      <c r="BM19" s="380" t="s">
        <v>2</v>
      </c>
      <c r="BN19" s="92" t="s">
        <v>707</v>
      </c>
      <c r="BO19" s="380" t="s">
        <v>5</v>
      </c>
      <c r="BP19" s="380" t="s">
        <v>6</v>
      </c>
      <c r="BQ19" s="380" t="s">
        <v>213</v>
      </c>
      <c r="BR19" s="380" t="s">
        <v>197</v>
      </c>
      <c r="BS19" s="571" t="s">
        <v>1142</v>
      </c>
      <c r="BT19" s="380" t="s">
        <v>2</v>
      </c>
      <c r="BU19" s="92" t="s">
        <v>707</v>
      </c>
      <c r="BV19" s="380" t="s">
        <v>5</v>
      </c>
      <c r="BW19" s="380" t="s">
        <v>6</v>
      </c>
      <c r="BX19" s="380" t="s">
        <v>213</v>
      </c>
      <c r="BY19" s="380" t="s">
        <v>197</v>
      </c>
      <c r="BZ19" s="571" t="s">
        <v>1142</v>
      </c>
      <c r="CA19" s="380" t="s">
        <v>2</v>
      </c>
      <c r="CB19" s="92" t="s">
        <v>707</v>
      </c>
      <c r="CC19" s="380" t="s">
        <v>5</v>
      </c>
      <c r="CD19" s="380" t="s">
        <v>6</v>
      </c>
      <c r="CE19" s="380" t="s">
        <v>213</v>
      </c>
      <c r="CF19" s="380" t="s">
        <v>197</v>
      </c>
      <c r="CG19" s="571" t="s">
        <v>1142</v>
      </c>
      <c r="CH19" s="380" t="s">
        <v>2</v>
      </c>
      <c r="CI19" s="92" t="s">
        <v>707</v>
      </c>
      <c r="CJ19" s="380" t="s">
        <v>5</v>
      </c>
      <c r="CK19" s="380" t="s">
        <v>6</v>
      </c>
      <c r="CL19" s="380" t="s">
        <v>213</v>
      </c>
      <c r="CM19" s="380" t="s">
        <v>197</v>
      </c>
      <c r="CN19" s="571" t="s">
        <v>1142</v>
      </c>
      <c r="CO19" s="380" t="s">
        <v>2</v>
      </c>
      <c r="CP19" s="92" t="s">
        <v>710</v>
      </c>
      <c r="CQ19" s="380" t="s">
        <v>5</v>
      </c>
      <c r="CR19" s="380" t="s">
        <v>6</v>
      </c>
      <c r="CS19" s="380" t="s">
        <v>213</v>
      </c>
      <c r="CT19" s="380" t="s">
        <v>197</v>
      </c>
      <c r="CU19" s="571" t="s">
        <v>1142</v>
      </c>
      <c r="CV19" s="380" t="s">
        <v>2</v>
      </c>
      <c r="CW19" s="92" t="s">
        <v>707</v>
      </c>
      <c r="CX19" s="380" t="s">
        <v>5</v>
      </c>
      <c r="CY19" s="380" t="s">
        <v>6</v>
      </c>
      <c r="CZ19" s="380" t="s">
        <v>213</v>
      </c>
      <c r="DA19" s="380" t="s">
        <v>197</v>
      </c>
      <c r="DB19" s="571" t="s">
        <v>1142</v>
      </c>
      <c r="DC19" s="380" t="s">
        <v>2</v>
      </c>
      <c r="DD19" s="92" t="s">
        <v>705</v>
      </c>
      <c r="DE19" s="380" t="s">
        <v>5</v>
      </c>
      <c r="DF19" s="380" t="s">
        <v>6</v>
      </c>
      <c r="DG19" s="380" t="s">
        <v>213</v>
      </c>
      <c r="DH19" s="380" t="s">
        <v>197</v>
      </c>
      <c r="DI19" s="571" t="s">
        <v>1142</v>
      </c>
      <c r="DJ19" s="380" t="s">
        <v>2</v>
      </c>
      <c r="DK19" s="92" t="s">
        <v>705</v>
      </c>
      <c r="DL19" s="665"/>
    </row>
    <row r="20" spans="1:116" x14ac:dyDescent="0.25">
      <c r="A20" s="388">
        <v>1</v>
      </c>
      <c r="B20" s="388">
        <v>2</v>
      </c>
      <c r="C20" s="388">
        <v>3</v>
      </c>
      <c r="D20" s="146" t="s">
        <v>108</v>
      </c>
      <c r="E20" s="146" t="s">
        <v>109</v>
      </c>
      <c r="F20" s="146" t="s">
        <v>110</v>
      </c>
      <c r="G20" s="146" t="s">
        <v>111</v>
      </c>
      <c r="H20" s="146" t="s">
        <v>112</v>
      </c>
      <c r="I20" s="146" t="s">
        <v>113</v>
      </c>
      <c r="J20" s="146" t="s">
        <v>189</v>
      </c>
      <c r="K20" s="146" t="s">
        <v>190</v>
      </c>
      <c r="L20" s="146" t="s">
        <v>191</v>
      </c>
      <c r="M20" s="146" t="s">
        <v>192</v>
      </c>
      <c r="N20" s="146" t="s">
        <v>193</v>
      </c>
      <c r="O20" s="146" t="s">
        <v>194</v>
      </c>
      <c r="P20" s="146" t="s">
        <v>195</v>
      </c>
      <c r="Q20" s="146" t="s">
        <v>196</v>
      </c>
      <c r="R20" s="146" t="s">
        <v>214</v>
      </c>
      <c r="S20" s="146" t="s">
        <v>215</v>
      </c>
      <c r="T20" s="146" t="s">
        <v>216</v>
      </c>
      <c r="U20" s="146" t="s">
        <v>217</v>
      </c>
      <c r="V20" s="146" t="s">
        <v>218</v>
      </c>
      <c r="W20" s="146" t="s">
        <v>219</v>
      </c>
      <c r="X20" s="146" t="s">
        <v>220</v>
      </c>
      <c r="Y20" s="146" t="s">
        <v>221</v>
      </c>
      <c r="Z20" s="146" t="s">
        <v>222</v>
      </c>
      <c r="AA20" s="146" t="s">
        <v>223</v>
      </c>
      <c r="AB20" s="146" t="s">
        <v>224</v>
      </c>
      <c r="AC20" s="146" t="s">
        <v>225</v>
      </c>
      <c r="AD20" s="146" t="s">
        <v>226</v>
      </c>
      <c r="AE20" s="146" t="s">
        <v>227</v>
      </c>
      <c r="AF20" s="146" t="s">
        <v>252</v>
      </c>
      <c r="AG20" s="146" t="s">
        <v>253</v>
      </c>
      <c r="AH20" s="146" t="s">
        <v>254</v>
      </c>
      <c r="AI20" s="146" t="s">
        <v>255</v>
      </c>
      <c r="AJ20" s="146" t="s">
        <v>256</v>
      </c>
      <c r="AK20" s="146" t="s">
        <v>257</v>
      </c>
      <c r="AL20" s="146" t="s">
        <v>258</v>
      </c>
      <c r="AM20" s="146" t="s">
        <v>259</v>
      </c>
      <c r="AN20" s="146" t="s">
        <v>260</v>
      </c>
      <c r="AO20" s="146" t="s">
        <v>261</v>
      </c>
      <c r="AP20" s="146" t="s">
        <v>262</v>
      </c>
      <c r="AQ20" s="146" t="s">
        <v>263</v>
      </c>
      <c r="AR20" s="146" t="s">
        <v>264</v>
      </c>
      <c r="AS20" s="146" t="s">
        <v>265</v>
      </c>
      <c r="AT20" s="146" t="s">
        <v>270</v>
      </c>
      <c r="AU20" s="146" t="s">
        <v>271</v>
      </c>
      <c r="AV20" s="146" t="s">
        <v>272</v>
      </c>
      <c r="AW20" s="146" t="s">
        <v>273</v>
      </c>
      <c r="AX20" s="146" t="s">
        <v>274</v>
      </c>
      <c r="AY20" s="146" t="s">
        <v>275</v>
      </c>
      <c r="AZ20" s="146" t="s">
        <v>276</v>
      </c>
      <c r="BA20" s="146" t="s">
        <v>277</v>
      </c>
      <c r="BB20" s="146" t="s">
        <v>278</v>
      </c>
      <c r="BC20" s="146" t="s">
        <v>279</v>
      </c>
      <c r="BD20" s="146" t="s">
        <v>280</v>
      </c>
      <c r="BE20" s="146" t="s">
        <v>281</v>
      </c>
      <c r="BF20" s="146" t="s">
        <v>282</v>
      </c>
      <c r="BG20" s="146" t="s">
        <v>283</v>
      </c>
      <c r="BH20" s="146" t="s">
        <v>284</v>
      </c>
      <c r="BI20" s="146" t="s">
        <v>285</v>
      </c>
      <c r="BJ20" s="146" t="s">
        <v>286</v>
      </c>
      <c r="BK20" s="146" t="s">
        <v>287</v>
      </c>
      <c r="BL20" s="146" t="s">
        <v>288</v>
      </c>
      <c r="BM20" s="146" t="s">
        <v>289</v>
      </c>
      <c r="BN20" s="146" t="s">
        <v>290</v>
      </c>
      <c r="BO20" s="146" t="s">
        <v>291</v>
      </c>
      <c r="BP20" s="146" t="s">
        <v>292</v>
      </c>
      <c r="BQ20" s="146" t="s">
        <v>293</v>
      </c>
      <c r="BR20" s="146" t="s">
        <v>294</v>
      </c>
      <c r="BS20" s="146" t="s">
        <v>295</v>
      </c>
      <c r="BT20" s="146" t="s">
        <v>296</v>
      </c>
      <c r="BU20" s="146" t="s">
        <v>297</v>
      </c>
      <c r="BV20" s="146" t="s">
        <v>284</v>
      </c>
      <c r="BW20" s="146" t="s">
        <v>285</v>
      </c>
      <c r="BX20" s="146" t="s">
        <v>286</v>
      </c>
      <c r="BY20" s="146" t="s">
        <v>287</v>
      </c>
      <c r="BZ20" s="146" t="s">
        <v>288</v>
      </c>
      <c r="CA20" s="146" t="s">
        <v>289</v>
      </c>
      <c r="CB20" s="146" t="s">
        <v>290</v>
      </c>
      <c r="CC20" s="146" t="s">
        <v>291</v>
      </c>
      <c r="CD20" s="146" t="s">
        <v>292</v>
      </c>
      <c r="CE20" s="146" t="s">
        <v>293</v>
      </c>
      <c r="CF20" s="146" t="s">
        <v>294</v>
      </c>
      <c r="CG20" s="146" t="s">
        <v>295</v>
      </c>
      <c r="CH20" s="146" t="s">
        <v>296</v>
      </c>
      <c r="CI20" s="146" t="s">
        <v>297</v>
      </c>
      <c r="CJ20" s="146" t="s">
        <v>270</v>
      </c>
      <c r="CK20" s="146" t="s">
        <v>271</v>
      </c>
      <c r="CL20" s="146" t="s">
        <v>272</v>
      </c>
      <c r="CM20" s="146" t="s">
        <v>273</v>
      </c>
      <c r="CN20" s="146" t="s">
        <v>274</v>
      </c>
      <c r="CO20" s="146" t="s">
        <v>275</v>
      </c>
      <c r="CP20" s="146" t="s">
        <v>276</v>
      </c>
      <c r="CQ20" s="146" t="s">
        <v>277</v>
      </c>
      <c r="CR20" s="146" t="s">
        <v>278</v>
      </c>
      <c r="CS20" s="146" t="s">
        <v>279</v>
      </c>
      <c r="CT20" s="146" t="s">
        <v>280</v>
      </c>
      <c r="CU20" s="146" t="s">
        <v>281</v>
      </c>
      <c r="CV20" s="146" t="s">
        <v>282</v>
      </c>
      <c r="CW20" s="146" t="s">
        <v>283</v>
      </c>
      <c r="CX20" s="146" t="s">
        <v>298</v>
      </c>
      <c r="CY20" s="146" t="s">
        <v>299</v>
      </c>
      <c r="CZ20" s="146" t="s">
        <v>300</v>
      </c>
      <c r="DA20" s="146" t="s">
        <v>301</v>
      </c>
      <c r="DB20" s="146" t="s">
        <v>302</v>
      </c>
      <c r="DC20" s="146" t="s">
        <v>303</v>
      </c>
      <c r="DD20" s="146" t="s">
        <v>304</v>
      </c>
      <c r="DE20" s="146" t="s">
        <v>305</v>
      </c>
      <c r="DF20" s="146" t="s">
        <v>306</v>
      </c>
      <c r="DG20" s="146" t="s">
        <v>307</v>
      </c>
      <c r="DH20" s="146" t="s">
        <v>308</v>
      </c>
      <c r="DI20" s="146" t="s">
        <v>309</v>
      </c>
      <c r="DJ20" s="146" t="s">
        <v>310</v>
      </c>
      <c r="DK20" s="146" t="s">
        <v>311</v>
      </c>
      <c r="DL20" s="388">
        <v>8</v>
      </c>
    </row>
    <row r="21" spans="1:116" x14ac:dyDescent="0.25">
      <c r="A21" s="388"/>
      <c r="B21" s="388"/>
      <c r="C21" s="388"/>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388"/>
    </row>
    <row r="22" spans="1:116" ht="31.5" x14ac:dyDescent="0.25">
      <c r="A22" s="219">
        <v>0</v>
      </c>
      <c r="B22" s="180" t="s">
        <v>742</v>
      </c>
      <c r="C22" s="51"/>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0">
        <f>'6'!Q23</f>
        <v>7.0200000000000005</v>
      </c>
      <c r="AG22" s="339"/>
      <c r="AH22" s="339"/>
      <c r="AI22" s="339"/>
      <c r="AJ22" s="330"/>
      <c r="AK22" s="339"/>
      <c r="AL22" s="330">
        <f>'6'!U23</f>
        <v>61.328333333333326</v>
      </c>
      <c r="AM22" s="339"/>
      <c r="AN22" s="339">
        <f>'6'!W23</f>
        <v>4.16</v>
      </c>
      <c r="AO22" s="339"/>
      <c r="AP22" s="339"/>
      <c r="AQ22" s="339"/>
      <c r="AR22" s="339"/>
      <c r="AS22" s="339">
        <f>'6'!AA23</f>
        <v>61.608049000000008</v>
      </c>
      <c r="AT22" s="330">
        <f>'6'!AC23</f>
        <v>7.36</v>
      </c>
      <c r="AU22" s="339"/>
      <c r="AV22" s="339"/>
      <c r="AW22" s="339"/>
      <c r="AX22" s="330">
        <f>'6'!AE23</f>
        <v>5.1960000000000006</v>
      </c>
      <c r="AY22" s="339"/>
      <c r="AZ22" s="330">
        <f>'6'!AG23</f>
        <v>67.857333333333315</v>
      </c>
      <c r="BA22" s="330">
        <f>'6'!AI23</f>
        <v>0</v>
      </c>
      <c r="BB22" s="339"/>
      <c r="BC22" s="339"/>
      <c r="BD22" s="339"/>
      <c r="BE22" s="330">
        <f>'6'!AK23</f>
        <v>0</v>
      </c>
      <c r="BF22" s="339"/>
      <c r="BG22" s="330">
        <f>'6'!AM23</f>
        <v>0</v>
      </c>
      <c r="BH22" s="330">
        <f>'6'!AO23</f>
        <v>6.49</v>
      </c>
      <c r="BI22" s="339"/>
      <c r="BJ22" s="339"/>
      <c r="BK22" s="339"/>
      <c r="BL22" s="339"/>
      <c r="BM22" s="339"/>
      <c r="BN22" s="330">
        <f>'6'!AS23</f>
        <v>53.670833333333341</v>
      </c>
      <c r="BO22" s="330">
        <f>'6'!AU23</f>
        <v>7.23</v>
      </c>
      <c r="BP22" s="339"/>
      <c r="BQ22" s="339"/>
      <c r="BR22" s="339"/>
      <c r="BS22" s="330">
        <f>'6'!AW23</f>
        <v>6.49</v>
      </c>
      <c r="BT22" s="339"/>
      <c r="BU22" s="339">
        <f>'6'!AY23</f>
        <v>68.432999999999993</v>
      </c>
      <c r="BV22" s="330">
        <f>'6'!BA23</f>
        <v>6.6000000000000005</v>
      </c>
      <c r="BW22" s="339"/>
      <c r="BX22" s="339"/>
      <c r="BY22" s="339"/>
      <c r="BZ22" s="330">
        <f>'6'!BC23</f>
        <v>0.8</v>
      </c>
      <c r="CA22" s="339"/>
      <c r="CB22" s="330">
        <f>'6'!BE23</f>
        <v>59.170833333333334</v>
      </c>
      <c r="CC22" s="330">
        <f>'6'!BG23</f>
        <v>7.4</v>
      </c>
      <c r="CD22" s="330"/>
      <c r="CE22" s="330"/>
      <c r="CF22" s="330"/>
      <c r="CG22" s="330">
        <f>'6'!BI23</f>
        <v>2.5449999999999999</v>
      </c>
      <c r="CH22" s="339"/>
      <c r="CI22" s="339">
        <f>'6'!BK23</f>
        <v>82.814999999999998</v>
      </c>
      <c r="CJ22" s="330">
        <f>'6'!BM23</f>
        <v>7.76</v>
      </c>
      <c r="CK22" s="339"/>
      <c r="CL22" s="339"/>
      <c r="CM22" s="339"/>
      <c r="CN22" s="330">
        <f>'6'!BO23</f>
        <v>0.6</v>
      </c>
      <c r="CO22" s="339"/>
      <c r="CP22" s="330">
        <f>'6'!BQ23</f>
        <v>57.020833333333336</v>
      </c>
      <c r="CQ22" s="330">
        <f>'6'!BS23</f>
        <v>9.4600000000000009</v>
      </c>
      <c r="CR22" s="330"/>
      <c r="CS22" s="330"/>
      <c r="CT22" s="330"/>
      <c r="CU22" s="330">
        <f>'6'!BU23</f>
        <v>3.9449999999999998</v>
      </c>
      <c r="CV22" s="339"/>
      <c r="CW22" s="339">
        <f>'6'!BW23</f>
        <v>76.273999999999987</v>
      </c>
      <c r="CX22" s="330">
        <f>AF22+AT22+BH22+BV22+CJ22</f>
        <v>35.230000000000004</v>
      </c>
      <c r="CY22" s="330">
        <f t="shared" ref="CY22:DD22" si="0">AG22+AU22+BI22+BW22+CK22</f>
        <v>0</v>
      </c>
      <c r="CZ22" s="330">
        <f t="shared" si="0"/>
        <v>0</v>
      </c>
      <c r="DA22" s="330">
        <f t="shared" si="0"/>
        <v>0</v>
      </c>
      <c r="DB22" s="330">
        <f t="shared" si="0"/>
        <v>6.5960000000000001</v>
      </c>
      <c r="DC22" s="330">
        <f t="shared" si="0"/>
        <v>0</v>
      </c>
      <c r="DD22" s="330">
        <f t="shared" si="0"/>
        <v>299.04816666666665</v>
      </c>
      <c r="DE22" s="330">
        <f>AF22+AT22+BO22+CC22+CQ22</f>
        <v>38.47</v>
      </c>
      <c r="DF22" s="330">
        <f t="shared" ref="DF22:DK22" si="1">AG22+AU22+BP22+CD22+CR22</f>
        <v>0</v>
      </c>
      <c r="DG22" s="330">
        <f t="shared" si="1"/>
        <v>0</v>
      </c>
      <c r="DH22" s="330">
        <f t="shared" si="1"/>
        <v>0</v>
      </c>
      <c r="DI22" s="330">
        <f t="shared" si="1"/>
        <v>18.175999999999998</v>
      </c>
      <c r="DJ22" s="330">
        <f t="shared" si="1"/>
        <v>0</v>
      </c>
      <c r="DK22" s="330">
        <f t="shared" si="1"/>
        <v>356.70766666666663</v>
      </c>
      <c r="DL22" s="388"/>
    </row>
    <row r="23" spans="1:116" ht="31.5" x14ac:dyDescent="0.25">
      <c r="A23" s="51" t="s">
        <v>743</v>
      </c>
      <c r="B23" s="179" t="s">
        <v>744</v>
      </c>
      <c r="C23" s="51"/>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0">
        <f>'6'!Q24</f>
        <v>0</v>
      </c>
      <c r="AG23" s="339"/>
      <c r="AH23" s="339"/>
      <c r="AI23" s="339"/>
      <c r="AJ23" s="330"/>
      <c r="AK23" s="339"/>
      <c r="AL23" s="330">
        <f>'6'!U24</f>
        <v>0</v>
      </c>
      <c r="AM23" s="339"/>
      <c r="AN23" s="339">
        <f>'6'!W24</f>
        <v>0</v>
      </c>
      <c r="AO23" s="339"/>
      <c r="AP23" s="339"/>
      <c r="AQ23" s="339"/>
      <c r="AR23" s="339"/>
      <c r="AS23" s="339">
        <f>'6'!AA24</f>
        <v>0</v>
      </c>
      <c r="AT23" s="330">
        <f>'6'!AC24</f>
        <v>0</v>
      </c>
      <c r="AU23" s="339"/>
      <c r="AV23" s="339"/>
      <c r="AW23" s="339"/>
      <c r="AX23" s="330">
        <f>'6'!AE24</f>
        <v>0</v>
      </c>
      <c r="AY23" s="339"/>
      <c r="AZ23" s="330">
        <f>'6'!AG24</f>
        <v>0</v>
      </c>
      <c r="BA23" s="330">
        <f>'6'!AI24</f>
        <v>0</v>
      </c>
      <c r="BB23" s="339"/>
      <c r="BC23" s="339"/>
      <c r="BD23" s="339"/>
      <c r="BE23" s="330">
        <f>'6'!AK24</f>
        <v>0</v>
      </c>
      <c r="BF23" s="339"/>
      <c r="BG23" s="330">
        <f>'6'!AM24</f>
        <v>0</v>
      </c>
      <c r="BH23" s="330">
        <f>'6'!AO24</f>
        <v>0</v>
      </c>
      <c r="BI23" s="339"/>
      <c r="BJ23" s="339"/>
      <c r="BK23" s="339"/>
      <c r="BL23" s="339"/>
      <c r="BM23" s="339"/>
      <c r="BN23" s="330">
        <f>'6'!AS24</f>
        <v>0</v>
      </c>
      <c r="BO23" s="330" t="str">
        <f>'6'!AU24</f>
        <v>2</v>
      </c>
      <c r="BP23" s="339"/>
      <c r="BQ23" s="339"/>
      <c r="BR23" s="339"/>
      <c r="BS23" s="330">
        <f>'6'!AW24</f>
        <v>0</v>
      </c>
      <c r="BT23" s="339"/>
      <c r="BU23" s="339">
        <f>'6'!AY24</f>
        <v>2.13</v>
      </c>
      <c r="BV23" s="330">
        <f>'6'!BA24</f>
        <v>0</v>
      </c>
      <c r="BW23" s="339"/>
      <c r="BX23" s="339"/>
      <c r="BY23" s="339"/>
      <c r="BZ23" s="330">
        <f>'6'!BC24</f>
        <v>0</v>
      </c>
      <c r="CA23" s="339"/>
      <c r="CB23" s="330">
        <f>'6'!BE24</f>
        <v>0</v>
      </c>
      <c r="CC23" s="330" t="str">
        <f>'6'!BG24</f>
        <v>2</v>
      </c>
      <c r="CD23" s="330"/>
      <c r="CE23" s="330"/>
      <c r="CF23" s="330"/>
      <c r="CG23" s="330">
        <f>'6'!BI24</f>
        <v>0</v>
      </c>
      <c r="CH23" s="339"/>
      <c r="CI23" s="339">
        <f>'6'!BK24</f>
        <v>2.13</v>
      </c>
      <c r="CJ23" s="330">
        <f>'6'!BM24</f>
        <v>0</v>
      </c>
      <c r="CK23" s="339"/>
      <c r="CL23" s="339"/>
      <c r="CM23" s="339"/>
      <c r="CN23" s="330">
        <f>'6'!BO24</f>
        <v>0</v>
      </c>
      <c r="CO23" s="339"/>
      <c r="CP23" s="330">
        <f>'6'!BQ24</f>
        <v>0</v>
      </c>
      <c r="CQ23" s="330" t="str">
        <f>'6'!BS24</f>
        <v>2</v>
      </c>
      <c r="CR23" s="330"/>
      <c r="CS23" s="330"/>
      <c r="CT23" s="330"/>
      <c r="CU23" s="330">
        <f>'6'!BU24</f>
        <v>0</v>
      </c>
      <c r="CV23" s="339"/>
      <c r="CW23" s="339">
        <f>'6'!BW24</f>
        <v>2.13</v>
      </c>
      <c r="CX23" s="330">
        <f t="shared" ref="CX23:CX86" si="2">AF23+AT23+BH23+BV23+CJ23</f>
        <v>0</v>
      </c>
      <c r="CY23" s="330">
        <f t="shared" ref="CY23:CY86" si="3">AG23+AU23+BI23+BW23+CK23</f>
        <v>0</v>
      </c>
      <c r="CZ23" s="330">
        <f t="shared" ref="CZ23:CZ86" si="4">AH23+AV23+BJ23+BX23+CL23</f>
        <v>0</v>
      </c>
      <c r="DA23" s="330">
        <f t="shared" ref="DA23:DA86" si="5">AI23+AW23+BK23+BY23+CM23</f>
        <v>0</v>
      </c>
      <c r="DB23" s="330">
        <f t="shared" ref="DB23:DB86" si="6">AJ23+AX23+BL23+BZ23+CN23</f>
        <v>0</v>
      </c>
      <c r="DC23" s="330">
        <f t="shared" ref="DC23:DC86" si="7">AK23+AY23+BM23+CA23+CO23</f>
        <v>0</v>
      </c>
      <c r="DD23" s="330">
        <f t="shared" ref="DD23:DD86" si="8">AL23+AZ23+BN23+CB23+CP23</f>
        <v>0</v>
      </c>
      <c r="DE23" s="330">
        <f t="shared" ref="DE23:DE86" si="9">AF23+AT23+BO23+CC23+CQ23</f>
        <v>6</v>
      </c>
      <c r="DF23" s="330">
        <f t="shared" ref="DF23:DF86" si="10">AG23+AU23+BP23+CD23+CR23</f>
        <v>0</v>
      </c>
      <c r="DG23" s="330">
        <f t="shared" ref="DG23:DG86" si="11">AH23+AV23+BQ23+CE23+CS23</f>
        <v>0</v>
      </c>
      <c r="DH23" s="330">
        <f t="shared" ref="DH23:DH86" si="12">AI23+AW23+BR23+CF23+CT23</f>
        <v>0</v>
      </c>
      <c r="DI23" s="330">
        <f t="shared" ref="DI23:DI86" si="13">AJ23+AX23+BS23+CG23+CU23</f>
        <v>0</v>
      </c>
      <c r="DJ23" s="330">
        <f t="shared" ref="DJ23:DJ86" si="14">AK23+AY23+BT23+CH23+CV23</f>
        <v>0</v>
      </c>
      <c r="DK23" s="330">
        <f t="shared" ref="DK23:DK86" si="15">AL23+AZ23+BU23+CI23+CW23</f>
        <v>6.39</v>
      </c>
      <c r="DL23" s="388"/>
    </row>
    <row r="24" spans="1:116" ht="47.25" x14ac:dyDescent="0.25">
      <c r="A24" s="51" t="s">
        <v>745</v>
      </c>
      <c r="B24" s="179" t="s">
        <v>770</v>
      </c>
      <c r="C24" s="51"/>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0">
        <f>'6'!Q25</f>
        <v>7.0200000000000005</v>
      </c>
      <c r="AG24" s="339"/>
      <c r="AH24" s="339"/>
      <c r="AI24" s="339"/>
      <c r="AJ24" s="330"/>
      <c r="AK24" s="339"/>
      <c r="AL24" s="330">
        <f>'6'!U25</f>
        <v>61.328333333333326</v>
      </c>
      <c r="AM24" s="339"/>
      <c r="AN24" s="339">
        <f>'6'!W25</f>
        <v>4.16</v>
      </c>
      <c r="AO24" s="339"/>
      <c r="AP24" s="339"/>
      <c r="AQ24" s="339"/>
      <c r="AR24" s="339"/>
      <c r="AS24" s="339">
        <f>'6'!AA25</f>
        <v>61.608049000000008</v>
      </c>
      <c r="AT24" s="330">
        <f>'6'!AC25</f>
        <v>6.96</v>
      </c>
      <c r="AU24" s="339"/>
      <c r="AV24" s="339"/>
      <c r="AW24" s="339"/>
      <c r="AX24" s="330">
        <f>'6'!AE25</f>
        <v>3.0200000000000005</v>
      </c>
      <c r="AY24" s="339"/>
      <c r="AZ24" s="330">
        <f>'6'!AG25</f>
        <v>58.644499999999994</v>
      </c>
      <c r="BA24" s="330">
        <f>'6'!AI25</f>
        <v>0</v>
      </c>
      <c r="BB24" s="339"/>
      <c r="BC24" s="339"/>
      <c r="BD24" s="339"/>
      <c r="BE24" s="330">
        <f>'6'!AK25</f>
        <v>0</v>
      </c>
      <c r="BF24" s="339"/>
      <c r="BG24" s="330">
        <f>'6'!AM25</f>
        <v>0</v>
      </c>
      <c r="BH24" s="330">
        <f>'6'!AO25</f>
        <v>6.49</v>
      </c>
      <c r="BI24" s="339"/>
      <c r="BJ24" s="339"/>
      <c r="BK24" s="339"/>
      <c r="BL24" s="339"/>
      <c r="BM24" s="339"/>
      <c r="BN24" s="330">
        <f>'6'!AS25</f>
        <v>53.670833333333341</v>
      </c>
      <c r="BO24" s="330">
        <f>'6'!AU25</f>
        <v>5.23</v>
      </c>
      <c r="BP24" s="339"/>
      <c r="BQ24" s="339"/>
      <c r="BR24" s="339"/>
      <c r="BS24" s="330">
        <f>'6'!AW25</f>
        <v>6.13</v>
      </c>
      <c r="BT24" s="339"/>
      <c r="BU24" s="339">
        <f>'6'!AY25</f>
        <v>65.600999999999999</v>
      </c>
      <c r="BV24" s="330">
        <f>'6'!BA25</f>
        <v>6.2</v>
      </c>
      <c r="BW24" s="339"/>
      <c r="BX24" s="339"/>
      <c r="BY24" s="339"/>
      <c r="BZ24" s="330">
        <f>'6'!BC25</f>
        <v>0</v>
      </c>
      <c r="CA24" s="339"/>
      <c r="CB24" s="330">
        <f>'6'!BE25</f>
        <v>53.470833333333331</v>
      </c>
      <c r="CC24" s="330">
        <f>'6'!BG25</f>
        <v>5.4</v>
      </c>
      <c r="CD24" s="330"/>
      <c r="CE24" s="330"/>
      <c r="CF24" s="330"/>
      <c r="CG24" s="330">
        <f>'6'!BI25</f>
        <v>2.2949999999999999</v>
      </c>
      <c r="CH24" s="339"/>
      <c r="CI24" s="339">
        <f>'6'!BK25</f>
        <v>79.56</v>
      </c>
      <c r="CJ24" s="330">
        <f>'6'!BM25</f>
        <v>3.76</v>
      </c>
      <c r="CK24" s="339"/>
      <c r="CL24" s="339"/>
      <c r="CM24" s="339"/>
      <c r="CN24" s="330">
        <f>'6'!BO25</f>
        <v>0</v>
      </c>
      <c r="CO24" s="339"/>
      <c r="CP24" s="330">
        <f>'6'!BQ25</f>
        <v>55.770833333333336</v>
      </c>
      <c r="CQ24" s="330">
        <f>'6'!BS25</f>
        <v>7.46</v>
      </c>
      <c r="CR24" s="330"/>
      <c r="CS24" s="330"/>
      <c r="CT24" s="330"/>
      <c r="CU24" s="330">
        <f>'6'!BU25</f>
        <v>3.5949999999999998</v>
      </c>
      <c r="CV24" s="339"/>
      <c r="CW24" s="339">
        <f>'6'!BW25</f>
        <v>72.72999999999999</v>
      </c>
      <c r="CX24" s="330">
        <f t="shared" si="2"/>
        <v>30.43</v>
      </c>
      <c r="CY24" s="330">
        <f t="shared" si="3"/>
        <v>0</v>
      </c>
      <c r="CZ24" s="330">
        <f t="shared" si="4"/>
        <v>0</v>
      </c>
      <c r="DA24" s="330">
        <f t="shared" si="5"/>
        <v>0</v>
      </c>
      <c r="DB24" s="330">
        <f t="shared" si="6"/>
        <v>3.0200000000000005</v>
      </c>
      <c r="DC24" s="330">
        <f t="shared" si="7"/>
        <v>0</v>
      </c>
      <c r="DD24" s="330">
        <f t="shared" si="8"/>
        <v>282.88533333333334</v>
      </c>
      <c r="DE24" s="330">
        <f t="shared" si="9"/>
        <v>32.07</v>
      </c>
      <c r="DF24" s="330">
        <f t="shared" si="10"/>
        <v>0</v>
      </c>
      <c r="DG24" s="330">
        <f t="shared" si="11"/>
        <v>0</v>
      </c>
      <c r="DH24" s="330">
        <f t="shared" si="12"/>
        <v>0</v>
      </c>
      <c r="DI24" s="330">
        <f t="shared" si="13"/>
        <v>15.04</v>
      </c>
      <c r="DJ24" s="330">
        <f t="shared" si="14"/>
        <v>0</v>
      </c>
      <c r="DK24" s="330">
        <f t="shared" si="15"/>
        <v>337.86383333333333</v>
      </c>
      <c r="DL24" s="388"/>
    </row>
    <row r="25" spans="1:116" ht="94.5" x14ac:dyDescent="0.25">
      <c r="A25" s="51" t="s">
        <v>746</v>
      </c>
      <c r="B25" s="179" t="s">
        <v>747</v>
      </c>
      <c r="C25" s="51"/>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0">
        <f>'6'!Q26</f>
        <v>0</v>
      </c>
      <c r="AG25" s="339"/>
      <c r="AH25" s="339"/>
      <c r="AI25" s="339"/>
      <c r="AJ25" s="330"/>
      <c r="AK25" s="339"/>
      <c r="AL25" s="330">
        <f>'6'!U26</f>
        <v>0</v>
      </c>
      <c r="AM25" s="339"/>
      <c r="AN25" s="339">
        <f>'6'!W26</f>
        <v>0</v>
      </c>
      <c r="AO25" s="339"/>
      <c r="AP25" s="339"/>
      <c r="AQ25" s="339"/>
      <c r="AR25" s="339"/>
      <c r="AS25" s="339">
        <f>'6'!AA26</f>
        <v>0</v>
      </c>
      <c r="AT25" s="330">
        <f>'6'!AC26</f>
        <v>0</v>
      </c>
      <c r="AU25" s="339"/>
      <c r="AV25" s="339"/>
      <c r="AW25" s="339"/>
      <c r="AX25" s="330">
        <f>'6'!AE26</f>
        <v>0</v>
      </c>
      <c r="AY25" s="339"/>
      <c r="AZ25" s="330">
        <f>'6'!AG26</f>
        <v>0</v>
      </c>
      <c r="BA25" s="330">
        <f>'6'!AI26</f>
        <v>0</v>
      </c>
      <c r="BB25" s="339"/>
      <c r="BC25" s="339"/>
      <c r="BD25" s="339"/>
      <c r="BE25" s="330">
        <f>'6'!AK26</f>
        <v>0</v>
      </c>
      <c r="BF25" s="339"/>
      <c r="BG25" s="330">
        <f>'6'!AM26</f>
        <v>0</v>
      </c>
      <c r="BH25" s="330">
        <f>'6'!AO26</f>
        <v>0</v>
      </c>
      <c r="BI25" s="339"/>
      <c r="BJ25" s="339"/>
      <c r="BK25" s="339"/>
      <c r="BL25" s="339"/>
      <c r="BM25" s="339"/>
      <c r="BN25" s="330">
        <f>'6'!AS26</f>
        <v>0</v>
      </c>
      <c r="BO25" s="330">
        <f>'6'!AU26</f>
        <v>0</v>
      </c>
      <c r="BP25" s="339"/>
      <c r="BQ25" s="339"/>
      <c r="BR25" s="339"/>
      <c r="BS25" s="330">
        <f>'6'!AW26</f>
        <v>0</v>
      </c>
      <c r="BT25" s="339"/>
      <c r="BU25" s="339">
        <f>'6'!AY26</f>
        <v>0</v>
      </c>
      <c r="BV25" s="330">
        <f>'6'!BA26</f>
        <v>0</v>
      </c>
      <c r="BW25" s="339"/>
      <c r="BX25" s="339"/>
      <c r="BY25" s="339"/>
      <c r="BZ25" s="330">
        <f>'6'!BC26</f>
        <v>0</v>
      </c>
      <c r="CA25" s="339"/>
      <c r="CB25" s="330">
        <f>'6'!BE26</f>
        <v>0</v>
      </c>
      <c r="CC25" s="330">
        <f>'6'!BG26</f>
        <v>0</v>
      </c>
      <c r="CD25" s="330"/>
      <c r="CE25" s="330"/>
      <c r="CF25" s="330"/>
      <c r="CG25" s="330">
        <f>'6'!BI26</f>
        <v>0</v>
      </c>
      <c r="CH25" s="339"/>
      <c r="CI25" s="339">
        <f>'6'!BK26</f>
        <v>0</v>
      </c>
      <c r="CJ25" s="330">
        <f>'6'!BM26</f>
        <v>0</v>
      </c>
      <c r="CK25" s="339"/>
      <c r="CL25" s="339"/>
      <c r="CM25" s="339"/>
      <c r="CN25" s="330">
        <f>'6'!BO26</f>
        <v>0</v>
      </c>
      <c r="CO25" s="339"/>
      <c r="CP25" s="330">
        <f>'6'!BQ26</f>
        <v>0</v>
      </c>
      <c r="CQ25" s="330">
        <f>'6'!BS26</f>
        <v>0</v>
      </c>
      <c r="CR25" s="330"/>
      <c r="CS25" s="330"/>
      <c r="CT25" s="330"/>
      <c r="CU25" s="330">
        <f>'6'!BU26</f>
        <v>0</v>
      </c>
      <c r="CV25" s="339"/>
      <c r="CW25" s="339">
        <f>'6'!BW26</f>
        <v>0</v>
      </c>
      <c r="CX25" s="330">
        <f t="shared" si="2"/>
        <v>0</v>
      </c>
      <c r="CY25" s="330">
        <f t="shared" si="3"/>
        <v>0</v>
      </c>
      <c r="CZ25" s="330">
        <f t="shared" si="4"/>
        <v>0</v>
      </c>
      <c r="DA25" s="330">
        <f t="shared" si="5"/>
        <v>0</v>
      </c>
      <c r="DB25" s="330">
        <f t="shared" si="6"/>
        <v>0</v>
      </c>
      <c r="DC25" s="330">
        <f t="shared" si="7"/>
        <v>0</v>
      </c>
      <c r="DD25" s="330">
        <f t="shared" si="8"/>
        <v>0</v>
      </c>
      <c r="DE25" s="330">
        <f t="shared" si="9"/>
        <v>0</v>
      </c>
      <c r="DF25" s="330">
        <f t="shared" si="10"/>
        <v>0</v>
      </c>
      <c r="DG25" s="330">
        <f t="shared" si="11"/>
        <v>0</v>
      </c>
      <c r="DH25" s="330">
        <f t="shared" si="12"/>
        <v>0</v>
      </c>
      <c r="DI25" s="330">
        <f t="shared" si="13"/>
        <v>0</v>
      </c>
      <c r="DJ25" s="330">
        <f t="shared" si="14"/>
        <v>0</v>
      </c>
      <c r="DK25" s="330">
        <f t="shared" si="15"/>
        <v>0</v>
      </c>
      <c r="DL25" s="388"/>
    </row>
    <row r="26" spans="1:116" ht="47.25" x14ac:dyDescent="0.25">
      <c r="A26" s="51" t="s">
        <v>748</v>
      </c>
      <c r="B26" s="179" t="s">
        <v>749</v>
      </c>
      <c r="C26" s="51"/>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0">
        <f>'6'!Q27</f>
        <v>0</v>
      </c>
      <c r="AG26" s="339"/>
      <c r="AH26" s="339"/>
      <c r="AI26" s="339"/>
      <c r="AJ26" s="330"/>
      <c r="AK26" s="339"/>
      <c r="AL26" s="330">
        <f>'6'!U27</f>
        <v>0</v>
      </c>
      <c r="AM26" s="339"/>
      <c r="AN26" s="339">
        <f>'6'!W27</f>
        <v>0</v>
      </c>
      <c r="AO26" s="339"/>
      <c r="AP26" s="339"/>
      <c r="AQ26" s="339"/>
      <c r="AR26" s="339"/>
      <c r="AS26" s="339">
        <f>'6'!AA27</f>
        <v>0</v>
      </c>
      <c r="AT26" s="330">
        <f>'6'!AC27</f>
        <v>0.4</v>
      </c>
      <c r="AU26" s="339"/>
      <c r="AV26" s="339"/>
      <c r="AW26" s="339"/>
      <c r="AX26" s="330">
        <f>'6'!AE27</f>
        <v>2.1760000000000002</v>
      </c>
      <c r="AY26" s="339"/>
      <c r="AZ26" s="330">
        <f>'6'!AG27</f>
        <v>9.2128333333333305</v>
      </c>
      <c r="BA26" s="330">
        <f>'6'!AI27</f>
        <v>0</v>
      </c>
      <c r="BB26" s="339"/>
      <c r="BC26" s="339"/>
      <c r="BD26" s="339"/>
      <c r="BE26" s="330">
        <f>'6'!AK27</f>
        <v>0</v>
      </c>
      <c r="BF26" s="339"/>
      <c r="BG26" s="330">
        <f>'6'!AM27</f>
        <v>0</v>
      </c>
      <c r="BH26" s="330">
        <f>'6'!AO27</f>
        <v>0</v>
      </c>
      <c r="BI26" s="339"/>
      <c r="BJ26" s="339"/>
      <c r="BK26" s="339"/>
      <c r="BL26" s="339"/>
      <c r="BM26" s="339"/>
      <c r="BN26" s="330">
        <f>'6'!AS27</f>
        <v>0</v>
      </c>
      <c r="BO26" s="330">
        <f>'6'!AU27</f>
        <v>0</v>
      </c>
      <c r="BP26" s="339"/>
      <c r="BQ26" s="339"/>
      <c r="BR26" s="339"/>
      <c r="BS26" s="330">
        <f>'6'!AW27</f>
        <v>0.36</v>
      </c>
      <c r="BT26" s="339"/>
      <c r="BU26" s="339">
        <f>'6'!AY27</f>
        <v>0.70199999999999996</v>
      </c>
      <c r="BV26" s="330">
        <f>'6'!BA27</f>
        <v>0.4</v>
      </c>
      <c r="BW26" s="339"/>
      <c r="BX26" s="339"/>
      <c r="BY26" s="339"/>
      <c r="BZ26" s="330">
        <f>'6'!BC27</f>
        <v>0.8</v>
      </c>
      <c r="CA26" s="339"/>
      <c r="CB26" s="330">
        <f>'6'!BE27</f>
        <v>5.7</v>
      </c>
      <c r="CC26" s="330">
        <f>'6'!BG27</f>
        <v>0</v>
      </c>
      <c r="CD26" s="330"/>
      <c r="CE26" s="330"/>
      <c r="CF26" s="330"/>
      <c r="CG26" s="330">
        <f>'6'!BI27</f>
        <v>0.25</v>
      </c>
      <c r="CH26" s="339"/>
      <c r="CI26" s="339">
        <f>'6'!BK27</f>
        <v>1.125</v>
      </c>
      <c r="CJ26" s="330">
        <f>'6'!BM27</f>
        <v>4</v>
      </c>
      <c r="CK26" s="339"/>
      <c r="CL26" s="339"/>
      <c r="CM26" s="339"/>
      <c r="CN26" s="330">
        <f>'6'!BO27</f>
        <v>0.6</v>
      </c>
      <c r="CO26" s="339"/>
      <c r="CP26" s="330">
        <f>'6'!BQ27</f>
        <v>1.25</v>
      </c>
      <c r="CQ26" s="330">
        <f>'6'!BS27</f>
        <v>0</v>
      </c>
      <c r="CR26" s="330"/>
      <c r="CS26" s="330"/>
      <c r="CT26" s="330"/>
      <c r="CU26" s="330">
        <f>'6'!BU27</f>
        <v>0.35</v>
      </c>
      <c r="CV26" s="339"/>
      <c r="CW26" s="339">
        <f>'6'!BW27</f>
        <v>1.4139999999999999</v>
      </c>
      <c r="CX26" s="330">
        <f t="shared" si="2"/>
        <v>4.8</v>
      </c>
      <c r="CY26" s="330">
        <f t="shared" si="3"/>
        <v>0</v>
      </c>
      <c r="CZ26" s="330">
        <f t="shared" si="4"/>
        <v>0</v>
      </c>
      <c r="DA26" s="330">
        <f t="shared" si="5"/>
        <v>0</v>
      </c>
      <c r="DB26" s="330">
        <f t="shared" si="6"/>
        <v>3.5760000000000001</v>
      </c>
      <c r="DC26" s="330">
        <f t="shared" si="7"/>
        <v>0</v>
      </c>
      <c r="DD26" s="330">
        <f t="shared" si="8"/>
        <v>16.162833333333332</v>
      </c>
      <c r="DE26" s="330">
        <f t="shared" si="9"/>
        <v>0.4</v>
      </c>
      <c r="DF26" s="330">
        <f t="shared" si="10"/>
        <v>0</v>
      </c>
      <c r="DG26" s="330">
        <f t="shared" si="11"/>
        <v>0</v>
      </c>
      <c r="DH26" s="330">
        <f t="shared" si="12"/>
        <v>0</v>
      </c>
      <c r="DI26" s="330">
        <f t="shared" si="13"/>
        <v>3.1360000000000001</v>
      </c>
      <c r="DJ26" s="330">
        <f t="shared" si="14"/>
        <v>0</v>
      </c>
      <c r="DK26" s="330">
        <f t="shared" si="15"/>
        <v>12.45383333333333</v>
      </c>
      <c r="DL26" s="388"/>
    </row>
    <row r="27" spans="1:116" ht="63" x14ac:dyDescent="0.25">
      <c r="A27" s="51" t="s">
        <v>750</v>
      </c>
      <c r="B27" s="179" t="s">
        <v>751</v>
      </c>
      <c r="C27" s="51"/>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0">
        <f>'6'!Q28</f>
        <v>0</v>
      </c>
      <c r="AG27" s="339"/>
      <c r="AH27" s="339"/>
      <c r="AI27" s="339"/>
      <c r="AJ27" s="330"/>
      <c r="AK27" s="339"/>
      <c r="AL27" s="330">
        <f>'6'!U28</f>
        <v>0</v>
      </c>
      <c r="AM27" s="339"/>
      <c r="AN27" s="339">
        <f>'6'!W28</f>
        <v>0</v>
      </c>
      <c r="AO27" s="339"/>
      <c r="AP27" s="339"/>
      <c r="AQ27" s="339"/>
      <c r="AR27" s="339"/>
      <c r="AS27" s="339">
        <f>'6'!AA28</f>
        <v>0</v>
      </c>
      <c r="AT27" s="330">
        <f>'6'!AC28</f>
        <v>0</v>
      </c>
      <c r="AU27" s="339"/>
      <c r="AV27" s="339"/>
      <c r="AW27" s="339"/>
      <c r="AX27" s="330">
        <f>'6'!AE28</f>
        <v>0</v>
      </c>
      <c r="AY27" s="339"/>
      <c r="AZ27" s="330">
        <f>'6'!AG28</f>
        <v>0</v>
      </c>
      <c r="BA27" s="330">
        <f>'6'!AI28</f>
        <v>0</v>
      </c>
      <c r="BB27" s="339"/>
      <c r="BC27" s="339"/>
      <c r="BD27" s="339"/>
      <c r="BE27" s="330">
        <f>'6'!AK28</f>
        <v>0</v>
      </c>
      <c r="BF27" s="339"/>
      <c r="BG27" s="330">
        <f>'6'!AM28</f>
        <v>0</v>
      </c>
      <c r="BH27" s="330">
        <f>'6'!AO28</f>
        <v>0</v>
      </c>
      <c r="BI27" s="339"/>
      <c r="BJ27" s="339"/>
      <c r="BK27" s="339"/>
      <c r="BL27" s="339"/>
      <c r="BM27" s="339"/>
      <c r="BN27" s="330">
        <f>'6'!AS28</f>
        <v>0</v>
      </c>
      <c r="BO27" s="330">
        <f>'6'!AU28</f>
        <v>0</v>
      </c>
      <c r="BP27" s="339"/>
      <c r="BQ27" s="339"/>
      <c r="BR27" s="339"/>
      <c r="BS27" s="330">
        <f>'6'!AW28</f>
        <v>0</v>
      </c>
      <c r="BT27" s="339"/>
      <c r="BU27" s="339">
        <f>'6'!AY28</f>
        <v>0</v>
      </c>
      <c r="BV27" s="330">
        <f>'6'!BA28</f>
        <v>0</v>
      </c>
      <c r="BW27" s="339"/>
      <c r="BX27" s="339"/>
      <c r="BY27" s="339"/>
      <c r="BZ27" s="330">
        <f>'6'!BC28</f>
        <v>0</v>
      </c>
      <c r="CA27" s="339"/>
      <c r="CB27" s="330">
        <f>'6'!BE28</f>
        <v>0</v>
      </c>
      <c r="CC27" s="330">
        <f>'6'!BG28</f>
        <v>0</v>
      </c>
      <c r="CD27" s="330"/>
      <c r="CE27" s="330"/>
      <c r="CF27" s="330"/>
      <c r="CG27" s="330">
        <f>'6'!BI28</f>
        <v>0</v>
      </c>
      <c r="CH27" s="339"/>
      <c r="CI27" s="339">
        <f>'6'!BK28</f>
        <v>0</v>
      </c>
      <c r="CJ27" s="330">
        <f>'6'!BM28</f>
        <v>0</v>
      </c>
      <c r="CK27" s="339"/>
      <c r="CL27" s="339"/>
      <c r="CM27" s="339"/>
      <c r="CN27" s="330">
        <f>'6'!BO28</f>
        <v>0</v>
      </c>
      <c r="CO27" s="339"/>
      <c r="CP27" s="330">
        <f>'6'!BQ28</f>
        <v>0</v>
      </c>
      <c r="CQ27" s="330">
        <f>'6'!BS28</f>
        <v>0</v>
      </c>
      <c r="CR27" s="330"/>
      <c r="CS27" s="330"/>
      <c r="CT27" s="330"/>
      <c r="CU27" s="330">
        <f>'6'!BU28</f>
        <v>0</v>
      </c>
      <c r="CV27" s="339"/>
      <c r="CW27" s="339">
        <f>'6'!BW28</f>
        <v>0</v>
      </c>
      <c r="CX27" s="330">
        <f t="shared" si="2"/>
        <v>0</v>
      </c>
      <c r="CY27" s="330">
        <f t="shared" si="3"/>
        <v>0</v>
      </c>
      <c r="CZ27" s="330">
        <f t="shared" si="4"/>
        <v>0</v>
      </c>
      <c r="DA27" s="330">
        <f t="shared" si="5"/>
        <v>0</v>
      </c>
      <c r="DB27" s="330">
        <f t="shared" si="6"/>
        <v>0</v>
      </c>
      <c r="DC27" s="330">
        <f t="shared" si="7"/>
        <v>0</v>
      </c>
      <c r="DD27" s="330">
        <f t="shared" si="8"/>
        <v>0</v>
      </c>
      <c r="DE27" s="330">
        <f t="shared" si="9"/>
        <v>0</v>
      </c>
      <c r="DF27" s="330">
        <f t="shared" si="10"/>
        <v>0</v>
      </c>
      <c r="DG27" s="330">
        <f t="shared" si="11"/>
        <v>0</v>
      </c>
      <c r="DH27" s="330">
        <f t="shared" si="12"/>
        <v>0</v>
      </c>
      <c r="DI27" s="330">
        <f t="shared" si="13"/>
        <v>0</v>
      </c>
      <c r="DJ27" s="330">
        <f t="shared" si="14"/>
        <v>0</v>
      </c>
      <c r="DK27" s="330">
        <f t="shared" si="15"/>
        <v>0</v>
      </c>
      <c r="DL27" s="388"/>
    </row>
    <row r="28" spans="1:116" ht="31.5" x14ac:dyDescent="0.25">
      <c r="A28" s="51" t="s">
        <v>752</v>
      </c>
      <c r="B28" s="179" t="s">
        <v>753</v>
      </c>
      <c r="C28" s="51"/>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0">
        <f>'6'!Q29</f>
        <v>0</v>
      </c>
      <c r="AG28" s="339"/>
      <c r="AH28" s="339"/>
      <c r="AI28" s="339"/>
      <c r="AJ28" s="330"/>
      <c r="AK28" s="339"/>
      <c r="AL28" s="330">
        <f>'6'!U29</f>
        <v>0</v>
      </c>
      <c r="AM28" s="339"/>
      <c r="AN28" s="339">
        <f>'6'!W29</f>
        <v>0</v>
      </c>
      <c r="AO28" s="339"/>
      <c r="AP28" s="339"/>
      <c r="AQ28" s="339"/>
      <c r="AR28" s="339"/>
      <c r="AS28" s="339">
        <f>'6'!AA29</f>
        <v>0</v>
      </c>
      <c r="AT28" s="330">
        <f>'6'!AC29</f>
        <v>0</v>
      </c>
      <c r="AU28" s="339"/>
      <c r="AV28" s="339"/>
      <c r="AW28" s="339"/>
      <c r="AX28" s="330">
        <f>'6'!AE29</f>
        <v>0</v>
      </c>
      <c r="AY28" s="339"/>
      <c r="AZ28" s="330">
        <f>'6'!AG29</f>
        <v>0</v>
      </c>
      <c r="BA28" s="330">
        <f>'6'!AI29</f>
        <v>0</v>
      </c>
      <c r="BB28" s="339"/>
      <c r="BC28" s="339"/>
      <c r="BD28" s="339"/>
      <c r="BE28" s="330">
        <f>'6'!AK29</f>
        <v>0</v>
      </c>
      <c r="BF28" s="339"/>
      <c r="BG28" s="330">
        <f>'6'!AM29</f>
        <v>0</v>
      </c>
      <c r="BH28" s="330">
        <f>'6'!AO29</f>
        <v>0</v>
      </c>
      <c r="BI28" s="339"/>
      <c r="BJ28" s="339"/>
      <c r="BK28" s="339"/>
      <c r="BL28" s="339"/>
      <c r="BM28" s="339"/>
      <c r="BN28" s="330">
        <f>'6'!AS29</f>
        <v>0</v>
      </c>
      <c r="BO28" s="330">
        <f>'6'!AU29</f>
        <v>0</v>
      </c>
      <c r="BP28" s="339"/>
      <c r="BQ28" s="339"/>
      <c r="BR28" s="339"/>
      <c r="BS28" s="330">
        <f>'6'!AW29</f>
        <v>0</v>
      </c>
      <c r="BT28" s="339"/>
      <c r="BU28" s="339">
        <f>'6'!AY29</f>
        <v>0</v>
      </c>
      <c r="BV28" s="330">
        <f>'6'!BA29</f>
        <v>0</v>
      </c>
      <c r="BW28" s="339"/>
      <c r="BX28" s="339"/>
      <c r="BY28" s="339"/>
      <c r="BZ28" s="330">
        <f>'6'!BC29</f>
        <v>0</v>
      </c>
      <c r="CA28" s="339"/>
      <c r="CB28" s="330">
        <f>'6'!BE29</f>
        <v>0</v>
      </c>
      <c r="CC28" s="330">
        <f>'6'!BG29</f>
        <v>0</v>
      </c>
      <c r="CD28" s="330"/>
      <c r="CE28" s="330"/>
      <c r="CF28" s="330"/>
      <c r="CG28" s="330">
        <f>'6'!BI29</f>
        <v>0</v>
      </c>
      <c r="CH28" s="339"/>
      <c r="CI28" s="339">
        <f>'6'!BK29</f>
        <v>0</v>
      </c>
      <c r="CJ28" s="330">
        <f>'6'!BM29</f>
        <v>0</v>
      </c>
      <c r="CK28" s="339"/>
      <c r="CL28" s="339"/>
      <c r="CM28" s="339"/>
      <c r="CN28" s="330">
        <f>'6'!BO29</f>
        <v>0</v>
      </c>
      <c r="CO28" s="339"/>
      <c r="CP28" s="330">
        <f>'6'!BQ29</f>
        <v>0</v>
      </c>
      <c r="CQ28" s="330">
        <f>'6'!BS29</f>
        <v>0</v>
      </c>
      <c r="CR28" s="330"/>
      <c r="CS28" s="330"/>
      <c r="CT28" s="330"/>
      <c r="CU28" s="330">
        <f>'6'!BU29</f>
        <v>0</v>
      </c>
      <c r="CV28" s="339"/>
      <c r="CW28" s="339">
        <f>'6'!BW29</f>
        <v>0</v>
      </c>
      <c r="CX28" s="330">
        <f t="shared" si="2"/>
        <v>0</v>
      </c>
      <c r="CY28" s="330">
        <f t="shared" si="3"/>
        <v>0</v>
      </c>
      <c r="CZ28" s="330">
        <f t="shared" si="4"/>
        <v>0</v>
      </c>
      <c r="DA28" s="330">
        <f t="shared" si="5"/>
        <v>0</v>
      </c>
      <c r="DB28" s="330">
        <f t="shared" si="6"/>
        <v>0</v>
      </c>
      <c r="DC28" s="330">
        <f t="shared" si="7"/>
        <v>0</v>
      </c>
      <c r="DD28" s="330">
        <f t="shared" si="8"/>
        <v>0</v>
      </c>
      <c r="DE28" s="330">
        <f t="shared" si="9"/>
        <v>0</v>
      </c>
      <c r="DF28" s="330">
        <f t="shared" si="10"/>
        <v>0</v>
      </c>
      <c r="DG28" s="330">
        <f t="shared" si="11"/>
        <v>0</v>
      </c>
      <c r="DH28" s="330">
        <f t="shared" si="12"/>
        <v>0</v>
      </c>
      <c r="DI28" s="330">
        <f t="shared" si="13"/>
        <v>0</v>
      </c>
      <c r="DJ28" s="330">
        <f t="shared" si="14"/>
        <v>0</v>
      </c>
      <c r="DK28" s="330">
        <f t="shared" si="15"/>
        <v>0</v>
      </c>
      <c r="DL28" s="388"/>
    </row>
    <row r="29" spans="1:116" x14ac:dyDescent="0.25">
      <c r="A29" s="51"/>
      <c r="B29" s="28"/>
      <c r="C29" s="51"/>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0">
        <f>'6'!Q30</f>
        <v>0</v>
      </c>
      <c r="AG29" s="339"/>
      <c r="AH29" s="339"/>
      <c r="AI29" s="339"/>
      <c r="AJ29" s="330"/>
      <c r="AK29" s="339"/>
      <c r="AL29" s="330">
        <f>'6'!U30</f>
        <v>0</v>
      </c>
      <c r="AM29" s="339"/>
      <c r="AN29" s="339">
        <f>'6'!W30</f>
        <v>0</v>
      </c>
      <c r="AO29" s="339"/>
      <c r="AP29" s="339"/>
      <c r="AQ29" s="339"/>
      <c r="AR29" s="339"/>
      <c r="AS29" s="339">
        <f>'6'!AA30</f>
        <v>0</v>
      </c>
      <c r="AT29" s="330">
        <f>'6'!AC30</f>
        <v>0</v>
      </c>
      <c r="AU29" s="339"/>
      <c r="AV29" s="339"/>
      <c r="AW29" s="339"/>
      <c r="AX29" s="330">
        <f>'6'!AE30</f>
        <v>0</v>
      </c>
      <c r="AY29" s="339"/>
      <c r="AZ29" s="330">
        <f>'6'!AG30</f>
        <v>0</v>
      </c>
      <c r="BA29" s="330">
        <f>'6'!AI30</f>
        <v>0</v>
      </c>
      <c r="BB29" s="339"/>
      <c r="BC29" s="339"/>
      <c r="BD29" s="339"/>
      <c r="BE29" s="330">
        <f>'6'!AK30</f>
        <v>0</v>
      </c>
      <c r="BF29" s="339"/>
      <c r="BG29" s="330">
        <f>'6'!AM30</f>
        <v>0</v>
      </c>
      <c r="BH29" s="330">
        <f>'6'!AO30</f>
        <v>0</v>
      </c>
      <c r="BI29" s="339"/>
      <c r="BJ29" s="339"/>
      <c r="BK29" s="339"/>
      <c r="BL29" s="339"/>
      <c r="BM29" s="339"/>
      <c r="BN29" s="330">
        <f>'6'!AS30</f>
        <v>0</v>
      </c>
      <c r="BO29" s="330">
        <f>'6'!AU30</f>
        <v>0</v>
      </c>
      <c r="BP29" s="339"/>
      <c r="BQ29" s="339"/>
      <c r="BR29" s="339"/>
      <c r="BS29" s="330">
        <f>'6'!AW30</f>
        <v>0</v>
      </c>
      <c r="BT29" s="339"/>
      <c r="BU29" s="339">
        <f>'6'!AY30</f>
        <v>0</v>
      </c>
      <c r="BV29" s="330">
        <f>'6'!BA30</f>
        <v>0</v>
      </c>
      <c r="BW29" s="339"/>
      <c r="BX29" s="339"/>
      <c r="BY29" s="339"/>
      <c r="BZ29" s="330">
        <f>'6'!BC30</f>
        <v>0</v>
      </c>
      <c r="CA29" s="339"/>
      <c r="CB29" s="330">
        <f>'6'!BE30</f>
        <v>0</v>
      </c>
      <c r="CC29" s="330">
        <f>'6'!BG30</f>
        <v>0</v>
      </c>
      <c r="CD29" s="330"/>
      <c r="CE29" s="330"/>
      <c r="CF29" s="330"/>
      <c r="CG29" s="330">
        <f>'6'!BI30</f>
        <v>0</v>
      </c>
      <c r="CH29" s="339"/>
      <c r="CI29" s="339">
        <f>'6'!BK30</f>
        <v>0</v>
      </c>
      <c r="CJ29" s="330">
        <f>'6'!BM30</f>
        <v>0</v>
      </c>
      <c r="CK29" s="339"/>
      <c r="CL29" s="339"/>
      <c r="CM29" s="339"/>
      <c r="CN29" s="330">
        <f>'6'!BO30</f>
        <v>0</v>
      </c>
      <c r="CO29" s="339"/>
      <c r="CP29" s="330">
        <f>'6'!BQ30</f>
        <v>0</v>
      </c>
      <c r="CQ29" s="330">
        <f>'6'!BS30</f>
        <v>0</v>
      </c>
      <c r="CR29" s="330"/>
      <c r="CS29" s="330"/>
      <c r="CT29" s="330"/>
      <c r="CU29" s="330">
        <f>'6'!BU30</f>
        <v>0</v>
      </c>
      <c r="CV29" s="339"/>
      <c r="CW29" s="339">
        <f>'6'!BW30</f>
        <v>0</v>
      </c>
      <c r="CX29" s="330">
        <f t="shared" si="2"/>
        <v>0</v>
      </c>
      <c r="CY29" s="330">
        <f t="shared" si="3"/>
        <v>0</v>
      </c>
      <c r="CZ29" s="330">
        <f t="shared" si="4"/>
        <v>0</v>
      </c>
      <c r="DA29" s="330">
        <f t="shared" si="5"/>
        <v>0</v>
      </c>
      <c r="DB29" s="330">
        <f t="shared" si="6"/>
        <v>0</v>
      </c>
      <c r="DC29" s="330">
        <f t="shared" si="7"/>
        <v>0</v>
      </c>
      <c r="DD29" s="330">
        <f t="shared" si="8"/>
        <v>0</v>
      </c>
      <c r="DE29" s="330">
        <f t="shared" si="9"/>
        <v>0</v>
      </c>
      <c r="DF29" s="330">
        <f t="shared" si="10"/>
        <v>0</v>
      </c>
      <c r="DG29" s="330">
        <f t="shared" si="11"/>
        <v>0</v>
      </c>
      <c r="DH29" s="330">
        <f t="shared" si="12"/>
        <v>0</v>
      </c>
      <c r="DI29" s="330">
        <f t="shared" si="13"/>
        <v>0</v>
      </c>
      <c r="DJ29" s="330">
        <f t="shared" si="14"/>
        <v>0</v>
      </c>
      <c r="DK29" s="330">
        <f t="shared" si="15"/>
        <v>0</v>
      </c>
      <c r="DL29" s="388"/>
    </row>
    <row r="30" spans="1:116" ht="31.5" x14ac:dyDescent="0.25">
      <c r="A30" s="51">
        <v>1</v>
      </c>
      <c r="B30" s="179" t="s">
        <v>584</v>
      </c>
      <c r="C30" s="51"/>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0">
        <f>'6'!Q31</f>
        <v>0</v>
      </c>
      <c r="AG30" s="339"/>
      <c r="AH30" s="339"/>
      <c r="AI30" s="339"/>
      <c r="AJ30" s="330"/>
      <c r="AK30" s="339"/>
      <c r="AL30" s="330">
        <f>'6'!U31</f>
        <v>0</v>
      </c>
      <c r="AM30" s="339"/>
      <c r="AN30" s="339">
        <f>'6'!W31</f>
        <v>0</v>
      </c>
      <c r="AO30" s="339"/>
      <c r="AP30" s="339"/>
      <c r="AQ30" s="339"/>
      <c r="AR30" s="339"/>
      <c r="AS30" s="339">
        <f>'6'!AA31</f>
        <v>0</v>
      </c>
      <c r="AT30" s="330">
        <f>'6'!AC31</f>
        <v>0</v>
      </c>
      <c r="AU30" s="339"/>
      <c r="AV30" s="339"/>
      <c r="AW30" s="339"/>
      <c r="AX30" s="330">
        <f>'6'!AE31</f>
        <v>0</v>
      </c>
      <c r="AY30" s="339"/>
      <c r="AZ30" s="330">
        <f>'6'!AG31</f>
        <v>0</v>
      </c>
      <c r="BA30" s="330">
        <f>'6'!AI31</f>
        <v>0</v>
      </c>
      <c r="BB30" s="339"/>
      <c r="BC30" s="339"/>
      <c r="BD30" s="339"/>
      <c r="BE30" s="330">
        <f>'6'!AK31</f>
        <v>0</v>
      </c>
      <c r="BF30" s="339"/>
      <c r="BG30" s="330">
        <f>'6'!AM31</f>
        <v>0</v>
      </c>
      <c r="BH30" s="330">
        <f>'6'!AO31</f>
        <v>0</v>
      </c>
      <c r="BI30" s="339"/>
      <c r="BJ30" s="339"/>
      <c r="BK30" s="339"/>
      <c r="BL30" s="339"/>
      <c r="BM30" s="339"/>
      <c r="BN30" s="330">
        <f>'6'!AS31</f>
        <v>0</v>
      </c>
      <c r="BO30" s="330">
        <f>'6'!AU31</f>
        <v>0</v>
      </c>
      <c r="BP30" s="339"/>
      <c r="BQ30" s="339"/>
      <c r="BR30" s="339"/>
      <c r="BS30" s="330">
        <f>'6'!AW31</f>
        <v>0</v>
      </c>
      <c r="BT30" s="339"/>
      <c r="BU30" s="339">
        <f>'6'!AY31</f>
        <v>0</v>
      </c>
      <c r="BV30" s="330">
        <f>'6'!BA31</f>
        <v>0</v>
      </c>
      <c r="BW30" s="339"/>
      <c r="BX30" s="339"/>
      <c r="BY30" s="339"/>
      <c r="BZ30" s="330">
        <f>'6'!BC31</f>
        <v>0</v>
      </c>
      <c r="CA30" s="339"/>
      <c r="CB30" s="330">
        <f>'6'!BE31</f>
        <v>0</v>
      </c>
      <c r="CC30" s="330">
        <f>'6'!BG31</f>
        <v>0</v>
      </c>
      <c r="CD30" s="330"/>
      <c r="CE30" s="330"/>
      <c r="CF30" s="330"/>
      <c r="CG30" s="330">
        <f>'6'!BI31</f>
        <v>0</v>
      </c>
      <c r="CH30" s="339"/>
      <c r="CI30" s="339">
        <f>'6'!BK31</f>
        <v>0</v>
      </c>
      <c r="CJ30" s="330">
        <f>'6'!BM31</f>
        <v>0</v>
      </c>
      <c r="CK30" s="339"/>
      <c r="CL30" s="339"/>
      <c r="CM30" s="339"/>
      <c r="CN30" s="330">
        <f>'6'!BO31</f>
        <v>0</v>
      </c>
      <c r="CO30" s="339"/>
      <c r="CP30" s="330">
        <f>'6'!BQ31</f>
        <v>0</v>
      </c>
      <c r="CQ30" s="330">
        <f>'6'!BS31</f>
        <v>0</v>
      </c>
      <c r="CR30" s="330"/>
      <c r="CS30" s="330"/>
      <c r="CT30" s="330"/>
      <c r="CU30" s="330">
        <f>'6'!BU31</f>
        <v>0</v>
      </c>
      <c r="CV30" s="339"/>
      <c r="CW30" s="339">
        <f>'6'!BW31</f>
        <v>0</v>
      </c>
      <c r="CX30" s="330">
        <f t="shared" si="2"/>
        <v>0</v>
      </c>
      <c r="CY30" s="330">
        <f t="shared" si="3"/>
        <v>0</v>
      </c>
      <c r="CZ30" s="330">
        <f t="shared" si="4"/>
        <v>0</v>
      </c>
      <c r="DA30" s="330">
        <f t="shared" si="5"/>
        <v>0</v>
      </c>
      <c r="DB30" s="330">
        <f t="shared" si="6"/>
        <v>0</v>
      </c>
      <c r="DC30" s="330">
        <f t="shared" si="7"/>
        <v>0</v>
      </c>
      <c r="DD30" s="330">
        <f t="shared" si="8"/>
        <v>0</v>
      </c>
      <c r="DE30" s="330">
        <f t="shared" si="9"/>
        <v>0</v>
      </c>
      <c r="DF30" s="330">
        <f t="shared" si="10"/>
        <v>0</v>
      </c>
      <c r="DG30" s="330">
        <f t="shared" si="11"/>
        <v>0</v>
      </c>
      <c r="DH30" s="330">
        <f t="shared" si="12"/>
        <v>0</v>
      </c>
      <c r="DI30" s="330">
        <f t="shared" si="13"/>
        <v>0</v>
      </c>
      <c r="DJ30" s="330">
        <f t="shared" si="14"/>
        <v>0</v>
      </c>
      <c r="DK30" s="330">
        <f t="shared" si="15"/>
        <v>0</v>
      </c>
      <c r="DL30" s="388"/>
    </row>
    <row r="31" spans="1:116" ht="47.25" x14ac:dyDescent="0.25">
      <c r="A31" s="182" t="s">
        <v>555</v>
      </c>
      <c r="B31" s="180" t="s">
        <v>754</v>
      </c>
      <c r="C31" s="51"/>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0">
        <f>'6'!Q32</f>
        <v>0</v>
      </c>
      <c r="AG31" s="339"/>
      <c r="AH31" s="339"/>
      <c r="AI31" s="339"/>
      <c r="AJ31" s="330"/>
      <c r="AK31" s="339"/>
      <c r="AL31" s="330">
        <f>'6'!U32</f>
        <v>0</v>
      </c>
      <c r="AM31" s="339"/>
      <c r="AN31" s="339">
        <f>'6'!W32</f>
        <v>0</v>
      </c>
      <c r="AO31" s="339"/>
      <c r="AP31" s="339"/>
      <c r="AQ31" s="339"/>
      <c r="AR31" s="339"/>
      <c r="AS31" s="339">
        <f>'6'!AA32</f>
        <v>0</v>
      </c>
      <c r="AT31" s="330">
        <f>'6'!AC32</f>
        <v>0</v>
      </c>
      <c r="AU31" s="339"/>
      <c r="AV31" s="339"/>
      <c r="AW31" s="339"/>
      <c r="AX31" s="330">
        <f>'6'!AE32</f>
        <v>0</v>
      </c>
      <c r="AY31" s="339"/>
      <c r="AZ31" s="330">
        <f>'6'!AG32</f>
        <v>0</v>
      </c>
      <c r="BA31" s="330">
        <f>'6'!AI32</f>
        <v>0</v>
      </c>
      <c r="BB31" s="339"/>
      <c r="BC31" s="339"/>
      <c r="BD31" s="339"/>
      <c r="BE31" s="330">
        <f>'6'!AK32</f>
        <v>0</v>
      </c>
      <c r="BF31" s="339"/>
      <c r="BG31" s="330">
        <f>'6'!AM32</f>
        <v>0</v>
      </c>
      <c r="BH31" s="330">
        <f>'6'!AO32</f>
        <v>0</v>
      </c>
      <c r="BI31" s="339"/>
      <c r="BJ31" s="339"/>
      <c r="BK31" s="339"/>
      <c r="BL31" s="339"/>
      <c r="BM31" s="339"/>
      <c r="BN31" s="330">
        <f>'6'!AS32</f>
        <v>0</v>
      </c>
      <c r="BO31" s="330" t="str">
        <f>'6'!AU32</f>
        <v>2</v>
      </c>
      <c r="BP31" s="339"/>
      <c r="BQ31" s="339"/>
      <c r="BR31" s="339"/>
      <c r="BS31" s="330">
        <f>'6'!AW32</f>
        <v>0</v>
      </c>
      <c r="BT31" s="339"/>
      <c r="BU31" s="339">
        <f>'6'!AY32</f>
        <v>2.13</v>
      </c>
      <c r="BV31" s="330">
        <f>'6'!BA32</f>
        <v>0</v>
      </c>
      <c r="BW31" s="339"/>
      <c r="BX31" s="339"/>
      <c r="BY31" s="339"/>
      <c r="BZ31" s="330">
        <f>'6'!BC32</f>
        <v>0</v>
      </c>
      <c r="CA31" s="339"/>
      <c r="CB31" s="330">
        <f>'6'!BE32</f>
        <v>0</v>
      </c>
      <c r="CC31" s="330" t="str">
        <f>'6'!BG32</f>
        <v>2</v>
      </c>
      <c r="CD31" s="330"/>
      <c r="CE31" s="330"/>
      <c r="CF31" s="330"/>
      <c r="CG31" s="330">
        <f>'6'!BI32</f>
        <v>0</v>
      </c>
      <c r="CH31" s="339"/>
      <c r="CI31" s="339">
        <f>'6'!BK32</f>
        <v>2.13</v>
      </c>
      <c r="CJ31" s="330">
        <f>'6'!BM32</f>
        <v>0</v>
      </c>
      <c r="CK31" s="339"/>
      <c r="CL31" s="339"/>
      <c r="CM31" s="339"/>
      <c r="CN31" s="330">
        <f>'6'!BO32</f>
        <v>0</v>
      </c>
      <c r="CO31" s="339"/>
      <c r="CP31" s="330">
        <f>'6'!BQ32</f>
        <v>0</v>
      </c>
      <c r="CQ31" s="330" t="str">
        <f>'6'!BS32</f>
        <v>2</v>
      </c>
      <c r="CR31" s="330"/>
      <c r="CS31" s="330"/>
      <c r="CT31" s="330"/>
      <c r="CU31" s="330">
        <f>'6'!BU32</f>
        <v>0</v>
      </c>
      <c r="CV31" s="339"/>
      <c r="CW31" s="339">
        <f>'6'!BW32</f>
        <v>2.13</v>
      </c>
      <c r="CX31" s="330">
        <f t="shared" si="2"/>
        <v>0</v>
      </c>
      <c r="CY31" s="330">
        <f t="shared" si="3"/>
        <v>0</v>
      </c>
      <c r="CZ31" s="330">
        <f t="shared" si="4"/>
        <v>0</v>
      </c>
      <c r="DA31" s="330">
        <f t="shared" si="5"/>
        <v>0</v>
      </c>
      <c r="DB31" s="330">
        <f t="shared" si="6"/>
        <v>0</v>
      </c>
      <c r="DC31" s="330">
        <f t="shared" si="7"/>
        <v>0</v>
      </c>
      <c r="DD31" s="330">
        <f t="shared" si="8"/>
        <v>0</v>
      </c>
      <c r="DE31" s="330">
        <f t="shared" si="9"/>
        <v>6</v>
      </c>
      <c r="DF31" s="330">
        <f t="shared" si="10"/>
        <v>0</v>
      </c>
      <c r="DG31" s="330">
        <f t="shared" si="11"/>
        <v>0</v>
      </c>
      <c r="DH31" s="330">
        <f t="shared" si="12"/>
        <v>0</v>
      </c>
      <c r="DI31" s="330">
        <f t="shared" si="13"/>
        <v>0</v>
      </c>
      <c r="DJ31" s="330">
        <f t="shared" si="14"/>
        <v>0</v>
      </c>
      <c r="DK31" s="330">
        <f t="shared" si="15"/>
        <v>6.39</v>
      </c>
      <c r="DL31" s="388"/>
    </row>
    <row r="32" spans="1:116" ht="63" x14ac:dyDescent="0.25">
      <c r="A32" s="47" t="s">
        <v>557</v>
      </c>
      <c r="B32" s="179" t="s">
        <v>755</v>
      </c>
      <c r="C32" s="51"/>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0">
        <f>'6'!Q33</f>
        <v>0</v>
      </c>
      <c r="AG32" s="339"/>
      <c r="AH32" s="339"/>
      <c r="AI32" s="339"/>
      <c r="AJ32" s="330"/>
      <c r="AK32" s="339"/>
      <c r="AL32" s="330">
        <f>'6'!U33</f>
        <v>0</v>
      </c>
      <c r="AM32" s="339"/>
      <c r="AN32" s="339">
        <f>'6'!W33</f>
        <v>0</v>
      </c>
      <c r="AO32" s="339"/>
      <c r="AP32" s="339"/>
      <c r="AQ32" s="339"/>
      <c r="AR32" s="339"/>
      <c r="AS32" s="339">
        <f>'6'!AA33</f>
        <v>0</v>
      </c>
      <c r="AT32" s="330">
        <f>'6'!AC33</f>
        <v>0</v>
      </c>
      <c r="AU32" s="339"/>
      <c r="AV32" s="339"/>
      <c r="AW32" s="339"/>
      <c r="AX32" s="330">
        <f>'6'!AE33</f>
        <v>0</v>
      </c>
      <c r="AY32" s="339"/>
      <c r="AZ32" s="330">
        <f>'6'!AG33</f>
        <v>0</v>
      </c>
      <c r="BA32" s="330">
        <f>'6'!AI33</f>
        <v>0</v>
      </c>
      <c r="BB32" s="339"/>
      <c r="BC32" s="339"/>
      <c r="BD32" s="339"/>
      <c r="BE32" s="330">
        <f>'6'!AK33</f>
        <v>0</v>
      </c>
      <c r="BF32" s="339"/>
      <c r="BG32" s="330">
        <f>'6'!AM33</f>
        <v>0</v>
      </c>
      <c r="BH32" s="330">
        <f>'6'!AO33</f>
        <v>0</v>
      </c>
      <c r="BI32" s="339"/>
      <c r="BJ32" s="339"/>
      <c r="BK32" s="339"/>
      <c r="BL32" s="339"/>
      <c r="BM32" s="339"/>
      <c r="BN32" s="330">
        <f>'6'!AS33</f>
        <v>0</v>
      </c>
      <c r="BO32" s="330" t="str">
        <f>'6'!AU33</f>
        <v>2</v>
      </c>
      <c r="BP32" s="339"/>
      <c r="BQ32" s="339"/>
      <c r="BR32" s="339"/>
      <c r="BS32" s="330">
        <f>'6'!AW33</f>
        <v>0</v>
      </c>
      <c r="BT32" s="339"/>
      <c r="BU32" s="339">
        <f>'6'!AY33</f>
        <v>2.13</v>
      </c>
      <c r="BV32" s="330">
        <f>'6'!BA33</f>
        <v>0</v>
      </c>
      <c r="BW32" s="339"/>
      <c r="BX32" s="339"/>
      <c r="BY32" s="339"/>
      <c r="BZ32" s="330">
        <f>'6'!BC33</f>
        <v>0</v>
      </c>
      <c r="CA32" s="339"/>
      <c r="CB32" s="330">
        <f>'6'!BE33</f>
        <v>0</v>
      </c>
      <c r="CC32" s="330" t="str">
        <f>'6'!BG33</f>
        <v>2</v>
      </c>
      <c r="CD32" s="330"/>
      <c r="CE32" s="330"/>
      <c r="CF32" s="330"/>
      <c r="CG32" s="330">
        <f>'6'!BI33</f>
        <v>0</v>
      </c>
      <c r="CH32" s="339"/>
      <c r="CI32" s="339">
        <f>'6'!BK33</f>
        <v>2.13</v>
      </c>
      <c r="CJ32" s="330">
        <f>'6'!BM33</f>
        <v>0</v>
      </c>
      <c r="CK32" s="339"/>
      <c r="CL32" s="339"/>
      <c r="CM32" s="339"/>
      <c r="CN32" s="330">
        <f>'6'!BO33</f>
        <v>0</v>
      </c>
      <c r="CO32" s="339"/>
      <c r="CP32" s="330">
        <f>'6'!BQ33</f>
        <v>0</v>
      </c>
      <c r="CQ32" s="330" t="str">
        <f>'6'!BS33</f>
        <v>2</v>
      </c>
      <c r="CR32" s="330"/>
      <c r="CS32" s="330"/>
      <c r="CT32" s="330"/>
      <c r="CU32" s="330">
        <f>'6'!BU33</f>
        <v>0</v>
      </c>
      <c r="CV32" s="339"/>
      <c r="CW32" s="339">
        <f>'6'!BW33</f>
        <v>2.13</v>
      </c>
      <c r="CX32" s="330">
        <f t="shared" si="2"/>
        <v>0</v>
      </c>
      <c r="CY32" s="330">
        <f t="shared" si="3"/>
        <v>0</v>
      </c>
      <c r="CZ32" s="330">
        <f t="shared" si="4"/>
        <v>0</v>
      </c>
      <c r="DA32" s="330">
        <f t="shared" si="5"/>
        <v>0</v>
      </c>
      <c r="DB32" s="330">
        <f t="shared" si="6"/>
        <v>0</v>
      </c>
      <c r="DC32" s="330">
        <f t="shared" si="7"/>
        <v>0</v>
      </c>
      <c r="DD32" s="330">
        <f t="shared" si="8"/>
        <v>0</v>
      </c>
      <c r="DE32" s="330">
        <f t="shared" si="9"/>
        <v>6</v>
      </c>
      <c r="DF32" s="330">
        <f t="shared" si="10"/>
        <v>0</v>
      </c>
      <c r="DG32" s="330">
        <f t="shared" si="11"/>
        <v>0</v>
      </c>
      <c r="DH32" s="330">
        <f t="shared" si="12"/>
        <v>0</v>
      </c>
      <c r="DI32" s="330">
        <f t="shared" si="13"/>
        <v>0</v>
      </c>
      <c r="DJ32" s="330">
        <f t="shared" si="14"/>
        <v>0</v>
      </c>
      <c r="DK32" s="330">
        <f t="shared" si="15"/>
        <v>6.39</v>
      </c>
      <c r="DL32" s="388"/>
    </row>
    <row r="33" spans="1:116" s="537" customFormat="1" ht="47.25" x14ac:dyDescent="0.25">
      <c r="A33" s="47"/>
      <c r="B33" s="356" t="s">
        <v>1107</v>
      </c>
      <c r="C33" s="51"/>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0">
        <f>'6'!Q34</f>
        <v>0</v>
      </c>
      <c r="AG33" s="339"/>
      <c r="AH33" s="339"/>
      <c r="AI33" s="339"/>
      <c r="AJ33" s="330"/>
      <c r="AK33" s="339"/>
      <c r="AL33" s="330">
        <f>'6'!U34</f>
        <v>0</v>
      </c>
      <c r="AM33" s="339"/>
      <c r="AN33" s="339">
        <f>'6'!W34</f>
        <v>0</v>
      </c>
      <c r="AO33" s="339"/>
      <c r="AP33" s="339"/>
      <c r="AQ33" s="339"/>
      <c r="AR33" s="339"/>
      <c r="AS33" s="339">
        <f>'6'!AA34</f>
        <v>0</v>
      </c>
      <c r="AT33" s="330">
        <f>'6'!AC34</f>
        <v>0</v>
      </c>
      <c r="AU33" s="339"/>
      <c r="AV33" s="339"/>
      <c r="AW33" s="339"/>
      <c r="AX33" s="330">
        <f>'6'!AE34</f>
        <v>0</v>
      </c>
      <c r="AY33" s="339"/>
      <c r="AZ33" s="330">
        <f>'6'!AG34</f>
        <v>0</v>
      </c>
      <c r="BA33" s="330"/>
      <c r="BB33" s="339"/>
      <c r="BC33" s="339"/>
      <c r="BD33" s="339"/>
      <c r="BE33" s="330"/>
      <c r="BF33" s="339"/>
      <c r="BG33" s="330"/>
      <c r="BH33" s="330">
        <f>'6'!AO34</f>
        <v>0</v>
      </c>
      <c r="BI33" s="339"/>
      <c r="BJ33" s="339"/>
      <c r="BK33" s="339"/>
      <c r="BL33" s="339"/>
      <c r="BM33" s="339"/>
      <c r="BN33" s="330">
        <f>'6'!AS34</f>
        <v>0</v>
      </c>
      <c r="BO33" s="330" t="str">
        <f>'6'!AU34</f>
        <v>2</v>
      </c>
      <c r="BP33" s="339"/>
      <c r="BQ33" s="339"/>
      <c r="BR33" s="339"/>
      <c r="BS33" s="330">
        <f>'6'!AW34</f>
        <v>0</v>
      </c>
      <c r="BT33" s="339"/>
      <c r="BU33" s="339">
        <f>'6'!AY34</f>
        <v>2.13</v>
      </c>
      <c r="BV33" s="330">
        <f>'6'!BA34</f>
        <v>0</v>
      </c>
      <c r="BW33" s="339"/>
      <c r="BX33" s="339"/>
      <c r="BY33" s="339"/>
      <c r="BZ33" s="330">
        <f>'6'!BC34</f>
        <v>0</v>
      </c>
      <c r="CA33" s="339"/>
      <c r="CB33" s="330">
        <f>'6'!BE34</f>
        <v>0</v>
      </c>
      <c r="CC33" s="330" t="str">
        <f>'6'!BG34</f>
        <v>2</v>
      </c>
      <c r="CD33" s="330"/>
      <c r="CE33" s="330"/>
      <c r="CF33" s="330"/>
      <c r="CG33" s="330">
        <f>'6'!BI34</f>
        <v>0</v>
      </c>
      <c r="CH33" s="339"/>
      <c r="CI33" s="339">
        <f>'6'!BK34</f>
        <v>2.13</v>
      </c>
      <c r="CJ33" s="330">
        <f>'6'!BM34</f>
        <v>0</v>
      </c>
      <c r="CK33" s="339"/>
      <c r="CL33" s="339"/>
      <c r="CM33" s="339"/>
      <c r="CN33" s="330">
        <f>'6'!BO34</f>
        <v>0</v>
      </c>
      <c r="CO33" s="339"/>
      <c r="CP33" s="330">
        <f>'6'!BQ34</f>
        <v>0</v>
      </c>
      <c r="CQ33" s="330" t="str">
        <f>'6'!BS34</f>
        <v>2</v>
      </c>
      <c r="CR33" s="330"/>
      <c r="CS33" s="330"/>
      <c r="CT33" s="330"/>
      <c r="CU33" s="330">
        <f>'6'!BU34</f>
        <v>0</v>
      </c>
      <c r="CV33" s="339"/>
      <c r="CW33" s="339">
        <f>'6'!BW34</f>
        <v>2.13</v>
      </c>
      <c r="CX33" s="330">
        <f t="shared" si="2"/>
        <v>0</v>
      </c>
      <c r="CY33" s="330">
        <f t="shared" si="3"/>
        <v>0</v>
      </c>
      <c r="CZ33" s="330">
        <f t="shared" si="4"/>
        <v>0</v>
      </c>
      <c r="DA33" s="330">
        <f t="shared" si="5"/>
        <v>0</v>
      </c>
      <c r="DB33" s="330">
        <f t="shared" si="6"/>
        <v>0</v>
      </c>
      <c r="DC33" s="330">
        <f t="shared" si="7"/>
        <v>0</v>
      </c>
      <c r="DD33" s="330">
        <f t="shared" si="8"/>
        <v>0</v>
      </c>
      <c r="DE33" s="330">
        <f t="shared" si="9"/>
        <v>6</v>
      </c>
      <c r="DF33" s="330">
        <f t="shared" si="10"/>
        <v>0</v>
      </c>
      <c r="DG33" s="330">
        <f t="shared" si="11"/>
        <v>0</v>
      </c>
      <c r="DH33" s="330">
        <f t="shared" si="12"/>
        <v>0</v>
      </c>
      <c r="DI33" s="330">
        <f t="shared" si="13"/>
        <v>0</v>
      </c>
      <c r="DJ33" s="330">
        <f t="shared" si="14"/>
        <v>0</v>
      </c>
      <c r="DK33" s="330">
        <f t="shared" si="15"/>
        <v>6.39</v>
      </c>
      <c r="DL33" s="539"/>
    </row>
    <row r="34" spans="1:116" s="537" customFormat="1" x14ac:dyDescent="0.25">
      <c r="A34" s="47"/>
      <c r="B34" s="179"/>
      <c r="C34" s="51"/>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0">
        <f>'6'!Q35</f>
        <v>0</v>
      </c>
      <c r="AG34" s="339"/>
      <c r="AH34" s="339"/>
      <c r="AI34" s="339"/>
      <c r="AJ34" s="330"/>
      <c r="AK34" s="339"/>
      <c r="AL34" s="330">
        <f>'6'!U35</f>
        <v>0</v>
      </c>
      <c r="AM34" s="339"/>
      <c r="AN34" s="339">
        <f>'6'!W35</f>
        <v>0</v>
      </c>
      <c r="AO34" s="339"/>
      <c r="AP34" s="339"/>
      <c r="AQ34" s="339"/>
      <c r="AR34" s="339"/>
      <c r="AS34" s="339">
        <f>'6'!AA35</f>
        <v>0</v>
      </c>
      <c r="AT34" s="330">
        <f>'6'!AC35</f>
        <v>0</v>
      </c>
      <c r="AU34" s="339"/>
      <c r="AV34" s="339"/>
      <c r="AW34" s="339"/>
      <c r="AX34" s="330">
        <f>'6'!AE35</f>
        <v>0</v>
      </c>
      <c r="AY34" s="339"/>
      <c r="AZ34" s="330">
        <f>'6'!AG35</f>
        <v>0</v>
      </c>
      <c r="BA34" s="330"/>
      <c r="BB34" s="339"/>
      <c r="BC34" s="339"/>
      <c r="BD34" s="339"/>
      <c r="BE34" s="330"/>
      <c r="BF34" s="339"/>
      <c r="BG34" s="330"/>
      <c r="BH34" s="330">
        <f>'6'!AO35</f>
        <v>0</v>
      </c>
      <c r="BI34" s="339"/>
      <c r="BJ34" s="339"/>
      <c r="BK34" s="339"/>
      <c r="BL34" s="339"/>
      <c r="BM34" s="339"/>
      <c r="BN34" s="330">
        <f>'6'!AS35</f>
        <v>0</v>
      </c>
      <c r="BO34" s="330">
        <f>'6'!AU35</f>
        <v>0</v>
      </c>
      <c r="BP34" s="339"/>
      <c r="BQ34" s="339"/>
      <c r="BR34" s="339"/>
      <c r="BS34" s="330">
        <f>'6'!AW35</f>
        <v>0</v>
      </c>
      <c r="BT34" s="339"/>
      <c r="BU34" s="339">
        <f>'6'!AY35</f>
        <v>0</v>
      </c>
      <c r="BV34" s="330">
        <f>'6'!BA35</f>
        <v>0</v>
      </c>
      <c r="BW34" s="339"/>
      <c r="BX34" s="339"/>
      <c r="BY34" s="339"/>
      <c r="BZ34" s="330">
        <f>'6'!BC35</f>
        <v>0</v>
      </c>
      <c r="CA34" s="339"/>
      <c r="CB34" s="330">
        <f>'6'!BE35</f>
        <v>0</v>
      </c>
      <c r="CC34" s="330">
        <f>'6'!BG35</f>
        <v>0</v>
      </c>
      <c r="CD34" s="330"/>
      <c r="CE34" s="330"/>
      <c r="CF34" s="330"/>
      <c r="CG34" s="330">
        <f>'6'!BI35</f>
        <v>0</v>
      </c>
      <c r="CH34" s="339"/>
      <c r="CI34" s="339">
        <f>'6'!BK35</f>
        <v>0</v>
      </c>
      <c r="CJ34" s="330">
        <f>'6'!BM35</f>
        <v>0</v>
      </c>
      <c r="CK34" s="339"/>
      <c r="CL34" s="339"/>
      <c r="CM34" s="339"/>
      <c r="CN34" s="330">
        <f>'6'!BO35</f>
        <v>0</v>
      </c>
      <c r="CO34" s="339"/>
      <c r="CP34" s="330">
        <f>'6'!BQ35</f>
        <v>0</v>
      </c>
      <c r="CQ34" s="330">
        <f>'6'!BS35</f>
        <v>0</v>
      </c>
      <c r="CR34" s="330"/>
      <c r="CS34" s="330"/>
      <c r="CT34" s="330"/>
      <c r="CU34" s="330">
        <f>'6'!BU35</f>
        <v>0</v>
      </c>
      <c r="CV34" s="339"/>
      <c r="CW34" s="339">
        <f>'6'!BW35</f>
        <v>0</v>
      </c>
      <c r="CX34" s="330">
        <f t="shared" si="2"/>
        <v>0</v>
      </c>
      <c r="CY34" s="330">
        <f t="shared" si="3"/>
        <v>0</v>
      </c>
      <c r="CZ34" s="330">
        <f t="shared" si="4"/>
        <v>0</v>
      </c>
      <c r="DA34" s="330">
        <f t="shared" si="5"/>
        <v>0</v>
      </c>
      <c r="DB34" s="330">
        <f t="shared" si="6"/>
        <v>0</v>
      </c>
      <c r="DC34" s="330">
        <f t="shared" si="7"/>
        <v>0</v>
      </c>
      <c r="DD34" s="330">
        <f t="shared" si="8"/>
        <v>0</v>
      </c>
      <c r="DE34" s="330">
        <f t="shared" si="9"/>
        <v>0</v>
      </c>
      <c r="DF34" s="330">
        <f t="shared" si="10"/>
        <v>0</v>
      </c>
      <c r="DG34" s="330">
        <f t="shared" si="11"/>
        <v>0</v>
      </c>
      <c r="DH34" s="330">
        <f t="shared" si="12"/>
        <v>0</v>
      </c>
      <c r="DI34" s="330">
        <f t="shared" si="13"/>
        <v>0</v>
      </c>
      <c r="DJ34" s="330">
        <f t="shared" si="14"/>
        <v>0</v>
      </c>
      <c r="DK34" s="330">
        <f t="shared" si="15"/>
        <v>0</v>
      </c>
      <c r="DL34" s="539"/>
    </row>
    <row r="35" spans="1:116" ht="47.25" x14ac:dyDescent="0.25">
      <c r="A35" s="47" t="s">
        <v>558</v>
      </c>
      <c r="B35" s="179" t="s">
        <v>528</v>
      </c>
      <c r="C35" s="51"/>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0">
        <f>'6'!Q36</f>
        <v>0</v>
      </c>
      <c r="AG35" s="339"/>
      <c r="AH35" s="339"/>
      <c r="AI35" s="339"/>
      <c r="AJ35" s="330"/>
      <c r="AK35" s="339"/>
      <c r="AL35" s="330">
        <f>'6'!U36</f>
        <v>0</v>
      </c>
      <c r="AM35" s="339"/>
      <c r="AN35" s="339">
        <f>'6'!W36</f>
        <v>0</v>
      </c>
      <c r="AO35" s="339"/>
      <c r="AP35" s="339"/>
      <c r="AQ35" s="339"/>
      <c r="AR35" s="339"/>
      <c r="AS35" s="339">
        <f>'6'!AA36</f>
        <v>0</v>
      </c>
      <c r="AT35" s="330">
        <f>'6'!AC36</f>
        <v>0</v>
      </c>
      <c r="AU35" s="339"/>
      <c r="AV35" s="339"/>
      <c r="AW35" s="339"/>
      <c r="AX35" s="330">
        <f>'6'!AE36</f>
        <v>0</v>
      </c>
      <c r="AY35" s="339"/>
      <c r="AZ35" s="330">
        <f>'6'!AG36</f>
        <v>0</v>
      </c>
      <c r="BA35" s="330">
        <f>'6'!AI36</f>
        <v>0</v>
      </c>
      <c r="BB35" s="339"/>
      <c r="BC35" s="339"/>
      <c r="BD35" s="339"/>
      <c r="BE35" s="330">
        <f>'6'!AK36</f>
        <v>0</v>
      </c>
      <c r="BF35" s="339"/>
      <c r="BG35" s="330">
        <f>'6'!AM36</f>
        <v>0</v>
      </c>
      <c r="BH35" s="330">
        <f>'6'!AO36</f>
        <v>0</v>
      </c>
      <c r="BI35" s="339"/>
      <c r="BJ35" s="339"/>
      <c r="BK35" s="339"/>
      <c r="BL35" s="339"/>
      <c r="BM35" s="339"/>
      <c r="BN35" s="330">
        <f>'6'!AS36</f>
        <v>0</v>
      </c>
      <c r="BO35" s="330">
        <f>'6'!AU36</f>
        <v>0</v>
      </c>
      <c r="BP35" s="339"/>
      <c r="BQ35" s="339"/>
      <c r="BR35" s="339"/>
      <c r="BS35" s="330">
        <f>'6'!AW36</f>
        <v>0</v>
      </c>
      <c r="BT35" s="339"/>
      <c r="BU35" s="339">
        <f>'6'!AY36</f>
        <v>0</v>
      </c>
      <c r="BV35" s="330">
        <f>'6'!BA36</f>
        <v>0</v>
      </c>
      <c r="BW35" s="339"/>
      <c r="BX35" s="339"/>
      <c r="BY35" s="339"/>
      <c r="BZ35" s="330">
        <f>'6'!BC36</f>
        <v>0</v>
      </c>
      <c r="CA35" s="339"/>
      <c r="CB35" s="330">
        <f>'6'!BE36</f>
        <v>0</v>
      </c>
      <c r="CC35" s="330">
        <f>'6'!BG36</f>
        <v>0</v>
      </c>
      <c r="CD35" s="330"/>
      <c r="CE35" s="330"/>
      <c r="CF35" s="330"/>
      <c r="CG35" s="330">
        <f>'6'!BI36</f>
        <v>0</v>
      </c>
      <c r="CH35" s="339"/>
      <c r="CI35" s="339">
        <f>'6'!BK36</f>
        <v>0</v>
      </c>
      <c r="CJ35" s="330">
        <f>'6'!BM36</f>
        <v>0</v>
      </c>
      <c r="CK35" s="339"/>
      <c r="CL35" s="339"/>
      <c r="CM35" s="339"/>
      <c r="CN35" s="330">
        <f>'6'!BO36</f>
        <v>0</v>
      </c>
      <c r="CO35" s="339"/>
      <c r="CP35" s="330">
        <f>'6'!BQ36</f>
        <v>0</v>
      </c>
      <c r="CQ35" s="330">
        <f>'6'!BS36</f>
        <v>0</v>
      </c>
      <c r="CR35" s="330"/>
      <c r="CS35" s="330"/>
      <c r="CT35" s="330"/>
      <c r="CU35" s="330">
        <f>'6'!BU36</f>
        <v>0</v>
      </c>
      <c r="CV35" s="339"/>
      <c r="CW35" s="339">
        <f>'6'!BW36</f>
        <v>0</v>
      </c>
      <c r="CX35" s="330">
        <f t="shared" si="2"/>
        <v>0</v>
      </c>
      <c r="CY35" s="330">
        <f t="shared" si="3"/>
        <v>0</v>
      </c>
      <c r="CZ35" s="330">
        <f t="shared" si="4"/>
        <v>0</v>
      </c>
      <c r="DA35" s="330">
        <f t="shared" si="5"/>
        <v>0</v>
      </c>
      <c r="DB35" s="330">
        <f t="shared" si="6"/>
        <v>0</v>
      </c>
      <c r="DC35" s="330">
        <f t="shared" si="7"/>
        <v>0</v>
      </c>
      <c r="DD35" s="330">
        <f t="shared" si="8"/>
        <v>0</v>
      </c>
      <c r="DE35" s="330">
        <f t="shared" si="9"/>
        <v>0</v>
      </c>
      <c r="DF35" s="330">
        <f t="shared" si="10"/>
        <v>0</v>
      </c>
      <c r="DG35" s="330">
        <f t="shared" si="11"/>
        <v>0</v>
      </c>
      <c r="DH35" s="330">
        <f t="shared" si="12"/>
        <v>0</v>
      </c>
      <c r="DI35" s="330">
        <f t="shared" si="13"/>
        <v>0</v>
      </c>
      <c r="DJ35" s="330">
        <f t="shared" si="14"/>
        <v>0</v>
      </c>
      <c r="DK35" s="330">
        <f t="shared" si="15"/>
        <v>0</v>
      </c>
      <c r="DL35" s="388"/>
    </row>
    <row r="36" spans="1:116" ht="63" x14ac:dyDescent="0.25">
      <c r="A36" s="47" t="s">
        <v>559</v>
      </c>
      <c r="B36" s="179" t="s">
        <v>527</v>
      </c>
      <c r="C36" s="51"/>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0">
        <f>'6'!Q37</f>
        <v>0</v>
      </c>
      <c r="AG36" s="339"/>
      <c r="AH36" s="339"/>
      <c r="AI36" s="339"/>
      <c r="AJ36" s="330"/>
      <c r="AK36" s="339"/>
      <c r="AL36" s="330">
        <f>'6'!U37</f>
        <v>0</v>
      </c>
      <c r="AM36" s="339"/>
      <c r="AN36" s="339">
        <f>'6'!W37</f>
        <v>0</v>
      </c>
      <c r="AO36" s="339"/>
      <c r="AP36" s="339"/>
      <c r="AQ36" s="339"/>
      <c r="AR36" s="339"/>
      <c r="AS36" s="339">
        <f>'6'!AA37</f>
        <v>0</v>
      </c>
      <c r="AT36" s="330">
        <f>'6'!AC37</f>
        <v>0</v>
      </c>
      <c r="AU36" s="339"/>
      <c r="AV36" s="339"/>
      <c r="AW36" s="339"/>
      <c r="AX36" s="330">
        <f>'6'!AE37</f>
        <v>0</v>
      </c>
      <c r="AY36" s="339"/>
      <c r="AZ36" s="330">
        <f>'6'!AG37</f>
        <v>0</v>
      </c>
      <c r="BA36" s="330">
        <f>'6'!AI37</f>
        <v>0</v>
      </c>
      <c r="BB36" s="339"/>
      <c r="BC36" s="339"/>
      <c r="BD36" s="339"/>
      <c r="BE36" s="330">
        <f>'6'!AK37</f>
        <v>0</v>
      </c>
      <c r="BF36" s="339"/>
      <c r="BG36" s="330">
        <f>'6'!AM37</f>
        <v>0</v>
      </c>
      <c r="BH36" s="330">
        <f>'6'!AO37</f>
        <v>0</v>
      </c>
      <c r="BI36" s="339"/>
      <c r="BJ36" s="339"/>
      <c r="BK36" s="339"/>
      <c r="BL36" s="339"/>
      <c r="BM36" s="339"/>
      <c r="BN36" s="330">
        <f>'6'!AS37</f>
        <v>0</v>
      </c>
      <c r="BO36" s="330">
        <f>'6'!AU37</f>
        <v>0</v>
      </c>
      <c r="BP36" s="339"/>
      <c r="BQ36" s="339"/>
      <c r="BR36" s="339"/>
      <c r="BS36" s="330">
        <f>'6'!AW37</f>
        <v>0</v>
      </c>
      <c r="BT36" s="339"/>
      <c r="BU36" s="339">
        <f>'6'!AY37</f>
        <v>0</v>
      </c>
      <c r="BV36" s="330">
        <f>'6'!BA37</f>
        <v>0</v>
      </c>
      <c r="BW36" s="339"/>
      <c r="BX36" s="339"/>
      <c r="BY36" s="339"/>
      <c r="BZ36" s="330">
        <f>'6'!BC37</f>
        <v>0</v>
      </c>
      <c r="CA36" s="339"/>
      <c r="CB36" s="330">
        <f>'6'!BE37</f>
        <v>0</v>
      </c>
      <c r="CC36" s="330">
        <f>'6'!BG37</f>
        <v>0</v>
      </c>
      <c r="CD36" s="330"/>
      <c r="CE36" s="330"/>
      <c r="CF36" s="330"/>
      <c r="CG36" s="330">
        <f>'6'!BI37</f>
        <v>0</v>
      </c>
      <c r="CH36" s="339"/>
      <c r="CI36" s="339">
        <f>'6'!BK37</f>
        <v>0</v>
      </c>
      <c r="CJ36" s="330">
        <f>'6'!BM37</f>
        <v>0</v>
      </c>
      <c r="CK36" s="339"/>
      <c r="CL36" s="339"/>
      <c r="CM36" s="339"/>
      <c r="CN36" s="330">
        <f>'6'!BO37</f>
        <v>0</v>
      </c>
      <c r="CO36" s="339"/>
      <c r="CP36" s="330">
        <f>'6'!BQ37</f>
        <v>0</v>
      </c>
      <c r="CQ36" s="330">
        <f>'6'!BS37</f>
        <v>0</v>
      </c>
      <c r="CR36" s="330"/>
      <c r="CS36" s="330"/>
      <c r="CT36" s="330"/>
      <c r="CU36" s="330">
        <f>'6'!BU37</f>
        <v>0</v>
      </c>
      <c r="CV36" s="339"/>
      <c r="CW36" s="339">
        <f>'6'!BW37</f>
        <v>0</v>
      </c>
      <c r="CX36" s="330">
        <f t="shared" si="2"/>
        <v>0</v>
      </c>
      <c r="CY36" s="330">
        <f t="shared" si="3"/>
        <v>0</v>
      </c>
      <c r="CZ36" s="330">
        <f t="shared" si="4"/>
        <v>0</v>
      </c>
      <c r="DA36" s="330">
        <f t="shared" si="5"/>
        <v>0</v>
      </c>
      <c r="DB36" s="330">
        <f t="shared" si="6"/>
        <v>0</v>
      </c>
      <c r="DC36" s="330">
        <f t="shared" si="7"/>
        <v>0</v>
      </c>
      <c r="DD36" s="330">
        <f t="shared" si="8"/>
        <v>0</v>
      </c>
      <c r="DE36" s="330">
        <f t="shared" si="9"/>
        <v>0</v>
      </c>
      <c r="DF36" s="330">
        <f t="shared" si="10"/>
        <v>0</v>
      </c>
      <c r="DG36" s="330">
        <f t="shared" si="11"/>
        <v>0</v>
      </c>
      <c r="DH36" s="330">
        <f t="shared" si="12"/>
        <v>0</v>
      </c>
      <c r="DI36" s="330">
        <f t="shared" si="13"/>
        <v>0</v>
      </c>
      <c r="DJ36" s="330">
        <f t="shared" si="14"/>
        <v>0</v>
      </c>
      <c r="DK36" s="330">
        <f t="shared" si="15"/>
        <v>0</v>
      </c>
      <c r="DL36" s="388"/>
    </row>
    <row r="37" spans="1:116" ht="110.25" x14ac:dyDescent="0.25">
      <c r="A37" s="47" t="s">
        <v>560</v>
      </c>
      <c r="B37" s="179" t="s">
        <v>756</v>
      </c>
      <c r="C37" s="51"/>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0">
        <f>'6'!Q38</f>
        <v>0</v>
      </c>
      <c r="AG37" s="339"/>
      <c r="AH37" s="339"/>
      <c r="AI37" s="339"/>
      <c r="AJ37" s="330"/>
      <c r="AK37" s="339"/>
      <c r="AL37" s="330">
        <f>'6'!U38</f>
        <v>0</v>
      </c>
      <c r="AM37" s="339"/>
      <c r="AN37" s="339">
        <f>'6'!W38</f>
        <v>0</v>
      </c>
      <c r="AO37" s="339"/>
      <c r="AP37" s="339"/>
      <c r="AQ37" s="339"/>
      <c r="AR37" s="339"/>
      <c r="AS37" s="339">
        <f>'6'!AA38</f>
        <v>0</v>
      </c>
      <c r="AT37" s="330">
        <f>'6'!AC38</f>
        <v>0</v>
      </c>
      <c r="AU37" s="339"/>
      <c r="AV37" s="339"/>
      <c r="AW37" s="339"/>
      <c r="AX37" s="330">
        <f>'6'!AE38</f>
        <v>0</v>
      </c>
      <c r="AY37" s="339"/>
      <c r="AZ37" s="330">
        <f>'6'!AG38</f>
        <v>0</v>
      </c>
      <c r="BA37" s="330">
        <f>'6'!AI38</f>
        <v>0</v>
      </c>
      <c r="BB37" s="339"/>
      <c r="BC37" s="339"/>
      <c r="BD37" s="339"/>
      <c r="BE37" s="330">
        <f>'6'!AK38</f>
        <v>0</v>
      </c>
      <c r="BF37" s="339"/>
      <c r="BG37" s="330">
        <f>'6'!AM38</f>
        <v>0</v>
      </c>
      <c r="BH37" s="330">
        <f>'6'!AO38</f>
        <v>0</v>
      </c>
      <c r="BI37" s="339"/>
      <c r="BJ37" s="339"/>
      <c r="BK37" s="339"/>
      <c r="BL37" s="339"/>
      <c r="BM37" s="339"/>
      <c r="BN37" s="330">
        <f>'6'!AS38</f>
        <v>0</v>
      </c>
      <c r="BO37" s="330">
        <f>'6'!AU38</f>
        <v>0</v>
      </c>
      <c r="BP37" s="339"/>
      <c r="BQ37" s="339"/>
      <c r="BR37" s="339"/>
      <c r="BS37" s="330">
        <f>'6'!AW38</f>
        <v>0</v>
      </c>
      <c r="BT37" s="339"/>
      <c r="BU37" s="339">
        <f>'6'!AY38</f>
        <v>0</v>
      </c>
      <c r="BV37" s="330">
        <f>'6'!BA38</f>
        <v>0</v>
      </c>
      <c r="BW37" s="339"/>
      <c r="BX37" s="339"/>
      <c r="BY37" s="339"/>
      <c r="BZ37" s="330">
        <f>'6'!BC38</f>
        <v>0</v>
      </c>
      <c r="CA37" s="339"/>
      <c r="CB37" s="330">
        <f>'6'!BE38</f>
        <v>0</v>
      </c>
      <c r="CC37" s="330">
        <f>'6'!BG38</f>
        <v>0</v>
      </c>
      <c r="CD37" s="330"/>
      <c r="CE37" s="330"/>
      <c r="CF37" s="330"/>
      <c r="CG37" s="330">
        <f>'6'!BI38</f>
        <v>0</v>
      </c>
      <c r="CH37" s="339"/>
      <c r="CI37" s="339">
        <f>'6'!BK38</f>
        <v>0</v>
      </c>
      <c r="CJ37" s="330">
        <f>'6'!BM38</f>
        <v>0</v>
      </c>
      <c r="CK37" s="339"/>
      <c r="CL37" s="339"/>
      <c r="CM37" s="339"/>
      <c r="CN37" s="330">
        <f>'6'!BO38</f>
        <v>0</v>
      </c>
      <c r="CO37" s="339"/>
      <c r="CP37" s="330">
        <f>'6'!BQ38</f>
        <v>0</v>
      </c>
      <c r="CQ37" s="330">
        <f>'6'!BS38</f>
        <v>0</v>
      </c>
      <c r="CR37" s="330"/>
      <c r="CS37" s="330"/>
      <c r="CT37" s="330"/>
      <c r="CU37" s="330">
        <f>'6'!BU38</f>
        <v>0</v>
      </c>
      <c r="CV37" s="339"/>
      <c r="CW37" s="339">
        <f>'6'!BW38</f>
        <v>0</v>
      </c>
      <c r="CX37" s="330">
        <f t="shared" si="2"/>
        <v>0</v>
      </c>
      <c r="CY37" s="330">
        <f t="shared" si="3"/>
        <v>0</v>
      </c>
      <c r="CZ37" s="330">
        <f t="shared" si="4"/>
        <v>0</v>
      </c>
      <c r="DA37" s="330">
        <f t="shared" si="5"/>
        <v>0</v>
      </c>
      <c r="DB37" s="330">
        <f t="shared" si="6"/>
        <v>0</v>
      </c>
      <c r="DC37" s="330">
        <f t="shared" si="7"/>
        <v>0</v>
      </c>
      <c r="DD37" s="330">
        <f t="shared" si="8"/>
        <v>0</v>
      </c>
      <c r="DE37" s="330">
        <f t="shared" si="9"/>
        <v>0</v>
      </c>
      <c r="DF37" s="330">
        <f t="shared" si="10"/>
        <v>0</v>
      </c>
      <c r="DG37" s="330">
        <f t="shared" si="11"/>
        <v>0</v>
      </c>
      <c r="DH37" s="330">
        <f t="shared" si="12"/>
        <v>0</v>
      </c>
      <c r="DI37" s="330">
        <f t="shared" si="13"/>
        <v>0</v>
      </c>
      <c r="DJ37" s="330">
        <f t="shared" si="14"/>
        <v>0</v>
      </c>
      <c r="DK37" s="330">
        <f t="shared" si="15"/>
        <v>0</v>
      </c>
      <c r="DL37" s="388"/>
    </row>
    <row r="38" spans="1:116" ht="63" x14ac:dyDescent="0.25">
      <c r="A38" s="182" t="s">
        <v>556</v>
      </c>
      <c r="B38" s="180" t="s">
        <v>757</v>
      </c>
      <c r="C38" s="51"/>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0">
        <f>'6'!Q39</f>
        <v>7.0200000000000005</v>
      </c>
      <c r="AG38" s="339"/>
      <c r="AH38" s="339"/>
      <c r="AI38" s="339"/>
      <c r="AJ38" s="330"/>
      <c r="AK38" s="339"/>
      <c r="AL38" s="330">
        <f>'6'!U39</f>
        <v>61.328333333333326</v>
      </c>
      <c r="AM38" s="339"/>
      <c r="AN38" s="339">
        <f>'6'!W39</f>
        <v>4.16</v>
      </c>
      <c r="AO38" s="339"/>
      <c r="AP38" s="339"/>
      <c r="AQ38" s="339"/>
      <c r="AR38" s="339"/>
      <c r="AS38" s="339">
        <f>'6'!AA39</f>
        <v>61.608049000000008</v>
      </c>
      <c r="AT38" s="330">
        <f>'6'!AC39</f>
        <v>6.96</v>
      </c>
      <c r="AU38" s="339"/>
      <c r="AV38" s="339"/>
      <c r="AW38" s="339"/>
      <c r="AX38" s="330">
        <f>'6'!AE39</f>
        <v>3.0200000000000005</v>
      </c>
      <c r="AY38" s="339"/>
      <c r="AZ38" s="330">
        <f>'6'!AG39</f>
        <v>58.644499999999994</v>
      </c>
      <c r="BA38" s="330">
        <f>'6'!AI39</f>
        <v>0</v>
      </c>
      <c r="BB38" s="339"/>
      <c r="BC38" s="339"/>
      <c r="BD38" s="339"/>
      <c r="BE38" s="330">
        <f>'6'!AK39</f>
        <v>0</v>
      </c>
      <c r="BF38" s="339"/>
      <c r="BG38" s="330">
        <f>'6'!AM39</f>
        <v>0</v>
      </c>
      <c r="BH38" s="330">
        <f>'6'!AO39</f>
        <v>6.49</v>
      </c>
      <c r="BI38" s="339"/>
      <c r="BJ38" s="339"/>
      <c r="BK38" s="339"/>
      <c r="BL38" s="339"/>
      <c r="BM38" s="339"/>
      <c r="BN38" s="330">
        <f>'6'!AS39</f>
        <v>53.670833333333341</v>
      </c>
      <c r="BO38" s="330">
        <f>'6'!AU39</f>
        <v>5.23</v>
      </c>
      <c r="BP38" s="339"/>
      <c r="BQ38" s="339"/>
      <c r="BR38" s="339"/>
      <c r="BS38" s="330">
        <f>'6'!AW39</f>
        <v>6.13</v>
      </c>
      <c r="BT38" s="339"/>
      <c r="BU38" s="339">
        <f>'6'!AY39</f>
        <v>65.600999999999999</v>
      </c>
      <c r="BV38" s="330">
        <f>'6'!BA39</f>
        <v>6.2</v>
      </c>
      <c r="BW38" s="339"/>
      <c r="BX38" s="339"/>
      <c r="BY38" s="339"/>
      <c r="BZ38" s="330">
        <f>'6'!BC39</f>
        <v>0</v>
      </c>
      <c r="CA38" s="339"/>
      <c r="CB38" s="330">
        <f>'6'!BE39</f>
        <v>53.470833333333331</v>
      </c>
      <c r="CC38" s="330">
        <f>'6'!BG39</f>
        <v>5.4</v>
      </c>
      <c r="CD38" s="330"/>
      <c r="CE38" s="330"/>
      <c r="CF38" s="330"/>
      <c r="CG38" s="330">
        <f>'6'!BI39</f>
        <v>2.2949999999999999</v>
      </c>
      <c r="CH38" s="339"/>
      <c r="CI38" s="339">
        <f>'6'!BK39</f>
        <v>79.56</v>
      </c>
      <c r="CJ38" s="330">
        <f>'6'!BM39</f>
        <v>3.76</v>
      </c>
      <c r="CK38" s="339"/>
      <c r="CL38" s="339"/>
      <c r="CM38" s="339"/>
      <c r="CN38" s="330">
        <f>'6'!BO39</f>
        <v>0</v>
      </c>
      <c r="CO38" s="339"/>
      <c r="CP38" s="330">
        <f>'6'!BQ39</f>
        <v>55.770833333333336</v>
      </c>
      <c r="CQ38" s="330">
        <f>'6'!BS39</f>
        <v>7.46</v>
      </c>
      <c r="CR38" s="330"/>
      <c r="CS38" s="330"/>
      <c r="CT38" s="330"/>
      <c r="CU38" s="330">
        <f>'6'!BU39</f>
        <v>3.5949999999999998</v>
      </c>
      <c r="CV38" s="339"/>
      <c r="CW38" s="339">
        <f>'6'!BW39</f>
        <v>72.72999999999999</v>
      </c>
      <c r="CX38" s="330">
        <f t="shared" si="2"/>
        <v>30.43</v>
      </c>
      <c r="CY38" s="330">
        <f t="shared" si="3"/>
        <v>0</v>
      </c>
      <c r="CZ38" s="330">
        <f t="shared" si="4"/>
        <v>0</v>
      </c>
      <c r="DA38" s="330">
        <f t="shared" si="5"/>
        <v>0</v>
      </c>
      <c r="DB38" s="330">
        <f t="shared" si="6"/>
        <v>3.0200000000000005</v>
      </c>
      <c r="DC38" s="330">
        <f t="shared" si="7"/>
        <v>0</v>
      </c>
      <c r="DD38" s="330">
        <f t="shared" si="8"/>
        <v>282.88533333333334</v>
      </c>
      <c r="DE38" s="330">
        <f t="shared" si="9"/>
        <v>32.07</v>
      </c>
      <c r="DF38" s="330">
        <f t="shared" si="10"/>
        <v>0</v>
      </c>
      <c r="DG38" s="330">
        <f t="shared" si="11"/>
        <v>0</v>
      </c>
      <c r="DH38" s="330">
        <f t="shared" si="12"/>
        <v>0</v>
      </c>
      <c r="DI38" s="330">
        <f t="shared" si="13"/>
        <v>15.04</v>
      </c>
      <c r="DJ38" s="330">
        <f t="shared" si="14"/>
        <v>0</v>
      </c>
      <c r="DK38" s="330">
        <f t="shared" si="15"/>
        <v>337.86383333333333</v>
      </c>
      <c r="DL38" s="388"/>
    </row>
    <row r="39" spans="1:116" ht="94.5" x14ac:dyDescent="0.25">
      <c r="A39" s="47" t="s">
        <v>561</v>
      </c>
      <c r="B39" s="181" t="s">
        <v>772</v>
      </c>
      <c r="C39" s="51"/>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0">
        <f>'6'!Q40</f>
        <v>7.0200000000000005</v>
      </c>
      <c r="AG39" s="339"/>
      <c r="AH39" s="339"/>
      <c r="AI39" s="339"/>
      <c r="AJ39" s="330"/>
      <c r="AK39" s="339"/>
      <c r="AL39" s="330">
        <f>'6'!U40</f>
        <v>47.407499999999992</v>
      </c>
      <c r="AM39" s="339"/>
      <c r="AN39" s="339">
        <f>'6'!W40</f>
        <v>4.16</v>
      </c>
      <c r="AO39" s="339"/>
      <c r="AP39" s="339"/>
      <c r="AQ39" s="339"/>
      <c r="AR39" s="339"/>
      <c r="AS39" s="339">
        <f>'6'!AA40</f>
        <v>47.567000000000007</v>
      </c>
      <c r="AT39" s="330">
        <f>'6'!AC40</f>
        <v>6.96</v>
      </c>
      <c r="AU39" s="339"/>
      <c r="AV39" s="339"/>
      <c r="AW39" s="339"/>
      <c r="AX39" s="330">
        <f>'6'!AE40</f>
        <v>0</v>
      </c>
      <c r="AY39" s="339"/>
      <c r="AZ39" s="330">
        <f>'6'!AG40</f>
        <v>39.110499999999995</v>
      </c>
      <c r="BA39" s="330">
        <f>'6'!AI40</f>
        <v>0</v>
      </c>
      <c r="BB39" s="339"/>
      <c r="BC39" s="339"/>
      <c r="BD39" s="339"/>
      <c r="BE39" s="330">
        <f>'6'!AK40</f>
        <v>0</v>
      </c>
      <c r="BF39" s="339"/>
      <c r="BG39" s="330">
        <f>'6'!AM40</f>
        <v>0</v>
      </c>
      <c r="BH39" s="330">
        <f>'6'!AO40</f>
        <v>6.49</v>
      </c>
      <c r="BI39" s="339"/>
      <c r="BJ39" s="339"/>
      <c r="BK39" s="339"/>
      <c r="BL39" s="339"/>
      <c r="BM39" s="339"/>
      <c r="BN39" s="330">
        <f>'6'!AS40</f>
        <v>46.2</v>
      </c>
      <c r="BO39" s="330">
        <f>'6'!AU40</f>
        <v>5.23</v>
      </c>
      <c r="BP39" s="339"/>
      <c r="BQ39" s="339"/>
      <c r="BR39" s="339"/>
      <c r="BS39" s="330">
        <f>'6'!AW40</f>
        <v>0</v>
      </c>
      <c r="BT39" s="339"/>
      <c r="BU39" s="339">
        <f>'6'!AY40</f>
        <v>39.518000000000001</v>
      </c>
      <c r="BV39" s="330">
        <f>'6'!BA40</f>
        <v>6.2</v>
      </c>
      <c r="BW39" s="339"/>
      <c r="BX39" s="339"/>
      <c r="BY39" s="339"/>
      <c r="BZ39" s="330">
        <f>'6'!BC40</f>
        <v>0</v>
      </c>
      <c r="CA39" s="339"/>
      <c r="CB39" s="330">
        <f>'6'!BE40</f>
        <v>43.5</v>
      </c>
      <c r="CC39" s="330">
        <f>'6'!BG40</f>
        <v>5.4</v>
      </c>
      <c r="CD39" s="330"/>
      <c r="CE39" s="330"/>
      <c r="CF39" s="330"/>
      <c r="CG39" s="330">
        <f>'6'!BI40</f>
        <v>0</v>
      </c>
      <c r="CH39" s="339"/>
      <c r="CI39" s="339">
        <f>'6'!BK40</f>
        <v>65.460999999999999</v>
      </c>
      <c r="CJ39" s="330">
        <f>'6'!BM40</f>
        <v>3.76</v>
      </c>
      <c r="CK39" s="339"/>
      <c r="CL39" s="339"/>
      <c r="CM39" s="339"/>
      <c r="CN39" s="330">
        <f>'6'!BO40</f>
        <v>0</v>
      </c>
      <c r="CO39" s="339"/>
      <c r="CP39" s="330">
        <f>'6'!BQ40</f>
        <v>48</v>
      </c>
      <c r="CQ39" s="330">
        <f>'6'!BS40</f>
        <v>7.46</v>
      </c>
      <c r="CR39" s="330"/>
      <c r="CS39" s="330"/>
      <c r="CT39" s="330"/>
      <c r="CU39" s="330">
        <f>'6'!BU40</f>
        <v>0</v>
      </c>
      <c r="CV39" s="339"/>
      <c r="CW39" s="339">
        <f>'6'!BW40</f>
        <v>55.602999999999994</v>
      </c>
      <c r="CX39" s="330">
        <f t="shared" si="2"/>
        <v>30.43</v>
      </c>
      <c r="CY39" s="330">
        <f t="shared" si="3"/>
        <v>0</v>
      </c>
      <c r="CZ39" s="330">
        <f t="shared" si="4"/>
        <v>0</v>
      </c>
      <c r="DA39" s="330">
        <f t="shared" si="5"/>
        <v>0</v>
      </c>
      <c r="DB39" s="330">
        <f t="shared" si="6"/>
        <v>0</v>
      </c>
      <c r="DC39" s="330">
        <f t="shared" si="7"/>
        <v>0</v>
      </c>
      <c r="DD39" s="330">
        <f t="shared" si="8"/>
        <v>224.21799999999999</v>
      </c>
      <c r="DE39" s="330">
        <f t="shared" si="9"/>
        <v>32.07</v>
      </c>
      <c r="DF39" s="330">
        <f t="shared" si="10"/>
        <v>0</v>
      </c>
      <c r="DG39" s="330">
        <f t="shared" si="11"/>
        <v>0</v>
      </c>
      <c r="DH39" s="330">
        <f t="shared" si="12"/>
        <v>0</v>
      </c>
      <c r="DI39" s="330">
        <f t="shared" si="13"/>
        <v>0</v>
      </c>
      <c r="DJ39" s="330">
        <f t="shared" si="14"/>
        <v>0</v>
      </c>
      <c r="DK39" s="330">
        <f t="shared" si="15"/>
        <v>247.09999999999997</v>
      </c>
      <c r="DL39" s="388"/>
    </row>
    <row r="40" spans="1:116" ht="47.25" x14ac:dyDescent="0.25">
      <c r="A40" s="47" t="s">
        <v>608</v>
      </c>
      <c r="B40" s="179" t="s">
        <v>773</v>
      </c>
      <c r="C40" s="51"/>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0">
        <f>'6'!Q41</f>
        <v>0</v>
      </c>
      <c r="AG40" s="339"/>
      <c r="AH40" s="339"/>
      <c r="AI40" s="339"/>
      <c r="AJ40" s="330"/>
      <c r="AK40" s="339"/>
      <c r="AL40" s="330">
        <f>'6'!U41</f>
        <v>0</v>
      </c>
      <c r="AM40" s="339"/>
      <c r="AN40" s="339">
        <f>'6'!W41</f>
        <v>0</v>
      </c>
      <c r="AO40" s="339"/>
      <c r="AP40" s="339"/>
      <c r="AQ40" s="339"/>
      <c r="AR40" s="339"/>
      <c r="AS40" s="339">
        <f>'6'!AA41</f>
        <v>0</v>
      </c>
      <c r="AT40" s="330">
        <f>'6'!AC41</f>
        <v>0</v>
      </c>
      <c r="AU40" s="339"/>
      <c r="AV40" s="339"/>
      <c r="AW40" s="339"/>
      <c r="AX40" s="330">
        <f>'6'!AE41</f>
        <v>0</v>
      </c>
      <c r="AY40" s="339"/>
      <c r="AZ40" s="330">
        <f>'6'!AG41</f>
        <v>0</v>
      </c>
      <c r="BA40" s="330">
        <f>'6'!AI41</f>
        <v>0</v>
      </c>
      <c r="BB40" s="339"/>
      <c r="BC40" s="339"/>
      <c r="BD40" s="339"/>
      <c r="BE40" s="330">
        <f>'6'!AK41</f>
        <v>0</v>
      </c>
      <c r="BF40" s="339"/>
      <c r="BG40" s="330">
        <f>'6'!AM41</f>
        <v>0</v>
      </c>
      <c r="BH40" s="330">
        <f>'6'!AO41</f>
        <v>0</v>
      </c>
      <c r="BI40" s="339"/>
      <c r="BJ40" s="339"/>
      <c r="BK40" s="339"/>
      <c r="BL40" s="339"/>
      <c r="BM40" s="339"/>
      <c r="BN40" s="330">
        <f>'6'!AS41</f>
        <v>0</v>
      </c>
      <c r="BO40" s="330">
        <f>'6'!AU41</f>
        <v>0</v>
      </c>
      <c r="BP40" s="339"/>
      <c r="BQ40" s="339"/>
      <c r="BR40" s="339"/>
      <c r="BS40" s="330">
        <f>'6'!AW41</f>
        <v>0</v>
      </c>
      <c r="BT40" s="339"/>
      <c r="BU40" s="339">
        <f>'6'!AY41</f>
        <v>0</v>
      </c>
      <c r="BV40" s="330">
        <f>'6'!BA41</f>
        <v>0</v>
      </c>
      <c r="BW40" s="339"/>
      <c r="BX40" s="339"/>
      <c r="BY40" s="339"/>
      <c r="BZ40" s="330">
        <f>'6'!BC41</f>
        <v>0</v>
      </c>
      <c r="CA40" s="339"/>
      <c r="CB40" s="330">
        <f>'6'!BE41</f>
        <v>0</v>
      </c>
      <c r="CC40" s="330">
        <f>'6'!BG41</f>
        <v>0</v>
      </c>
      <c r="CD40" s="330"/>
      <c r="CE40" s="330"/>
      <c r="CF40" s="330"/>
      <c r="CG40" s="330">
        <f>'6'!BI41</f>
        <v>0</v>
      </c>
      <c r="CH40" s="339"/>
      <c r="CI40" s="339">
        <f>'6'!BK41</f>
        <v>0</v>
      </c>
      <c r="CJ40" s="330">
        <f>'6'!BM41</f>
        <v>0</v>
      </c>
      <c r="CK40" s="339"/>
      <c r="CL40" s="339"/>
      <c r="CM40" s="339"/>
      <c r="CN40" s="330">
        <f>'6'!BO41</f>
        <v>0</v>
      </c>
      <c r="CO40" s="339"/>
      <c r="CP40" s="330">
        <f>'6'!BQ41</f>
        <v>0</v>
      </c>
      <c r="CQ40" s="330">
        <f>'6'!BS41</f>
        <v>0</v>
      </c>
      <c r="CR40" s="330"/>
      <c r="CS40" s="330"/>
      <c r="CT40" s="330"/>
      <c r="CU40" s="330">
        <f>'6'!BU41</f>
        <v>0</v>
      </c>
      <c r="CV40" s="339"/>
      <c r="CW40" s="339">
        <f>'6'!BW41</f>
        <v>0</v>
      </c>
      <c r="CX40" s="330">
        <f t="shared" si="2"/>
        <v>0</v>
      </c>
      <c r="CY40" s="330">
        <f t="shared" si="3"/>
        <v>0</v>
      </c>
      <c r="CZ40" s="330">
        <f t="shared" si="4"/>
        <v>0</v>
      </c>
      <c r="DA40" s="330">
        <f t="shared" si="5"/>
        <v>0</v>
      </c>
      <c r="DB40" s="330">
        <f t="shared" si="6"/>
        <v>0</v>
      </c>
      <c r="DC40" s="330">
        <f t="shared" si="7"/>
        <v>0</v>
      </c>
      <c r="DD40" s="330">
        <f t="shared" si="8"/>
        <v>0</v>
      </c>
      <c r="DE40" s="330">
        <f t="shared" si="9"/>
        <v>0</v>
      </c>
      <c r="DF40" s="330">
        <f t="shared" si="10"/>
        <v>0</v>
      </c>
      <c r="DG40" s="330">
        <f t="shared" si="11"/>
        <v>0</v>
      </c>
      <c r="DH40" s="330">
        <f t="shared" si="12"/>
        <v>0</v>
      </c>
      <c r="DI40" s="330">
        <f t="shared" si="13"/>
        <v>0</v>
      </c>
      <c r="DJ40" s="330">
        <f t="shared" si="14"/>
        <v>0</v>
      </c>
      <c r="DK40" s="330">
        <f t="shared" si="15"/>
        <v>0</v>
      </c>
      <c r="DL40" s="388"/>
    </row>
    <row r="41" spans="1:116" ht="78.75" x14ac:dyDescent="0.25">
      <c r="A41" s="47" t="s">
        <v>609</v>
      </c>
      <c r="B41" s="179" t="s">
        <v>774</v>
      </c>
      <c r="C41" s="51"/>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0">
        <f>'6'!Q42</f>
        <v>7.0200000000000005</v>
      </c>
      <c r="AG41" s="339"/>
      <c r="AH41" s="339"/>
      <c r="AI41" s="339"/>
      <c r="AJ41" s="330"/>
      <c r="AK41" s="339"/>
      <c r="AL41" s="330">
        <f>'6'!U42</f>
        <v>47.407499999999992</v>
      </c>
      <c r="AM41" s="339"/>
      <c r="AN41" s="339">
        <f>'6'!W42</f>
        <v>4.16</v>
      </c>
      <c r="AO41" s="339"/>
      <c r="AP41" s="339"/>
      <c r="AQ41" s="339"/>
      <c r="AR41" s="339"/>
      <c r="AS41" s="339">
        <f>'6'!AA42</f>
        <v>47.567000000000007</v>
      </c>
      <c r="AT41" s="330">
        <f>'6'!AC42</f>
        <v>6.96</v>
      </c>
      <c r="AU41" s="339"/>
      <c r="AV41" s="339"/>
      <c r="AW41" s="339"/>
      <c r="AX41" s="330">
        <f>'6'!AE42</f>
        <v>0</v>
      </c>
      <c r="AY41" s="339"/>
      <c r="AZ41" s="330">
        <f>'6'!AG42</f>
        <v>39.110499999999995</v>
      </c>
      <c r="BA41" s="330">
        <f>'6'!AI42</f>
        <v>0</v>
      </c>
      <c r="BB41" s="339"/>
      <c r="BC41" s="339"/>
      <c r="BD41" s="339"/>
      <c r="BE41" s="330">
        <f>'6'!AK42</f>
        <v>0</v>
      </c>
      <c r="BF41" s="339"/>
      <c r="BG41" s="330">
        <f>'6'!AM42</f>
        <v>0</v>
      </c>
      <c r="BH41" s="330">
        <f>'6'!AO42</f>
        <v>6.49</v>
      </c>
      <c r="BI41" s="339"/>
      <c r="BJ41" s="339"/>
      <c r="BK41" s="339"/>
      <c r="BL41" s="339"/>
      <c r="BM41" s="339"/>
      <c r="BN41" s="330">
        <f>'6'!AS42</f>
        <v>46.2</v>
      </c>
      <c r="BO41" s="330">
        <f>'6'!AU42</f>
        <v>5.23</v>
      </c>
      <c r="BP41" s="339"/>
      <c r="BQ41" s="339"/>
      <c r="BR41" s="339"/>
      <c r="BS41" s="330">
        <f>'6'!AW42</f>
        <v>0</v>
      </c>
      <c r="BT41" s="339"/>
      <c r="BU41" s="339">
        <f>'6'!AY42</f>
        <v>39.518000000000001</v>
      </c>
      <c r="BV41" s="330">
        <f>'6'!BA42</f>
        <v>6.2</v>
      </c>
      <c r="BW41" s="339"/>
      <c r="BX41" s="339"/>
      <c r="BY41" s="339"/>
      <c r="BZ41" s="330">
        <f>'6'!BC42</f>
        <v>0</v>
      </c>
      <c r="CA41" s="339"/>
      <c r="CB41" s="330">
        <f>'6'!BE42</f>
        <v>43.5</v>
      </c>
      <c r="CC41" s="330">
        <f>'6'!BG42</f>
        <v>5.4</v>
      </c>
      <c r="CD41" s="330"/>
      <c r="CE41" s="330"/>
      <c r="CF41" s="330"/>
      <c r="CG41" s="330">
        <f>'6'!BI42</f>
        <v>0</v>
      </c>
      <c r="CH41" s="339"/>
      <c r="CI41" s="339">
        <f>'6'!BK42</f>
        <v>65.460999999999999</v>
      </c>
      <c r="CJ41" s="330">
        <f>'6'!BM42</f>
        <v>3.76</v>
      </c>
      <c r="CK41" s="339"/>
      <c r="CL41" s="339"/>
      <c r="CM41" s="339"/>
      <c r="CN41" s="330">
        <f>'6'!BO42</f>
        <v>0</v>
      </c>
      <c r="CO41" s="339"/>
      <c r="CP41" s="330">
        <f>'6'!BQ42</f>
        <v>48</v>
      </c>
      <c r="CQ41" s="330">
        <f>'6'!BS42</f>
        <v>7.46</v>
      </c>
      <c r="CR41" s="330"/>
      <c r="CS41" s="330"/>
      <c r="CT41" s="330"/>
      <c r="CU41" s="330">
        <f>'6'!BU42</f>
        <v>0</v>
      </c>
      <c r="CV41" s="339"/>
      <c r="CW41" s="339">
        <f>'6'!BW42</f>
        <v>55.602999999999994</v>
      </c>
      <c r="CX41" s="330">
        <f t="shared" si="2"/>
        <v>30.43</v>
      </c>
      <c r="CY41" s="330">
        <f t="shared" si="3"/>
        <v>0</v>
      </c>
      <c r="CZ41" s="330">
        <f t="shared" si="4"/>
        <v>0</v>
      </c>
      <c r="DA41" s="330">
        <f t="shared" si="5"/>
        <v>0</v>
      </c>
      <c r="DB41" s="330">
        <f t="shared" si="6"/>
        <v>0</v>
      </c>
      <c r="DC41" s="330">
        <f t="shared" si="7"/>
        <v>0</v>
      </c>
      <c r="DD41" s="330">
        <f t="shared" si="8"/>
        <v>224.21799999999999</v>
      </c>
      <c r="DE41" s="330">
        <f t="shared" si="9"/>
        <v>32.07</v>
      </c>
      <c r="DF41" s="330">
        <f t="shared" si="10"/>
        <v>0</v>
      </c>
      <c r="DG41" s="330">
        <f t="shared" si="11"/>
        <v>0</v>
      </c>
      <c r="DH41" s="330">
        <f t="shared" si="12"/>
        <v>0</v>
      </c>
      <c r="DI41" s="330">
        <f t="shared" si="13"/>
        <v>0</v>
      </c>
      <c r="DJ41" s="330">
        <f t="shared" si="14"/>
        <v>0</v>
      </c>
      <c r="DK41" s="330">
        <f t="shared" si="15"/>
        <v>247.09999999999997</v>
      </c>
      <c r="DL41" s="388"/>
    </row>
    <row r="42" spans="1:116" ht="52.5" customHeight="1" x14ac:dyDescent="0.25">
      <c r="A42" s="567"/>
      <c r="B42" s="318" t="s">
        <v>839</v>
      </c>
      <c r="C42" s="379" t="s">
        <v>815</v>
      </c>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0">
        <f>'6'!Q43</f>
        <v>1.26</v>
      </c>
      <c r="AG42" s="339"/>
      <c r="AH42" s="339"/>
      <c r="AI42" s="339"/>
      <c r="AJ42" s="330"/>
      <c r="AK42" s="339"/>
      <c r="AL42" s="330">
        <f>'6'!U43</f>
        <v>7.7391666666666676</v>
      </c>
      <c r="AM42" s="339"/>
      <c r="AN42" s="339">
        <f>'6'!W43</f>
        <v>0</v>
      </c>
      <c r="AO42" s="339"/>
      <c r="AP42" s="339"/>
      <c r="AQ42" s="339"/>
      <c r="AR42" s="339"/>
      <c r="AS42" s="339">
        <f>'6'!AA43</f>
        <v>7.7370000000000001</v>
      </c>
      <c r="AT42" s="330">
        <f>'6'!AC43</f>
        <v>0</v>
      </c>
      <c r="AU42" s="339"/>
      <c r="AV42" s="339"/>
      <c r="AW42" s="339"/>
      <c r="AX42" s="330">
        <f>'6'!AE43</f>
        <v>0</v>
      </c>
      <c r="AY42" s="339"/>
      <c r="AZ42" s="330">
        <f>'6'!AG43</f>
        <v>0</v>
      </c>
      <c r="BA42" s="330">
        <f>'6'!AI43</f>
        <v>0</v>
      </c>
      <c r="BB42" s="339"/>
      <c r="BC42" s="339"/>
      <c r="BD42" s="339"/>
      <c r="BE42" s="330">
        <f>'6'!AK43</f>
        <v>0</v>
      </c>
      <c r="BF42" s="339"/>
      <c r="BG42" s="330">
        <f>'6'!AM43</f>
        <v>0</v>
      </c>
      <c r="BH42" s="330">
        <f>'6'!AO43</f>
        <v>0</v>
      </c>
      <c r="BI42" s="339"/>
      <c r="BJ42" s="339"/>
      <c r="BK42" s="339"/>
      <c r="BL42" s="339"/>
      <c r="BM42" s="339"/>
      <c r="BN42" s="330">
        <f>'6'!AS43</f>
        <v>0</v>
      </c>
      <c r="BO42" s="330">
        <f>'6'!AU43</f>
        <v>0</v>
      </c>
      <c r="BP42" s="339"/>
      <c r="BQ42" s="339"/>
      <c r="BR42" s="339"/>
      <c r="BS42" s="330">
        <f>'6'!AW43</f>
        <v>0</v>
      </c>
      <c r="BT42" s="339"/>
      <c r="BU42" s="339">
        <f>'6'!AY43</f>
        <v>0</v>
      </c>
      <c r="BV42" s="330">
        <f>'6'!BA43</f>
        <v>0</v>
      </c>
      <c r="BW42" s="339"/>
      <c r="BX42" s="339"/>
      <c r="BY42" s="339"/>
      <c r="BZ42" s="330">
        <f>'6'!BC43</f>
        <v>0</v>
      </c>
      <c r="CA42" s="339"/>
      <c r="CB42" s="330">
        <f>'6'!BE43</f>
        <v>0</v>
      </c>
      <c r="CC42" s="330">
        <f>'6'!BG43</f>
        <v>0</v>
      </c>
      <c r="CD42" s="330"/>
      <c r="CE42" s="330"/>
      <c r="CF42" s="330"/>
      <c r="CG42" s="330">
        <f>'6'!BI43</f>
        <v>0</v>
      </c>
      <c r="CH42" s="339"/>
      <c r="CI42" s="339">
        <f>'6'!BK43</f>
        <v>0</v>
      </c>
      <c r="CJ42" s="330">
        <f>'6'!BM43</f>
        <v>0</v>
      </c>
      <c r="CK42" s="339"/>
      <c r="CL42" s="339"/>
      <c r="CM42" s="339"/>
      <c r="CN42" s="330">
        <f>'6'!BO43</f>
        <v>0</v>
      </c>
      <c r="CO42" s="339"/>
      <c r="CP42" s="330">
        <f>'6'!BQ43</f>
        <v>0</v>
      </c>
      <c r="CQ42" s="330">
        <f>'6'!BS43</f>
        <v>0</v>
      </c>
      <c r="CR42" s="330"/>
      <c r="CS42" s="330"/>
      <c r="CT42" s="330"/>
      <c r="CU42" s="330">
        <f>'6'!BU43</f>
        <v>0</v>
      </c>
      <c r="CV42" s="339"/>
      <c r="CW42" s="339">
        <f>'6'!BW43</f>
        <v>0</v>
      </c>
      <c r="CX42" s="330">
        <f t="shared" si="2"/>
        <v>1.26</v>
      </c>
      <c r="CY42" s="330">
        <f t="shared" si="3"/>
        <v>0</v>
      </c>
      <c r="CZ42" s="330">
        <f t="shared" si="4"/>
        <v>0</v>
      </c>
      <c r="DA42" s="330">
        <f t="shared" si="5"/>
        <v>0</v>
      </c>
      <c r="DB42" s="330">
        <f t="shared" si="6"/>
        <v>0</v>
      </c>
      <c r="DC42" s="330">
        <f t="shared" si="7"/>
        <v>0</v>
      </c>
      <c r="DD42" s="330">
        <f t="shared" si="8"/>
        <v>7.7391666666666676</v>
      </c>
      <c r="DE42" s="330">
        <f t="shared" si="9"/>
        <v>1.26</v>
      </c>
      <c r="DF42" s="330">
        <f t="shared" si="10"/>
        <v>0</v>
      </c>
      <c r="DG42" s="330">
        <f t="shared" si="11"/>
        <v>0</v>
      </c>
      <c r="DH42" s="330">
        <f t="shared" si="12"/>
        <v>0</v>
      </c>
      <c r="DI42" s="330">
        <f t="shared" si="13"/>
        <v>0</v>
      </c>
      <c r="DJ42" s="330">
        <f t="shared" si="14"/>
        <v>0</v>
      </c>
      <c r="DK42" s="330">
        <f t="shared" si="15"/>
        <v>7.7391666666666676</v>
      </c>
      <c r="DL42" s="388"/>
    </row>
    <row r="43" spans="1:116" x14ac:dyDescent="0.25">
      <c r="A43" s="567"/>
      <c r="B43" s="318" t="s">
        <v>816</v>
      </c>
      <c r="C43" s="379" t="s">
        <v>815</v>
      </c>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0">
        <f>'6'!Q44</f>
        <v>0</v>
      </c>
      <c r="AG43" s="339"/>
      <c r="AH43" s="339"/>
      <c r="AI43" s="339"/>
      <c r="AJ43" s="330"/>
      <c r="AK43" s="339"/>
      <c r="AL43" s="330">
        <f>'6'!U44</f>
        <v>18.206666666666667</v>
      </c>
      <c r="AM43" s="339"/>
      <c r="AN43" s="339">
        <f>'6'!W44</f>
        <v>0</v>
      </c>
      <c r="AO43" s="339"/>
      <c r="AP43" s="339"/>
      <c r="AQ43" s="339"/>
      <c r="AR43" s="339"/>
      <c r="AS43" s="339">
        <f>'6'!AA44</f>
        <v>18.204999999999998</v>
      </c>
      <c r="AT43" s="330">
        <f>'6'!AC44</f>
        <v>0</v>
      </c>
      <c r="AU43" s="339"/>
      <c r="AV43" s="339"/>
      <c r="AW43" s="339"/>
      <c r="AX43" s="330">
        <f>'6'!AE44</f>
        <v>0</v>
      </c>
      <c r="AY43" s="339"/>
      <c r="AZ43" s="330">
        <f>'6'!AG44</f>
        <v>0</v>
      </c>
      <c r="BA43" s="330">
        <f>'6'!AI44</f>
        <v>0</v>
      </c>
      <c r="BB43" s="339"/>
      <c r="BC43" s="339"/>
      <c r="BD43" s="339"/>
      <c r="BE43" s="330">
        <f>'6'!AK44</f>
        <v>0</v>
      </c>
      <c r="BF43" s="339"/>
      <c r="BG43" s="330">
        <f>'6'!AM44</f>
        <v>0</v>
      </c>
      <c r="BH43" s="330">
        <f>'6'!AO44</f>
        <v>0</v>
      </c>
      <c r="BI43" s="339"/>
      <c r="BJ43" s="339"/>
      <c r="BK43" s="339"/>
      <c r="BL43" s="339"/>
      <c r="BM43" s="339"/>
      <c r="BN43" s="330">
        <f>'6'!AS44</f>
        <v>0</v>
      </c>
      <c r="BO43" s="330">
        <f>'6'!AU44</f>
        <v>0</v>
      </c>
      <c r="BP43" s="339"/>
      <c r="BQ43" s="339"/>
      <c r="BR43" s="339"/>
      <c r="BS43" s="330">
        <f>'6'!AW44</f>
        <v>0</v>
      </c>
      <c r="BT43" s="339"/>
      <c r="BU43" s="339">
        <f>'6'!AY44</f>
        <v>0</v>
      </c>
      <c r="BV43" s="330">
        <f>'6'!BA44</f>
        <v>0</v>
      </c>
      <c r="BW43" s="339"/>
      <c r="BX43" s="339"/>
      <c r="BY43" s="339"/>
      <c r="BZ43" s="330">
        <f>'6'!BC44</f>
        <v>0</v>
      </c>
      <c r="CA43" s="339"/>
      <c r="CB43" s="330">
        <f>'6'!BE44</f>
        <v>0</v>
      </c>
      <c r="CC43" s="330">
        <f>'6'!BG44</f>
        <v>0</v>
      </c>
      <c r="CD43" s="330"/>
      <c r="CE43" s="330"/>
      <c r="CF43" s="330"/>
      <c r="CG43" s="330">
        <f>'6'!BI44</f>
        <v>0</v>
      </c>
      <c r="CH43" s="339"/>
      <c r="CI43" s="339">
        <f>'6'!BK44</f>
        <v>0</v>
      </c>
      <c r="CJ43" s="330">
        <f>'6'!BM44</f>
        <v>0</v>
      </c>
      <c r="CK43" s="339"/>
      <c r="CL43" s="339"/>
      <c r="CM43" s="339"/>
      <c r="CN43" s="330">
        <f>'6'!BO44</f>
        <v>0</v>
      </c>
      <c r="CO43" s="339"/>
      <c r="CP43" s="330">
        <f>'6'!BQ44</f>
        <v>0</v>
      </c>
      <c r="CQ43" s="330">
        <f>'6'!BS44</f>
        <v>0</v>
      </c>
      <c r="CR43" s="330"/>
      <c r="CS43" s="330"/>
      <c r="CT43" s="330"/>
      <c r="CU43" s="330">
        <f>'6'!BU44</f>
        <v>0</v>
      </c>
      <c r="CV43" s="339"/>
      <c r="CW43" s="339">
        <f>'6'!BW44</f>
        <v>0</v>
      </c>
      <c r="CX43" s="330">
        <f t="shared" si="2"/>
        <v>0</v>
      </c>
      <c r="CY43" s="330">
        <f t="shared" si="3"/>
        <v>0</v>
      </c>
      <c r="CZ43" s="330">
        <f t="shared" si="4"/>
        <v>0</v>
      </c>
      <c r="DA43" s="330">
        <f t="shared" si="5"/>
        <v>0</v>
      </c>
      <c r="DB43" s="330">
        <f t="shared" si="6"/>
        <v>0</v>
      </c>
      <c r="DC43" s="330">
        <f t="shared" si="7"/>
        <v>0</v>
      </c>
      <c r="DD43" s="330">
        <f t="shared" si="8"/>
        <v>18.206666666666667</v>
      </c>
      <c r="DE43" s="330">
        <f t="shared" si="9"/>
        <v>0</v>
      </c>
      <c r="DF43" s="330">
        <f t="shared" si="10"/>
        <v>0</v>
      </c>
      <c r="DG43" s="330">
        <f t="shared" si="11"/>
        <v>0</v>
      </c>
      <c r="DH43" s="330">
        <f t="shared" si="12"/>
        <v>0</v>
      </c>
      <c r="DI43" s="330">
        <f t="shared" si="13"/>
        <v>0</v>
      </c>
      <c r="DJ43" s="330">
        <f t="shared" si="14"/>
        <v>0</v>
      </c>
      <c r="DK43" s="330">
        <f t="shared" si="15"/>
        <v>18.206666666666667</v>
      </c>
      <c r="DL43" s="388"/>
    </row>
    <row r="44" spans="1:116" ht="31.5" x14ac:dyDescent="0.25">
      <c r="A44" s="567"/>
      <c r="B44" s="318" t="s">
        <v>840</v>
      </c>
      <c r="C44" s="379" t="s">
        <v>815</v>
      </c>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0">
        <f>'6'!Q45</f>
        <v>0.8</v>
      </c>
      <c r="AG44" s="339"/>
      <c r="AH44" s="339"/>
      <c r="AI44" s="339"/>
      <c r="AJ44" s="330"/>
      <c r="AK44" s="339"/>
      <c r="AL44" s="330">
        <f>'6'!U45</f>
        <v>1.1066666666666667</v>
      </c>
      <c r="AM44" s="339"/>
      <c r="AN44" s="339">
        <f>'6'!W45</f>
        <v>0</v>
      </c>
      <c r="AO44" s="339"/>
      <c r="AP44" s="339"/>
      <c r="AQ44" s="339"/>
      <c r="AR44" s="339"/>
      <c r="AS44" s="339">
        <f>'6'!AA45</f>
        <v>1.1419999999999999</v>
      </c>
      <c r="AT44" s="330">
        <f>'6'!AC45</f>
        <v>0</v>
      </c>
      <c r="AU44" s="339"/>
      <c r="AV44" s="339"/>
      <c r="AW44" s="339"/>
      <c r="AX44" s="330">
        <f>'6'!AE45</f>
        <v>0</v>
      </c>
      <c r="AY44" s="339"/>
      <c r="AZ44" s="330">
        <f>'6'!AG45</f>
        <v>0</v>
      </c>
      <c r="BA44" s="330">
        <f>'6'!AI45</f>
        <v>0</v>
      </c>
      <c r="BB44" s="339"/>
      <c r="BC44" s="339"/>
      <c r="BD44" s="339"/>
      <c r="BE44" s="330">
        <f>'6'!AK45</f>
        <v>0</v>
      </c>
      <c r="BF44" s="339"/>
      <c r="BG44" s="330">
        <f>'6'!AM45</f>
        <v>0</v>
      </c>
      <c r="BH44" s="330">
        <f>'6'!AO45</f>
        <v>0</v>
      </c>
      <c r="BI44" s="339"/>
      <c r="BJ44" s="339"/>
      <c r="BK44" s="339"/>
      <c r="BL44" s="339"/>
      <c r="BM44" s="339"/>
      <c r="BN44" s="330">
        <f>'6'!AS45</f>
        <v>0</v>
      </c>
      <c r="BO44" s="330">
        <f>'6'!AU45</f>
        <v>0</v>
      </c>
      <c r="BP44" s="339"/>
      <c r="BQ44" s="339"/>
      <c r="BR44" s="339"/>
      <c r="BS44" s="330">
        <f>'6'!AW45</f>
        <v>0</v>
      </c>
      <c r="BT44" s="339"/>
      <c r="BU44" s="339">
        <f>'6'!AY45</f>
        <v>0</v>
      </c>
      <c r="BV44" s="330">
        <f>'6'!BA45</f>
        <v>0</v>
      </c>
      <c r="BW44" s="339"/>
      <c r="BX44" s="339"/>
      <c r="BY44" s="339"/>
      <c r="BZ44" s="330">
        <f>'6'!BC45</f>
        <v>0</v>
      </c>
      <c r="CA44" s="339"/>
      <c r="CB44" s="330">
        <f>'6'!BE45</f>
        <v>0</v>
      </c>
      <c r="CC44" s="330">
        <f>'6'!BG45</f>
        <v>0</v>
      </c>
      <c r="CD44" s="330"/>
      <c r="CE44" s="330"/>
      <c r="CF44" s="330"/>
      <c r="CG44" s="330">
        <f>'6'!BI45</f>
        <v>0</v>
      </c>
      <c r="CH44" s="339"/>
      <c r="CI44" s="339">
        <f>'6'!BK45</f>
        <v>0</v>
      </c>
      <c r="CJ44" s="330">
        <f>'6'!BM45</f>
        <v>0</v>
      </c>
      <c r="CK44" s="339"/>
      <c r="CL44" s="339"/>
      <c r="CM44" s="339"/>
      <c r="CN44" s="330">
        <f>'6'!BO45</f>
        <v>0</v>
      </c>
      <c r="CO44" s="339"/>
      <c r="CP44" s="330">
        <f>'6'!BQ45</f>
        <v>0</v>
      </c>
      <c r="CQ44" s="330">
        <f>'6'!BS45</f>
        <v>0</v>
      </c>
      <c r="CR44" s="330"/>
      <c r="CS44" s="330"/>
      <c r="CT44" s="330"/>
      <c r="CU44" s="330">
        <f>'6'!BU45</f>
        <v>0</v>
      </c>
      <c r="CV44" s="339"/>
      <c r="CW44" s="339">
        <f>'6'!BW45</f>
        <v>0</v>
      </c>
      <c r="CX44" s="330">
        <f t="shared" si="2"/>
        <v>0.8</v>
      </c>
      <c r="CY44" s="330">
        <f t="shared" si="3"/>
        <v>0</v>
      </c>
      <c r="CZ44" s="330">
        <f t="shared" si="4"/>
        <v>0</v>
      </c>
      <c r="DA44" s="330">
        <f t="shared" si="5"/>
        <v>0</v>
      </c>
      <c r="DB44" s="330">
        <f t="shared" si="6"/>
        <v>0</v>
      </c>
      <c r="DC44" s="330">
        <f t="shared" si="7"/>
        <v>0</v>
      </c>
      <c r="DD44" s="330">
        <f t="shared" si="8"/>
        <v>1.1066666666666667</v>
      </c>
      <c r="DE44" s="330">
        <f t="shared" si="9"/>
        <v>0.8</v>
      </c>
      <c r="DF44" s="330">
        <f t="shared" si="10"/>
        <v>0</v>
      </c>
      <c r="DG44" s="330">
        <f t="shared" si="11"/>
        <v>0</v>
      </c>
      <c r="DH44" s="330">
        <f t="shared" si="12"/>
        <v>0</v>
      </c>
      <c r="DI44" s="330">
        <f t="shared" si="13"/>
        <v>0</v>
      </c>
      <c r="DJ44" s="330">
        <f t="shared" si="14"/>
        <v>0</v>
      </c>
      <c r="DK44" s="330">
        <f t="shared" si="15"/>
        <v>1.1066666666666667</v>
      </c>
      <c r="DL44" s="388"/>
    </row>
    <row r="45" spans="1:116" ht="31.5" x14ac:dyDescent="0.25">
      <c r="A45" s="567"/>
      <c r="B45" s="318" t="s">
        <v>841</v>
      </c>
      <c r="C45" s="379" t="s">
        <v>815</v>
      </c>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0">
        <f>'6'!Q46</f>
        <v>0</v>
      </c>
      <c r="AG45" s="339"/>
      <c r="AH45" s="339"/>
      <c r="AI45" s="339"/>
      <c r="AJ45" s="330"/>
      <c r="AK45" s="339"/>
      <c r="AL45" s="330">
        <f>'6'!U46</f>
        <v>1.2</v>
      </c>
      <c r="AM45" s="339"/>
      <c r="AN45" s="339">
        <f>'6'!W46</f>
        <v>0</v>
      </c>
      <c r="AO45" s="339"/>
      <c r="AP45" s="339"/>
      <c r="AQ45" s="339"/>
      <c r="AR45" s="339"/>
      <c r="AS45" s="339">
        <f>'6'!AA46</f>
        <v>1.2130000000000001</v>
      </c>
      <c r="AT45" s="330">
        <f>'6'!AC46</f>
        <v>0</v>
      </c>
      <c r="AU45" s="339"/>
      <c r="AV45" s="339"/>
      <c r="AW45" s="339"/>
      <c r="AX45" s="330">
        <f>'6'!AE46</f>
        <v>0</v>
      </c>
      <c r="AY45" s="339"/>
      <c r="AZ45" s="330">
        <f>'6'!AG46</f>
        <v>0</v>
      </c>
      <c r="BA45" s="330">
        <f>'6'!AI46</f>
        <v>0</v>
      </c>
      <c r="BB45" s="339"/>
      <c r="BC45" s="339"/>
      <c r="BD45" s="339"/>
      <c r="BE45" s="330">
        <f>'6'!AK46</f>
        <v>0</v>
      </c>
      <c r="BF45" s="339"/>
      <c r="BG45" s="330">
        <f>'6'!AM46</f>
        <v>0</v>
      </c>
      <c r="BH45" s="330">
        <f>'6'!AO46</f>
        <v>0</v>
      </c>
      <c r="BI45" s="339"/>
      <c r="BJ45" s="339"/>
      <c r="BK45" s="339"/>
      <c r="BL45" s="339"/>
      <c r="BM45" s="339"/>
      <c r="BN45" s="330">
        <f>'6'!AS46</f>
        <v>0</v>
      </c>
      <c r="BO45" s="330">
        <f>'6'!AU46</f>
        <v>0</v>
      </c>
      <c r="BP45" s="339"/>
      <c r="BQ45" s="339"/>
      <c r="BR45" s="339"/>
      <c r="BS45" s="330">
        <f>'6'!AW46</f>
        <v>0</v>
      </c>
      <c r="BT45" s="339"/>
      <c r="BU45" s="339">
        <f>'6'!AY46</f>
        <v>0</v>
      </c>
      <c r="BV45" s="330">
        <f>'6'!BA46</f>
        <v>0</v>
      </c>
      <c r="BW45" s="339"/>
      <c r="BX45" s="339"/>
      <c r="BY45" s="339"/>
      <c r="BZ45" s="330">
        <f>'6'!BC46</f>
        <v>0</v>
      </c>
      <c r="CA45" s="339"/>
      <c r="CB45" s="330">
        <f>'6'!BE46</f>
        <v>0</v>
      </c>
      <c r="CC45" s="330">
        <f>'6'!BG46</f>
        <v>0</v>
      </c>
      <c r="CD45" s="330"/>
      <c r="CE45" s="330"/>
      <c r="CF45" s="330"/>
      <c r="CG45" s="330">
        <f>'6'!BI46</f>
        <v>0</v>
      </c>
      <c r="CH45" s="339"/>
      <c r="CI45" s="339">
        <f>'6'!BK46</f>
        <v>0</v>
      </c>
      <c r="CJ45" s="330">
        <f>'6'!BM46</f>
        <v>0</v>
      </c>
      <c r="CK45" s="339"/>
      <c r="CL45" s="339"/>
      <c r="CM45" s="339"/>
      <c r="CN45" s="330">
        <f>'6'!BO46</f>
        <v>0</v>
      </c>
      <c r="CO45" s="339"/>
      <c r="CP45" s="330">
        <f>'6'!BQ46</f>
        <v>0</v>
      </c>
      <c r="CQ45" s="330">
        <f>'6'!BS46</f>
        <v>0</v>
      </c>
      <c r="CR45" s="330"/>
      <c r="CS45" s="330"/>
      <c r="CT45" s="330"/>
      <c r="CU45" s="330">
        <f>'6'!BU46</f>
        <v>0</v>
      </c>
      <c r="CV45" s="339"/>
      <c r="CW45" s="339">
        <f>'6'!BW46</f>
        <v>0</v>
      </c>
      <c r="CX45" s="330">
        <f t="shared" si="2"/>
        <v>0</v>
      </c>
      <c r="CY45" s="330">
        <f t="shared" si="3"/>
        <v>0</v>
      </c>
      <c r="CZ45" s="330">
        <f t="shared" si="4"/>
        <v>0</v>
      </c>
      <c r="DA45" s="330">
        <f t="shared" si="5"/>
        <v>0</v>
      </c>
      <c r="DB45" s="330">
        <f t="shared" si="6"/>
        <v>0</v>
      </c>
      <c r="DC45" s="330">
        <f t="shared" si="7"/>
        <v>0</v>
      </c>
      <c r="DD45" s="330">
        <f t="shared" si="8"/>
        <v>1.2</v>
      </c>
      <c r="DE45" s="330">
        <f t="shared" si="9"/>
        <v>0</v>
      </c>
      <c r="DF45" s="330">
        <f t="shared" si="10"/>
        <v>0</v>
      </c>
      <c r="DG45" s="330">
        <f t="shared" si="11"/>
        <v>0</v>
      </c>
      <c r="DH45" s="330">
        <f t="shared" si="12"/>
        <v>0</v>
      </c>
      <c r="DI45" s="330">
        <f t="shared" si="13"/>
        <v>0</v>
      </c>
      <c r="DJ45" s="330">
        <f t="shared" si="14"/>
        <v>0</v>
      </c>
      <c r="DK45" s="330">
        <f t="shared" si="15"/>
        <v>1.2</v>
      </c>
      <c r="DL45" s="388"/>
    </row>
    <row r="46" spans="1:116" ht="31.5" x14ac:dyDescent="0.25">
      <c r="A46" s="567"/>
      <c r="B46" s="318" t="s">
        <v>842</v>
      </c>
      <c r="C46" s="379" t="s">
        <v>815</v>
      </c>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0">
        <f>'6'!Q47</f>
        <v>0.8</v>
      </c>
      <c r="AG46" s="339"/>
      <c r="AH46" s="339"/>
      <c r="AI46" s="339"/>
      <c r="AJ46" s="330"/>
      <c r="AK46" s="339"/>
      <c r="AL46" s="330">
        <f>'6'!U47</f>
        <v>6.2850000000000001</v>
      </c>
      <c r="AM46" s="339"/>
      <c r="AN46" s="339">
        <f>'6'!W47</f>
        <v>0</v>
      </c>
      <c r="AO46" s="339"/>
      <c r="AP46" s="339"/>
      <c r="AQ46" s="339"/>
      <c r="AR46" s="339"/>
      <c r="AS46" s="339">
        <f>'6'!AA47</f>
        <v>6.2839999999999998</v>
      </c>
      <c r="AT46" s="330">
        <f>'6'!AC47</f>
        <v>0</v>
      </c>
      <c r="AU46" s="339"/>
      <c r="AV46" s="339"/>
      <c r="AW46" s="339"/>
      <c r="AX46" s="330">
        <f>'6'!AE47</f>
        <v>0</v>
      </c>
      <c r="AY46" s="339"/>
      <c r="AZ46" s="330">
        <f>'6'!AG47</f>
        <v>0</v>
      </c>
      <c r="BA46" s="330">
        <f>'6'!AI47</f>
        <v>0</v>
      </c>
      <c r="BB46" s="339"/>
      <c r="BC46" s="339"/>
      <c r="BD46" s="339"/>
      <c r="BE46" s="330">
        <f>'6'!AK47</f>
        <v>0</v>
      </c>
      <c r="BF46" s="339"/>
      <c r="BG46" s="330">
        <f>'6'!AM47</f>
        <v>0</v>
      </c>
      <c r="BH46" s="330">
        <f>'6'!AO47</f>
        <v>0</v>
      </c>
      <c r="BI46" s="339"/>
      <c r="BJ46" s="339"/>
      <c r="BK46" s="339"/>
      <c r="BL46" s="339"/>
      <c r="BM46" s="339"/>
      <c r="BN46" s="330">
        <f>'6'!AS47</f>
        <v>0</v>
      </c>
      <c r="BO46" s="330">
        <f>'6'!AU47</f>
        <v>0</v>
      </c>
      <c r="BP46" s="339"/>
      <c r="BQ46" s="339"/>
      <c r="BR46" s="339"/>
      <c r="BS46" s="330">
        <f>'6'!AW47</f>
        <v>0</v>
      </c>
      <c r="BT46" s="339"/>
      <c r="BU46" s="339">
        <f>'6'!AY47</f>
        <v>0</v>
      </c>
      <c r="BV46" s="330">
        <f>'6'!BA47</f>
        <v>0</v>
      </c>
      <c r="BW46" s="339"/>
      <c r="BX46" s="339"/>
      <c r="BY46" s="339"/>
      <c r="BZ46" s="330">
        <f>'6'!BC47</f>
        <v>0</v>
      </c>
      <c r="CA46" s="339"/>
      <c r="CB46" s="330">
        <f>'6'!BE47</f>
        <v>0</v>
      </c>
      <c r="CC46" s="330">
        <f>'6'!BG47</f>
        <v>0</v>
      </c>
      <c r="CD46" s="330"/>
      <c r="CE46" s="330"/>
      <c r="CF46" s="330"/>
      <c r="CG46" s="330">
        <f>'6'!BI47</f>
        <v>0</v>
      </c>
      <c r="CH46" s="339"/>
      <c r="CI46" s="339">
        <f>'6'!BK47</f>
        <v>0</v>
      </c>
      <c r="CJ46" s="330">
        <f>'6'!BM47</f>
        <v>0</v>
      </c>
      <c r="CK46" s="339"/>
      <c r="CL46" s="339"/>
      <c r="CM46" s="339"/>
      <c r="CN46" s="330">
        <f>'6'!BO47</f>
        <v>0</v>
      </c>
      <c r="CO46" s="339"/>
      <c r="CP46" s="330">
        <f>'6'!BQ47</f>
        <v>0</v>
      </c>
      <c r="CQ46" s="330">
        <f>'6'!BS47</f>
        <v>0</v>
      </c>
      <c r="CR46" s="330"/>
      <c r="CS46" s="330"/>
      <c r="CT46" s="330"/>
      <c r="CU46" s="330">
        <f>'6'!BU47</f>
        <v>0</v>
      </c>
      <c r="CV46" s="339"/>
      <c r="CW46" s="339">
        <f>'6'!BW47</f>
        <v>0</v>
      </c>
      <c r="CX46" s="330">
        <f t="shared" si="2"/>
        <v>0.8</v>
      </c>
      <c r="CY46" s="330">
        <f t="shared" si="3"/>
        <v>0</v>
      </c>
      <c r="CZ46" s="330">
        <f t="shared" si="4"/>
        <v>0</v>
      </c>
      <c r="DA46" s="330">
        <f t="shared" si="5"/>
        <v>0</v>
      </c>
      <c r="DB46" s="330">
        <f t="shared" si="6"/>
        <v>0</v>
      </c>
      <c r="DC46" s="330">
        <f t="shared" si="7"/>
        <v>0</v>
      </c>
      <c r="DD46" s="330">
        <f t="shared" si="8"/>
        <v>6.2850000000000001</v>
      </c>
      <c r="DE46" s="330">
        <f t="shared" si="9"/>
        <v>0.8</v>
      </c>
      <c r="DF46" s="330">
        <f t="shared" si="10"/>
        <v>0</v>
      </c>
      <c r="DG46" s="330">
        <f t="shared" si="11"/>
        <v>0</v>
      </c>
      <c r="DH46" s="330">
        <f t="shared" si="12"/>
        <v>0</v>
      </c>
      <c r="DI46" s="330">
        <f t="shared" si="13"/>
        <v>0</v>
      </c>
      <c r="DJ46" s="330">
        <f t="shared" si="14"/>
        <v>0</v>
      </c>
      <c r="DK46" s="330">
        <f t="shared" si="15"/>
        <v>6.2850000000000001</v>
      </c>
      <c r="DL46" s="388"/>
    </row>
    <row r="47" spans="1:116" ht="31.5" x14ac:dyDescent="0.25">
      <c r="A47" s="567"/>
      <c r="B47" s="318" t="s">
        <v>817</v>
      </c>
      <c r="C47" s="379" t="s">
        <v>815</v>
      </c>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0">
        <f>'6'!Q48</f>
        <v>0</v>
      </c>
      <c r="AG47" s="339"/>
      <c r="AH47" s="339"/>
      <c r="AI47" s="339"/>
      <c r="AJ47" s="330"/>
      <c r="AK47" s="339"/>
      <c r="AL47" s="330">
        <f>'6'!U48</f>
        <v>8.5</v>
      </c>
      <c r="AM47" s="339"/>
      <c r="AN47" s="339">
        <f>'6'!W48</f>
        <v>0</v>
      </c>
      <c r="AO47" s="339"/>
      <c r="AP47" s="339"/>
      <c r="AQ47" s="339"/>
      <c r="AR47" s="339"/>
      <c r="AS47" s="339">
        <f>'6'!AA48</f>
        <v>8.5389999999999997</v>
      </c>
      <c r="AT47" s="330">
        <f>'6'!AC48</f>
        <v>0</v>
      </c>
      <c r="AU47" s="339"/>
      <c r="AV47" s="339"/>
      <c r="AW47" s="339"/>
      <c r="AX47" s="330">
        <f>'6'!AE48</f>
        <v>0</v>
      </c>
      <c r="AY47" s="339"/>
      <c r="AZ47" s="330">
        <f>'6'!AG48</f>
        <v>0</v>
      </c>
      <c r="BA47" s="330">
        <f>'6'!AI48</f>
        <v>0</v>
      </c>
      <c r="BB47" s="339"/>
      <c r="BC47" s="339"/>
      <c r="BD47" s="339"/>
      <c r="BE47" s="330">
        <f>'6'!AK48</f>
        <v>0</v>
      </c>
      <c r="BF47" s="339"/>
      <c r="BG47" s="330">
        <f>'6'!AM48</f>
        <v>0</v>
      </c>
      <c r="BH47" s="330">
        <f>'6'!AO48</f>
        <v>0</v>
      </c>
      <c r="BI47" s="339"/>
      <c r="BJ47" s="339"/>
      <c r="BK47" s="339"/>
      <c r="BL47" s="339"/>
      <c r="BM47" s="339"/>
      <c r="BN47" s="330">
        <f>'6'!AS48</f>
        <v>0</v>
      </c>
      <c r="BO47" s="330">
        <f>'6'!AU48</f>
        <v>0</v>
      </c>
      <c r="BP47" s="339"/>
      <c r="BQ47" s="339"/>
      <c r="BR47" s="339"/>
      <c r="BS47" s="330">
        <f>'6'!AW48</f>
        <v>0</v>
      </c>
      <c r="BT47" s="339"/>
      <c r="BU47" s="339">
        <f>'6'!AY48</f>
        <v>0</v>
      </c>
      <c r="BV47" s="330">
        <f>'6'!BA48</f>
        <v>0</v>
      </c>
      <c r="BW47" s="339"/>
      <c r="BX47" s="339"/>
      <c r="BY47" s="339"/>
      <c r="BZ47" s="330">
        <f>'6'!BC48</f>
        <v>0</v>
      </c>
      <c r="CA47" s="339"/>
      <c r="CB47" s="330">
        <f>'6'!BE48</f>
        <v>0</v>
      </c>
      <c r="CC47" s="330">
        <f>'6'!BG48</f>
        <v>0</v>
      </c>
      <c r="CD47" s="330"/>
      <c r="CE47" s="330"/>
      <c r="CF47" s="330"/>
      <c r="CG47" s="330">
        <f>'6'!BI48</f>
        <v>0</v>
      </c>
      <c r="CH47" s="339"/>
      <c r="CI47" s="339">
        <f>'6'!BK48</f>
        <v>0</v>
      </c>
      <c r="CJ47" s="330">
        <f>'6'!BM48</f>
        <v>0</v>
      </c>
      <c r="CK47" s="339"/>
      <c r="CL47" s="339"/>
      <c r="CM47" s="339"/>
      <c r="CN47" s="330">
        <f>'6'!BO48</f>
        <v>0</v>
      </c>
      <c r="CO47" s="339"/>
      <c r="CP47" s="330">
        <f>'6'!BQ48</f>
        <v>0</v>
      </c>
      <c r="CQ47" s="330">
        <f>'6'!BS48</f>
        <v>0</v>
      </c>
      <c r="CR47" s="330"/>
      <c r="CS47" s="330"/>
      <c r="CT47" s="330"/>
      <c r="CU47" s="330">
        <f>'6'!BU48</f>
        <v>0</v>
      </c>
      <c r="CV47" s="339"/>
      <c r="CW47" s="339">
        <f>'6'!BW48</f>
        <v>0</v>
      </c>
      <c r="CX47" s="330">
        <f t="shared" si="2"/>
        <v>0</v>
      </c>
      <c r="CY47" s="330">
        <f t="shared" si="3"/>
        <v>0</v>
      </c>
      <c r="CZ47" s="330">
        <f t="shared" si="4"/>
        <v>0</v>
      </c>
      <c r="DA47" s="330">
        <f t="shared" si="5"/>
        <v>0</v>
      </c>
      <c r="DB47" s="330">
        <f t="shared" si="6"/>
        <v>0</v>
      </c>
      <c r="DC47" s="330">
        <f t="shared" si="7"/>
        <v>0</v>
      </c>
      <c r="DD47" s="330">
        <f t="shared" si="8"/>
        <v>8.5</v>
      </c>
      <c r="DE47" s="330">
        <f t="shared" si="9"/>
        <v>0</v>
      </c>
      <c r="DF47" s="330">
        <f t="shared" si="10"/>
        <v>0</v>
      </c>
      <c r="DG47" s="330">
        <f t="shared" si="11"/>
        <v>0</v>
      </c>
      <c r="DH47" s="330">
        <f t="shared" si="12"/>
        <v>0</v>
      </c>
      <c r="DI47" s="330">
        <f t="shared" si="13"/>
        <v>0</v>
      </c>
      <c r="DJ47" s="330">
        <f t="shared" si="14"/>
        <v>0</v>
      </c>
      <c r="DK47" s="330">
        <f t="shared" si="15"/>
        <v>8.5</v>
      </c>
      <c r="DL47" s="388"/>
    </row>
    <row r="48" spans="1:116" ht="47.25" x14ac:dyDescent="0.25">
      <c r="A48" s="567"/>
      <c r="B48" s="354" t="s">
        <v>981</v>
      </c>
      <c r="C48" s="379" t="s">
        <v>818</v>
      </c>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0">
        <f>'6'!Q49</f>
        <v>0</v>
      </c>
      <c r="AG48" s="339"/>
      <c r="AH48" s="339"/>
      <c r="AI48" s="339"/>
      <c r="AJ48" s="330"/>
      <c r="AK48" s="339"/>
      <c r="AL48" s="330">
        <f>'6'!U49</f>
        <v>0</v>
      </c>
      <c r="AM48" s="339"/>
      <c r="AN48" s="339">
        <f>'6'!W49</f>
        <v>0</v>
      </c>
      <c r="AO48" s="339"/>
      <c r="AP48" s="339"/>
      <c r="AQ48" s="339"/>
      <c r="AR48" s="339"/>
      <c r="AS48" s="339">
        <f>'6'!AA49</f>
        <v>0</v>
      </c>
      <c r="AT48" s="330">
        <f>'6'!AC49</f>
        <v>0.8</v>
      </c>
      <c r="AU48" s="339"/>
      <c r="AV48" s="339"/>
      <c r="AW48" s="339"/>
      <c r="AX48" s="330">
        <f>'6'!AE49</f>
        <v>0</v>
      </c>
      <c r="AY48" s="339"/>
      <c r="AZ48" s="330">
        <f>'6'!AG49</f>
        <v>6.6401666666666666</v>
      </c>
      <c r="BA48" s="330">
        <f>'6'!AI49</f>
        <v>0</v>
      </c>
      <c r="BB48" s="339"/>
      <c r="BC48" s="339"/>
      <c r="BD48" s="339"/>
      <c r="BE48" s="330">
        <f>'6'!AK49</f>
        <v>0</v>
      </c>
      <c r="BF48" s="339"/>
      <c r="BG48" s="330">
        <f>'6'!AM49</f>
        <v>0</v>
      </c>
      <c r="BH48" s="330">
        <f>'6'!AO49</f>
        <v>0</v>
      </c>
      <c r="BI48" s="339"/>
      <c r="BJ48" s="339"/>
      <c r="BK48" s="339"/>
      <c r="BL48" s="339"/>
      <c r="BM48" s="339"/>
      <c r="BN48" s="330">
        <f>'6'!AS49</f>
        <v>0</v>
      </c>
      <c r="BO48" s="330">
        <f>'6'!AU49</f>
        <v>0</v>
      </c>
      <c r="BP48" s="339"/>
      <c r="BQ48" s="339"/>
      <c r="BR48" s="339"/>
      <c r="BS48" s="330">
        <f>'6'!AW49</f>
        <v>0</v>
      </c>
      <c r="BT48" s="339"/>
      <c r="BU48" s="339">
        <f>'6'!AY49</f>
        <v>0</v>
      </c>
      <c r="BV48" s="330">
        <f>'6'!BA49</f>
        <v>0</v>
      </c>
      <c r="BW48" s="339"/>
      <c r="BX48" s="339"/>
      <c r="BY48" s="339"/>
      <c r="BZ48" s="330">
        <f>'6'!BC49</f>
        <v>0</v>
      </c>
      <c r="CA48" s="339"/>
      <c r="CB48" s="330">
        <f>'6'!BE49</f>
        <v>0</v>
      </c>
      <c r="CC48" s="330">
        <f>'6'!BG49</f>
        <v>0</v>
      </c>
      <c r="CD48" s="330"/>
      <c r="CE48" s="330"/>
      <c r="CF48" s="330"/>
      <c r="CG48" s="330">
        <f>'6'!BI49</f>
        <v>0</v>
      </c>
      <c r="CH48" s="339"/>
      <c r="CI48" s="339">
        <f>'6'!BK49</f>
        <v>0</v>
      </c>
      <c r="CJ48" s="330">
        <f>'6'!BM49</f>
        <v>0</v>
      </c>
      <c r="CK48" s="339"/>
      <c r="CL48" s="339"/>
      <c r="CM48" s="339"/>
      <c r="CN48" s="330">
        <f>'6'!BO49</f>
        <v>0</v>
      </c>
      <c r="CO48" s="339"/>
      <c r="CP48" s="330">
        <f>'6'!BQ49</f>
        <v>0</v>
      </c>
      <c r="CQ48" s="330">
        <f>'6'!BS49</f>
        <v>0</v>
      </c>
      <c r="CR48" s="330"/>
      <c r="CS48" s="330"/>
      <c r="CT48" s="330"/>
      <c r="CU48" s="330">
        <f>'6'!BU49</f>
        <v>0</v>
      </c>
      <c r="CV48" s="339"/>
      <c r="CW48" s="339">
        <f>'6'!BW49</f>
        <v>0</v>
      </c>
      <c r="CX48" s="330">
        <f t="shared" si="2"/>
        <v>0.8</v>
      </c>
      <c r="CY48" s="330">
        <f t="shared" si="3"/>
        <v>0</v>
      </c>
      <c r="CZ48" s="330">
        <f t="shared" si="4"/>
        <v>0</v>
      </c>
      <c r="DA48" s="330">
        <f t="shared" si="5"/>
        <v>0</v>
      </c>
      <c r="DB48" s="330">
        <f t="shared" si="6"/>
        <v>0</v>
      </c>
      <c r="DC48" s="330">
        <f t="shared" si="7"/>
        <v>0</v>
      </c>
      <c r="DD48" s="330">
        <f t="shared" si="8"/>
        <v>6.6401666666666666</v>
      </c>
      <c r="DE48" s="330">
        <f t="shared" si="9"/>
        <v>0.8</v>
      </c>
      <c r="DF48" s="330">
        <f t="shared" si="10"/>
        <v>0</v>
      </c>
      <c r="DG48" s="330">
        <f t="shared" si="11"/>
        <v>0</v>
      </c>
      <c r="DH48" s="330">
        <f t="shared" si="12"/>
        <v>0</v>
      </c>
      <c r="DI48" s="330">
        <f t="shared" si="13"/>
        <v>0</v>
      </c>
      <c r="DJ48" s="330">
        <f t="shared" si="14"/>
        <v>0</v>
      </c>
      <c r="DK48" s="330">
        <f t="shared" si="15"/>
        <v>6.6401666666666666</v>
      </c>
      <c r="DL48" s="667"/>
    </row>
    <row r="49" spans="1:116" ht="47.25" x14ac:dyDescent="0.25">
      <c r="A49" s="567"/>
      <c r="B49" s="354" t="s">
        <v>982</v>
      </c>
      <c r="C49" s="379" t="s">
        <v>818</v>
      </c>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0">
        <f>'6'!Q50</f>
        <v>0</v>
      </c>
      <c r="AG49" s="339"/>
      <c r="AH49" s="339"/>
      <c r="AI49" s="339"/>
      <c r="AJ49" s="330"/>
      <c r="AK49" s="339"/>
      <c r="AL49" s="330">
        <f>'6'!U50</f>
        <v>0</v>
      </c>
      <c r="AM49" s="339"/>
      <c r="AN49" s="339">
        <f>'6'!W50</f>
        <v>0</v>
      </c>
      <c r="AO49" s="339"/>
      <c r="AP49" s="339"/>
      <c r="AQ49" s="339"/>
      <c r="AR49" s="339"/>
      <c r="AS49" s="339">
        <f>'6'!AA50</f>
        <v>0</v>
      </c>
      <c r="AT49" s="330">
        <f>'6'!AC50</f>
        <v>0.8</v>
      </c>
      <c r="AU49" s="339"/>
      <c r="AV49" s="339"/>
      <c r="AW49" s="339"/>
      <c r="AX49" s="330">
        <f>'6'!AE50</f>
        <v>0</v>
      </c>
      <c r="AY49" s="339"/>
      <c r="AZ49" s="330">
        <f>'6'!AG50</f>
        <v>6.7450000000000001</v>
      </c>
      <c r="BA49" s="330">
        <f>'6'!AI50</f>
        <v>0</v>
      </c>
      <c r="BB49" s="339"/>
      <c r="BC49" s="339"/>
      <c r="BD49" s="339"/>
      <c r="BE49" s="330">
        <f>'6'!AK50</f>
        <v>0</v>
      </c>
      <c r="BF49" s="339"/>
      <c r="BG49" s="330">
        <f>'6'!AM50</f>
        <v>0</v>
      </c>
      <c r="BH49" s="330">
        <f>'6'!AO50</f>
        <v>0</v>
      </c>
      <c r="BI49" s="339"/>
      <c r="BJ49" s="339"/>
      <c r="BK49" s="339"/>
      <c r="BL49" s="339"/>
      <c r="BM49" s="339"/>
      <c r="BN49" s="330">
        <f>'6'!AS50</f>
        <v>0</v>
      </c>
      <c r="BO49" s="330">
        <f>'6'!AU50</f>
        <v>0</v>
      </c>
      <c r="BP49" s="339"/>
      <c r="BQ49" s="339"/>
      <c r="BR49" s="339"/>
      <c r="BS49" s="330">
        <f>'6'!AW50</f>
        <v>0</v>
      </c>
      <c r="BT49" s="339"/>
      <c r="BU49" s="339">
        <f>'6'!AY50</f>
        <v>0</v>
      </c>
      <c r="BV49" s="330">
        <f>'6'!BA50</f>
        <v>0</v>
      </c>
      <c r="BW49" s="339"/>
      <c r="BX49" s="339"/>
      <c r="BY49" s="339"/>
      <c r="BZ49" s="330">
        <f>'6'!BC50</f>
        <v>0</v>
      </c>
      <c r="CA49" s="339"/>
      <c r="CB49" s="330">
        <f>'6'!BE50</f>
        <v>0</v>
      </c>
      <c r="CC49" s="330">
        <f>'6'!BG50</f>
        <v>0</v>
      </c>
      <c r="CD49" s="330"/>
      <c r="CE49" s="330"/>
      <c r="CF49" s="330"/>
      <c r="CG49" s="330">
        <f>'6'!BI50</f>
        <v>0</v>
      </c>
      <c r="CH49" s="339"/>
      <c r="CI49" s="339">
        <f>'6'!BK50</f>
        <v>0</v>
      </c>
      <c r="CJ49" s="330">
        <f>'6'!BM50</f>
        <v>0</v>
      </c>
      <c r="CK49" s="339"/>
      <c r="CL49" s="339"/>
      <c r="CM49" s="339"/>
      <c r="CN49" s="330">
        <f>'6'!BO50</f>
        <v>0</v>
      </c>
      <c r="CO49" s="339"/>
      <c r="CP49" s="330">
        <f>'6'!BQ50</f>
        <v>0</v>
      </c>
      <c r="CQ49" s="330">
        <f>'6'!BS50</f>
        <v>0</v>
      </c>
      <c r="CR49" s="330"/>
      <c r="CS49" s="330"/>
      <c r="CT49" s="330"/>
      <c r="CU49" s="330">
        <f>'6'!BU50</f>
        <v>0</v>
      </c>
      <c r="CV49" s="339"/>
      <c r="CW49" s="339">
        <f>'6'!BW50</f>
        <v>0</v>
      </c>
      <c r="CX49" s="330">
        <f t="shared" si="2"/>
        <v>0.8</v>
      </c>
      <c r="CY49" s="330">
        <f t="shared" si="3"/>
        <v>0</v>
      </c>
      <c r="CZ49" s="330">
        <f t="shared" si="4"/>
        <v>0</v>
      </c>
      <c r="DA49" s="330">
        <f t="shared" si="5"/>
        <v>0</v>
      </c>
      <c r="DB49" s="330">
        <f t="shared" si="6"/>
        <v>0</v>
      </c>
      <c r="DC49" s="330">
        <f t="shared" si="7"/>
        <v>0</v>
      </c>
      <c r="DD49" s="330">
        <f t="shared" si="8"/>
        <v>6.7450000000000001</v>
      </c>
      <c r="DE49" s="330">
        <f t="shared" si="9"/>
        <v>0.8</v>
      </c>
      <c r="DF49" s="330">
        <f t="shared" si="10"/>
        <v>0</v>
      </c>
      <c r="DG49" s="330">
        <f t="shared" si="11"/>
        <v>0</v>
      </c>
      <c r="DH49" s="330">
        <f t="shared" si="12"/>
        <v>0</v>
      </c>
      <c r="DI49" s="330">
        <f t="shared" si="13"/>
        <v>0</v>
      </c>
      <c r="DJ49" s="330">
        <f t="shared" si="14"/>
        <v>0</v>
      </c>
      <c r="DK49" s="330">
        <f t="shared" si="15"/>
        <v>6.7450000000000001</v>
      </c>
      <c r="DL49" s="668"/>
    </row>
    <row r="50" spans="1:116" ht="31.5" x14ac:dyDescent="0.25">
      <c r="A50" s="567"/>
      <c r="B50" s="354" t="s">
        <v>983</v>
      </c>
      <c r="C50" s="379" t="s">
        <v>818</v>
      </c>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0">
        <f>'6'!Q51</f>
        <v>0</v>
      </c>
      <c r="AG50" s="339"/>
      <c r="AH50" s="339"/>
      <c r="AI50" s="339"/>
      <c r="AJ50" s="330"/>
      <c r="AK50" s="339"/>
      <c r="AL50" s="330">
        <f>'6'!U51</f>
        <v>0</v>
      </c>
      <c r="AM50" s="339"/>
      <c r="AN50" s="339">
        <f>'6'!W51</f>
        <v>0</v>
      </c>
      <c r="AO50" s="339"/>
      <c r="AP50" s="339"/>
      <c r="AQ50" s="339"/>
      <c r="AR50" s="339"/>
      <c r="AS50" s="339">
        <f>'6'!AA51</f>
        <v>0</v>
      </c>
      <c r="AT50" s="330">
        <f>'6'!AC51</f>
        <v>0</v>
      </c>
      <c r="AU50" s="339"/>
      <c r="AV50" s="339"/>
      <c r="AW50" s="339"/>
      <c r="AX50" s="330">
        <f>'6'!AE51</f>
        <v>0</v>
      </c>
      <c r="AY50" s="339"/>
      <c r="AZ50" s="330">
        <f>'6'!AG51</f>
        <v>18.181666666666668</v>
      </c>
      <c r="BA50" s="330">
        <f>'6'!AI51</f>
        <v>0</v>
      </c>
      <c r="BB50" s="339"/>
      <c r="BC50" s="339"/>
      <c r="BD50" s="339"/>
      <c r="BE50" s="330">
        <f>'6'!AK51</f>
        <v>0</v>
      </c>
      <c r="BF50" s="339"/>
      <c r="BG50" s="330">
        <f>'6'!AM51</f>
        <v>0</v>
      </c>
      <c r="BH50" s="330">
        <f>'6'!AO51</f>
        <v>0</v>
      </c>
      <c r="BI50" s="339"/>
      <c r="BJ50" s="339"/>
      <c r="BK50" s="339"/>
      <c r="BL50" s="339"/>
      <c r="BM50" s="339"/>
      <c r="BN50" s="330">
        <f>'6'!AS51</f>
        <v>0</v>
      </c>
      <c r="BO50" s="330">
        <f>'6'!AU51</f>
        <v>0</v>
      </c>
      <c r="BP50" s="339"/>
      <c r="BQ50" s="339"/>
      <c r="BR50" s="339"/>
      <c r="BS50" s="330">
        <f>'6'!AW51</f>
        <v>0</v>
      </c>
      <c r="BT50" s="339"/>
      <c r="BU50" s="339">
        <f>'6'!AY51</f>
        <v>0</v>
      </c>
      <c r="BV50" s="330">
        <f>'6'!BA51</f>
        <v>0</v>
      </c>
      <c r="BW50" s="339"/>
      <c r="BX50" s="339"/>
      <c r="BY50" s="339"/>
      <c r="BZ50" s="330">
        <f>'6'!BC51</f>
        <v>0</v>
      </c>
      <c r="CA50" s="339"/>
      <c r="CB50" s="330">
        <f>'6'!BE51</f>
        <v>0</v>
      </c>
      <c r="CC50" s="330">
        <f>'6'!BG51</f>
        <v>0</v>
      </c>
      <c r="CD50" s="330"/>
      <c r="CE50" s="330"/>
      <c r="CF50" s="330"/>
      <c r="CG50" s="330">
        <f>'6'!BI51</f>
        <v>0</v>
      </c>
      <c r="CH50" s="339"/>
      <c r="CI50" s="339">
        <f>'6'!BK51</f>
        <v>0</v>
      </c>
      <c r="CJ50" s="330">
        <f>'6'!BM51</f>
        <v>0</v>
      </c>
      <c r="CK50" s="339"/>
      <c r="CL50" s="339"/>
      <c r="CM50" s="339"/>
      <c r="CN50" s="330">
        <f>'6'!BO51</f>
        <v>0</v>
      </c>
      <c r="CO50" s="339"/>
      <c r="CP50" s="330">
        <f>'6'!BQ51</f>
        <v>0</v>
      </c>
      <c r="CQ50" s="330">
        <f>'6'!BS51</f>
        <v>0</v>
      </c>
      <c r="CR50" s="330"/>
      <c r="CS50" s="330"/>
      <c r="CT50" s="330"/>
      <c r="CU50" s="330">
        <f>'6'!BU51</f>
        <v>0</v>
      </c>
      <c r="CV50" s="339"/>
      <c r="CW50" s="339">
        <f>'6'!BW51</f>
        <v>0</v>
      </c>
      <c r="CX50" s="330">
        <f t="shared" si="2"/>
        <v>0</v>
      </c>
      <c r="CY50" s="330">
        <f t="shared" si="3"/>
        <v>0</v>
      </c>
      <c r="CZ50" s="330">
        <f t="shared" si="4"/>
        <v>0</v>
      </c>
      <c r="DA50" s="330">
        <f t="shared" si="5"/>
        <v>0</v>
      </c>
      <c r="DB50" s="330">
        <f t="shared" si="6"/>
        <v>0</v>
      </c>
      <c r="DC50" s="330">
        <f t="shared" si="7"/>
        <v>0</v>
      </c>
      <c r="DD50" s="330">
        <f t="shared" si="8"/>
        <v>18.181666666666668</v>
      </c>
      <c r="DE50" s="330">
        <f t="shared" si="9"/>
        <v>0</v>
      </c>
      <c r="DF50" s="330">
        <f t="shared" si="10"/>
        <v>0</v>
      </c>
      <c r="DG50" s="330">
        <f t="shared" si="11"/>
        <v>0</v>
      </c>
      <c r="DH50" s="330">
        <f t="shared" si="12"/>
        <v>0</v>
      </c>
      <c r="DI50" s="330">
        <f t="shared" si="13"/>
        <v>0</v>
      </c>
      <c r="DJ50" s="330">
        <f t="shared" si="14"/>
        <v>0</v>
      </c>
      <c r="DK50" s="330">
        <f t="shared" si="15"/>
        <v>18.181666666666668</v>
      </c>
      <c r="DL50" s="319"/>
    </row>
    <row r="51" spans="1:116" ht="47.25" x14ac:dyDescent="0.25">
      <c r="A51" s="567"/>
      <c r="B51" s="354" t="s">
        <v>984</v>
      </c>
      <c r="C51" s="379" t="s">
        <v>818</v>
      </c>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0">
        <f>'6'!Q52</f>
        <v>0</v>
      </c>
      <c r="AG51" s="339"/>
      <c r="AH51" s="339"/>
      <c r="AI51" s="339"/>
      <c r="AJ51" s="330"/>
      <c r="AK51" s="339"/>
      <c r="AL51" s="330">
        <f>'6'!U52</f>
        <v>0</v>
      </c>
      <c r="AM51" s="339"/>
      <c r="AN51" s="339">
        <f>'6'!W52</f>
        <v>0</v>
      </c>
      <c r="AO51" s="339"/>
      <c r="AP51" s="339"/>
      <c r="AQ51" s="339"/>
      <c r="AR51" s="339"/>
      <c r="AS51" s="339">
        <f>'6'!AA52</f>
        <v>0</v>
      </c>
      <c r="AT51" s="330">
        <f>'6'!AC52</f>
        <v>0.25</v>
      </c>
      <c r="AU51" s="339"/>
      <c r="AV51" s="339"/>
      <c r="AW51" s="339"/>
      <c r="AX51" s="330">
        <f>'6'!AE52</f>
        <v>0</v>
      </c>
      <c r="AY51" s="339"/>
      <c r="AZ51" s="330">
        <f>'6'!AG52</f>
        <v>1.294</v>
      </c>
      <c r="BA51" s="330">
        <f>'6'!AI52</f>
        <v>0</v>
      </c>
      <c r="BB51" s="339"/>
      <c r="BC51" s="339"/>
      <c r="BD51" s="339"/>
      <c r="BE51" s="330">
        <f>'6'!AK52</f>
        <v>0</v>
      </c>
      <c r="BF51" s="339"/>
      <c r="BG51" s="330">
        <f>'6'!AM52</f>
        <v>0</v>
      </c>
      <c r="BH51" s="330">
        <f>'6'!AO52</f>
        <v>0</v>
      </c>
      <c r="BI51" s="339"/>
      <c r="BJ51" s="339"/>
      <c r="BK51" s="339"/>
      <c r="BL51" s="339"/>
      <c r="BM51" s="339"/>
      <c r="BN51" s="330">
        <f>'6'!AS52</f>
        <v>0</v>
      </c>
      <c r="BO51" s="330">
        <f>'6'!AU52</f>
        <v>0</v>
      </c>
      <c r="BP51" s="339"/>
      <c r="BQ51" s="339"/>
      <c r="BR51" s="339"/>
      <c r="BS51" s="330">
        <f>'6'!AW52</f>
        <v>0</v>
      </c>
      <c r="BT51" s="339"/>
      <c r="BU51" s="339">
        <f>'6'!AY52</f>
        <v>0</v>
      </c>
      <c r="BV51" s="330">
        <f>'6'!BA52</f>
        <v>0</v>
      </c>
      <c r="BW51" s="339"/>
      <c r="BX51" s="339"/>
      <c r="BY51" s="339"/>
      <c r="BZ51" s="330">
        <f>'6'!BC52</f>
        <v>0</v>
      </c>
      <c r="CA51" s="339"/>
      <c r="CB51" s="330">
        <f>'6'!BE52</f>
        <v>0</v>
      </c>
      <c r="CC51" s="330">
        <f>'6'!BG52</f>
        <v>0</v>
      </c>
      <c r="CD51" s="330"/>
      <c r="CE51" s="330"/>
      <c r="CF51" s="330"/>
      <c r="CG51" s="330">
        <f>'6'!BI52</f>
        <v>0</v>
      </c>
      <c r="CH51" s="339"/>
      <c r="CI51" s="339">
        <f>'6'!BK52</f>
        <v>0</v>
      </c>
      <c r="CJ51" s="330">
        <f>'6'!BM52</f>
        <v>0</v>
      </c>
      <c r="CK51" s="339"/>
      <c r="CL51" s="339"/>
      <c r="CM51" s="339"/>
      <c r="CN51" s="330">
        <f>'6'!BO52</f>
        <v>0</v>
      </c>
      <c r="CO51" s="339"/>
      <c r="CP51" s="330">
        <f>'6'!BQ52</f>
        <v>0</v>
      </c>
      <c r="CQ51" s="330">
        <f>'6'!BS52</f>
        <v>0</v>
      </c>
      <c r="CR51" s="330"/>
      <c r="CS51" s="330"/>
      <c r="CT51" s="330"/>
      <c r="CU51" s="330">
        <f>'6'!BU52</f>
        <v>0</v>
      </c>
      <c r="CV51" s="339"/>
      <c r="CW51" s="339">
        <f>'6'!BW52</f>
        <v>0</v>
      </c>
      <c r="CX51" s="330">
        <f t="shared" si="2"/>
        <v>0.25</v>
      </c>
      <c r="CY51" s="330">
        <f t="shared" si="3"/>
        <v>0</v>
      </c>
      <c r="CZ51" s="330">
        <f t="shared" si="4"/>
        <v>0</v>
      </c>
      <c r="DA51" s="330">
        <f t="shared" si="5"/>
        <v>0</v>
      </c>
      <c r="DB51" s="330">
        <f t="shared" si="6"/>
        <v>0</v>
      </c>
      <c r="DC51" s="330">
        <f t="shared" si="7"/>
        <v>0</v>
      </c>
      <c r="DD51" s="330">
        <f t="shared" si="8"/>
        <v>1.294</v>
      </c>
      <c r="DE51" s="330">
        <f t="shared" si="9"/>
        <v>0.25</v>
      </c>
      <c r="DF51" s="330">
        <f t="shared" si="10"/>
        <v>0</v>
      </c>
      <c r="DG51" s="330">
        <f t="shared" si="11"/>
        <v>0</v>
      </c>
      <c r="DH51" s="330">
        <f t="shared" si="12"/>
        <v>0</v>
      </c>
      <c r="DI51" s="330">
        <f t="shared" si="13"/>
        <v>0</v>
      </c>
      <c r="DJ51" s="330">
        <f t="shared" si="14"/>
        <v>0</v>
      </c>
      <c r="DK51" s="330">
        <f t="shared" si="15"/>
        <v>1.294</v>
      </c>
      <c r="DL51" s="319"/>
    </row>
    <row r="52" spans="1:116" ht="47.25" x14ac:dyDescent="0.25">
      <c r="A52" s="567"/>
      <c r="B52" s="354" t="s">
        <v>985</v>
      </c>
      <c r="C52" s="379" t="s">
        <v>818</v>
      </c>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0">
        <f>'6'!Q53</f>
        <v>0</v>
      </c>
      <c r="AG52" s="339"/>
      <c r="AH52" s="339"/>
      <c r="AI52" s="339"/>
      <c r="AJ52" s="330"/>
      <c r="AK52" s="339"/>
      <c r="AL52" s="330">
        <f>'6'!U53</f>
        <v>0</v>
      </c>
      <c r="AM52" s="339"/>
      <c r="AN52" s="339">
        <f>'6'!W53</f>
        <v>0</v>
      </c>
      <c r="AO52" s="339"/>
      <c r="AP52" s="339"/>
      <c r="AQ52" s="339"/>
      <c r="AR52" s="339"/>
      <c r="AS52" s="339">
        <f>'6'!AA53</f>
        <v>0</v>
      </c>
      <c r="AT52" s="330">
        <f>'6'!AC53</f>
        <v>0.4</v>
      </c>
      <c r="AU52" s="339"/>
      <c r="AV52" s="339"/>
      <c r="AW52" s="339"/>
      <c r="AX52" s="330">
        <f>'6'!AE53</f>
        <v>0</v>
      </c>
      <c r="AY52" s="339"/>
      <c r="AZ52" s="330">
        <f>'6'!AG53</f>
        <v>1.3580000000000001</v>
      </c>
      <c r="BA52" s="330">
        <f>'6'!AI53</f>
        <v>0</v>
      </c>
      <c r="BB52" s="339"/>
      <c r="BC52" s="339"/>
      <c r="BD52" s="339"/>
      <c r="BE52" s="330">
        <f>'6'!AK53</f>
        <v>0</v>
      </c>
      <c r="BF52" s="339"/>
      <c r="BG52" s="330">
        <f>'6'!AM53</f>
        <v>0</v>
      </c>
      <c r="BH52" s="330">
        <f>'6'!AO53</f>
        <v>0</v>
      </c>
      <c r="BI52" s="339"/>
      <c r="BJ52" s="339"/>
      <c r="BK52" s="339"/>
      <c r="BL52" s="339"/>
      <c r="BM52" s="339"/>
      <c r="BN52" s="330">
        <f>'6'!AS53</f>
        <v>0</v>
      </c>
      <c r="BO52" s="330">
        <f>'6'!AU53</f>
        <v>0</v>
      </c>
      <c r="BP52" s="339"/>
      <c r="BQ52" s="339"/>
      <c r="BR52" s="339"/>
      <c r="BS52" s="330">
        <f>'6'!AW53</f>
        <v>0</v>
      </c>
      <c r="BT52" s="339"/>
      <c r="BU52" s="339">
        <f>'6'!AY53</f>
        <v>0</v>
      </c>
      <c r="BV52" s="330">
        <f>'6'!BA53</f>
        <v>0</v>
      </c>
      <c r="BW52" s="339"/>
      <c r="BX52" s="339"/>
      <c r="BY52" s="339"/>
      <c r="BZ52" s="330">
        <f>'6'!BC53</f>
        <v>0</v>
      </c>
      <c r="CA52" s="339"/>
      <c r="CB52" s="330">
        <f>'6'!BE53</f>
        <v>0</v>
      </c>
      <c r="CC52" s="330">
        <f>'6'!BG53</f>
        <v>0</v>
      </c>
      <c r="CD52" s="330"/>
      <c r="CE52" s="330"/>
      <c r="CF52" s="330"/>
      <c r="CG52" s="330">
        <f>'6'!BI53</f>
        <v>0</v>
      </c>
      <c r="CH52" s="339"/>
      <c r="CI52" s="339">
        <f>'6'!BK53</f>
        <v>0</v>
      </c>
      <c r="CJ52" s="330">
        <f>'6'!BM53</f>
        <v>0</v>
      </c>
      <c r="CK52" s="339"/>
      <c r="CL52" s="339"/>
      <c r="CM52" s="339"/>
      <c r="CN52" s="330">
        <f>'6'!BO53</f>
        <v>0</v>
      </c>
      <c r="CO52" s="339"/>
      <c r="CP52" s="330">
        <f>'6'!BQ53</f>
        <v>0</v>
      </c>
      <c r="CQ52" s="330">
        <f>'6'!BS53</f>
        <v>0</v>
      </c>
      <c r="CR52" s="330"/>
      <c r="CS52" s="330"/>
      <c r="CT52" s="330"/>
      <c r="CU52" s="330">
        <f>'6'!BU53</f>
        <v>0</v>
      </c>
      <c r="CV52" s="339"/>
      <c r="CW52" s="339">
        <f>'6'!BW53</f>
        <v>0</v>
      </c>
      <c r="CX52" s="330">
        <f t="shared" si="2"/>
        <v>0.4</v>
      </c>
      <c r="CY52" s="330">
        <f t="shared" si="3"/>
        <v>0</v>
      </c>
      <c r="CZ52" s="330">
        <f t="shared" si="4"/>
        <v>0</v>
      </c>
      <c r="DA52" s="330">
        <f t="shared" si="5"/>
        <v>0</v>
      </c>
      <c r="DB52" s="330">
        <f t="shared" si="6"/>
        <v>0</v>
      </c>
      <c r="DC52" s="330">
        <f t="shared" si="7"/>
        <v>0</v>
      </c>
      <c r="DD52" s="330">
        <f t="shared" si="8"/>
        <v>1.3580000000000001</v>
      </c>
      <c r="DE52" s="330">
        <f t="shared" si="9"/>
        <v>0.4</v>
      </c>
      <c r="DF52" s="330">
        <f t="shared" si="10"/>
        <v>0</v>
      </c>
      <c r="DG52" s="330">
        <f t="shared" si="11"/>
        <v>0</v>
      </c>
      <c r="DH52" s="330">
        <f t="shared" si="12"/>
        <v>0</v>
      </c>
      <c r="DI52" s="330">
        <f t="shared" si="13"/>
        <v>0</v>
      </c>
      <c r="DJ52" s="330">
        <f t="shared" si="14"/>
        <v>0</v>
      </c>
      <c r="DK52" s="330">
        <f t="shared" si="15"/>
        <v>1.3580000000000001</v>
      </c>
      <c r="DL52" s="319"/>
    </row>
    <row r="53" spans="1:116" ht="56.25" customHeight="1" x14ac:dyDescent="0.25">
      <c r="A53" s="567"/>
      <c r="B53" s="318" t="s">
        <v>843</v>
      </c>
      <c r="C53" s="379" t="s">
        <v>819</v>
      </c>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0">
        <f>'6'!Q54</f>
        <v>0</v>
      </c>
      <c r="AG53" s="339"/>
      <c r="AH53" s="339"/>
      <c r="AI53" s="339"/>
      <c r="AJ53" s="330"/>
      <c r="AK53" s="339"/>
      <c r="AL53" s="330">
        <f>'6'!U54</f>
        <v>0</v>
      </c>
      <c r="AM53" s="339"/>
      <c r="AN53" s="339">
        <f>'6'!W54</f>
        <v>0</v>
      </c>
      <c r="AO53" s="339"/>
      <c r="AP53" s="339"/>
      <c r="AQ53" s="339"/>
      <c r="AR53" s="339"/>
      <c r="AS53" s="339">
        <f>'6'!AA54</f>
        <v>0</v>
      </c>
      <c r="AT53" s="330">
        <f>'6'!AC54</f>
        <v>0</v>
      </c>
      <c r="AU53" s="339"/>
      <c r="AV53" s="339"/>
      <c r="AW53" s="339"/>
      <c r="AX53" s="330">
        <f>'6'!AE54</f>
        <v>0</v>
      </c>
      <c r="AY53" s="339"/>
      <c r="AZ53" s="330">
        <f>'6'!AG54</f>
        <v>0</v>
      </c>
      <c r="BA53" s="330">
        <f>'6'!AI54</f>
        <v>0</v>
      </c>
      <c r="BB53" s="339"/>
      <c r="BC53" s="339"/>
      <c r="BD53" s="339"/>
      <c r="BE53" s="330">
        <f>'6'!AK54</f>
        <v>0</v>
      </c>
      <c r="BF53" s="339"/>
      <c r="BG53" s="330">
        <f>'6'!AM54</f>
        <v>0</v>
      </c>
      <c r="BH53" s="330">
        <f>'6'!AO54</f>
        <v>0.8</v>
      </c>
      <c r="BI53" s="339"/>
      <c r="BJ53" s="339"/>
      <c r="BK53" s="339"/>
      <c r="BL53" s="339"/>
      <c r="BM53" s="339"/>
      <c r="BN53" s="330">
        <f>'6'!AS54</f>
        <v>6.5</v>
      </c>
      <c r="BO53" s="330" t="str">
        <f>'6'!AU54</f>
        <v>0</v>
      </c>
      <c r="BP53" s="339"/>
      <c r="BQ53" s="339"/>
      <c r="BR53" s="339"/>
      <c r="BS53" s="330">
        <f>'6'!AW54</f>
        <v>0</v>
      </c>
      <c r="BT53" s="339"/>
      <c r="BU53" s="339">
        <f>'6'!AY54</f>
        <v>0</v>
      </c>
      <c r="BV53" s="330">
        <f>'6'!BA54</f>
        <v>0</v>
      </c>
      <c r="BW53" s="339"/>
      <c r="BX53" s="339"/>
      <c r="BY53" s="339"/>
      <c r="BZ53" s="330">
        <f>'6'!BC54</f>
        <v>0</v>
      </c>
      <c r="CA53" s="339"/>
      <c r="CB53" s="330">
        <f>'6'!BE54</f>
        <v>0</v>
      </c>
      <c r="CC53" s="330">
        <f>'6'!BG54</f>
        <v>0</v>
      </c>
      <c r="CD53" s="330"/>
      <c r="CE53" s="330"/>
      <c r="CF53" s="330"/>
      <c r="CG53" s="330">
        <f>'6'!BI54</f>
        <v>0</v>
      </c>
      <c r="CH53" s="339"/>
      <c r="CI53" s="339">
        <f>'6'!BK54</f>
        <v>0</v>
      </c>
      <c r="CJ53" s="330">
        <f>'6'!BM54</f>
        <v>0</v>
      </c>
      <c r="CK53" s="339"/>
      <c r="CL53" s="339"/>
      <c r="CM53" s="339"/>
      <c r="CN53" s="330">
        <f>'6'!BO54</f>
        <v>0</v>
      </c>
      <c r="CO53" s="339"/>
      <c r="CP53" s="330">
        <f>'6'!BQ54</f>
        <v>0</v>
      </c>
      <c r="CQ53" s="330">
        <f>'6'!BS54</f>
        <v>0</v>
      </c>
      <c r="CR53" s="330"/>
      <c r="CS53" s="330"/>
      <c r="CT53" s="330"/>
      <c r="CU53" s="330">
        <f>'6'!BU54</f>
        <v>0</v>
      </c>
      <c r="CV53" s="339"/>
      <c r="CW53" s="339">
        <f>'6'!BW54</f>
        <v>0</v>
      </c>
      <c r="CX53" s="330">
        <f t="shared" si="2"/>
        <v>0.8</v>
      </c>
      <c r="CY53" s="330">
        <f t="shared" si="3"/>
        <v>0</v>
      </c>
      <c r="CZ53" s="330">
        <f t="shared" si="4"/>
        <v>0</v>
      </c>
      <c r="DA53" s="330">
        <f t="shared" si="5"/>
        <v>0</v>
      </c>
      <c r="DB53" s="330">
        <f t="shared" si="6"/>
        <v>0</v>
      </c>
      <c r="DC53" s="330">
        <f t="shared" si="7"/>
        <v>0</v>
      </c>
      <c r="DD53" s="330">
        <f t="shared" si="8"/>
        <v>6.5</v>
      </c>
      <c r="DE53" s="330">
        <f t="shared" si="9"/>
        <v>0</v>
      </c>
      <c r="DF53" s="330">
        <f t="shared" si="10"/>
        <v>0</v>
      </c>
      <c r="DG53" s="330">
        <f t="shared" si="11"/>
        <v>0</v>
      </c>
      <c r="DH53" s="330">
        <f t="shared" si="12"/>
        <v>0</v>
      </c>
      <c r="DI53" s="330">
        <f t="shared" si="13"/>
        <v>0</v>
      </c>
      <c r="DJ53" s="330">
        <f t="shared" si="14"/>
        <v>0</v>
      </c>
      <c r="DK53" s="330">
        <f t="shared" si="15"/>
        <v>0</v>
      </c>
      <c r="DL53" s="319"/>
    </row>
    <row r="54" spans="1:116" x14ac:dyDescent="0.25">
      <c r="A54" s="567"/>
      <c r="B54" s="318" t="s">
        <v>820</v>
      </c>
      <c r="C54" s="379" t="s">
        <v>819</v>
      </c>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0">
        <f>'6'!Q55</f>
        <v>0</v>
      </c>
      <c r="AG54" s="339"/>
      <c r="AH54" s="339"/>
      <c r="AI54" s="339"/>
      <c r="AJ54" s="330"/>
      <c r="AK54" s="339"/>
      <c r="AL54" s="330">
        <f>'6'!U55</f>
        <v>0</v>
      </c>
      <c r="AM54" s="339"/>
      <c r="AN54" s="339">
        <f>'6'!W55</f>
        <v>0</v>
      </c>
      <c r="AO54" s="339"/>
      <c r="AP54" s="339"/>
      <c r="AQ54" s="339"/>
      <c r="AR54" s="339"/>
      <c r="AS54" s="339">
        <f>'6'!AA55</f>
        <v>0</v>
      </c>
      <c r="AT54" s="330">
        <f>'6'!AC55</f>
        <v>0</v>
      </c>
      <c r="AU54" s="339"/>
      <c r="AV54" s="339"/>
      <c r="AW54" s="339"/>
      <c r="AX54" s="330">
        <f>'6'!AE55</f>
        <v>0</v>
      </c>
      <c r="AY54" s="339"/>
      <c r="AZ54" s="330">
        <f>'6'!AG55</f>
        <v>0</v>
      </c>
      <c r="BA54" s="330">
        <f>'6'!AI55</f>
        <v>0</v>
      </c>
      <c r="BB54" s="339"/>
      <c r="BC54" s="339"/>
      <c r="BD54" s="339"/>
      <c r="BE54" s="330">
        <f>'6'!AK55</f>
        <v>0</v>
      </c>
      <c r="BF54" s="339"/>
      <c r="BG54" s="330">
        <f>'6'!AM55</f>
        <v>0</v>
      </c>
      <c r="BH54" s="330">
        <f>'6'!AO55</f>
        <v>0</v>
      </c>
      <c r="BI54" s="339"/>
      <c r="BJ54" s="339"/>
      <c r="BK54" s="339"/>
      <c r="BL54" s="339"/>
      <c r="BM54" s="339"/>
      <c r="BN54" s="330">
        <f>'6'!AS55</f>
        <v>3.5000000000000004</v>
      </c>
      <c r="BO54" s="330" t="str">
        <f>'6'!AU55</f>
        <v>0</v>
      </c>
      <c r="BP54" s="339"/>
      <c r="BQ54" s="339"/>
      <c r="BR54" s="339"/>
      <c r="BS54" s="330">
        <f>'6'!AW55</f>
        <v>0</v>
      </c>
      <c r="BT54" s="339"/>
      <c r="BU54" s="339">
        <f>'6'!AY55</f>
        <v>0</v>
      </c>
      <c r="BV54" s="330">
        <f>'6'!BA55</f>
        <v>0</v>
      </c>
      <c r="BW54" s="339"/>
      <c r="BX54" s="339"/>
      <c r="BY54" s="339"/>
      <c r="BZ54" s="330">
        <f>'6'!BC55</f>
        <v>0</v>
      </c>
      <c r="CA54" s="339"/>
      <c r="CB54" s="330">
        <f>'6'!BE55</f>
        <v>0</v>
      </c>
      <c r="CC54" s="330">
        <f>'6'!BG55</f>
        <v>0</v>
      </c>
      <c r="CD54" s="330"/>
      <c r="CE54" s="330"/>
      <c r="CF54" s="330"/>
      <c r="CG54" s="330">
        <f>'6'!BI55</f>
        <v>0</v>
      </c>
      <c r="CH54" s="339"/>
      <c r="CI54" s="339">
        <f>'6'!BK55</f>
        <v>0</v>
      </c>
      <c r="CJ54" s="330">
        <f>'6'!BM55</f>
        <v>0</v>
      </c>
      <c r="CK54" s="339"/>
      <c r="CL54" s="339"/>
      <c r="CM54" s="339"/>
      <c r="CN54" s="330">
        <f>'6'!BO55</f>
        <v>0</v>
      </c>
      <c r="CO54" s="339"/>
      <c r="CP54" s="330">
        <f>'6'!BQ55</f>
        <v>0</v>
      </c>
      <c r="CQ54" s="330">
        <f>'6'!BS55</f>
        <v>0</v>
      </c>
      <c r="CR54" s="330"/>
      <c r="CS54" s="330"/>
      <c r="CT54" s="330"/>
      <c r="CU54" s="330">
        <f>'6'!BU55</f>
        <v>0</v>
      </c>
      <c r="CV54" s="339"/>
      <c r="CW54" s="339">
        <f>'6'!BW55</f>
        <v>0</v>
      </c>
      <c r="CX54" s="330">
        <f t="shared" si="2"/>
        <v>0</v>
      </c>
      <c r="CY54" s="330">
        <f t="shared" si="3"/>
        <v>0</v>
      </c>
      <c r="CZ54" s="330">
        <f t="shared" si="4"/>
        <v>0</v>
      </c>
      <c r="DA54" s="330">
        <f t="shared" si="5"/>
        <v>0</v>
      </c>
      <c r="DB54" s="330">
        <f t="shared" si="6"/>
        <v>0</v>
      </c>
      <c r="DC54" s="330">
        <f t="shared" si="7"/>
        <v>0</v>
      </c>
      <c r="DD54" s="330">
        <f t="shared" si="8"/>
        <v>3.5000000000000004</v>
      </c>
      <c r="DE54" s="330">
        <f t="shared" si="9"/>
        <v>0</v>
      </c>
      <c r="DF54" s="330">
        <f t="shared" si="10"/>
        <v>0</v>
      </c>
      <c r="DG54" s="330">
        <f t="shared" si="11"/>
        <v>0</v>
      </c>
      <c r="DH54" s="330">
        <f t="shared" si="12"/>
        <v>0</v>
      </c>
      <c r="DI54" s="330">
        <f t="shared" si="13"/>
        <v>0</v>
      </c>
      <c r="DJ54" s="330">
        <f t="shared" si="14"/>
        <v>0</v>
      </c>
      <c r="DK54" s="330">
        <f t="shared" si="15"/>
        <v>0</v>
      </c>
      <c r="DL54" s="319"/>
    </row>
    <row r="55" spans="1:116" ht="31.5" x14ac:dyDescent="0.25">
      <c r="A55" s="567"/>
      <c r="B55" s="318" t="s">
        <v>844</v>
      </c>
      <c r="C55" s="379" t="s">
        <v>819</v>
      </c>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0">
        <f>'6'!Q56</f>
        <v>0</v>
      </c>
      <c r="AG55" s="339"/>
      <c r="AH55" s="339"/>
      <c r="AI55" s="339"/>
      <c r="AJ55" s="330"/>
      <c r="AK55" s="339"/>
      <c r="AL55" s="330">
        <f>'6'!U56</f>
        <v>0</v>
      </c>
      <c r="AM55" s="339"/>
      <c r="AN55" s="339">
        <f>'6'!W56</f>
        <v>0</v>
      </c>
      <c r="AO55" s="339"/>
      <c r="AP55" s="339"/>
      <c r="AQ55" s="339"/>
      <c r="AR55" s="339"/>
      <c r="AS55" s="339">
        <f>'6'!AA56</f>
        <v>0</v>
      </c>
      <c r="AT55" s="330">
        <f>'6'!AC56</f>
        <v>0</v>
      </c>
      <c r="AU55" s="339"/>
      <c r="AV55" s="339"/>
      <c r="AW55" s="339"/>
      <c r="AX55" s="330">
        <f>'6'!AE56</f>
        <v>0</v>
      </c>
      <c r="AY55" s="339"/>
      <c r="AZ55" s="330">
        <f>'6'!AG56</f>
        <v>0</v>
      </c>
      <c r="BA55" s="330">
        <f>'6'!AI56</f>
        <v>0</v>
      </c>
      <c r="BB55" s="339"/>
      <c r="BC55" s="339"/>
      <c r="BD55" s="339"/>
      <c r="BE55" s="330">
        <f>'6'!AK56</f>
        <v>0</v>
      </c>
      <c r="BF55" s="339"/>
      <c r="BG55" s="330">
        <f>'6'!AM56</f>
        <v>0</v>
      </c>
      <c r="BH55" s="330">
        <f>'6'!AO56</f>
        <v>0</v>
      </c>
      <c r="BI55" s="339"/>
      <c r="BJ55" s="339"/>
      <c r="BK55" s="339"/>
      <c r="BL55" s="339"/>
      <c r="BM55" s="339"/>
      <c r="BN55" s="330">
        <f>'6'!AS56</f>
        <v>11</v>
      </c>
      <c r="BO55" s="330" t="str">
        <f>'6'!AU56</f>
        <v>0</v>
      </c>
      <c r="BP55" s="339"/>
      <c r="BQ55" s="339"/>
      <c r="BR55" s="339"/>
      <c r="BS55" s="330">
        <f>'6'!AW56</f>
        <v>0</v>
      </c>
      <c r="BT55" s="339"/>
      <c r="BU55" s="339">
        <f>'6'!AY56</f>
        <v>0</v>
      </c>
      <c r="BV55" s="330">
        <f>'6'!BA56</f>
        <v>0</v>
      </c>
      <c r="BW55" s="339"/>
      <c r="BX55" s="339"/>
      <c r="BY55" s="339"/>
      <c r="BZ55" s="330">
        <f>'6'!BC56</f>
        <v>0</v>
      </c>
      <c r="CA55" s="339"/>
      <c r="CB55" s="330">
        <f>'6'!BE56</f>
        <v>0</v>
      </c>
      <c r="CC55" s="330">
        <f>'6'!BG56</f>
        <v>0</v>
      </c>
      <c r="CD55" s="330"/>
      <c r="CE55" s="330"/>
      <c r="CF55" s="330"/>
      <c r="CG55" s="330">
        <f>'6'!BI56</f>
        <v>0</v>
      </c>
      <c r="CH55" s="339"/>
      <c r="CI55" s="339">
        <f>'6'!BK56</f>
        <v>0</v>
      </c>
      <c r="CJ55" s="330">
        <f>'6'!BM56</f>
        <v>0</v>
      </c>
      <c r="CK55" s="339"/>
      <c r="CL55" s="339"/>
      <c r="CM55" s="339"/>
      <c r="CN55" s="330">
        <f>'6'!BO56</f>
        <v>0</v>
      </c>
      <c r="CO55" s="339"/>
      <c r="CP55" s="330">
        <f>'6'!BQ56</f>
        <v>0</v>
      </c>
      <c r="CQ55" s="330">
        <f>'6'!BS56</f>
        <v>0</v>
      </c>
      <c r="CR55" s="330"/>
      <c r="CS55" s="330"/>
      <c r="CT55" s="330"/>
      <c r="CU55" s="330">
        <f>'6'!BU56</f>
        <v>0</v>
      </c>
      <c r="CV55" s="339"/>
      <c r="CW55" s="339">
        <f>'6'!BW56</f>
        <v>0</v>
      </c>
      <c r="CX55" s="330">
        <f t="shared" si="2"/>
        <v>0</v>
      </c>
      <c r="CY55" s="330">
        <f t="shared" si="3"/>
        <v>0</v>
      </c>
      <c r="CZ55" s="330">
        <f t="shared" si="4"/>
        <v>0</v>
      </c>
      <c r="DA55" s="330">
        <f t="shared" si="5"/>
        <v>0</v>
      </c>
      <c r="DB55" s="330">
        <f t="shared" si="6"/>
        <v>0</v>
      </c>
      <c r="DC55" s="330">
        <f t="shared" si="7"/>
        <v>0</v>
      </c>
      <c r="DD55" s="330">
        <f t="shared" si="8"/>
        <v>11</v>
      </c>
      <c r="DE55" s="330">
        <f t="shared" si="9"/>
        <v>0</v>
      </c>
      <c r="DF55" s="330">
        <f t="shared" si="10"/>
        <v>0</v>
      </c>
      <c r="DG55" s="330">
        <f t="shared" si="11"/>
        <v>0</v>
      </c>
      <c r="DH55" s="330">
        <f t="shared" si="12"/>
        <v>0</v>
      </c>
      <c r="DI55" s="330">
        <f t="shared" si="13"/>
        <v>0</v>
      </c>
      <c r="DJ55" s="330">
        <f t="shared" si="14"/>
        <v>0</v>
      </c>
      <c r="DK55" s="330">
        <f t="shared" si="15"/>
        <v>0</v>
      </c>
      <c r="DL55" s="319"/>
    </row>
    <row r="56" spans="1:116" ht="31.5" x14ac:dyDescent="0.25">
      <c r="A56" s="567"/>
      <c r="B56" s="399" t="s">
        <v>1083</v>
      </c>
      <c r="C56" s="379" t="s">
        <v>819</v>
      </c>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0">
        <f>'6'!Q57</f>
        <v>0</v>
      </c>
      <c r="AG56" s="339"/>
      <c r="AH56" s="339"/>
      <c r="AI56" s="339"/>
      <c r="AJ56" s="330"/>
      <c r="AK56" s="339"/>
      <c r="AL56" s="330">
        <f>'6'!U57</f>
        <v>0</v>
      </c>
      <c r="AM56" s="339"/>
      <c r="AN56" s="339">
        <f>'6'!W57</f>
        <v>0</v>
      </c>
      <c r="AO56" s="339"/>
      <c r="AP56" s="339"/>
      <c r="AQ56" s="339"/>
      <c r="AR56" s="339"/>
      <c r="AS56" s="339">
        <f>'6'!AA57</f>
        <v>0</v>
      </c>
      <c r="AT56" s="330">
        <f>'6'!AC57</f>
        <v>0</v>
      </c>
      <c r="AU56" s="339"/>
      <c r="AV56" s="339"/>
      <c r="AW56" s="339"/>
      <c r="AX56" s="330">
        <f>'6'!AE57</f>
        <v>0</v>
      </c>
      <c r="AY56" s="339"/>
      <c r="AZ56" s="330">
        <f>'6'!AG57</f>
        <v>0</v>
      </c>
      <c r="BA56" s="330">
        <f>'6'!AI57</f>
        <v>0</v>
      </c>
      <c r="BB56" s="339"/>
      <c r="BC56" s="339"/>
      <c r="BD56" s="339"/>
      <c r="BE56" s="330">
        <f>'6'!AK57</f>
        <v>0</v>
      </c>
      <c r="BF56" s="339"/>
      <c r="BG56" s="330">
        <f>'6'!AM57</f>
        <v>0</v>
      </c>
      <c r="BH56" s="330">
        <f>'6'!AO57</f>
        <v>0</v>
      </c>
      <c r="BI56" s="339"/>
      <c r="BJ56" s="339"/>
      <c r="BK56" s="339"/>
      <c r="BL56" s="339"/>
      <c r="BM56" s="339"/>
      <c r="BN56" s="330">
        <f>'6'!AS57</f>
        <v>12</v>
      </c>
      <c r="BO56" s="330">
        <f>'6'!AU57</f>
        <v>0</v>
      </c>
      <c r="BP56" s="339"/>
      <c r="BQ56" s="339"/>
      <c r="BR56" s="339"/>
      <c r="BS56" s="330">
        <f>'6'!AW57</f>
        <v>0</v>
      </c>
      <c r="BT56" s="339"/>
      <c r="BU56" s="339">
        <f>'6'!AY57</f>
        <v>20.213999999999999</v>
      </c>
      <c r="BV56" s="330">
        <f>'6'!BA57</f>
        <v>0</v>
      </c>
      <c r="BW56" s="339"/>
      <c r="BX56" s="339"/>
      <c r="BY56" s="339"/>
      <c r="BZ56" s="330">
        <f>'6'!BC57</f>
        <v>0</v>
      </c>
      <c r="CA56" s="339"/>
      <c r="CB56" s="330">
        <f>'6'!BE57</f>
        <v>0</v>
      </c>
      <c r="CC56" s="330">
        <f>'6'!BG57</f>
        <v>0</v>
      </c>
      <c r="CD56" s="330"/>
      <c r="CE56" s="330"/>
      <c r="CF56" s="330"/>
      <c r="CG56" s="330">
        <f>'6'!BI57</f>
        <v>0</v>
      </c>
      <c r="CH56" s="339"/>
      <c r="CI56" s="339">
        <f>'6'!BK57</f>
        <v>0</v>
      </c>
      <c r="CJ56" s="330">
        <f>'6'!BM57</f>
        <v>0</v>
      </c>
      <c r="CK56" s="339"/>
      <c r="CL56" s="339"/>
      <c r="CM56" s="339"/>
      <c r="CN56" s="330">
        <f>'6'!BO57</f>
        <v>0</v>
      </c>
      <c r="CO56" s="339"/>
      <c r="CP56" s="330">
        <f>'6'!BQ57</f>
        <v>0</v>
      </c>
      <c r="CQ56" s="330">
        <f>'6'!BS57</f>
        <v>0</v>
      </c>
      <c r="CR56" s="330"/>
      <c r="CS56" s="330"/>
      <c r="CT56" s="330"/>
      <c r="CU56" s="330">
        <f>'6'!BU57</f>
        <v>0</v>
      </c>
      <c r="CV56" s="339"/>
      <c r="CW56" s="339">
        <f>'6'!BW57</f>
        <v>0</v>
      </c>
      <c r="CX56" s="330">
        <f t="shared" si="2"/>
        <v>0</v>
      </c>
      <c r="CY56" s="330">
        <f t="shared" si="3"/>
        <v>0</v>
      </c>
      <c r="CZ56" s="330">
        <f t="shared" si="4"/>
        <v>0</v>
      </c>
      <c r="DA56" s="330">
        <f t="shared" si="5"/>
        <v>0</v>
      </c>
      <c r="DB56" s="330">
        <f t="shared" si="6"/>
        <v>0</v>
      </c>
      <c r="DC56" s="330">
        <f t="shared" si="7"/>
        <v>0</v>
      </c>
      <c r="DD56" s="330">
        <f t="shared" si="8"/>
        <v>12</v>
      </c>
      <c r="DE56" s="330">
        <f t="shared" si="9"/>
        <v>0</v>
      </c>
      <c r="DF56" s="330">
        <f t="shared" si="10"/>
        <v>0</v>
      </c>
      <c r="DG56" s="330">
        <f t="shared" si="11"/>
        <v>0</v>
      </c>
      <c r="DH56" s="330">
        <f t="shared" si="12"/>
        <v>0</v>
      </c>
      <c r="DI56" s="330">
        <f t="shared" si="13"/>
        <v>0</v>
      </c>
      <c r="DJ56" s="330">
        <f t="shared" si="14"/>
        <v>0</v>
      </c>
      <c r="DK56" s="330">
        <f t="shared" si="15"/>
        <v>20.213999999999999</v>
      </c>
      <c r="DL56" s="319"/>
    </row>
    <row r="57" spans="1:116" ht="47.25" x14ac:dyDescent="0.25">
      <c r="A57" s="567"/>
      <c r="B57" s="399" t="s">
        <v>1084</v>
      </c>
      <c r="C57" s="379" t="s">
        <v>819</v>
      </c>
      <c r="D57" s="339"/>
      <c r="E57" s="339"/>
      <c r="F57" s="339"/>
      <c r="G57" s="339"/>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0">
        <f>'6'!Q58</f>
        <v>0</v>
      </c>
      <c r="AG57" s="339"/>
      <c r="AH57" s="339"/>
      <c r="AI57" s="339"/>
      <c r="AJ57" s="330"/>
      <c r="AK57" s="339"/>
      <c r="AL57" s="330">
        <f>'6'!U58</f>
        <v>0</v>
      </c>
      <c r="AM57" s="339"/>
      <c r="AN57" s="339">
        <f>'6'!W58</f>
        <v>0</v>
      </c>
      <c r="AO57" s="339"/>
      <c r="AP57" s="339"/>
      <c r="AQ57" s="339"/>
      <c r="AR57" s="339"/>
      <c r="AS57" s="339">
        <f>'6'!AA58</f>
        <v>0</v>
      </c>
      <c r="AT57" s="330">
        <f>'6'!AC58</f>
        <v>0</v>
      </c>
      <c r="AU57" s="339"/>
      <c r="AV57" s="339"/>
      <c r="AW57" s="339"/>
      <c r="AX57" s="330">
        <f>'6'!AE58</f>
        <v>0</v>
      </c>
      <c r="AY57" s="339"/>
      <c r="AZ57" s="330">
        <f>'6'!AG58</f>
        <v>0</v>
      </c>
      <c r="BA57" s="330">
        <f>'6'!AI58</f>
        <v>0</v>
      </c>
      <c r="BB57" s="339"/>
      <c r="BC57" s="339"/>
      <c r="BD57" s="339"/>
      <c r="BE57" s="330">
        <f>'6'!AK58</f>
        <v>0</v>
      </c>
      <c r="BF57" s="339"/>
      <c r="BG57" s="330">
        <f>'6'!AM58</f>
        <v>0</v>
      </c>
      <c r="BH57" s="330">
        <f>'6'!AO58</f>
        <v>0.63</v>
      </c>
      <c r="BI57" s="339"/>
      <c r="BJ57" s="339"/>
      <c r="BK57" s="339"/>
      <c r="BL57" s="339"/>
      <c r="BM57" s="339"/>
      <c r="BN57" s="330">
        <f>'6'!AS58</f>
        <v>2</v>
      </c>
      <c r="BO57" s="330">
        <f>'6'!AU58</f>
        <v>0.63</v>
      </c>
      <c r="BP57" s="339"/>
      <c r="BQ57" s="339"/>
      <c r="BR57" s="339"/>
      <c r="BS57" s="330">
        <f>'6'!AW58</f>
        <v>0</v>
      </c>
      <c r="BT57" s="339"/>
      <c r="BU57" s="339">
        <f>'6'!AY58</f>
        <v>2.9580000000000002</v>
      </c>
      <c r="BV57" s="330">
        <f>'6'!BA58</f>
        <v>0</v>
      </c>
      <c r="BW57" s="339"/>
      <c r="BX57" s="339"/>
      <c r="BY57" s="339"/>
      <c r="BZ57" s="330">
        <f>'6'!BC58</f>
        <v>0</v>
      </c>
      <c r="CA57" s="339"/>
      <c r="CB57" s="330">
        <f>'6'!BE58</f>
        <v>0</v>
      </c>
      <c r="CC57" s="330">
        <f>'6'!BG58</f>
        <v>0</v>
      </c>
      <c r="CD57" s="330"/>
      <c r="CE57" s="330"/>
      <c r="CF57" s="330"/>
      <c r="CG57" s="330">
        <f>'6'!BI58</f>
        <v>0</v>
      </c>
      <c r="CH57" s="339"/>
      <c r="CI57" s="339">
        <f>'6'!BK58</f>
        <v>0</v>
      </c>
      <c r="CJ57" s="330">
        <f>'6'!BM58</f>
        <v>0</v>
      </c>
      <c r="CK57" s="339"/>
      <c r="CL57" s="339"/>
      <c r="CM57" s="339"/>
      <c r="CN57" s="330">
        <f>'6'!BO58</f>
        <v>0</v>
      </c>
      <c r="CO57" s="339"/>
      <c r="CP57" s="330">
        <f>'6'!BQ58</f>
        <v>0</v>
      </c>
      <c r="CQ57" s="330">
        <f>'6'!BS58</f>
        <v>0</v>
      </c>
      <c r="CR57" s="330"/>
      <c r="CS57" s="330"/>
      <c r="CT57" s="330"/>
      <c r="CU57" s="330">
        <f>'6'!BU58</f>
        <v>0</v>
      </c>
      <c r="CV57" s="339"/>
      <c r="CW57" s="339">
        <f>'6'!BW58</f>
        <v>0</v>
      </c>
      <c r="CX57" s="330">
        <f t="shared" si="2"/>
        <v>0.63</v>
      </c>
      <c r="CY57" s="330">
        <f t="shared" si="3"/>
        <v>0</v>
      </c>
      <c r="CZ57" s="330">
        <f t="shared" si="4"/>
        <v>0</v>
      </c>
      <c r="DA57" s="330">
        <f t="shared" si="5"/>
        <v>0</v>
      </c>
      <c r="DB57" s="330">
        <f t="shared" si="6"/>
        <v>0</v>
      </c>
      <c r="DC57" s="330">
        <f t="shared" si="7"/>
        <v>0</v>
      </c>
      <c r="DD57" s="330">
        <f t="shared" si="8"/>
        <v>2</v>
      </c>
      <c r="DE57" s="330">
        <f t="shared" si="9"/>
        <v>0.63</v>
      </c>
      <c r="DF57" s="330">
        <f t="shared" si="10"/>
        <v>0</v>
      </c>
      <c r="DG57" s="330">
        <f t="shared" si="11"/>
        <v>0</v>
      </c>
      <c r="DH57" s="330">
        <f t="shared" si="12"/>
        <v>0</v>
      </c>
      <c r="DI57" s="330">
        <f t="shared" si="13"/>
        <v>0</v>
      </c>
      <c r="DJ57" s="330">
        <f t="shared" si="14"/>
        <v>0</v>
      </c>
      <c r="DK57" s="330">
        <f t="shared" si="15"/>
        <v>2.9580000000000002</v>
      </c>
      <c r="DL57" s="319"/>
    </row>
    <row r="58" spans="1:116" ht="47.25" x14ac:dyDescent="0.25">
      <c r="A58" s="567"/>
      <c r="B58" s="399" t="s">
        <v>1085</v>
      </c>
      <c r="C58" s="379" t="s">
        <v>819</v>
      </c>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0">
        <f>'6'!Q59</f>
        <v>0</v>
      </c>
      <c r="AG58" s="339"/>
      <c r="AH58" s="339"/>
      <c r="AI58" s="339"/>
      <c r="AJ58" s="330"/>
      <c r="AK58" s="339"/>
      <c r="AL58" s="330">
        <f>'6'!U59</f>
        <v>0</v>
      </c>
      <c r="AM58" s="339"/>
      <c r="AN58" s="339">
        <f>'6'!W59</f>
        <v>0</v>
      </c>
      <c r="AO58" s="339"/>
      <c r="AP58" s="339"/>
      <c r="AQ58" s="339"/>
      <c r="AR58" s="339"/>
      <c r="AS58" s="339">
        <f>'6'!AA59</f>
        <v>0</v>
      </c>
      <c r="AT58" s="330">
        <f>'6'!AC59</f>
        <v>0</v>
      </c>
      <c r="AU58" s="339"/>
      <c r="AV58" s="339"/>
      <c r="AW58" s="339"/>
      <c r="AX58" s="330">
        <f>'6'!AE59</f>
        <v>0</v>
      </c>
      <c r="AY58" s="339"/>
      <c r="AZ58" s="330">
        <f>'6'!AG59</f>
        <v>0</v>
      </c>
      <c r="BA58" s="330">
        <f>'6'!AI59</f>
        <v>0</v>
      </c>
      <c r="BB58" s="339"/>
      <c r="BC58" s="339"/>
      <c r="BD58" s="339"/>
      <c r="BE58" s="330">
        <f>'6'!AK59</f>
        <v>0</v>
      </c>
      <c r="BF58" s="339"/>
      <c r="BG58" s="330">
        <f>'6'!AM59</f>
        <v>0</v>
      </c>
      <c r="BH58" s="330">
        <f>'6'!AO59</f>
        <v>0.4</v>
      </c>
      <c r="BI58" s="339"/>
      <c r="BJ58" s="339"/>
      <c r="BK58" s="339"/>
      <c r="BL58" s="339"/>
      <c r="BM58" s="339"/>
      <c r="BN58" s="330">
        <f>'6'!AS59</f>
        <v>2</v>
      </c>
      <c r="BO58" s="330">
        <f>'6'!AU59</f>
        <v>0.4</v>
      </c>
      <c r="BP58" s="339"/>
      <c r="BQ58" s="339"/>
      <c r="BR58" s="339"/>
      <c r="BS58" s="330">
        <f>'6'!AW59</f>
        <v>0</v>
      </c>
      <c r="BT58" s="339"/>
      <c r="BU58" s="339">
        <f>'6'!AY59</f>
        <v>1.669</v>
      </c>
      <c r="BV58" s="330">
        <f>'6'!BA59</f>
        <v>0</v>
      </c>
      <c r="BW58" s="339"/>
      <c r="BX58" s="339"/>
      <c r="BY58" s="339"/>
      <c r="BZ58" s="330">
        <f>'6'!BC59</f>
        <v>0</v>
      </c>
      <c r="CA58" s="339"/>
      <c r="CB58" s="330">
        <f>'6'!BE59</f>
        <v>0</v>
      </c>
      <c r="CC58" s="330">
        <f>'6'!BG59</f>
        <v>0</v>
      </c>
      <c r="CD58" s="330"/>
      <c r="CE58" s="330"/>
      <c r="CF58" s="330"/>
      <c r="CG58" s="330">
        <f>'6'!BI59</f>
        <v>0</v>
      </c>
      <c r="CH58" s="339"/>
      <c r="CI58" s="339">
        <f>'6'!BK59</f>
        <v>0</v>
      </c>
      <c r="CJ58" s="330">
        <f>'6'!BM59</f>
        <v>0</v>
      </c>
      <c r="CK58" s="339"/>
      <c r="CL58" s="339"/>
      <c r="CM58" s="339"/>
      <c r="CN58" s="330">
        <f>'6'!BO59</f>
        <v>0</v>
      </c>
      <c r="CO58" s="339"/>
      <c r="CP58" s="330">
        <f>'6'!BQ59</f>
        <v>0</v>
      </c>
      <c r="CQ58" s="330">
        <f>'6'!BS59</f>
        <v>0</v>
      </c>
      <c r="CR58" s="330"/>
      <c r="CS58" s="330"/>
      <c r="CT58" s="330"/>
      <c r="CU58" s="330">
        <f>'6'!BU59</f>
        <v>0</v>
      </c>
      <c r="CV58" s="339"/>
      <c r="CW58" s="339">
        <f>'6'!BW59</f>
        <v>0</v>
      </c>
      <c r="CX58" s="330">
        <f t="shared" si="2"/>
        <v>0.4</v>
      </c>
      <c r="CY58" s="330">
        <f t="shared" si="3"/>
        <v>0</v>
      </c>
      <c r="CZ58" s="330">
        <f t="shared" si="4"/>
        <v>0</v>
      </c>
      <c r="DA58" s="330">
        <f t="shared" si="5"/>
        <v>0</v>
      </c>
      <c r="DB58" s="330">
        <f t="shared" si="6"/>
        <v>0</v>
      </c>
      <c r="DC58" s="330">
        <f t="shared" si="7"/>
        <v>0</v>
      </c>
      <c r="DD58" s="330">
        <f t="shared" si="8"/>
        <v>2</v>
      </c>
      <c r="DE58" s="330">
        <f t="shared" si="9"/>
        <v>0.4</v>
      </c>
      <c r="DF58" s="330">
        <f t="shared" si="10"/>
        <v>0</v>
      </c>
      <c r="DG58" s="330">
        <f t="shared" si="11"/>
        <v>0</v>
      </c>
      <c r="DH58" s="330">
        <f t="shared" si="12"/>
        <v>0</v>
      </c>
      <c r="DI58" s="330">
        <f t="shared" si="13"/>
        <v>0</v>
      </c>
      <c r="DJ58" s="330">
        <f t="shared" si="14"/>
        <v>0</v>
      </c>
      <c r="DK58" s="330">
        <f t="shared" si="15"/>
        <v>1.669</v>
      </c>
      <c r="DL58" s="319"/>
    </row>
    <row r="59" spans="1:116" s="554" customFormat="1" ht="47.25" x14ac:dyDescent="0.25">
      <c r="A59" s="567"/>
      <c r="B59" s="399" t="str">
        <f>'[2]2022'!$B$21</f>
        <v>Установка  КТП  взамен существующей ТП-130 с переводом нагрузок</v>
      </c>
      <c r="C59" s="552" t="s">
        <v>819</v>
      </c>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0">
        <f>'6'!Q60</f>
        <v>0</v>
      </c>
      <c r="AG59" s="339"/>
      <c r="AH59" s="339"/>
      <c r="AI59" s="339"/>
      <c r="AJ59" s="330"/>
      <c r="AK59" s="339"/>
      <c r="AL59" s="330">
        <f>'6'!U60</f>
        <v>0</v>
      </c>
      <c r="AM59" s="339"/>
      <c r="AN59" s="339">
        <f>'6'!W60</f>
        <v>0</v>
      </c>
      <c r="AO59" s="339"/>
      <c r="AP59" s="339"/>
      <c r="AQ59" s="339"/>
      <c r="AR59" s="339"/>
      <c r="AS59" s="339">
        <f>'6'!AA60</f>
        <v>0</v>
      </c>
      <c r="AT59" s="330">
        <f>'6'!AC60</f>
        <v>0</v>
      </c>
      <c r="AU59" s="339"/>
      <c r="AV59" s="339"/>
      <c r="AW59" s="339"/>
      <c r="AX59" s="330">
        <f>'6'!AE60</f>
        <v>0</v>
      </c>
      <c r="AY59" s="339"/>
      <c r="AZ59" s="330">
        <f>'6'!AG60</f>
        <v>0</v>
      </c>
      <c r="BA59" s="330"/>
      <c r="BB59" s="339"/>
      <c r="BC59" s="339"/>
      <c r="BD59" s="339"/>
      <c r="BE59" s="330"/>
      <c r="BF59" s="339"/>
      <c r="BG59" s="330"/>
      <c r="BH59" s="330">
        <f>'6'!AO60</f>
        <v>0</v>
      </c>
      <c r="BI59" s="339"/>
      <c r="BJ59" s="339"/>
      <c r="BK59" s="339"/>
      <c r="BL59" s="339"/>
      <c r="BM59" s="339"/>
      <c r="BN59" s="330">
        <f>'6'!AS60</f>
        <v>0</v>
      </c>
      <c r="BO59" s="330">
        <f>'6'!AU60</f>
        <v>0.4</v>
      </c>
      <c r="BP59" s="339"/>
      <c r="BQ59" s="339"/>
      <c r="BR59" s="339"/>
      <c r="BS59" s="330">
        <f>'6'!AW60</f>
        <v>0</v>
      </c>
      <c r="BT59" s="339"/>
      <c r="BU59" s="339">
        <f>'6'!AY60</f>
        <v>1.4590000000000001</v>
      </c>
      <c r="BV59" s="330">
        <f>'6'!BA60</f>
        <v>0</v>
      </c>
      <c r="BW59" s="339"/>
      <c r="BX59" s="339"/>
      <c r="BY59" s="339"/>
      <c r="BZ59" s="330">
        <f>'6'!BC60</f>
        <v>0</v>
      </c>
      <c r="CA59" s="339"/>
      <c r="CB59" s="330">
        <f>'6'!BE60</f>
        <v>0</v>
      </c>
      <c r="CC59" s="330">
        <f>'6'!BG60</f>
        <v>0</v>
      </c>
      <c r="CD59" s="330"/>
      <c r="CE59" s="330"/>
      <c r="CF59" s="330"/>
      <c r="CG59" s="330">
        <f>'6'!BI60</f>
        <v>0</v>
      </c>
      <c r="CH59" s="339"/>
      <c r="CI59" s="339">
        <f>'6'!BK60</f>
        <v>0</v>
      </c>
      <c r="CJ59" s="330">
        <f>'6'!BM60</f>
        <v>0</v>
      </c>
      <c r="CK59" s="339"/>
      <c r="CL59" s="339"/>
      <c r="CM59" s="339"/>
      <c r="CN59" s="330">
        <f>'6'!BO60</f>
        <v>0</v>
      </c>
      <c r="CO59" s="339"/>
      <c r="CP59" s="330">
        <f>'6'!BQ60</f>
        <v>0</v>
      </c>
      <c r="CQ59" s="330">
        <f>'6'!BS60</f>
        <v>0</v>
      </c>
      <c r="CR59" s="330"/>
      <c r="CS59" s="330"/>
      <c r="CT59" s="330"/>
      <c r="CU59" s="330">
        <f>'6'!BU60</f>
        <v>0</v>
      </c>
      <c r="CV59" s="339"/>
      <c r="CW59" s="339">
        <f>'6'!BW60</f>
        <v>0</v>
      </c>
      <c r="CX59" s="330">
        <f t="shared" si="2"/>
        <v>0</v>
      </c>
      <c r="CY59" s="330">
        <f t="shared" si="3"/>
        <v>0</v>
      </c>
      <c r="CZ59" s="330">
        <f t="shared" si="4"/>
        <v>0</v>
      </c>
      <c r="DA59" s="330">
        <f t="shared" si="5"/>
        <v>0</v>
      </c>
      <c r="DB59" s="330">
        <f t="shared" si="6"/>
        <v>0</v>
      </c>
      <c r="DC59" s="330">
        <f t="shared" si="7"/>
        <v>0</v>
      </c>
      <c r="DD59" s="330">
        <f t="shared" si="8"/>
        <v>0</v>
      </c>
      <c r="DE59" s="330">
        <f t="shared" si="9"/>
        <v>0.4</v>
      </c>
      <c r="DF59" s="330">
        <f t="shared" si="10"/>
        <v>0</v>
      </c>
      <c r="DG59" s="330">
        <f t="shared" si="11"/>
        <v>0</v>
      </c>
      <c r="DH59" s="330">
        <f t="shared" si="12"/>
        <v>0</v>
      </c>
      <c r="DI59" s="330">
        <f t="shared" si="13"/>
        <v>0</v>
      </c>
      <c r="DJ59" s="330">
        <f t="shared" si="14"/>
        <v>0</v>
      </c>
      <c r="DK59" s="330">
        <f t="shared" si="15"/>
        <v>1.4590000000000001</v>
      </c>
      <c r="DL59" s="319"/>
    </row>
    <row r="60" spans="1:116" ht="31.5" x14ac:dyDescent="0.25">
      <c r="A60" s="567"/>
      <c r="B60" s="318" t="s">
        <v>847</v>
      </c>
      <c r="C60" s="379" t="s">
        <v>819</v>
      </c>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0">
        <f>'6'!Q61</f>
        <v>0</v>
      </c>
      <c r="AG60" s="339"/>
      <c r="AH60" s="339"/>
      <c r="AI60" s="339"/>
      <c r="AJ60" s="330"/>
      <c r="AK60" s="339"/>
      <c r="AL60" s="330">
        <f>'6'!U61</f>
        <v>0</v>
      </c>
      <c r="AM60" s="339"/>
      <c r="AN60" s="339">
        <f>'6'!W61</f>
        <v>0</v>
      </c>
      <c r="AO60" s="339"/>
      <c r="AP60" s="339"/>
      <c r="AQ60" s="339"/>
      <c r="AR60" s="339"/>
      <c r="AS60" s="339">
        <f>'6'!AA61</f>
        <v>0</v>
      </c>
      <c r="AT60" s="330">
        <f>'6'!AC61</f>
        <v>0</v>
      </c>
      <c r="AU60" s="339"/>
      <c r="AV60" s="339"/>
      <c r="AW60" s="339"/>
      <c r="AX60" s="330">
        <f>'6'!AE61</f>
        <v>0</v>
      </c>
      <c r="AY60" s="339"/>
      <c r="AZ60" s="330">
        <f>'6'!AG61</f>
        <v>0</v>
      </c>
      <c r="BA60" s="330">
        <f>'6'!AI61</f>
        <v>0</v>
      </c>
      <c r="BB60" s="339"/>
      <c r="BC60" s="339"/>
      <c r="BD60" s="339"/>
      <c r="BE60" s="330">
        <f>'6'!AK61</f>
        <v>0</v>
      </c>
      <c r="BF60" s="339"/>
      <c r="BG60" s="330">
        <f>'6'!AM61</f>
        <v>0</v>
      </c>
      <c r="BH60" s="330">
        <f>'6'!AO61</f>
        <v>0.8</v>
      </c>
      <c r="BI60" s="339"/>
      <c r="BJ60" s="339"/>
      <c r="BK60" s="339"/>
      <c r="BL60" s="339"/>
      <c r="BM60" s="339"/>
      <c r="BN60" s="330">
        <f>'6'!AS61</f>
        <v>2</v>
      </c>
      <c r="BO60" s="330">
        <f>'6'!AU61</f>
        <v>0</v>
      </c>
      <c r="BP60" s="339"/>
      <c r="BQ60" s="339"/>
      <c r="BR60" s="339"/>
      <c r="BS60" s="330">
        <f>'6'!AW61</f>
        <v>0</v>
      </c>
      <c r="BT60" s="339"/>
      <c r="BU60" s="339">
        <f>'6'!AY61</f>
        <v>0</v>
      </c>
      <c r="BV60" s="330">
        <f>'6'!BA61</f>
        <v>0</v>
      </c>
      <c r="BW60" s="339"/>
      <c r="BX60" s="339"/>
      <c r="BY60" s="339"/>
      <c r="BZ60" s="330">
        <f>'6'!BC61</f>
        <v>0</v>
      </c>
      <c r="CA60" s="339"/>
      <c r="CB60" s="330">
        <f>'6'!BE61</f>
        <v>0</v>
      </c>
      <c r="CC60" s="330">
        <f>'6'!BG61</f>
        <v>0</v>
      </c>
      <c r="CD60" s="330"/>
      <c r="CE60" s="330"/>
      <c r="CF60" s="330"/>
      <c r="CG60" s="330">
        <f>'6'!BI61</f>
        <v>0</v>
      </c>
      <c r="CH60" s="339"/>
      <c r="CI60" s="339">
        <f>'6'!BK61</f>
        <v>0</v>
      </c>
      <c r="CJ60" s="330">
        <f>'6'!BM61</f>
        <v>0</v>
      </c>
      <c r="CK60" s="339"/>
      <c r="CL60" s="339"/>
      <c r="CM60" s="339"/>
      <c r="CN60" s="330">
        <f>'6'!BO61</f>
        <v>0</v>
      </c>
      <c r="CO60" s="339"/>
      <c r="CP60" s="330">
        <f>'6'!BQ61</f>
        <v>0</v>
      </c>
      <c r="CQ60" s="330">
        <f>'6'!BS61</f>
        <v>0</v>
      </c>
      <c r="CR60" s="330"/>
      <c r="CS60" s="330"/>
      <c r="CT60" s="330"/>
      <c r="CU60" s="330">
        <f>'6'!BU61</f>
        <v>0</v>
      </c>
      <c r="CV60" s="339"/>
      <c r="CW60" s="339">
        <f>'6'!BW61</f>
        <v>0</v>
      </c>
      <c r="CX60" s="330">
        <f t="shared" si="2"/>
        <v>0.8</v>
      </c>
      <c r="CY60" s="330">
        <f t="shared" si="3"/>
        <v>0</v>
      </c>
      <c r="CZ60" s="330">
        <f t="shared" si="4"/>
        <v>0</v>
      </c>
      <c r="DA60" s="330">
        <f t="shared" si="5"/>
        <v>0</v>
      </c>
      <c r="DB60" s="330">
        <f t="shared" si="6"/>
        <v>0</v>
      </c>
      <c r="DC60" s="330">
        <f t="shared" si="7"/>
        <v>0</v>
      </c>
      <c r="DD60" s="330">
        <f t="shared" si="8"/>
        <v>2</v>
      </c>
      <c r="DE60" s="330">
        <f t="shared" si="9"/>
        <v>0</v>
      </c>
      <c r="DF60" s="330">
        <f t="shared" si="10"/>
        <v>0</v>
      </c>
      <c r="DG60" s="330">
        <f t="shared" si="11"/>
        <v>0</v>
      </c>
      <c r="DH60" s="330">
        <f t="shared" si="12"/>
        <v>0</v>
      </c>
      <c r="DI60" s="330">
        <f t="shared" si="13"/>
        <v>0</v>
      </c>
      <c r="DJ60" s="330">
        <f t="shared" si="14"/>
        <v>0</v>
      </c>
      <c r="DK60" s="330">
        <f t="shared" si="15"/>
        <v>0</v>
      </c>
      <c r="DL60" s="319"/>
    </row>
    <row r="61" spans="1:116" ht="47.25" x14ac:dyDescent="0.25">
      <c r="A61" s="567"/>
      <c r="B61" s="399" t="str">
        <f>'[2]2022'!$B$22</f>
        <v>Замена оборудования ТП-378 РУ-6кВ, дооборудование РУ-0,4кВ с переводом нагрузок</v>
      </c>
      <c r="C61" s="379" t="s">
        <v>819</v>
      </c>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0">
        <f>'6'!Q62</f>
        <v>0</v>
      </c>
      <c r="AG61" s="339"/>
      <c r="AH61" s="339"/>
      <c r="AI61" s="339"/>
      <c r="AJ61" s="330"/>
      <c r="AK61" s="339"/>
      <c r="AL61" s="330">
        <f>'6'!U62</f>
        <v>0</v>
      </c>
      <c r="AM61" s="339"/>
      <c r="AN61" s="339">
        <f>'6'!W62</f>
        <v>0</v>
      </c>
      <c r="AO61" s="339"/>
      <c r="AP61" s="339"/>
      <c r="AQ61" s="339"/>
      <c r="AR61" s="339"/>
      <c r="AS61" s="339">
        <f>'6'!AA62</f>
        <v>0</v>
      </c>
      <c r="AT61" s="330">
        <f>'6'!AC62</f>
        <v>0</v>
      </c>
      <c r="AU61" s="339"/>
      <c r="AV61" s="339"/>
      <c r="AW61" s="339"/>
      <c r="AX61" s="330">
        <f>'6'!AE62</f>
        <v>0</v>
      </c>
      <c r="AY61" s="339"/>
      <c r="AZ61" s="330">
        <f>'6'!AG62</f>
        <v>0</v>
      </c>
      <c r="BA61" s="330">
        <f>'6'!AI62</f>
        <v>0</v>
      </c>
      <c r="BB61" s="339"/>
      <c r="BC61" s="339"/>
      <c r="BD61" s="339"/>
      <c r="BE61" s="330">
        <f>'6'!AK62</f>
        <v>0</v>
      </c>
      <c r="BF61" s="339"/>
      <c r="BG61" s="330">
        <f>'6'!AM62</f>
        <v>0</v>
      </c>
      <c r="BH61" s="330">
        <f>'6'!AO62</f>
        <v>0</v>
      </c>
      <c r="BI61" s="339"/>
      <c r="BJ61" s="339"/>
      <c r="BK61" s="339"/>
      <c r="BL61" s="339"/>
      <c r="BM61" s="339"/>
      <c r="BN61" s="330">
        <f>'6'!AS62</f>
        <v>2.5</v>
      </c>
      <c r="BO61" s="330">
        <f>'6'!AU62</f>
        <v>0</v>
      </c>
      <c r="BP61" s="339"/>
      <c r="BQ61" s="339"/>
      <c r="BR61" s="339"/>
      <c r="BS61" s="330">
        <f>'6'!AW62</f>
        <v>0</v>
      </c>
      <c r="BT61" s="339"/>
      <c r="BU61" s="339">
        <f>'6'!AY62</f>
        <v>7.6360000000000001</v>
      </c>
      <c r="BV61" s="330">
        <f>'6'!BA62</f>
        <v>0</v>
      </c>
      <c r="BW61" s="339"/>
      <c r="BX61" s="339"/>
      <c r="BY61" s="339"/>
      <c r="BZ61" s="330">
        <f>'6'!BC62</f>
        <v>0</v>
      </c>
      <c r="CA61" s="339"/>
      <c r="CB61" s="330">
        <f>'6'!BE62</f>
        <v>0</v>
      </c>
      <c r="CC61" s="330">
        <f>'6'!BG62</f>
        <v>0</v>
      </c>
      <c r="CD61" s="330"/>
      <c r="CE61" s="330"/>
      <c r="CF61" s="330"/>
      <c r="CG61" s="330">
        <f>'6'!BI62</f>
        <v>0</v>
      </c>
      <c r="CH61" s="339"/>
      <c r="CI61" s="339">
        <f>'6'!BK62</f>
        <v>0</v>
      </c>
      <c r="CJ61" s="330">
        <f>'6'!BM62</f>
        <v>0</v>
      </c>
      <c r="CK61" s="339"/>
      <c r="CL61" s="339"/>
      <c r="CM61" s="339"/>
      <c r="CN61" s="330">
        <f>'6'!BO62</f>
        <v>0</v>
      </c>
      <c r="CO61" s="339"/>
      <c r="CP61" s="330">
        <f>'6'!BQ62</f>
        <v>0</v>
      </c>
      <c r="CQ61" s="330">
        <f>'6'!BS62</f>
        <v>0</v>
      </c>
      <c r="CR61" s="330"/>
      <c r="CS61" s="330"/>
      <c r="CT61" s="330"/>
      <c r="CU61" s="330">
        <f>'6'!BU62</f>
        <v>0</v>
      </c>
      <c r="CV61" s="339"/>
      <c r="CW61" s="339">
        <f>'6'!BW62</f>
        <v>0</v>
      </c>
      <c r="CX61" s="330">
        <f t="shared" si="2"/>
        <v>0</v>
      </c>
      <c r="CY61" s="330">
        <f t="shared" si="3"/>
        <v>0</v>
      </c>
      <c r="CZ61" s="330">
        <f t="shared" si="4"/>
        <v>0</v>
      </c>
      <c r="DA61" s="330">
        <f t="shared" si="5"/>
        <v>0</v>
      </c>
      <c r="DB61" s="330">
        <f t="shared" si="6"/>
        <v>0</v>
      </c>
      <c r="DC61" s="330">
        <f t="shared" si="7"/>
        <v>0</v>
      </c>
      <c r="DD61" s="330">
        <f t="shared" si="8"/>
        <v>2.5</v>
      </c>
      <c r="DE61" s="330">
        <f t="shared" si="9"/>
        <v>0</v>
      </c>
      <c r="DF61" s="330">
        <f t="shared" si="10"/>
        <v>0</v>
      </c>
      <c r="DG61" s="330">
        <f t="shared" si="11"/>
        <v>0</v>
      </c>
      <c r="DH61" s="330">
        <f t="shared" si="12"/>
        <v>0</v>
      </c>
      <c r="DI61" s="330">
        <f t="shared" si="13"/>
        <v>0</v>
      </c>
      <c r="DJ61" s="330">
        <f t="shared" si="14"/>
        <v>0</v>
      </c>
      <c r="DK61" s="330">
        <f t="shared" si="15"/>
        <v>7.6360000000000001</v>
      </c>
      <c r="DL61" s="319"/>
    </row>
    <row r="62" spans="1:116" ht="54" customHeight="1" x14ac:dyDescent="0.25">
      <c r="A62" s="567"/>
      <c r="B62" s="399" t="str">
        <f>'[2]2022'!$B$23</f>
        <v>Установка  КТП  взамен существующей КТП-50 с переводом нагрузок</v>
      </c>
      <c r="C62" s="379" t="s">
        <v>819</v>
      </c>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0">
        <f>'6'!Q63</f>
        <v>0</v>
      </c>
      <c r="AG62" s="339"/>
      <c r="AH62" s="339"/>
      <c r="AI62" s="339"/>
      <c r="AJ62" s="330"/>
      <c r="AK62" s="339"/>
      <c r="AL62" s="330">
        <f>'6'!U63</f>
        <v>0</v>
      </c>
      <c r="AM62" s="339"/>
      <c r="AN62" s="339">
        <f>'6'!W63</f>
        <v>0</v>
      </c>
      <c r="AO62" s="339"/>
      <c r="AP62" s="339"/>
      <c r="AQ62" s="339"/>
      <c r="AR62" s="339"/>
      <c r="AS62" s="339">
        <f>'6'!AA63</f>
        <v>0</v>
      </c>
      <c r="AT62" s="330">
        <f>'6'!AC63</f>
        <v>0</v>
      </c>
      <c r="AU62" s="339"/>
      <c r="AV62" s="339"/>
      <c r="AW62" s="339"/>
      <c r="AX62" s="330">
        <f>'6'!AE63</f>
        <v>0</v>
      </c>
      <c r="AY62" s="339"/>
      <c r="AZ62" s="330">
        <f>'6'!AG63</f>
        <v>0</v>
      </c>
      <c r="BA62" s="330">
        <f>'6'!AI63</f>
        <v>0</v>
      </c>
      <c r="BB62" s="339"/>
      <c r="BC62" s="339"/>
      <c r="BD62" s="339"/>
      <c r="BE62" s="330">
        <f>'6'!AK63</f>
        <v>0</v>
      </c>
      <c r="BF62" s="339"/>
      <c r="BG62" s="330">
        <f>'6'!AM63</f>
        <v>0</v>
      </c>
      <c r="BH62" s="330">
        <f>'6'!AO63</f>
        <v>0.25</v>
      </c>
      <c r="BI62" s="339"/>
      <c r="BJ62" s="339"/>
      <c r="BK62" s="339"/>
      <c r="BL62" s="339"/>
      <c r="BM62" s="339"/>
      <c r="BN62" s="330">
        <f>'6'!AS63</f>
        <v>1.2</v>
      </c>
      <c r="BO62" s="330">
        <f>'6'!AU63</f>
        <v>0.25</v>
      </c>
      <c r="BP62" s="339"/>
      <c r="BQ62" s="339"/>
      <c r="BR62" s="339"/>
      <c r="BS62" s="330">
        <f>'6'!AW63</f>
        <v>0</v>
      </c>
      <c r="BT62" s="339"/>
      <c r="BU62" s="339">
        <f>'6'!AY63</f>
        <v>0.89200000000000002</v>
      </c>
      <c r="BV62" s="330">
        <f>'6'!BA63</f>
        <v>0</v>
      </c>
      <c r="BW62" s="339"/>
      <c r="BX62" s="339"/>
      <c r="BY62" s="339"/>
      <c r="BZ62" s="330">
        <f>'6'!BC63</f>
        <v>0</v>
      </c>
      <c r="CA62" s="339"/>
      <c r="CB62" s="330">
        <f>'6'!BE63</f>
        <v>0</v>
      </c>
      <c r="CC62" s="330">
        <f>'6'!BG63</f>
        <v>0</v>
      </c>
      <c r="CD62" s="330"/>
      <c r="CE62" s="330"/>
      <c r="CF62" s="330"/>
      <c r="CG62" s="330">
        <f>'6'!BI63</f>
        <v>0</v>
      </c>
      <c r="CH62" s="339"/>
      <c r="CI62" s="339">
        <f>'6'!BK63</f>
        <v>0</v>
      </c>
      <c r="CJ62" s="330">
        <f>'6'!BM63</f>
        <v>0</v>
      </c>
      <c r="CK62" s="339"/>
      <c r="CL62" s="339"/>
      <c r="CM62" s="339"/>
      <c r="CN62" s="330">
        <f>'6'!BO63</f>
        <v>0</v>
      </c>
      <c r="CO62" s="339"/>
      <c r="CP62" s="330">
        <f>'6'!BQ63</f>
        <v>0</v>
      </c>
      <c r="CQ62" s="330">
        <f>'6'!BS63</f>
        <v>0</v>
      </c>
      <c r="CR62" s="330"/>
      <c r="CS62" s="330"/>
      <c r="CT62" s="330"/>
      <c r="CU62" s="330">
        <f>'6'!BU63</f>
        <v>0</v>
      </c>
      <c r="CV62" s="339"/>
      <c r="CW62" s="339">
        <f>'6'!BW63</f>
        <v>0</v>
      </c>
      <c r="CX62" s="330">
        <f t="shared" si="2"/>
        <v>0.25</v>
      </c>
      <c r="CY62" s="330">
        <f t="shared" si="3"/>
        <v>0</v>
      </c>
      <c r="CZ62" s="330">
        <f t="shared" si="4"/>
        <v>0</v>
      </c>
      <c r="DA62" s="330">
        <f t="shared" si="5"/>
        <v>0</v>
      </c>
      <c r="DB62" s="330">
        <f t="shared" si="6"/>
        <v>0</v>
      </c>
      <c r="DC62" s="330">
        <f t="shared" si="7"/>
        <v>0</v>
      </c>
      <c r="DD62" s="330">
        <f t="shared" si="8"/>
        <v>1.2</v>
      </c>
      <c r="DE62" s="330">
        <f t="shared" si="9"/>
        <v>0.25</v>
      </c>
      <c r="DF62" s="330">
        <f t="shared" si="10"/>
        <v>0</v>
      </c>
      <c r="DG62" s="330">
        <f t="shared" si="11"/>
        <v>0</v>
      </c>
      <c r="DH62" s="330">
        <f t="shared" si="12"/>
        <v>0</v>
      </c>
      <c r="DI62" s="330">
        <f t="shared" si="13"/>
        <v>0</v>
      </c>
      <c r="DJ62" s="330">
        <f t="shared" si="14"/>
        <v>0</v>
      </c>
      <c r="DK62" s="330">
        <f t="shared" si="15"/>
        <v>0.89200000000000002</v>
      </c>
      <c r="DL62" s="319"/>
    </row>
    <row r="63" spans="1:116" s="554" customFormat="1" ht="54" customHeight="1" x14ac:dyDescent="0.25">
      <c r="A63" s="567"/>
      <c r="B63" s="399" t="str">
        <f>'[2]2022'!$B$24</f>
        <v>Установка  КТП  взамен существующей ТП-524 с переводом нагрузок</v>
      </c>
      <c r="C63" s="552" t="s">
        <v>819</v>
      </c>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0">
        <f>'6'!Q64</f>
        <v>0</v>
      </c>
      <c r="AG63" s="339"/>
      <c r="AH63" s="339"/>
      <c r="AI63" s="339"/>
      <c r="AJ63" s="330"/>
      <c r="AK63" s="339"/>
      <c r="AL63" s="330">
        <f>'6'!U64</f>
        <v>0</v>
      </c>
      <c r="AM63" s="339"/>
      <c r="AN63" s="339">
        <f>'6'!W64</f>
        <v>0</v>
      </c>
      <c r="AO63" s="339"/>
      <c r="AP63" s="339"/>
      <c r="AQ63" s="339"/>
      <c r="AR63" s="339"/>
      <c r="AS63" s="339">
        <f>'6'!AA64</f>
        <v>0</v>
      </c>
      <c r="AT63" s="330">
        <f>'6'!AC64</f>
        <v>0</v>
      </c>
      <c r="AU63" s="339"/>
      <c r="AV63" s="339"/>
      <c r="AW63" s="339"/>
      <c r="AX63" s="330">
        <f>'6'!AE64</f>
        <v>0</v>
      </c>
      <c r="AY63" s="339"/>
      <c r="AZ63" s="330">
        <f>'6'!AG64</f>
        <v>0</v>
      </c>
      <c r="BA63" s="330"/>
      <c r="BB63" s="339"/>
      <c r="BC63" s="339"/>
      <c r="BD63" s="339"/>
      <c r="BE63" s="330"/>
      <c r="BF63" s="339"/>
      <c r="BG63" s="330"/>
      <c r="BH63" s="330">
        <f>'6'!AO64</f>
        <v>0</v>
      </c>
      <c r="BI63" s="339"/>
      <c r="BJ63" s="339"/>
      <c r="BK63" s="339"/>
      <c r="BL63" s="339"/>
      <c r="BM63" s="339"/>
      <c r="BN63" s="330">
        <f>'6'!AS64</f>
        <v>0</v>
      </c>
      <c r="BO63" s="330">
        <f>'6'!AU64</f>
        <v>0.25</v>
      </c>
      <c r="BP63" s="339"/>
      <c r="BQ63" s="339"/>
      <c r="BR63" s="339"/>
      <c r="BS63" s="330">
        <f>'6'!AW64</f>
        <v>0</v>
      </c>
      <c r="BT63" s="339"/>
      <c r="BU63" s="339">
        <f>'6'!AY64</f>
        <v>1.036</v>
      </c>
      <c r="BV63" s="330">
        <f>'6'!BA64</f>
        <v>0</v>
      </c>
      <c r="BW63" s="339"/>
      <c r="BX63" s="339"/>
      <c r="BY63" s="339"/>
      <c r="BZ63" s="330">
        <f>'6'!BC64</f>
        <v>0</v>
      </c>
      <c r="CA63" s="339"/>
      <c r="CB63" s="330">
        <f>'6'!BE64</f>
        <v>0</v>
      </c>
      <c r="CC63" s="330">
        <f>'6'!BG64</f>
        <v>0</v>
      </c>
      <c r="CD63" s="330"/>
      <c r="CE63" s="330"/>
      <c r="CF63" s="330"/>
      <c r="CG63" s="330">
        <f>'6'!BI64</f>
        <v>0</v>
      </c>
      <c r="CH63" s="339"/>
      <c r="CI63" s="339">
        <f>'6'!BK64</f>
        <v>0</v>
      </c>
      <c r="CJ63" s="330">
        <f>'6'!BM64</f>
        <v>0</v>
      </c>
      <c r="CK63" s="339"/>
      <c r="CL63" s="339"/>
      <c r="CM63" s="339"/>
      <c r="CN63" s="330">
        <f>'6'!BO64</f>
        <v>0</v>
      </c>
      <c r="CO63" s="339"/>
      <c r="CP63" s="330">
        <f>'6'!BQ64</f>
        <v>0</v>
      </c>
      <c r="CQ63" s="330">
        <f>'6'!BS64</f>
        <v>0</v>
      </c>
      <c r="CR63" s="330"/>
      <c r="CS63" s="330"/>
      <c r="CT63" s="330"/>
      <c r="CU63" s="330">
        <f>'6'!BU64</f>
        <v>0</v>
      </c>
      <c r="CV63" s="339"/>
      <c r="CW63" s="339">
        <f>'6'!BW64</f>
        <v>0</v>
      </c>
      <c r="CX63" s="330">
        <f t="shared" si="2"/>
        <v>0</v>
      </c>
      <c r="CY63" s="330">
        <f t="shared" si="3"/>
        <v>0</v>
      </c>
      <c r="CZ63" s="330">
        <f t="shared" si="4"/>
        <v>0</v>
      </c>
      <c r="DA63" s="330">
        <f t="shared" si="5"/>
        <v>0</v>
      </c>
      <c r="DB63" s="330">
        <f t="shared" si="6"/>
        <v>0</v>
      </c>
      <c r="DC63" s="330">
        <f t="shared" si="7"/>
        <v>0</v>
      </c>
      <c r="DD63" s="330">
        <f t="shared" si="8"/>
        <v>0</v>
      </c>
      <c r="DE63" s="330">
        <f t="shared" si="9"/>
        <v>0.25</v>
      </c>
      <c r="DF63" s="330">
        <f t="shared" si="10"/>
        <v>0</v>
      </c>
      <c r="DG63" s="330">
        <f t="shared" si="11"/>
        <v>0</v>
      </c>
      <c r="DH63" s="330">
        <f t="shared" si="12"/>
        <v>0</v>
      </c>
      <c r="DI63" s="330">
        <f t="shared" si="13"/>
        <v>0</v>
      </c>
      <c r="DJ63" s="330">
        <f t="shared" si="14"/>
        <v>0</v>
      </c>
      <c r="DK63" s="330">
        <f t="shared" si="15"/>
        <v>1.036</v>
      </c>
      <c r="DL63" s="319"/>
    </row>
    <row r="64" spans="1:116" ht="47.25" x14ac:dyDescent="0.25">
      <c r="A64" s="567"/>
      <c r="B64" s="399" t="s">
        <v>1097</v>
      </c>
      <c r="C64" s="379" t="s">
        <v>822</v>
      </c>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0">
        <f>'6'!Q65</f>
        <v>0</v>
      </c>
      <c r="AG64" s="339"/>
      <c r="AH64" s="339"/>
      <c r="AI64" s="339"/>
      <c r="AJ64" s="330"/>
      <c r="AK64" s="339"/>
      <c r="AL64" s="330">
        <f>'6'!U65</f>
        <v>0</v>
      </c>
      <c r="AM64" s="339"/>
      <c r="AN64" s="339">
        <f>'6'!W65</f>
        <v>0</v>
      </c>
      <c r="AO64" s="339"/>
      <c r="AP64" s="339"/>
      <c r="AQ64" s="339"/>
      <c r="AR64" s="339"/>
      <c r="AS64" s="339">
        <f>'6'!AA65</f>
        <v>0</v>
      </c>
      <c r="AT64" s="330">
        <f>'6'!AC65</f>
        <v>0</v>
      </c>
      <c r="AU64" s="339"/>
      <c r="AV64" s="339"/>
      <c r="AW64" s="339"/>
      <c r="AX64" s="330">
        <f>'6'!AE65</f>
        <v>0</v>
      </c>
      <c r="AY64" s="339"/>
      <c r="AZ64" s="330">
        <f>'6'!AG65</f>
        <v>0</v>
      </c>
      <c r="BA64" s="330">
        <f>'6'!AI65</f>
        <v>0</v>
      </c>
      <c r="BB64" s="339"/>
      <c r="BC64" s="339"/>
      <c r="BD64" s="339"/>
      <c r="BE64" s="330">
        <f>'6'!AK65</f>
        <v>0</v>
      </c>
      <c r="BF64" s="339"/>
      <c r="BG64" s="330">
        <f>'6'!AM65</f>
        <v>0</v>
      </c>
      <c r="BH64" s="330">
        <f>'6'!AO65</f>
        <v>0</v>
      </c>
      <c r="BI64" s="339"/>
      <c r="BJ64" s="339"/>
      <c r="BK64" s="339"/>
      <c r="BL64" s="339"/>
      <c r="BM64" s="339"/>
      <c r="BN64" s="330">
        <f>'6'!AS65</f>
        <v>0</v>
      </c>
      <c r="BO64" s="330">
        <f>'6'!AU65</f>
        <v>0</v>
      </c>
      <c r="BP64" s="339"/>
      <c r="BQ64" s="339"/>
      <c r="BR64" s="339"/>
      <c r="BS64" s="330">
        <f>'6'!AW65</f>
        <v>0</v>
      </c>
      <c r="BT64" s="339"/>
      <c r="BU64" s="339">
        <f>'6'!AY65</f>
        <v>0</v>
      </c>
      <c r="BV64" s="330">
        <f>'6'!BA65</f>
        <v>0.4</v>
      </c>
      <c r="BW64" s="339"/>
      <c r="BX64" s="339"/>
      <c r="BY64" s="339"/>
      <c r="BZ64" s="330">
        <f>'6'!BC65</f>
        <v>0</v>
      </c>
      <c r="CA64" s="339"/>
      <c r="CB64" s="330">
        <f>'6'!BE65</f>
        <v>2</v>
      </c>
      <c r="CC64" s="330">
        <f>'6'!BG65</f>
        <v>0.4</v>
      </c>
      <c r="CD64" s="330"/>
      <c r="CE64" s="330"/>
      <c r="CF64" s="330"/>
      <c r="CG64" s="330">
        <f>'6'!BI65</f>
        <v>0</v>
      </c>
      <c r="CH64" s="339"/>
      <c r="CI64" s="339">
        <f>'6'!BK65</f>
        <v>1.9</v>
      </c>
      <c r="CJ64" s="330">
        <f>'6'!BM65</f>
        <v>0</v>
      </c>
      <c r="CK64" s="339"/>
      <c r="CL64" s="339"/>
      <c r="CM64" s="339"/>
      <c r="CN64" s="330">
        <f>'6'!BO65</f>
        <v>0</v>
      </c>
      <c r="CO64" s="339"/>
      <c r="CP64" s="330">
        <f>'6'!BQ65</f>
        <v>0</v>
      </c>
      <c r="CQ64" s="330">
        <f>'6'!BS65</f>
        <v>0</v>
      </c>
      <c r="CR64" s="330"/>
      <c r="CS64" s="330"/>
      <c r="CT64" s="330"/>
      <c r="CU64" s="330">
        <f>'6'!BU65</f>
        <v>0</v>
      </c>
      <c r="CV64" s="339"/>
      <c r="CW64" s="339">
        <f>'6'!BW65</f>
        <v>0</v>
      </c>
      <c r="CX64" s="330">
        <f t="shared" si="2"/>
        <v>0.4</v>
      </c>
      <c r="CY64" s="330">
        <f t="shared" si="3"/>
        <v>0</v>
      </c>
      <c r="CZ64" s="330">
        <f t="shared" si="4"/>
        <v>0</v>
      </c>
      <c r="DA64" s="330">
        <f t="shared" si="5"/>
        <v>0</v>
      </c>
      <c r="DB64" s="330">
        <f t="shared" si="6"/>
        <v>0</v>
      </c>
      <c r="DC64" s="330">
        <f t="shared" si="7"/>
        <v>0</v>
      </c>
      <c r="DD64" s="330">
        <f t="shared" si="8"/>
        <v>2</v>
      </c>
      <c r="DE64" s="330">
        <f t="shared" si="9"/>
        <v>0.4</v>
      </c>
      <c r="DF64" s="330">
        <f t="shared" si="10"/>
        <v>0</v>
      </c>
      <c r="DG64" s="330">
        <f t="shared" si="11"/>
        <v>0</v>
      </c>
      <c r="DH64" s="330">
        <f t="shared" si="12"/>
        <v>0</v>
      </c>
      <c r="DI64" s="330">
        <f t="shared" si="13"/>
        <v>0</v>
      </c>
      <c r="DJ64" s="330">
        <f t="shared" si="14"/>
        <v>0</v>
      </c>
      <c r="DK64" s="330">
        <f t="shared" si="15"/>
        <v>1.9</v>
      </c>
      <c r="DL64" s="319"/>
    </row>
    <row r="65" spans="1:116" ht="31.5" x14ac:dyDescent="0.25">
      <c r="A65" s="567"/>
      <c r="B65" s="318" t="s">
        <v>823</v>
      </c>
      <c r="C65" s="379" t="s">
        <v>822</v>
      </c>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0">
        <f>'6'!Q66</f>
        <v>0</v>
      </c>
      <c r="AG65" s="339"/>
      <c r="AH65" s="339"/>
      <c r="AI65" s="339"/>
      <c r="AJ65" s="330"/>
      <c r="AK65" s="339"/>
      <c r="AL65" s="330">
        <f>'6'!U66</f>
        <v>0</v>
      </c>
      <c r="AM65" s="339"/>
      <c r="AN65" s="339">
        <f>'6'!W66</f>
        <v>0</v>
      </c>
      <c r="AO65" s="339"/>
      <c r="AP65" s="339"/>
      <c r="AQ65" s="339"/>
      <c r="AR65" s="339"/>
      <c r="AS65" s="339">
        <f>'6'!AA66</f>
        <v>0</v>
      </c>
      <c r="AT65" s="330">
        <f>'6'!AC66</f>
        <v>0</v>
      </c>
      <c r="AU65" s="339"/>
      <c r="AV65" s="339"/>
      <c r="AW65" s="339"/>
      <c r="AX65" s="330">
        <f>'6'!AE66</f>
        <v>0</v>
      </c>
      <c r="AY65" s="339"/>
      <c r="AZ65" s="330">
        <f>'6'!AG66</f>
        <v>0</v>
      </c>
      <c r="BA65" s="330">
        <f>'6'!AI66</f>
        <v>0</v>
      </c>
      <c r="BB65" s="339"/>
      <c r="BC65" s="339"/>
      <c r="BD65" s="339"/>
      <c r="BE65" s="330">
        <f>'6'!AK66</f>
        <v>0</v>
      </c>
      <c r="BF65" s="339"/>
      <c r="BG65" s="330">
        <f>'6'!AM66</f>
        <v>0</v>
      </c>
      <c r="BH65" s="330">
        <f>'6'!AO66</f>
        <v>0</v>
      </c>
      <c r="BI65" s="339"/>
      <c r="BJ65" s="339"/>
      <c r="BK65" s="339"/>
      <c r="BL65" s="339"/>
      <c r="BM65" s="339"/>
      <c r="BN65" s="330">
        <f>'6'!AS66</f>
        <v>0</v>
      </c>
      <c r="BO65" s="330">
        <f>'6'!AU66</f>
        <v>0</v>
      </c>
      <c r="BP65" s="339"/>
      <c r="BQ65" s="339"/>
      <c r="BR65" s="339"/>
      <c r="BS65" s="330">
        <f>'6'!AW66</f>
        <v>0</v>
      </c>
      <c r="BT65" s="339"/>
      <c r="BU65" s="339">
        <f>'6'!AY66</f>
        <v>0</v>
      </c>
      <c r="BV65" s="330">
        <f>'6'!BA66</f>
        <v>0</v>
      </c>
      <c r="BW65" s="339"/>
      <c r="BX65" s="339"/>
      <c r="BY65" s="339"/>
      <c r="BZ65" s="330">
        <f>'6'!BC66</f>
        <v>0</v>
      </c>
      <c r="CA65" s="339"/>
      <c r="CB65" s="330">
        <f>'6'!BE66</f>
        <v>10</v>
      </c>
      <c r="CC65" s="330">
        <f>'6'!BG66</f>
        <v>0</v>
      </c>
      <c r="CD65" s="330"/>
      <c r="CE65" s="330"/>
      <c r="CF65" s="330"/>
      <c r="CG65" s="330">
        <f>'6'!BI66</f>
        <v>0</v>
      </c>
      <c r="CH65" s="339"/>
      <c r="CI65" s="339">
        <f>'6'!BK66</f>
        <v>0</v>
      </c>
      <c r="CJ65" s="330">
        <f>'6'!BM66</f>
        <v>0</v>
      </c>
      <c r="CK65" s="339"/>
      <c r="CL65" s="339"/>
      <c r="CM65" s="339"/>
      <c r="CN65" s="330">
        <f>'6'!BO66</f>
        <v>0</v>
      </c>
      <c r="CO65" s="339"/>
      <c r="CP65" s="330">
        <f>'6'!BQ66</f>
        <v>0</v>
      </c>
      <c r="CQ65" s="330">
        <f>'6'!BS66</f>
        <v>0</v>
      </c>
      <c r="CR65" s="330"/>
      <c r="CS65" s="330"/>
      <c r="CT65" s="330"/>
      <c r="CU65" s="330">
        <f>'6'!BU66</f>
        <v>0</v>
      </c>
      <c r="CV65" s="339"/>
      <c r="CW65" s="339">
        <f>'6'!BW66</f>
        <v>0</v>
      </c>
      <c r="CX65" s="330">
        <f t="shared" si="2"/>
        <v>0</v>
      </c>
      <c r="CY65" s="330">
        <f t="shared" si="3"/>
        <v>0</v>
      </c>
      <c r="CZ65" s="330">
        <f t="shared" si="4"/>
        <v>0</v>
      </c>
      <c r="DA65" s="330">
        <f t="shared" si="5"/>
        <v>0</v>
      </c>
      <c r="DB65" s="330">
        <f t="shared" si="6"/>
        <v>0</v>
      </c>
      <c r="DC65" s="330">
        <f t="shared" si="7"/>
        <v>0</v>
      </c>
      <c r="DD65" s="330">
        <f t="shared" si="8"/>
        <v>10</v>
      </c>
      <c r="DE65" s="330">
        <f t="shared" si="9"/>
        <v>0</v>
      </c>
      <c r="DF65" s="330">
        <f t="shared" si="10"/>
        <v>0</v>
      </c>
      <c r="DG65" s="330">
        <f t="shared" si="11"/>
        <v>0</v>
      </c>
      <c r="DH65" s="330">
        <f t="shared" si="12"/>
        <v>0</v>
      </c>
      <c r="DI65" s="330">
        <f t="shared" si="13"/>
        <v>0</v>
      </c>
      <c r="DJ65" s="330">
        <f t="shared" si="14"/>
        <v>0</v>
      </c>
      <c r="DK65" s="330">
        <f t="shared" si="15"/>
        <v>0</v>
      </c>
      <c r="DL65" s="319"/>
    </row>
    <row r="66" spans="1:116" s="554" customFormat="1" ht="47.25" x14ac:dyDescent="0.25">
      <c r="A66" s="567"/>
      <c r="B66" s="399" t="str">
        <f>'[3]2023'!$B$17</f>
        <v>Замена оборудования
 РУ-6кВ РП-16 с переводом нагрузок</v>
      </c>
      <c r="C66" s="552" t="s">
        <v>822</v>
      </c>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0">
        <f>'6'!Q67</f>
        <v>0</v>
      </c>
      <c r="AG66" s="339"/>
      <c r="AH66" s="339"/>
      <c r="AI66" s="339"/>
      <c r="AJ66" s="330"/>
      <c r="AK66" s="339"/>
      <c r="AL66" s="330">
        <f>'6'!U67</f>
        <v>0</v>
      </c>
      <c r="AM66" s="339"/>
      <c r="AN66" s="339">
        <f>'6'!W67</f>
        <v>0</v>
      </c>
      <c r="AO66" s="339"/>
      <c r="AP66" s="339"/>
      <c r="AQ66" s="339"/>
      <c r="AR66" s="339"/>
      <c r="AS66" s="339">
        <f>'6'!AA67</f>
        <v>0</v>
      </c>
      <c r="AT66" s="330">
        <f>'6'!AC67</f>
        <v>0</v>
      </c>
      <c r="AU66" s="339"/>
      <c r="AV66" s="339"/>
      <c r="AW66" s="339"/>
      <c r="AX66" s="330">
        <f>'6'!AE67</f>
        <v>0</v>
      </c>
      <c r="AY66" s="339"/>
      <c r="AZ66" s="330">
        <f>'6'!AG67</f>
        <v>0</v>
      </c>
      <c r="BA66" s="330"/>
      <c r="BB66" s="339"/>
      <c r="BC66" s="339"/>
      <c r="BD66" s="339"/>
      <c r="BE66" s="330"/>
      <c r="BF66" s="339"/>
      <c r="BG66" s="330"/>
      <c r="BH66" s="330">
        <f>'6'!AO67</f>
        <v>0</v>
      </c>
      <c r="BI66" s="339"/>
      <c r="BJ66" s="339"/>
      <c r="BK66" s="339"/>
      <c r="BL66" s="339"/>
      <c r="BM66" s="339"/>
      <c r="BN66" s="330">
        <f>'6'!AS67</f>
        <v>0</v>
      </c>
      <c r="BO66" s="330">
        <f>'6'!AU67</f>
        <v>0</v>
      </c>
      <c r="BP66" s="339"/>
      <c r="BQ66" s="339"/>
      <c r="BR66" s="339"/>
      <c r="BS66" s="330">
        <f>'6'!AW67</f>
        <v>0</v>
      </c>
      <c r="BT66" s="339"/>
      <c r="BU66" s="339">
        <f>'6'!AY67</f>
        <v>0</v>
      </c>
      <c r="BV66" s="330">
        <f>'6'!BA67</f>
        <v>0</v>
      </c>
      <c r="BW66" s="339"/>
      <c r="BX66" s="339"/>
      <c r="BY66" s="339"/>
      <c r="BZ66" s="330">
        <f>'6'!BC67</f>
        <v>0</v>
      </c>
      <c r="CA66" s="339"/>
      <c r="CB66" s="330">
        <f>'6'!BE67</f>
        <v>0</v>
      </c>
      <c r="CC66" s="330">
        <f>'6'!BG67</f>
        <v>0</v>
      </c>
      <c r="CD66" s="330"/>
      <c r="CE66" s="330"/>
      <c r="CF66" s="330"/>
      <c r="CG66" s="330">
        <f>'6'!BI67</f>
        <v>0</v>
      </c>
      <c r="CH66" s="339"/>
      <c r="CI66" s="339">
        <f>'6'!BK67</f>
        <v>17.449000000000002</v>
      </c>
      <c r="CJ66" s="330">
        <f>'6'!BM67</f>
        <v>0</v>
      </c>
      <c r="CK66" s="339"/>
      <c r="CL66" s="339"/>
      <c r="CM66" s="339"/>
      <c r="CN66" s="330">
        <f>'6'!BO67</f>
        <v>0</v>
      </c>
      <c r="CO66" s="339"/>
      <c r="CP66" s="330">
        <f>'6'!BQ67</f>
        <v>0</v>
      </c>
      <c r="CQ66" s="330">
        <f>'6'!BS67</f>
        <v>0</v>
      </c>
      <c r="CR66" s="330"/>
      <c r="CS66" s="330"/>
      <c r="CT66" s="330"/>
      <c r="CU66" s="330">
        <f>'6'!BU67</f>
        <v>0</v>
      </c>
      <c r="CV66" s="339"/>
      <c r="CW66" s="339">
        <f>'6'!BW67</f>
        <v>0</v>
      </c>
      <c r="CX66" s="330">
        <f t="shared" si="2"/>
        <v>0</v>
      </c>
      <c r="CY66" s="330">
        <f t="shared" si="3"/>
        <v>0</v>
      </c>
      <c r="CZ66" s="330">
        <f t="shared" si="4"/>
        <v>0</v>
      </c>
      <c r="DA66" s="330">
        <f t="shared" si="5"/>
        <v>0</v>
      </c>
      <c r="DB66" s="330">
        <f t="shared" si="6"/>
        <v>0</v>
      </c>
      <c r="DC66" s="330">
        <f t="shared" si="7"/>
        <v>0</v>
      </c>
      <c r="DD66" s="330">
        <f t="shared" si="8"/>
        <v>0</v>
      </c>
      <c r="DE66" s="330">
        <f t="shared" si="9"/>
        <v>0</v>
      </c>
      <c r="DF66" s="330">
        <f t="shared" si="10"/>
        <v>0</v>
      </c>
      <c r="DG66" s="330">
        <f t="shared" si="11"/>
        <v>0</v>
      </c>
      <c r="DH66" s="330">
        <f t="shared" si="12"/>
        <v>0</v>
      </c>
      <c r="DI66" s="330">
        <f t="shared" si="13"/>
        <v>0</v>
      </c>
      <c r="DJ66" s="330">
        <f t="shared" si="14"/>
        <v>0</v>
      </c>
      <c r="DK66" s="330">
        <f t="shared" si="15"/>
        <v>17.449000000000002</v>
      </c>
      <c r="DL66" s="319"/>
    </row>
    <row r="67" spans="1:116" ht="31.5" x14ac:dyDescent="0.25">
      <c r="A67" s="567"/>
      <c r="B67" s="399" t="s">
        <v>1098</v>
      </c>
      <c r="C67" s="379" t="s">
        <v>822</v>
      </c>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0">
        <f>'6'!Q68</f>
        <v>0</v>
      </c>
      <c r="AG67" s="339"/>
      <c r="AH67" s="339"/>
      <c r="AI67" s="339"/>
      <c r="AJ67" s="330"/>
      <c r="AK67" s="339"/>
      <c r="AL67" s="330">
        <f>'6'!U68</f>
        <v>0</v>
      </c>
      <c r="AM67" s="339"/>
      <c r="AN67" s="339">
        <f>'6'!W68</f>
        <v>0</v>
      </c>
      <c r="AO67" s="339"/>
      <c r="AP67" s="339"/>
      <c r="AQ67" s="339"/>
      <c r="AR67" s="339"/>
      <c r="AS67" s="339">
        <f>'6'!AA68</f>
        <v>0</v>
      </c>
      <c r="AT67" s="330">
        <f>'6'!AC68</f>
        <v>0</v>
      </c>
      <c r="AU67" s="339"/>
      <c r="AV67" s="339"/>
      <c r="AW67" s="339"/>
      <c r="AX67" s="330">
        <f>'6'!AE68</f>
        <v>0</v>
      </c>
      <c r="AY67" s="339"/>
      <c r="AZ67" s="330">
        <f>'6'!AG68</f>
        <v>0</v>
      </c>
      <c r="BA67" s="330">
        <f>'6'!AI68</f>
        <v>0</v>
      </c>
      <c r="BB67" s="339"/>
      <c r="BC67" s="339"/>
      <c r="BD67" s="339"/>
      <c r="BE67" s="330">
        <f>'6'!AK68</f>
        <v>0</v>
      </c>
      <c r="BF67" s="339"/>
      <c r="BG67" s="330">
        <f>'6'!AM68</f>
        <v>0</v>
      </c>
      <c r="BH67" s="330">
        <f>'6'!AO68</f>
        <v>0</v>
      </c>
      <c r="BI67" s="339"/>
      <c r="BJ67" s="339"/>
      <c r="BK67" s="339"/>
      <c r="BL67" s="339"/>
      <c r="BM67" s="339"/>
      <c r="BN67" s="330">
        <f>'6'!AS68</f>
        <v>0</v>
      </c>
      <c r="BO67" s="330">
        <f>'6'!AU68</f>
        <v>0</v>
      </c>
      <c r="BP67" s="339"/>
      <c r="BQ67" s="339"/>
      <c r="BR67" s="339"/>
      <c r="BS67" s="330">
        <f>'6'!AW68</f>
        <v>0</v>
      </c>
      <c r="BT67" s="339"/>
      <c r="BU67" s="339">
        <f>'6'!AY68</f>
        <v>0</v>
      </c>
      <c r="BV67" s="330">
        <f>'6'!BA68</f>
        <v>0</v>
      </c>
      <c r="BW67" s="339"/>
      <c r="BX67" s="339"/>
      <c r="BY67" s="339"/>
      <c r="BZ67" s="330">
        <f>'6'!BC68</f>
        <v>0</v>
      </c>
      <c r="CA67" s="339"/>
      <c r="CB67" s="330">
        <f>'6'!BE68</f>
        <v>5</v>
      </c>
      <c r="CC67" s="330">
        <f>'6'!BG68</f>
        <v>0</v>
      </c>
      <c r="CD67" s="330"/>
      <c r="CE67" s="330"/>
      <c r="CF67" s="330"/>
      <c r="CG67" s="330">
        <f>'6'!BI68</f>
        <v>0</v>
      </c>
      <c r="CH67" s="339"/>
      <c r="CI67" s="339">
        <f>'6'!BK68</f>
        <v>6.9619999999999997</v>
      </c>
      <c r="CJ67" s="330">
        <f>'6'!BM68</f>
        <v>0</v>
      </c>
      <c r="CK67" s="339"/>
      <c r="CL67" s="339"/>
      <c r="CM67" s="339"/>
      <c r="CN67" s="330">
        <f>'6'!BO68</f>
        <v>0</v>
      </c>
      <c r="CO67" s="339"/>
      <c r="CP67" s="330">
        <f>'6'!BQ68</f>
        <v>0</v>
      </c>
      <c r="CQ67" s="330">
        <f>'6'!BS68</f>
        <v>0</v>
      </c>
      <c r="CR67" s="330"/>
      <c r="CS67" s="330"/>
      <c r="CT67" s="330"/>
      <c r="CU67" s="330">
        <f>'6'!BU68</f>
        <v>0</v>
      </c>
      <c r="CV67" s="339"/>
      <c r="CW67" s="339">
        <f>'6'!BW68</f>
        <v>0</v>
      </c>
      <c r="CX67" s="330">
        <f t="shared" si="2"/>
        <v>0</v>
      </c>
      <c r="CY67" s="330">
        <f t="shared" si="3"/>
        <v>0</v>
      </c>
      <c r="CZ67" s="330">
        <f t="shared" si="4"/>
        <v>0</v>
      </c>
      <c r="DA67" s="330">
        <f t="shared" si="5"/>
        <v>0</v>
      </c>
      <c r="DB67" s="330">
        <f t="shared" si="6"/>
        <v>0</v>
      </c>
      <c r="DC67" s="330">
        <f t="shared" si="7"/>
        <v>0</v>
      </c>
      <c r="DD67" s="330">
        <f t="shared" si="8"/>
        <v>5</v>
      </c>
      <c r="DE67" s="330">
        <f t="shared" si="9"/>
        <v>0</v>
      </c>
      <c r="DF67" s="330">
        <f t="shared" si="10"/>
        <v>0</v>
      </c>
      <c r="DG67" s="330">
        <f t="shared" si="11"/>
        <v>0</v>
      </c>
      <c r="DH67" s="330">
        <f t="shared" si="12"/>
        <v>0</v>
      </c>
      <c r="DI67" s="330">
        <f t="shared" si="13"/>
        <v>0</v>
      </c>
      <c r="DJ67" s="330">
        <f t="shared" si="14"/>
        <v>0</v>
      </c>
      <c r="DK67" s="330">
        <f t="shared" si="15"/>
        <v>6.9619999999999997</v>
      </c>
      <c r="DL67" s="319"/>
    </row>
    <row r="68" spans="1:116" ht="47.25" x14ac:dyDescent="0.25">
      <c r="A68" s="567"/>
      <c r="B68" s="318" t="s">
        <v>851</v>
      </c>
      <c r="C68" s="379" t="s">
        <v>822</v>
      </c>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0">
        <f>'6'!Q69</f>
        <v>0</v>
      </c>
      <c r="AG68" s="339"/>
      <c r="AH68" s="339"/>
      <c r="AI68" s="339"/>
      <c r="AJ68" s="330"/>
      <c r="AK68" s="339"/>
      <c r="AL68" s="330">
        <f>'6'!U69</f>
        <v>0</v>
      </c>
      <c r="AM68" s="339"/>
      <c r="AN68" s="339">
        <f>'6'!W69</f>
        <v>0</v>
      </c>
      <c r="AO68" s="339"/>
      <c r="AP68" s="339"/>
      <c r="AQ68" s="339"/>
      <c r="AR68" s="339"/>
      <c r="AS68" s="339">
        <f>'6'!AA69</f>
        <v>0</v>
      </c>
      <c r="AT68" s="330">
        <f>'6'!AC69</f>
        <v>0</v>
      </c>
      <c r="AU68" s="339"/>
      <c r="AV68" s="339"/>
      <c r="AW68" s="339"/>
      <c r="AX68" s="330">
        <f>'6'!AE69</f>
        <v>0</v>
      </c>
      <c r="AY68" s="339"/>
      <c r="AZ68" s="330">
        <f>'6'!AG69</f>
        <v>0</v>
      </c>
      <c r="BA68" s="330">
        <f>'6'!AI69</f>
        <v>0</v>
      </c>
      <c r="BB68" s="339"/>
      <c r="BC68" s="339"/>
      <c r="BD68" s="339"/>
      <c r="BE68" s="330">
        <f>'6'!AK69</f>
        <v>0</v>
      </c>
      <c r="BF68" s="339"/>
      <c r="BG68" s="330">
        <f>'6'!AM69</f>
        <v>0</v>
      </c>
      <c r="BH68" s="330">
        <f>'6'!AO69</f>
        <v>0</v>
      </c>
      <c r="BI68" s="339"/>
      <c r="BJ68" s="339"/>
      <c r="BK68" s="339"/>
      <c r="BL68" s="339"/>
      <c r="BM68" s="339"/>
      <c r="BN68" s="330">
        <f>'6'!AS69</f>
        <v>0</v>
      </c>
      <c r="BO68" s="330">
        <f>'6'!AU69</f>
        <v>0</v>
      </c>
      <c r="BP68" s="339"/>
      <c r="BQ68" s="339"/>
      <c r="BR68" s="339"/>
      <c r="BS68" s="330">
        <f>'6'!AW69</f>
        <v>0</v>
      </c>
      <c r="BT68" s="339"/>
      <c r="BU68" s="339">
        <f>'6'!AY69</f>
        <v>0</v>
      </c>
      <c r="BV68" s="330">
        <f>'6'!BA69</f>
        <v>0.8</v>
      </c>
      <c r="BW68" s="339"/>
      <c r="BX68" s="339"/>
      <c r="BY68" s="339"/>
      <c r="BZ68" s="330">
        <f>'6'!BC69</f>
        <v>0</v>
      </c>
      <c r="CA68" s="339"/>
      <c r="CB68" s="330">
        <f>'6'!BE69</f>
        <v>6.5</v>
      </c>
      <c r="CC68" s="330">
        <f>'6'!BG69</f>
        <v>0</v>
      </c>
      <c r="CD68" s="330"/>
      <c r="CE68" s="330"/>
      <c r="CF68" s="330"/>
      <c r="CG68" s="330">
        <f>'6'!BI69</f>
        <v>0</v>
      </c>
      <c r="CH68" s="339"/>
      <c r="CI68" s="339">
        <f>'6'!BK69</f>
        <v>0</v>
      </c>
      <c r="CJ68" s="330">
        <f>'6'!BM69</f>
        <v>0</v>
      </c>
      <c r="CK68" s="339"/>
      <c r="CL68" s="339"/>
      <c r="CM68" s="339"/>
      <c r="CN68" s="330">
        <f>'6'!BO69</f>
        <v>0</v>
      </c>
      <c r="CO68" s="339"/>
      <c r="CP68" s="330">
        <f>'6'!BQ69</f>
        <v>0</v>
      </c>
      <c r="CQ68" s="330">
        <f>'6'!BS69</f>
        <v>0</v>
      </c>
      <c r="CR68" s="330"/>
      <c r="CS68" s="330"/>
      <c r="CT68" s="330"/>
      <c r="CU68" s="330">
        <f>'6'!BU69</f>
        <v>0</v>
      </c>
      <c r="CV68" s="339"/>
      <c r="CW68" s="339">
        <f>'6'!BW69</f>
        <v>0</v>
      </c>
      <c r="CX68" s="330">
        <f t="shared" si="2"/>
        <v>0.8</v>
      </c>
      <c r="CY68" s="330">
        <f t="shared" si="3"/>
        <v>0</v>
      </c>
      <c r="CZ68" s="330">
        <f t="shared" si="4"/>
        <v>0</v>
      </c>
      <c r="DA68" s="330">
        <f t="shared" si="5"/>
        <v>0</v>
      </c>
      <c r="DB68" s="330">
        <f t="shared" si="6"/>
        <v>0</v>
      </c>
      <c r="DC68" s="330">
        <f t="shared" si="7"/>
        <v>0</v>
      </c>
      <c r="DD68" s="330">
        <f t="shared" si="8"/>
        <v>6.5</v>
      </c>
      <c r="DE68" s="330">
        <f t="shared" si="9"/>
        <v>0</v>
      </c>
      <c r="DF68" s="330">
        <f t="shared" si="10"/>
        <v>0</v>
      </c>
      <c r="DG68" s="330">
        <f t="shared" si="11"/>
        <v>0</v>
      </c>
      <c r="DH68" s="330">
        <f t="shared" si="12"/>
        <v>0</v>
      </c>
      <c r="DI68" s="330">
        <f t="shared" si="13"/>
        <v>0</v>
      </c>
      <c r="DJ68" s="330">
        <f t="shared" si="14"/>
        <v>0</v>
      </c>
      <c r="DK68" s="330">
        <f t="shared" si="15"/>
        <v>0</v>
      </c>
      <c r="DL68" s="319"/>
    </row>
    <row r="69" spans="1:116" ht="31.5" x14ac:dyDescent="0.25">
      <c r="A69" s="567"/>
      <c r="B69" s="318" t="s">
        <v>825</v>
      </c>
      <c r="C69" s="379" t="s">
        <v>822</v>
      </c>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0">
        <f>'6'!Q70</f>
        <v>0</v>
      </c>
      <c r="AG69" s="339"/>
      <c r="AH69" s="339"/>
      <c r="AI69" s="339"/>
      <c r="AJ69" s="330"/>
      <c r="AK69" s="339"/>
      <c r="AL69" s="330">
        <f>'6'!U70</f>
        <v>0</v>
      </c>
      <c r="AM69" s="339"/>
      <c r="AN69" s="339">
        <f>'6'!W70</f>
        <v>0</v>
      </c>
      <c r="AO69" s="339"/>
      <c r="AP69" s="339"/>
      <c r="AQ69" s="339"/>
      <c r="AR69" s="339"/>
      <c r="AS69" s="339">
        <f>'6'!AA70</f>
        <v>0</v>
      </c>
      <c r="AT69" s="330">
        <f>'6'!AC70</f>
        <v>0</v>
      </c>
      <c r="AU69" s="339"/>
      <c r="AV69" s="339"/>
      <c r="AW69" s="339"/>
      <c r="AX69" s="330">
        <f>'6'!AE70</f>
        <v>0</v>
      </c>
      <c r="AY69" s="339"/>
      <c r="AZ69" s="330">
        <f>'6'!AG70</f>
        <v>0</v>
      </c>
      <c r="BA69" s="330">
        <f>'6'!AI70</f>
        <v>0</v>
      </c>
      <c r="BB69" s="339"/>
      <c r="BC69" s="339"/>
      <c r="BD69" s="339"/>
      <c r="BE69" s="330">
        <f>'6'!AK70</f>
        <v>0</v>
      </c>
      <c r="BF69" s="339"/>
      <c r="BG69" s="330">
        <f>'6'!AM70</f>
        <v>0</v>
      </c>
      <c r="BH69" s="330">
        <f>'6'!AO70</f>
        <v>0</v>
      </c>
      <c r="BI69" s="339"/>
      <c r="BJ69" s="339"/>
      <c r="BK69" s="339"/>
      <c r="BL69" s="339"/>
      <c r="BM69" s="339"/>
      <c r="BN69" s="330">
        <f>'6'!AS70</f>
        <v>0</v>
      </c>
      <c r="BO69" s="330">
        <f>'6'!AU70</f>
        <v>0</v>
      </c>
      <c r="BP69" s="339"/>
      <c r="BQ69" s="339"/>
      <c r="BR69" s="339"/>
      <c r="BS69" s="330">
        <f>'6'!AW70</f>
        <v>0</v>
      </c>
      <c r="BT69" s="339"/>
      <c r="BU69" s="339">
        <f>'6'!AY70</f>
        <v>0</v>
      </c>
      <c r="BV69" s="330">
        <f>'6'!BA70</f>
        <v>0</v>
      </c>
      <c r="BW69" s="339"/>
      <c r="BX69" s="339"/>
      <c r="BY69" s="339"/>
      <c r="BZ69" s="330">
        <f>'6'!BC70</f>
        <v>0</v>
      </c>
      <c r="CA69" s="339"/>
      <c r="CB69" s="330">
        <f>'6'!BE70</f>
        <v>10</v>
      </c>
      <c r="CC69" s="330">
        <f>'6'!BG70</f>
        <v>0</v>
      </c>
      <c r="CD69" s="330"/>
      <c r="CE69" s="330"/>
      <c r="CF69" s="330"/>
      <c r="CG69" s="330">
        <f>'6'!BI70</f>
        <v>0</v>
      </c>
      <c r="CH69" s="339"/>
      <c r="CI69" s="339">
        <f>'6'!BK70</f>
        <v>18.427</v>
      </c>
      <c r="CJ69" s="330">
        <f>'6'!BM70</f>
        <v>0</v>
      </c>
      <c r="CK69" s="339"/>
      <c r="CL69" s="339"/>
      <c r="CM69" s="339"/>
      <c r="CN69" s="330">
        <f>'6'!BO70</f>
        <v>0</v>
      </c>
      <c r="CO69" s="339"/>
      <c r="CP69" s="330">
        <f>'6'!BQ70</f>
        <v>0</v>
      </c>
      <c r="CQ69" s="330">
        <f>'6'!BS70</f>
        <v>0</v>
      </c>
      <c r="CR69" s="330"/>
      <c r="CS69" s="330"/>
      <c r="CT69" s="330"/>
      <c r="CU69" s="330">
        <f>'6'!BU70</f>
        <v>0</v>
      </c>
      <c r="CV69" s="339"/>
      <c r="CW69" s="339">
        <f>'6'!BW70</f>
        <v>0</v>
      </c>
      <c r="CX69" s="330">
        <f t="shared" si="2"/>
        <v>0</v>
      </c>
      <c r="CY69" s="330">
        <f t="shared" si="3"/>
        <v>0</v>
      </c>
      <c r="CZ69" s="330">
        <f t="shared" si="4"/>
        <v>0</v>
      </c>
      <c r="DA69" s="330">
        <f t="shared" si="5"/>
        <v>0</v>
      </c>
      <c r="DB69" s="330">
        <f t="shared" si="6"/>
        <v>0</v>
      </c>
      <c r="DC69" s="330">
        <f t="shared" si="7"/>
        <v>0</v>
      </c>
      <c r="DD69" s="330">
        <f t="shared" si="8"/>
        <v>10</v>
      </c>
      <c r="DE69" s="330">
        <f t="shared" si="9"/>
        <v>0</v>
      </c>
      <c r="DF69" s="330">
        <f t="shared" si="10"/>
        <v>0</v>
      </c>
      <c r="DG69" s="330">
        <f t="shared" si="11"/>
        <v>0</v>
      </c>
      <c r="DH69" s="330">
        <f t="shared" si="12"/>
        <v>0</v>
      </c>
      <c r="DI69" s="330">
        <f t="shared" si="13"/>
        <v>0</v>
      </c>
      <c r="DJ69" s="330">
        <f t="shared" si="14"/>
        <v>0</v>
      </c>
      <c r="DK69" s="330">
        <f t="shared" si="15"/>
        <v>18.427</v>
      </c>
      <c r="DL69" s="319"/>
    </row>
    <row r="70" spans="1:116" ht="48.75" customHeight="1" x14ac:dyDescent="0.25">
      <c r="A70" s="567"/>
      <c r="B70" s="399" t="s">
        <v>1099</v>
      </c>
      <c r="C70" s="379" t="s">
        <v>822</v>
      </c>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0">
        <f>'6'!Q71</f>
        <v>0</v>
      </c>
      <c r="AG70" s="339"/>
      <c r="AH70" s="339"/>
      <c r="AI70" s="339"/>
      <c r="AJ70" s="330"/>
      <c r="AK70" s="339"/>
      <c r="AL70" s="330">
        <f>'6'!U71</f>
        <v>0</v>
      </c>
      <c r="AM70" s="339"/>
      <c r="AN70" s="339">
        <f>'6'!W71</f>
        <v>0</v>
      </c>
      <c r="AO70" s="339"/>
      <c r="AP70" s="339"/>
      <c r="AQ70" s="339"/>
      <c r="AR70" s="339"/>
      <c r="AS70" s="339">
        <f>'6'!AA71</f>
        <v>0</v>
      </c>
      <c r="AT70" s="330">
        <f>'6'!AC71</f>
        <v>0</v>
      </c>
      <c r="AU70" s="339"/>
      <c r="AV70" s="339"/>
      <c r="AW70" s="339"/>
      <c r="AX70" s="330">
        <f>'6'!AE71</f>
        <v>0</v>
      </c>
      <c r="AY70" s="339"/>
      <c r="AZ70" s="330">
        <f>'6'!AG71</f>
        <v>0</v>
      </c>
      <c r="BA70" s="330">
        <f>'6'!AI71</f>
        <v>0</v>
      </c>
      <c r="BB70" s="339"/>
      <c r="BC70" s="339"/>
      <c r="BD70" s="339"/>
      <c r="BE70" s="330">
        <f>'6'!AK71</f>
        <v>0</v>
      </c>
      <c r="BF70" s="339"/>
      <c r="BG70" s="330">
        <f>'6'!AM71</f>
        <v>0</v>
      </c>
      <c r="BH70" s="330">
        <f>'6'!AO71</f>
        <v>0</v>
      </c>
      <c r="BI70" s="339"/>
      <c r="BJ70" s="339"/>
      <c r="BK70" s="339"/>
      <c r="BL70" s="339"/>
      <c r="BM70" s="339"/>
      <c r="BN70" s="330">
        <f>'6'!AS71</f>
        <v>0</v>
      </c>
      <c r="BO70" s="330">
        <f>'6'!AU71</f>
        <v>0</v>
      </c>
      <c r="BP70" s="339"/>
      <c r="BQ70" s="339"/>
      <c r="BR70" s="339"/>
      <c r="BS70" s="330">
        <f>'6'!AW71</f>
        <v>0</v>
      </c>
      <c r="BT70" s="339"/>
      <c r="BU70" s="339">
        <f>'6'!AY71</f>
        <v>0</v>
      </c>
      <c r="BV70" s="330">
        <f>'6'!BA71</f>
        <v>0.8</v>
      </c>
      <c r="BW70" s="339"/>
      <c r="BX70" s="339"/>
      <c r="BY70" s="339"/>
      <c r="BZ70" s="330">
        <f>'6'!BC71</f>
        <v>0</v>
      </c>
      <c r="CA70" s="339"/>
      <c r="CB70" s="330">
        <f>'6'!BE71</f>
        <v>6.5</v>
      </c>
      <c r="CC70" s="330">
        <f>'6'!BG71</f>
        <v>0.8</v>
      </c>
      <c r="CD70" s="330"/>
      <c r="CE70" s="330"/>
      <c r="CF70" s="330"/>
      <c r="CG70" s="330">
        <f>'6'!BI71</f>
        <v>0</v>
      </c>
      <c r="CH70" s="339"/>
      <c r="CI70" s="339">
        <f>'6'!BK71</f>
        <v>6.6449999999999996</v>
      </c>
      <c r="CJ70" s="330">
        <f>'6'!BM71</f>
        <v>0</v>
      </c>
      <c r="CK70" s="339"/>
      <c r="CL70" s="339"/>
      <c r="CM70" s="339"/>
      <c r="CN70" s="330">
        <f>'6'!BO71</f>
        <v>0</v>
      </c>
      <c r="CO70" s="339"/>
      <c r="CP70" s="330">
        <f>'6'!BQ71</f>
        <v>0</v>
      </c>
      <c r="CQ70" s="330">
        <f>'6'!BS71</f>
        <v>0</v>
      </c>
      <c r="CR70" s="330"/>
      <c r="CS70" s="330"/>
      <c r="CT70" s="330"/>
      <c r="CU70" s="330">
        <f>'6'!BU71</f>
        <v>0</v>
      </c>
      <c r="CV70" s="339"/>
      <c r="CW70" s="339">
        <f>'6'!BW71</f>
        <v>0</v>
      </c>
      <c r="CX70" s="330">
        <f t="shared" si="2"/>
        <v>0.8</v>
      </c>
      <c r="CY70" s="330">
        <f t="shared" si="3"/>
        <v>0</v>
      </c>
      <c r="CZ70" s="330">
        <f t="shared" si="4"/>
        <v>0</v>
      </c>
      <c r="DA70" s="330">
        <f t="shared" si="5"/>
        <v>0</v>
      </c>
      <c r="DB70" s="330">
        <f t="shared" si="6"/>
        <v>0</v>
      </c>
      <c r="DC70" s="330">
        <f t="shared" si="7"/>
        <v>0</v>
      </c>
      <c r="DD70" s="330">
        <f t="shared" si="8"/>
        <v>6.5</v>
      </c>
      <c r="DE70" s="330">
        <f t="shared" si="9"/>
        <v>0.8</v>
      </c>
      <c r="DF70" s="330">
        <f t="shared" si="10"/>
        <v>0</v>
      </c>
      <c r="DG70" s="330">
        <f t="shared" si="11"/>
        <v>0</v>
      </c>
      <c r="DH70" s="330">
        <f t="shared" si="12"/>
        <v>0</v>
      </c>
      <c r="DI70" s="330">
        <f t="shared" si="13"/>
        <v>0</v>
      </c>
      <c r="DJ70" s="330">
        <f t="shared" si="14"/>
        <v>0</v>
      </c>
      <c r="DK70" s="330">
        <f t="shared" si="15"/>
        <v>6.6449999999999996</v>
      </c>
      <c r="DL70" s="319"/>
    </row>
    <row r="71" spans="1:116" s="554" customFormat="1" ht="45" customHeight="1" x14ac:dyDescent="0.25">
      <c r="A71" s="567"/>
      <c r="B71" s="399" t="s">
        <v>1101</v>
      </c>
      <c r="C71" s="552" t="s">
        <v>822</v>
      </c>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0">
        <f>'6'!Q72</f>
        <v>0</v>
      </c>
      <c r="AG71" s="339"/>
      <c r="AH71" s="339"/>
      <c r="AI71" s="339"/>
      <c r="AJ71" s="330"/>
      <c r="AK71" s="339"/>
      <c r="AL71" s="330">
        <f>'6'!U72</f>
        <v>0</v>
      </c>
      <c r="AM71" s="339"/>
      <c r="AN71" s="339">
        <f>'6'!W72</f>
        <v>0</v>
      </c>
      <c r="AO71" s="339"/>
      <c r="AP71" s="339"/>
      <c r="AQ71" s="339"/>
      <c r="AR71" s="339"/>
      <c r="AS71" s="339">
        <f>'6'!AA72</f>
        <v>0</v>
      </c>
      <c r="AT71" s="330">
        <f>'6'!AC72</f>
        <v>0</v>
      </c>
      <c r="AU71" s="339"/>
      <c r="AV71" s="339"/>
      <c r="AW71" s="339"/>
      <c r="AX71" s="330">
        <f>'6'!AE72</f>
        <v>0</v>
      </c>
      <c r="AY71" s="339"/>
      <c r="AZ71" s="330">
        <f>'6'!AG72</f>
        <v>0</v>
      </c>
      <c r="BA71" s="330"/>
      <c r="BB71" s="339"/>
      <c r="BC71" s="339"/>
      <c r="BD71" s="339"/>
      <c r="BE71" s="330"/>
      <c r="BF71" s="339"/>
      <c r="BG71" s="330"/>
      <c r="BH71" s="330">
        <f>'6'!AO72</f>
        <v>0</v>
      </c>
      <c r="BI71" s="339"/>
      <c r="BJ71" s="339"/>
      <c r="BK71" s="339"/>
      <c r="BL71" s="339"/>
      <c r="BM71" s="339"/>
      <c r="BN71" s="330">
        <f>'6'!AS72</f>
        <v>0</v>
      </c>
      <c r="BO71" s="330">
        <f>'6'!AU72</f>
        <v>0</v>
      </c>
      <c r="BP71" s="339"/>
      <c r="BQ71" s="339"/>
      <c r="BR71" s="339"/>
      <c r="BS71" s="330">
        <f>'6'!AW72</f>
        <v>0</v>
      </c>
      <c r="BT71" s="339"/>
      <c r="BU71" s="339">
        <f>'6'!AY72</f>
        <v>0</v>
      </c>
      <c r="BV71" s="330">
        <f>'6'!BA72</f>
        <v>0</v>
      </c>
      <c r="BW71" s="339"/>
      <c r="BX71" s="339"/>
      <c r="BY71" s="339"/>
      <c r="BZ71" s="330">
        <f>'6'!BC72</f>
        <v>0</v>
      </c>
      <c r="CA71" s="339"/>
      <c r="CB71" s="330">
        <f>'6'!BE72</f>
        <v>0</v>
      </c>
      <c r="CC71" s="330">
        <f>'6'!BG72</f>
        <v>0</v>
      </c>
      <c r="CD71" s="330"/>
      <c r="CE71" s="330"/>
      <c r="CF71" s="330"/>
      <c r="CG71" s="330">
        <f>'6'!BI72</f>
        <v>0</v>
      </c>
      <c r="CH71" s="339"/>
      <c r="CI71" s="339">
        <f>'6'!BK72</f>
        <v>9.67</v>
      </c>
      <c r="CJ71" s="330">
        <f>'6'!BM72</f>
        <v>0</v>
      </c>
      <c r="CK71" s="339"/>
      <c r="CL71" s="339"/>
      <c r="CM71" s="339"/>
      <c r="CN71" s="330">
        <f>'6'!BO72</f>
        <v>0</v>
      </c>
      <c r="CO71" s="339"/>
      <c r="CP71" s="330">
        <f>'6'!BQ72</f>
        <v>0</v>
      </c>
      <c r="CQ71" s="330">
        <f>'6'!BS72</f>
        <v>0</v>
      </c>
      <c r="CR71" s="330"/>
      <c r="CS71" s="330"/>
      <c r="CT71" s="330"/>
      <c r="CU71" s="330">
        <f>'6'!BU72</f>
        <v>0</v>
      </c>
      <c r="CV71" s="339"/>
      <c r="CW71" s="339">
        <f>'6'!BW72</f>
        <v>0</v>
      </c>
      <c r="CX71" s="330">
        <f t="shared" si="2"/>
        <v>0</v>
      </c>
      <c r="CY71" s="330">
        <f t="shared" si="3"/>
        <v>0</v>
      </c>
      <c r="CZ71" s="330">
        <f t="shared" si="4"/>
        <v>0</v>
      </c>
      <c r="DA71" s="330">
        <f t="shared" si="5"/>
        <v>0</v>
      </c>
      <c r="DB71" s="330">
        <f t="shared" si="6"/>
        <v>0</v>
      </c>
      <c r="DC71" s="330">
        <f t="shared" si="7"/>
        <v>0</v>
      </c>
      <c r="DD71" s="330">
        <f t="shared" si="8"/>
        <v>0</v>
      </c>
      <c r="DE71" s="330">
        <f t="shared" si="9"/>
        <v>0</v>
      </c>
      <c r="DF71" s="330">
        <f t="shared" si="10"/>
        <v>0</v>
      </c>
      <c r="DG71" s="330">
        <f t="shared" si="11"/>
        <v>0</v>
      </c>
      <c r="DH71" s="330">
        <f t="shared" si="12"/>
        <v>0</v>
      </c>
      <c r="DI71" s="330">
        <f t="shared" si="13"/>
        <v>0</v>
      </c>
      <c r="DJ71" s="330">
        <f t="shared" si="14"/>
        <v>0</v>
      </c>
      <c r="DK71" s="330">
        <f t="shared" si="15"/>
        <v>9.67</v>
      </c>
      <c r="DL71" s="319"/>
    </row>
    <row r="72" spans="1:116" x14ac:dyDescent="0.25">
      <c r="A72" s="567"/>
      <c r="B72" s="578" t="s">
        <v>1139</v>
      </c>
      <c r="C72" s="379" t="s">
        <v>826</v>
      </c>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0">
        <f>'6'!Q73</f>
        <v>0</v>
      </c>
      <c r="AG72" s="339"/>
      <c r="AH72" s="339"/>
      <c r="AI72" s="339"/>
      <c r="AJ72" s="330"/>
      <c r="AK72" s="339"/>
      <c r="AL72" s="330">
        <f>'6'!U73</f>
        <v>0</v>
      </c>
      <c r="AM72" s="339"/>
      <c r="AN72" s="339">
        <f>'6'!W73</f>
        <v>0</v>
      </c>
      <c r="AO72" s="339"/>
      <c r="AP72" s="339"/>
      <c r="AQ72" s="339"/>
      <c r="AR72" s="339"/>
      <c r="AS72" s="339">
        <f>'6'!AA73</f>
        <v>0</v>
      </c>
      <c r="AT72" s="330">
        <f>'6'!AC73</f>
        <v>0</v>
      </c>
      <c r="AU72" s="339"/>
      <c r="AV72" s="339"/>
      <c r="AW72" s="339"/>
      <c r="AX72" s="330">
        <f>'6'!AE73</f>
        <v>0</v>
      </c>
      <c r="AY72" s="339"/>
      <c r="AZ72" s="330">
        <f>'6'!AG73</f>
        <v>0</v>
      </c>
      <c r="BA72" s="330">
        <f>'6'!AI73</f>
        <v>0</v>
      </c>
      <c r="BB72" s="339"/>
      <c r="BC72" s="339"/>
      <c r="BD72" s="339"/>
      <c r="BE72" s="330">
        <f>'6'!AK73</f>
        <v>0</v>
      </c>
      <c r="BF72" s="339"/>
      <c r="BG72" s="330">
        <f>'6'!AM73</f>
        <v>0</v>
      </c>
      <c r="BH72" s="330">
        <f>'6'!AO73</f>
        <v>0</v>
      </c>
      <c r="BI72" s="339"/>
      <c r="BJ72" s="339"/>
      <c r="BK72" s="339"/>
      <c r="BL72" s="339"/>
      <c r="BM72" s="339"/>
      <c r="BN72" s="330">
        <f>'6'!AS73</f>
        <v>0</v>
      </c>
      <c r="BO72" s="330">
        <f>'6'!AU73</f>
        <v>0</v>
      </c>
      <c r="BP72" s="339"/>
      <c r="BQ72" s="339"/>
      <c r="BR72" s="339"/>
      <c r="BS72" s="330">
        <f>'6'!AW73</f>
        <v>0</v>
      </c>
      <c r="BT72" s="339"/>
      <c r="BU72" s="339">
        <f>'6'!AY73</f>
        <v>0</v>
      </c>
      <c r="BV72" s="330">
        <f>'6'!BA73</f>
        <v>0</v>
      </c>
      <c r="BW72" s="339"/>
      <c r="BX72" s="339"/>
      <c r="BY72" s="339"/>
      <c r="BZ72" s="330">
        <f>'6'!BC73</f>
        <v>0</v>
      </c>
      <c r="CA72" s="339"/>
      <c r="CB72" s="330">
        <f>'6'!BE73</f>
        <v>0</v>
      </c>
      <c r="CC72" s="330">
        <f>'6'!BG73</f>
        <v>0</v>
      </c>
      <c r="CD72" s="330"/>
      <c r="CE72" s="330"/>
      <c r="CF72" s="330"/>
      <c r="CG72" s="330">
        <f>'6'!BI73</f>
        <v>0</v>
      </c>
      <c r="CH72" s="339"/>
      <c r="CI72" s="339">
        <f>'6'!BK73</f>
        <v>0</v>
      </c>
      <c r="CJ72" s="330">
        <f>'6'!BM73</f>
        <v>0</v>
      </c>
      <c r="CK72" s="339"/>
      <c r="CL72" s="339"/>
      <c r="CM72" s="339"/>
      <c r="CN72" s="330">
        <f>'6'!BO73</f>
        <v>0</v>
      </c>
      <c r="CO72" s="339"/>
      <c r="CP72" s="330">
        <f>'6'!BQ73</f>
        <v>2</v>
      </c>
      <c r="CQ72" s="330">
        <f>'6'!BS73</f>
        <v>0</v>
      </c>
      <c r="CR72" s="330"/>
      <c r="CS72" s="330"/>
      <c r="CT72" s="330"/>
      <c r="CU72" s="330">
        <f>'6'!BU73</f>
        <v>0</v>
      </c>
      <c r="CV72" s="339"/>
      <c r="CW72" s="339">
        <f>'6'!BW73</f>
        <v>0</v>
      </c>
      <c r="CX72" s="330">
        <f t="shared" si="2"/>
        <v>0</v>
      </c>
      <c r="CY72" s="330">
        <f t="shared" si="3"/>
        <v>0</v>
      </c>
      <c r="CZ72" s="330">
        <f t="shared" si="4"/>
        <v>0</v>
      </c>
      <c r="DA72" s="330">
        <f t="shared" si="5"/>
        <v>0</v>
      </c>
      <c r="DB72" s="330">
        <f t="shared" si="6"/>
        <v>0</v>
      </c>
      <c r="DC72" s="330">
        <f t="shared" si="7"/>
        <v>0</v>
      </c>
      <c r="DD72" s="330">
        <f t="shared" si="8"/>
        <v>2</v>
      </c>
      <c r="DE72" s="330">
        <f t="shared" si="9"/>
        <v>0</v>
      </c>
      <c r="DF72" s="330">
        <f t="shared" si="10"/>
        <v>0</v>
      </c>
      <c r="DG72" s="330">
        <f t="shared" si="11"/>
        <v>0</v>
      </c>
      <c r="DH72" s="330">
        <f t="shared" si="12"/>
        <v>0</v>
      </c>
      <c r="DI72" s="330">
        <f t="shared" si="13"/>
        <v>0</v>
      </c>
      <c r="DJ72" s="330">
        <f t="shared" si="14"/>
        <v>0</v>
      </c>
      <c r="DK72" s="330">
        <f t="shared" si="15"/>
        <v>0</v>
      </c>
      <c r="DL72" s="319"/>
    </row>
    <row r="73" spans="1:116" ht="31.5" x14ac:dyDescent="0.25">
      <c r="A73" s="567"/>
      <c r="B73" s="318" t="s">
        <v>827</v>
      </c>
      <c r="C73" s="552" t="s">
        <v>826</v>
      </c>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0">
        <f>'6'!Q74</f>
        <v>0</v>
      </c>
      <c r="AG73" s="339"/>
      <c r="AH73" s="339"/>
      <c r="AI73" s="339"/>
      <c r="AJ73" s="330"/>
      <c r="AK73" s="339"/>
      <c r="AL73" s="330">
        <f>'6'!U74</f>
        <v>0</v>
      </c>
      <c r="AM73" s="339"/>
      <c r="AN73" s="339">
        <f>'6'!W74</f>
        <v>0</v>
      </c>
      <c r="AO73" s="339"/>
      <c r="AP73" s="339"/>
      <c r="AQ73" s="339"/>
      <c r="AR73" s="339"/>
      <c r="AS73" s="339">
        <f>'6'!AA74</f>
        <v>0</v>
      </c>
      <c r="AT73" s="330">
        <f>'6'!AC74</f>
        <v>0</v>
      </c>
      <c r="AU73" s="339"/>
      <c r="AV73" s="339"/>
      <c r="AW73" s="339"/>
      <c r="AX73" s="330">
        <f>'6'!AE74</f>
        <v>0</v>
      </c>
      <c r="AY73" s="339"/>
      <c r="AZ73" s="330">
        <f>'6'!AG74</f>
        <v>0</v>
      </c>
      <c r="BA73" s="330">
        <f>'6'!AI74</f>
        <v>0</v>
      </c>
      <c r="BB73" s="339"/>
      <c r="BC73" s="339"/>
      <c r="BD73" s="339"/>
      <c r="BE73" s="330">
        <f>'6'!AK74</f>
        <v>0</v>
      </c>
      <c r="BF73" s="339"/>
      <c r="BG73" s="330">
        <f>'6'!AM74</f>
        <v>0</v>
      </c>
      <c r="BH73" s="330">
        <f>'6'!AO74</f>
        <v>0</v>
      </c>
      <c r="BI73" s="339"/>
      <c r="BJ73" s="339"/>
      <c r="BK73" s="339"/>
      <c r="BL73" s="339"/>
      <c r="BM73" s="339"/>
      <c r="BN73" s="330">
        <f>'6'!AS74</f>
        <v>0</v>
      </c>
      <c r="BO73" s="330">
        <f>'6'!AU74</f>
        <v>0</v>
      </c>
      <c r="BP73" s="339"/>
      <c r="BQ73" s="339"/>
      <c r="BR73" s="339"/>
      <c r="BS73" s="330">
        <f>'6'!AW74</f>
        <v>0</v>
      </c>
      <c r="BT73" s="339"/>
      <c r="BU73" s="339">
        <f>'6'!AY74</f>
        <v>0</v>
      </c>
      <c r="BV73" s="330">
        <f>'6'!BA74</f>
        <v>0</v>
      </c>
      <c r="BW73" s="339"/>
      <c r="BX73" s="339"/>
      <c r="BY73" s="339"/>
      <c r="BZ73" s="330">
        <f>'6'!BC74</f>
        <v>0</v>
      </c>
      <c r="CA73" s="339"/>
      <c r="CB73" s="330">
        <f>'6'!BE74</f>
        <v>0</v>
      </c>
      <c r="CC73" s="330">
        <f>'6'!BG74</f>
        <v>0</v>
      </c>
      <c r="CD73" s="330"/>
      <c r="CE73" s="330"/>
      <c r="CF73" s="330"/>
      <c r="CG73" s="330">
        <f>'6'!BI74</f>
        <v>0</v>
      </c>
      <c r="CH73" s="339"/>
      <c r="CI73" s="339">
        <f>'6'!BK74</f>
        <v>0</v>
      </c>
      <c r="CJ73" s="330">
        <f>'6'!BM74</f>
        <v>0</v>
      </c>
      <c r="CK73" s="339"/>
      <c r="CL73" s="339"/>
      <c r="CM73" s="339"/>
      <c r="CN73" s="330">
        <f>'6'!BO74</f>
        <v>0</v>
      </c>
      <c r="CO73" s="339"/>
      <c r="CP73" s="330">
        <f>'6'!BQ74</f>
        <v>10</v>
      </c>
      <c r="CQ73" s="330">
        <f>'6'!BS74</f>
        <v>0</v>
      </c>
      <c r="CR73" s="330"/>
      <c r="CS73" s="330"/>
      <c r="CT73" s="330"/>
      <c r="CU73" s="330">
        <f>'6'!BU74</f>
        <v>0</v>
      </c>
      <c r="CV73" s="339"/>
      <c r="CW73" s="339">
        <f>'6'!BW74</f>
        <v>17.213999999999999</v>
      </c>
      <c r="CX73" s="330">
        <f t="shared" si="2"/>
        <v>0</v>
      </c>
      <c r="CY73" s="330">
        <f t="shared" si="3"/>
        <v>0</v>
      </c>
      <c r="CZ73" s="330">
        <f t="shared" si="4"/>
        <v>0</v>
      </c>
      <c r="DA73" s="330">
        <f t="shared" si="5"/>
        <v>0</v>
      </c>
      <c r="DB73" s="330">
        <f t="shared" si="6"/>
        <v>0</v>
      </c>
      <c r="DC73" s="330">
        <f t="shared" si="7"/>
        <v>0</v>
      </c>
      <c r="DD73" s="330">
        <f t="shared" si="8"/>
        <v>10</v>
      </c>
      <c r="DE73" s="330">
        <f t="shared" si="9"/>
        <v>0</v>
      </c>
      <c r="DF73" s="330">
        <f t="shared" si="10"/>
        <v>0</v>
      </c>
      <c r="DG73" s="330">
        <f t="shared" si="11"/>
        <v>0</v>
      </c>
      <c r="DH73" s="330">
        <f t="shared" si="12"/>
        <v>0</v>
      </c>
      <c r="DI73" s="330">
        <f t="shared" si="13"/>
        <v>0</v>
      </c>
      <c r="DJ73" s="330">
        <f t="shared" si="14"/>
        <v>0</v>
      </c>
      <c r="DK73" s="330">
        <f t="shared" si="15"/>
        <v>17.213999999999999</v>
      </c>
      <c r="DL73" s="319"/>
    </row>
    <row r="74" spans="1:116" s="554" customFormat="1" ht="31.5" x14ac:dyDescent="0.25">
      <c r="A74" s="567"/>
      <c r="B74" s="318" t="s">
        <v>854</v>
      </c>
      <c r="C74" s="552" t="s">
        <v>826</v>
      </c>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0">
        <f>'6'!Q75</f>
        <v>0</v>
      </c>
      <c r="AG74" s="339"/>
      <c r="AH74" s="339"/>
      <c r="AI74" s="339"/>
      <c r="AJ74" s="330"/>
      <c r="AK74" s="339"/>
      <c r="AL74" s="330">
        <f>'6'!U75</f>
        <v>0</v>
      </c>
      <c r="AM74" s="339"/>
      <c r="AN74" s="339">
        <f>'6'!W75</f>
        <v>0</v>
      </c>
      <c r="AO74" s="339"/>
      <c r="AP74" s="339"/>
      <c r="AQ74" s="339"/>
      <c r="AR74" s="339"/>
      <c r="AS74" s="339">
        <f>'6'!AA75</f>
        <v>0</v>
      </c>
      <c r="AT74" s="330">
        <f>'6'!AC75</f>
        <v>0</v>
      </c>
      <c r="AU74" s="339"/>
      <c r="AV74" s="339"/>
      <c r="AW74" s="339"/>
      <c r="AX74" s="330">
        <f>'6'!AE75</f>
        <v>0</v>
      </c>
      <c r="AY74" s="339"/>
      <c r="AZ74" s="330">
        <f>'6'!AG75</f>
        <v>0</v>
      </c>
      <c r="BA74" s="330"/>
      <c r="BB74" s="339"/>
      <c r="BC74" s="339"/>
      <c r="BD74" s="339"/>
      <c r="BE74" s="330"/>
      <c r="BF74" s="339"/>
      <c r="BG74" s="330"/>
      <c r="BH74" s="330">
        <f>'6'!AO75</f>
        <v>0</v>
      </c>
      <c r="BI74" s="339"/>
      <c r="BJ74" s="339"/>
      <c r="BK74" s="339"/>
      <c r="BL74" s="339"/>
      <c r="BM74" s="339"/>
      <c r="BN74" s="330">
        <f>'6'!AS75</f>
        <v>0</v>
      </c>
      <c r="BO74" s="330">
        <f>'6'!AU75</f>
        <v>0</v>
      </c>
      <c r="BP74" s="339"/>
      <c r="BQ74" s="339"/>
      <c r="BR74" s="339"/>
      <c r="BS74" s="330">
        <f>'6'!AW75</f>
        <v>0</v>
      </c>
      <c r="BT74" s="339"/>
      <c r="BU74" s="339">
        <f>'6'!AY75</f>
        <v>0</v>
      </c>
      <c r="BV74" s="330">
        <f>'6'!BA75</f>
        <v>0</v>
      </c>
      <c r="BW74" s="339"/>
      <c r="BX74" s="339"/>
      <c r="BY74" s="339"/>
      <c r="BZ74" s="330">
        <f>'6'!BC75</f>
        <v>0</v>
      </c>
      <c r="CA74" s="339"/>
      <c r="CB74" s="330">
        <f>'6'!BE75</f>
        <v>0</v>
      </c>
      <c r="CC74" s="330">
        <f>'6'!BG75</f>
        <v>0</v>
      </c>
      <c r="CD74" s="330"/>
      <c r="CE74" s="330"/>
      <c r="CF74" s="330"/>
      <c r="CG74" s="330">
        <f>'6'!BI75</f>
        <v>0</v>
      </c>
      <c r="CH74" s="339"/>
      <c r="CI74" s="339">
        <f>'6'!BK75</f>
        <v>0</v>
      </c>
      <c r="CJ74" s="330">
        <f>'6'!BM75</f>
        <v>0</v>
      </c>
      <c r="CK74" s="339"/>
      <c r="CL74" s="339"/>
      <c r="CM74" s="339"/>
      <c r="CN74" s="330">
        <f>'6'!BO75</f>
        <v>0</v>
      </c>
      <c r="CO74" s="339"/>
      <c r="CP74" s="330">
        <f>'6'!BQ75</f>
        <v>6.5</v>
      </c>
      <c r="CQ74" s="330">
        <f>'6'!BS75</f>
        <v>0</v>
      </c>
      <c r="CR74" s="330"/>
      <c r="CS74" s="330"/>
      <c r="CT74" s="330"/>
      <c r="CU74" s="330">
        <f>'6'!BU75</f>
        <v>0</v>
      </c>
      <c r="CV74" s="339"/>
      <c r="CW74" s="339">
        <f>'6'!BW75</f>
        <v>0</v>
      </c>
      <c r="CX74" s="330">
        <f t="shared" si="2"/>
        <v>0</v>
      </c>
      <c r="CY74" s="330">
        <f t="shared" si="3"/>
        <v>0</v>
      </c>
      <c r="CZ74" s="330">
        <f t="shared" si="4"/>
        <v>0</v>
      </c>
      <c r="DA74" s="330">
        <f t="shared" si="5"/>
        <v>0</v>
      </c>
      <c r="DB74" s="330">
        <f t="shared" si="6"/>
        <v>0</v>
      </c>
      <c r="DC74" s="330">
        <f t="shared" si="7"/>
        <v>0</v>
      </c>
      <c r="DD74" s="330">
        <f t="shared" si="8"/>
        <v>6.5</v>
      </c>
      <c r="DE74" s="330">
        <f t="shared" si="9"/>
        <v>0</v>
      </c>
      <c r="DF74" s="330">
        <f t="shared" si="10"/>
        <v>0</v>
      </c>
      <c r="DG74" s="330">
        <f t="shared" si="11"/>
        <v>0</v>
      </c>
      <c r="DH74" s="330">
        <f t="shared" si="12"/>
        <v>0</v>
      </c>
      <c r="DI74" s="330">
        <f t="shared" si="13"/>
        <v>0</v>
      </c>
      <c r="DJ74" s="330">
        <f t="shared" si="14"/>
        <v>0</v>
      </c>
      <c r="DK74" s="330">
        <f t="shared" si="15"/>
        <v>0</v>
      </c>
      <c r="DL74" s="319"/>
    </row>
    <row r="75" spans="1:116" s="554" customFormat="1" ht="31.5" x14ac:dyDescent="0.25">
      <c r="A75" s="567"/>
      <c r="B75" s="318" t="s">
        <v>855</v>
      </c>
      <c r="C75" s="552" t="s">
        <v>826</v>
      </c>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0">
        <f>'6'!Q76</f>
        <v>0</v>
      </c>
      <c r="AG75" s="339"/>
      <c r="AH75" s="339"/>
      <c r="AI75" s="339"/>
      <c r="AJ75" s="330"/>
      <c r="AK75" s="339"/>
      <c r="AL75" s="330">
        <f>'6'!U76</f>
        <v>0</v>
      </c>
      <c r="AM75" s="339"/>
      <c r="AN75" s="339">
        <f>'6'!W76</f>
        <v>0</v>
      </c>
      <c r="AO75" s="339"/>
      <c r="AP75" s="339"/>
      <c r="AQ75" s="339"/>
      <c r="AR75" s="339"/>
      <c r="AS75" s="339">
        <f>'6'!AA76</f>
        <v>0</v>
      </c>
      <c r="AT75" s="330">
        <f>'6'!AC76</f>
        <v>0</v>
      </c>
      <c r="AU75" s="339"/>
      <c r="AV75" s="339"/>
      <c r="AW75" s="339"/>
      <c r="AX75" s="330">
        <f>'6'!AE76</f>
        <v>0</v>
      </c>
      <c r="AY75" s="339"/>
      <c r="AZ75" s="330">
        <f>'6'!AG76</f>
        <v>0</v>
      </c>
      <c r="BA75" s="330"/>
      <c r="BB75" s="339"/>
      <c r="BC75" s="339"/>
      <c r="BD75" s="339"/>
      <c r="BE75" s="330"/>
      <c r="BF75" s="339"/>
      <c r="BG75" s="330"/>
      <c r="BH75" s="330">
        <f>'6'!AO76</f>
        <v>0</v>
      </c>
      <c r="BI75" s="339"/>
      <c r="BJ75" s="339"/>
      <c r="BK75" s="339"/>
      <c r="BL75" s="339"/>
      <c r="BM75" s="339"/>
      <c r="BN75" s="330">
        <f>'6'!AS76</f>
        <v>0</v>
      </c>
      <c r="BO75" s="330">
        <f>'6'!AU76</f>
        <v>0</v>
      </c>
      <c r="BP75" s="339"/>
      <c r="BQ75" s="339"/>
      <c r="BR75" s="339"/>
      <c r="BS75" s="330">
        <f>'6'!AW76</f>
        <v>0</v>
      </c>
      <c r="BT75" s="339"/>
      <c r="BU75" s="339">
        <f>'6'!AY76</f>
        <v>0</v>
      </c>
      <c r="BV75" s="330">
        <f>'6'!BA76</f>
        <v>0</v>
      </c>
      <c r="BW75" s="339"/>
      <c r="BX75" s="339"/>
      <c r="BY75" s="339"/>
      <c r="BZ75" s="330">
        <f>'6'!BC76</f>
        <v>0</v>
      </c>
      <c r="CA75" s="339"/>
      <c r="CB75" s="330">
        <f>'6'!BE76</f>
        <v>0</v>
      </c>
      <c r="CC75" s="330">
        <f>'6'!BG76</f>
        <v>0</v>
      </c>
      <c r="CD75" s="330"/>
      <c r="CE75" s="330"/>
      <c r="CF75" s="330"/>
      <c r="CG75" s="330">
        <f>'6'!BI76</f>
        <v>0</v>
      </c>
      <c r="CH75" s="339"/>
      <c r="CI75" s="339">
        <f>'6'!BK76</f>
        <v>0</v>
      </c>
      <c r="CJ75" s="330">
        <f>'6'!BM76</f>
        <v>0</v>
      </c>
      <c r="CK75" s="339"/>
      <c r="CL75" s="339"/>
      <c r="CM75" s="339"/>
      <c r="CN75" s="330">
        <f>'6'!BO76</f>
        <v>0</v>
      </c>
      <c r="CO75" s="339"/>
      <c r="CP75" s="330">
        <f>'6'!BQ76</f>
        <v>6.5</v>
      </c>
      <c r="CQ75" s="330">
        <f>'6'!BS76</f>
        <v>0</v>
      </c>
      <c r="CR75" s="330"/>
      <c r="CS75" s="330"/>
      <c r="CT75" s="330"/>
      <c r="CU75" s="330">
        <f>'6'!BU76</f>
        <v>0</v>
      </c>
      <c r="CV75" s="339"/>
      <c r="CW75" s="339">
        <f>'6'!BW76</f>
        <v>0</v>
      </c>
      <c r="CX75" s="330">
        <f t="shared" si="2"/>
        <v>0</v>
      </c>
      <c r="CY75" s="330">
        <f t="shared" si="3"/>
        <v>0</v>
      </c>
      <c r="CZ75" s="330">
        <f t="shared" si="4"/>
        <v>0</v>
      </c>
      <c r="DA75" s="330">
        <f t="shared" si="5"/>
        <v>0</v>
      </c>
      <c r="DB75" s="330">
        <f t="shared" si="6"/>
        <v>0</v>
      </c>
      <c r="DC75" s="330">
        <f t="shared" si="7"/>
        <v>0</v>
      </c>
      <c r="DD75" s="330">
        <f t="shared" si="8"/>
        <v>6.5</v>
      </c>
      <c r="DE75" s="330">
        <f t="shared" si="9"/>
        <v>0</v>
      </c>
      <c r="DF75" s="330">
        <f t="shared" si="10"/>
        <v>0</v>
      </c>
      <c r="DG75" s="330">
        <f t="shared" si="11"/>
        <v>0</v>
      </c>
      <c r="DH75" s="330">
        <f t="shared" si="12"/>
        <v>0</v>
      </c>
      <c r="DI75" s="330">
        <f t="shared" si="13"/>
        <v>0</v>
      </c>
      <c r="DJ75" s="330">
        <f t="shared" si="14"/>
        <v>0</v>
      </c>
      <c r="DK75" s="330">
        <f t="shared" si="15"/>
        <v>0</v>
      </c>
      <c r="DL75" s="319"/>
    </row>
    <row r="76" spans="1:116" s="554" customFormat="1" ht="47.25" x14ac:dyDescent="0.25">
      <c r="A76" s="567"/>
      <c r="B76" s="399" t="s">
        <v>1112</v>
      </c>
      <c r="C76" s="552" t="s">
        <v>826</v>
      </c>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0">
        <f>'6'!Q77</f>
        <v>0</v>
      </c>
      <c r="AG76" s="339"/>
      <c r="AH76" s="339"/>
      <c r="AI76" s="339"/>
      <c r="AJ76" s="330"/>
      <c r="AK76" s="339"/>
      <c r="AL76" s="330">
        <f>'6'!U77</f>
        <v>0</v>
      </c>
      <c r="AM76" s="339"/>
      <c r="AN76" s="339">
        <f>'6'!W77</f>
        <v>0</v>
      </c>
      <c r="AO76" s="339"/>
      <c r="AP76" s="339"/>
      <c r="AQ76" s="339"/>
      <c r="AR76" s="339"/>
      <c r="AS76" s="339">
        <f>'6'!AA77</f>
        <v>0</v>
      </c>
      <c r="AT76" s="330">
        <f>'6'!AC77</f>
        <v>0</v>
      </c>
      <c r="AU76" s="339"/>
      <c r="AV76" s="339"/>
      <c r="AW76" s="339"/>
      <c r="AX76" s="330">
        <f>'6'!AE77</f>
        <v>0</v>
      </c>
      <c r="AY76" s="339"/>
      <c r="AZ76" s="330">
        <f>'6'!AG77</f>
        <v>0</v>
      </c>
      <c r="BA76" s="330"/>
      <c r="BB76" s="339"/>
      <c r="BC76" s="339"/>
      <c r="BD76" s="339"/>
      <c r="BE76" s="330"/>
      <c r="BF76" s="339"/>
      <c r="BG76" s="330"/>
      <c r="BH76" s="330">
        <f>'6'!AO77</f>
        <v>0</v>
      </c>
      <c r="BI76" s="339"/>
      <c r="BJ76" s="339"/>
      <c r="BK76" s="339"/>
      <c r="BL76" s="339"/>
      <c r="BM76" s="339"/>
      <c r="BN76" s="330">
        <f>'6'!AS77</f>
        <v>0</v>
      </c>
      <c r="BO76" s="330">
        <f>'6'!AU77</f>
        <v>0</v>
      </c>
      <c r="BP76" s="339"/>
      <c r="BQ76" s="339"/>
      <c r="BR76" s="339"/>
      <c r="BS76" s="330">
        <f>'6'!AW77</f>
        <v>0</v>
      </c>
      <c r="BT76" s="339"/>
      <c r="BU76" s="339">
        <f>'6'!AY77</f>
        <v>0</v>
      </c>
      <c r="BV76" s="330">
        <f>'6'!BA77</f>
        <v>0</v>
      </c>
      <c r="BW76" s="339"/>
      <c r="BX76" s="339"/>
      <c r="BY76" s="339"/>
      <c r="BZ76" s="330">
        <f>'6'!BC77</f>
        <v>0</v>
      </c>
      <c r="CA76" s="339"/>
      <c r="CB76" s="330">
        <f>'6'!BE77</f>
        <v>0</v>
      </c>
      <c r="CC76" s="330">
        <f>'6'!BG77</f>
        <v>0</v>
      </c>
      <c r="CD76" s="330"/>
      <c r="CE76" s="330"/>
      <c r="CF76" s="330"/>
      <c r="CG76" s="330">
        <f>'6'!BI77</f>
        <v>0</v>
      </c>
      <c r="CH76" s="339"/>
      <c r="CI76" s="339">
        <f>'6'!BK77</f>
        <v>0</v>
      </c>
      <c r="CJ76" s="330">
        <f>'6'!BM77</f>
        <v>0</v>
      </c>
      <c r="CK76" s="339"/>
      <c r="CL76" s="339"/>
      <c r="CM76" s="339"/>
      <c r="CN76" s="330">
        <f>'6'!BO77</f>
        <v>0</v>
      </c>
      <c r="CO76" s="339"/>
      <c r="CP76" s="330">
        <f>'6'!BQ77</f>
        <v>6.5</v>
      </c>
      <c r="CQ76" s="330">
        <f>'6'!BS77</f>
        <v>0.8</v>
      </c>
      <c r="CR76" s="330"/>
      <c r="CS76" s="330"/>
      <c r="CT76" s="330"/>
      <c r="CU76" s="330">
        <f>'6'!BU77</f>
        <v>0</v>
      </c>
      <c r="CV76" s="339"/>
      <c r="CW76" s="339">
        <f>'6'!BW77</f>
        <v>3.2519999999999998</v>
      </c>
      <c r="CX76" s="330">
        <f t="shared" si="2"/>
        <v>0</v>
      </c>
      <c r="CY76" s="330">
        <f t="shared" si="3"/>
        <v>0</v>
      </c>
      <c r="CZ76" s="330">
        <f t="shared" si="4"/>
        <v>0</v>
      </c>
      <c r="DA76" s="330">
        <f t="shared" si="5"/>
        <v>0</v>
      </c>
      <c r="DB76" s="330">
        <f t="shared" si="6"/>
        <v>0</v>
      </c>
      <c r="DC76" s="330">
        <f t="shared" si="7"/>
        <v>0</v>
      </c>
      <c r="DD76" s="330">
        <f t="shared" si="8"/>
        <v>6.5</v>
      </c>
      <c r="DE76" s="330">
        <f t="shared" si="9"/>
        <v>0.8</v>
      </c>
      <c r="DF76" s="330">
        <f t="shared" si="10"/>
        <v>0</v>
      </c>
      <c r="DG76" s="330">
        <f t="shared" si="11"/>
        <v>0</v>
      </c>
      <c r="DH76" s="330">
        <f t="shared" si="12"/>
        <v>0</v>
      </c>
      <c r="DI76" s="330">
        <f t="shared" si="13"/>
        <v>0</v>
      </c>
      <c r="DJ76" s="330">
        <f t="shared" si="14"/>
        <v>0</v>
      </c>
      <c r="DK76" s="330">
        <f t="shared" si="15"/>
        <v>3.2519999999999998</v>
      </c>
      <c r="DL76" s="319"/>
    </row>
    <row r="77" spans="1:116" s="554" customFormat="1" ht="31.5" x14ac:dyDescent="0.25">
      <c r="A77" s="567"/>
      <c r="B77" s="399" t="s">
        <v>1113</v>
      </c>
      <c r="C77" s="552" t="s">
        <v>826</v>
      </c>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0">
        <f>'6'!Q78</f>
        <v>0</v>
      </c>
      <c r="AG77" s="339"/>
      <c r="AH77" s="339"/>
      <c r="AI77" s="339"/>
      <c r="AJ77" s="330"/>
      <c r="AK77" s="339"/>
      <c r="AL77" s="330">
        <f>'6'!U78</f>
        <v>0</v>
      </c>
      <c r="AM77" s="339"/>
      <c r="AN77" s="339">
        <f>'6'!W78</f>
        <v>0</v>
      </c>
      <c r="AO77" s="339"/>
      <c r="AP77" s="339"/>
      <c r="AQ77" s="339"/>
      <c r="AR77" s="339"/>
      <c r="AS77" s="339">
        <f>'6'!AA78</f>
        <v>0</v>
      </c>
      <c r="AT77" s="330">
        <f>'6'!AC78</f>
        <v>0</v>
      </c>
      <c r="AU77" s="339"/>
      <c r="AV77" s="339"/>
      <c r="AW77" s="339"/>
      <c r="AX77" s="330">
        <f>'6'!AE78</f>
        <v>0</v>
      </c>
      <c r="AY77" s="339"/>
      <c r="AZ77" s="330">
        <f>'6'!AG78</f>
        <v>0</v>
      </c>
      <c r="BA77" s="330"/>
      <c r="BB77" s="339"/>
      <c r="BC77" s="339"/>
      <c r="BD77" s="339"/>
      <c r="BE77" s="330"/>
      <c r="BF77" s="339"/>
      <c r="BG77" s="330"/>
      <c r="BH77" s="330">
        <f>'6'!AO78</f>
        <v>0</v>
      </c>
      <c r="BI77" s="339"/>
      <c r="BJ77" s="339"/>
      <c r="BK77" s="339"/>
      <c r="BL77" s="339"/>
      <c r="BM77" s="339"/>
      <c r="BN77" s="330">
        <f>'6'!AS78</f>
        <v>0</v>
      </c>
      <c r="BO77" s="330">
        <f>'6'!AU78</f>
        <v>0</v>
      </c>
      <c r="BP77" s="339"/>
      <c r="BQ77" s="339"/>
      <c r="BR77" s="339"/>
      <c r="BS77" s="330">
        <f>'6'!AW78</f>
        <v>0</v>
      </c>
      <c r="BT77" s="339"/>
      <c r="BU77" s="339">
        <f>'6'!AY78</f>
        <v>0</v>
      </c>
      <c r="BV77" s="330">
        <f>'6'!BA78</f>
        <v>0</v>
      </c>
      <c r="BW77" s="339"/>
      <c r="BX77" s="339"/>
      <c r="BY77" s="339"/>
      <c r="BZ77" s="330">
        <f>'6'!BC78</f>
        <v>0</v>
      </c>
      <c r="CA77" s="339"/>
      <c r="CB77" s="330">
        <f>'6'!BE78</f>
        <v>0</v>
      </c>
      <c r="CC77" s="330">
        <f>'6'!BG78</f>
        <v>0</v>
      </c>
      <c r="CD77" s="330"/>
      <c r="CE77" s="330"/>
      <c r="CF77" s="330"/>
      <c r="CG77" s="330">
        <f>'6'!BI78</f>
        <v>0</v>
      </c>
      <c r="CH77" s="339"/>
      <c r="CI77" s="339">
        <f>'6'!BK78</f>
        <v>0</v>
      </c>
      <c r="CJ77" s="330">
        <f>'6'!BM78</f>
        <v>0</v>
      </c>
      <c r="CK77" s="339"/>
      <c r="CL77" s="339"/>
      <c r="CM77" s="339"/>
      <c r="CN77" s="330">
        <f>'6'!BO78</f>
        <v>0</v>
      </c>
      <c r="CO77" s="339"/>
      <c r="CP77" s="330">
        <f>'6'!BQ78</f>
        <v>6.5</v>
      </c>
      <c r="CQ77" s="330">
        <f>'6'!BS78</f>
        <v>0</v>
      </c>
      <c r="CR77" s="330"/>
      <c r="CS77" s="330"/>
      <c r="CT77" s="330"/>
      <c r="CU77" s="330">
        <f>'6'!BU78</f>
        <v>0</v>
      </c>
      <c r="CV77" s="339"/>
      <c r="CW77" s="339">
        <f>'6'!BW78</f>
        <v>1.1910000000000001</v>
      </c>
      <c r="CX77" s="330">
        <f t="shared" si="2"/>
        <v>0</v>
      </c>
      <c r="CY77" s="330">
        <f t="shared" si="3"/>
        <v>0</v>
      </c>
      <c r="CZ77" s="330">
        <f t="shared" si="4"/>
        <v>0</v>
      </c>
      <c r="DA77" s="330">
        <f t="shared" si="5"/>
        <v>0</v>
      </c>
      <c r="DB77" s="330">
        <f t="shared" si="6"/>
        <v>0</v>
      </c>
      <c r="DC77" s="330">
        <f t="shared" si="7"/>
        <v>0</v>
      </c>
      <c r="DD77" s="330">
        <f t="shared" si="8"/>
        <v>6.5</v>
      </c>
      <c r="DE77" s="330">
        <f t="shared" si="9"/>
        <v>0</v>
      </c>
      <c r="DF77" s="330">
        <f t="shared" si="10"/>
        <v>0</v>
      </c>
      <c r="DG77" s="330">
        <f t="shared" si="11"/>
        <v>0</v>
      </c>
      <c r="DH77" s="330">
        <f t="shared" si="12"/>
        <v>0</v>
      </c>
      <c r="DI77" s="330">
        <f t="shared" si="13"/>
        <v>0</v>
      </c>
      <c r="DJ77" s="330">
        <f t="shared" si="14"/>
        <v>0</v>
      </c>
      <c r="DK77" s="330">
        <f t="shared" si="15"/>
        <v>1.1910000000000001</v>
      </c>
      <c r="DL77" s="319"/>
    </row>
    <row r="78" spans="1:116" s="554" customFormat="1" ht="47.25" x14ac:dyDescent="0.25">
      <c r="A78" s="567"/>
      <c r="B78" s="399" t="s">
        <v>1114</v>
      </c>
      <c r="C78" s="552" t="s">
        <v>826</v>
      </c>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0">
        <f>'6'!Q79</f>
        <v>0</v>
      </c>
      <c r="AG78" s="339"/>
      <c r="AH78" s="339"/>
      <c r="AI78" s="339"/>
      <c r="AJ78" s="330"/>
      <c r="AK78" s="339"/>
      <c r="AL78" s="330">
        <f>'6'!U79</f>
        <v>0</v>
      </c>
      <c r="AM78" s="339"/>
      <c r="AN78" s="339">
        <f>'6'!W79</f>
        <v>0</v>
      </c>
      <c r="AO78" s="339"/>
      <c r="AP78" s="339"/>
      <c r="AQ78" s="339"/>
      <c r="AR78" s="339"/>
      <c r="AS78" s="339">
        <f>'6'!AA79</f>
        <v>0</v>
      </c>
      <c r="AT78" s="330">
        <f>'6'!AC79</f>
        <v>0</v>
      </c>
      <c r="AU78" s="339"/>
      <c r="AV78" s="339"/>
      <c r="AW78" s="339"/>
      <c r="AX78" s="330">
        <f>'6'!AE79</f>
        <v>0</v>
      </c>
      <c r="AY78" s="339"/>
      <c r="AZ78" s="330">
        <f>'6'!AG79</f>
        <v>0</v>
      </c>
      <c r="BA78" s="330"/>
      <c r="BB78" s="339"/>
      <c r="BC78" s="339"/>
      <c r="BD78" s="339"/>
      <c r="BE78" s="330"/>
      <c r="BF78" s="339"/>
      <c r="BG78" s="330"/>
      <c r="BH78" s="330">
        <f>'6'!AO79</f>
        <v>0</v>
      </c>
      <c r="BI78" s="339"/>
      <c r="BJ78" s="339"/>
      <c r="BK78" s="339"/>
      <c r="BL78" s="339"/>
      <c r="BM78" s="339"/>
      <c r="BN78" s="330">
        <f>'6'!AS79</f>
        <v>0</v>
      </c>
      <c r="BO78" s="330">
        <f>'6'!AU79</f>
        <v>0</v>
      </c>
      <c r="BP78" s="339"/>
      <c r="BQ78" s="339"/>
      <c r="BR78" s="339"/>
      <c r="BS78" s="330">
        <f>'6'!AW79</f>
        <v>0</v>
      </c>
      <c r="BT78" s="339"/>
      <c r="BU78" s="339">
        <f>'6'!AY79</f>
        <v>0</v>
      </c>
      <c r="BV78" s="330">
        <f>'6'!BA79</f>
        <v>0</v>
      </c>
      <c r="BW78" s="339"/>
      <c r="BX78" s="339"/>
      <c r="BY78" s="339"/>
      <c r="BZ78" s="330">
        <f>'6'!BC79</f>
        <v>0</v>
      </c>
      <c r="CA78" s="339"/>
      <c r="CB78" s="330">
        <f>'6'!BE79</f>
        <v>0</v>
      </c>
      <c r="CC78" s="330">
        <f>'6'!BG79</f>
        <v>0</v>
      </c>
      <c r="CD78" s="330"/>
      <c r="CE78" s="330"/>
      <c r="CF78" s="330"/>
      <c r="CG78" s="330">
        <f>'6'!BI79</f>
        <v>0</v>
      </c>
      <c r="CH78" s="339"/>
      <c r="CI78" s="339">
        <f>'6'!BK79</f>
        <v>0</v>
      </c>
      <c r="CJ78" s="330">
        <f>'6'!BM79</f>
        <v>0</v>
      </c>
      <c r="CK78" s="339"/>
      <c r="CL78" s="339"/>
      <c r="CM78" s="339"/>
      <c r="CN78" s="330">
        <f>'6'!BO79</f>
        <v>0</v>
      </c>
      <c r="CO78" s="339"/>
      <c r="CP78" s="330">
        <f>'6'!BQ79</f>
        <v>0</v>
      </c>
      <c r="CQ78" s="330">
        <f>'6'!BS79</f>
        <v>0.8</v>
      </c>
      <c r="CR78" s="330"/>
      <c r="CS78" s="330"/>
      <c r="CT78" s="330"/>
      <c r="CU78" s="330">
        <f>'6'!BU79</f>
        <v>0</v>
      </c>
      <c r="CV78" s="339"/>
      <c r="CW78" s="339">
        <f>'6'!BW79</f>
        <v>6.9640000000000004</v>
      </c>
      <c r="CX78" s="330">
        <f t="shared" si="2"/>
        <v>0</v>
      </c>
      <c r="CY78" s="330">
        <f t="shared" si="3"/>
        <v>0</v>
      </c>
      <c r="CZ78" s="330">
        <f t="shared" si="4"/>
        <v>0</v>
      </c>
      <c r="DA78" s="330">
        <f t="shared" si="5"/>
        <v>0</v>
      </c>
      <c r="DB78" s="330">
        <f t="shared" si="6"/>
        <v>0</v>
      </c>
      <c r="DC78" s="330">
        <f t="shared" si="7"/>
        <v>0</v>
      </c>
      <c r="DD78" s="330">
        <f t="shared" si="8"/>
        <v>0</v>
      </c>
      <c r="DE78" s="330">
        <f t="shared" si="9"/>
        <v>0.8</v>
      </c>
      <c r="DF78" s="330">
        <f t="shared" si="10"/>
        <v>0</v>
      </c>
      <c r="DG78" s="330">
        <f t="shared" si="11"/>
        <v>0</v>
      </c>
      <c r="DH78" s="330">
        <f t="shared" si="12"/>
        <v>0</v>
      </c>
      <c r="DI78" s="330">
        <f t="shared" si="13"/>
        <v>0</v>
      </c>
      <c r="DJ78" s="330">
        <f t="shared" si="14"/>
        <v>0</v>
      </c>
      <c r="DK78" s="330">
        <f t="shared" si="15"/>
        <v>6.9640000000000004</v>
      </c>
      <c r="DL78" s="319"/>
    </row>
    <row r="79" spans="1:116" s="554" customFormat="1" ht="31.5" x14ac:dyDescent="0.25">
      <c r="A79" s="567"/>
      <c r="B79" s="399" t="s">
        <v>1115</v>
      </c>
      <c r="C79" s="552" t="s">
        <v>826</v>
      </c>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0">
        <f>'6'!Q80</f>
        <v>0</v>
      </c>
      <c r="AG79" s="339"/>
      <c r="AH79" s="339"/>
      <c r="AI79" s="339"/>
      <c r="AJ79" s="330"/>
      <c r="AK79" s="339"/>
      <c r="AL79" s="330">
        <f>'6'!U80</f>
        <v>0</v>
      </c>
      <c r="AM79" s="339"/>
      <c r="AN79" s="339">
        <f>'6'!W80</f>
        <v>0</v>
      </c>
      <c r="AO79" s="339"/>
      <c r="AP79" s="339"/>
      <c r="AQ79" s="339"/>
      <c r="AR79" s="339"/>
      <c r="AS79" s="339">
        <f>'6'!AA80</f>
        <v>0</v>
      </c>
      <c r="AT79" s="330">
        <f>'6'!AC80</f>
        <v>0</v>
      </c>
      <c r="AU79" s="339"/>
      <c r="AV79" s="339"/>
      <c r="AW79" s="339"/>
      <c r="AX79" s="330">
        <f>'6'!AE80</f>
        <v>0</v>
      </c>
      <c r="AY79" s="339"/>
      <c r="AZ79" s="330">
        <f>'6'!AG80</f>
        <v>0</v>
      </c>
      <c r="BA79" s="330"/>
      <c r="BB79" s="339"/>
      <c r="BC79" s="339"/>
      <c r="BD79" s="339"/>
      <c r="BE79" s="330"/>
      <c r="BF79" s="339"/>
      <c r="BG79" s="330"/>
      <c r="BH79" s="330">
        <f>'6'!AO80</f>
        <v>0</v>
      </c>
      <c r="BI79" s="339"/>
      <c r="BJ79" s="339"/>
      <c r="BK79" s="339"/>
      <c r="BL79" s="339"/>
      <c r="BM79" s="339"/>
      <c r="BN79" s="330">
        <f>'6'!AS80</f>
        <v>0</v>
      </c>
      <c r="BO79" s="330">
        <f>'6'!AU80</f>
        <v>0</v>
      </c>
      <c r="BP79" s="339"/>
      <c r="BQ79" s="339"/>
      <c r="BR79" s="339"/>
      <c r="BS79" s="330">
        <f>'6'!AW80</f>
        <v>0</v>
      </c>
      <c r="BT79" s="339"/>
      <c r="BU79" s="339">
        <f>'6'!AY80</f>
        <v>0</v>
      </c>
      <c r="BV79" s="330">
        <f>'6'!BA80</f>
        <v>0</v>
      </c>
      <c r="BW79" s="339"/>
      <c r="BX79" s="339"/>
      <c r="BY79" s="339"/>
      <c r="BZ79" s="330">
        <f>'6'!BC80</f>
        <v>0</v>
      </c>
      <c r="CA79" s="339"/>
      <c r="CB79" s="330">
        <f>'6'!BE80</f>
        <v>0</v>
      </c>
      <c r="CC79" s="330">
        <f>'6'!BG80</f>
        <v>0</v>
      </c>
      <c r="CD79" s="330"/>
      <c r="CE79" s="330"/>
      <c r="CF79" s="330"/>
      <c r="CG79" s="330">
        <f>'6'!BI80</f>
        <v>0</v>
      </c>
      <c r="CH79" s="339"/>
      <c r="CI79" s="339">
        <f>'6'!BK80</f>
        <v>0</v>
      </c>
      <c r="CJ79" s="330">
        <f>'6'!BM80</f>
        <v>0</v>
      </c>
      <c r="CK79" s="339"/>
      <c r="CL79" s="339"/>
      <c r="CM79" s="339"/>
      <c r="CN79" s="330">
        <f>'6'!BO80</f>
        <v>0</v>
      </c>
      <c r="CO79" s="339"/>
      <c r="CP79" s="330">
        <f>'6'!BQ80</f>
        <v>0</v>
      </c>
      <c r="CQ79" s="330">
        <f>'6'!BS80</f>
        <v>0</v>
      </c>
      <c r="CR79" s="330"/>
      <c r="CS79" s="330"/>
      <c r="CT79" s="330"/>
      <c r="CU79" s="330">
        <f>'6'!BU80</f>
        <v>0</v>
      </c>
      <c r="CV79" s="339"/>
      <c r="CW79" s="339">
        <f>'6'!BW80</f>
        <v>9.673</v>
      </c>
      <c r="CX79" s="330">
        <f t="shared" si="2"/>
        <v>0</v>
      </c>
      <c r="CY79" s="330">
        <f t="shared" si="3"/>
        <v>0</v>
      </c>
      <c r="CZ79" s="330">
        <f t="shared" si="4"/>
        <v>0</v>
      </c>
      <c r="DA79" s="330">
        <f t="shared" si="5"/>
        <v>0</v>
      </c>
      <c r="DB79" s="330">
        <f t="shared" si="6"/>
        <v>0</v>
      </c>
      <c r="DC79" s="330">
        <f t="shared" si="7"/>
        <v>0</v>
      </c>
      <c r="DD79" s="330">
        <f t="shared" si="8"/>
        <v>0</v>
      </c>
      <c r="DE79" s="330">
        <f t="shared" si="9"/>
        <v>0</v>
      </c>
      <c r="DF79" s="330">
        <f t="shared" si="10"/>
        <v>0</v>
      </c>
      <c r="DG79" s="330">
        <f t="shared" si="11"/>
        <v>0</v>
      </c>
      <c r="DH79" s="330">
        <f t="shared" si="12"/>
        <v>0</v>
      </c>
      <c r="DI79" s="330">
        <f t="shared" si="13"/>
        <v>0</v>
      </c>
      <c r="DJ79" s="330">
        <f t="shared" si="14"/>
        <v>0</v>
      </c>
      <c r="DK79" s="330">
        <f t="shared" si="15"/>
        <v>9.673</v>
      </c>
      <c r="DL79" s="319"/>
    </row>
    <row r="80" spans="1:116" s="554" customFormat="1" ht="47.25" x14ac:dyDescent="0.25">
      <c r="A80" s="567"/>
      <c r="B80" s="399" t="s">
        <v>1116</v>
      </c>
      <c r="C80" s="552" t="s">
        <v>826</v>
      </c>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0">
        <f>'6'!Q81</f>
        <v>0</v>
      </c>
      <c r="AG80" s="339"/>
      <c r="AH80" s="339"/>
      <c r="AI80" s="339"/>
      <c r="AJ80" s="330"/>
      <c r="AK80" s="339"/>
      <c r="AL80" s="330">
        <f>'6'!U81</f>
        <v>0</v>
      </c>
      <c r="AM80" s="339"/>
      <c r="AN80" s="339">
        <f>'6'!W81</f>
        <v>0</v>
      </c>
      <c r="AO80" s="339"/>
      <c r="AP80" s="339"/>
      <c r="AQ80" s="339"/>
      <c r="AR80" s="339"/>
      <c r="AS80" s="339">
        <f>'6'!AA81</f>
        <v>0</v>
      </c>
      <c r="AT80" s="330">
        <f>'6'!AC81</f>
        <v>0</v>
      </c>
      <c r="AU80" s="339"/>
      <c r="AV80" s="339"/>
      <c r="AW80" s="339"/>
      <c r="AX80" s="330">
        <f>'6'!AE81</f>
        <v>0</v>
      </c>
      <c r="AY80" s="339"/>
      <c r="AZ80" s="330">
        <f>'6'!AG81</f>
        <v>0</v>
      </c>
      <c r="BA80" s="330"/>
      <c r="BB80" s="339"/>
      <c r="BC80" s="339"/>
      <c r="BD80" s="339"/>
      <c r="BE80" s="330"/>
      <c r="BF80" s="339"/>
      <c r="BG80" s="330"/>
      <c r="BH80" s="330">
        <f>'6'!AO81</f>
        <v>0</v>
      </c>
      <c r="BI80" s="339"/>
      <c r="BJ80" s="339"/>
      <c r="BK80" s="339"/>
      <c r="BL80" s="339"/>
      <c r="BM80" s="339"/>
      <c r="BN80" s="330">
        <f>'6'!AS81</f>
        <v>0</v>
      </c>
      <c r="BO80" s="330">
        <f>'6'!AU81</f>
        <v>0</v>
      </c>
      <c r="BP80" s="339"/>
      <c r="BQ80" s="339"/>
      <c r="BR80" s="339"/>
      <c r="BS80" s="330">
        <f>'6'!AW81</f>
        <v>0</v>
      </c>
      <c r="BT80" s="339"/>
      <c r="BU80" s="339">
        <f>'6'!AY81</f>
        <v>0</v>
      </c>
      <c r="BV80" s="330">
        <f>'6'!BA81</f>
        <v>0</v>
      </c>
      <c r="BW80" s="339"/>
      <c r="BX80" s="339"/>
      <c r="BY80" s="339"/>
      <c r="BZ80" s="330">
        <f>'6'!BC81</f>
        <v>0</v>
      </c>
      <c r="CA80" s="339"/>
      <c r="CB80" s="330">
        <f>'6'!BE81</f>
        <v>0</v>
      </c>
      <c r="CC80" s="330">
        <f>'6'!BG81</f>
        <v>0</v>
      </c>
      <c r="CD80" s="330"/>
      <c r="CE80" s="330"/>
      <c r="CF80" s="330"/>
      <c r="CG80" s="330">
        <f>'6'!BI81</f>
        <v>0</v>
      </c>
      <c r="CH80" s="339"/>
      <c r="CI80" s="339">
        <f>'6'!BK81</f>
        <v>0</v>
      </c>
      <c r="CJ80" s="330">
        <f>'6'!BM81</f>
        <v>0</v>
      </c>
      <c r="CK80" s="339"/>
      <c r="CL80" s="339"/>
      <c r="CM80" s="339"/>
      <c r="CN80" s="330">
        <f>'6'!BO81</f>
        <v>0</v>
      </c>
      <c r="CO80" s="339"/>
      <c r="CP80" s="330">
        <f>'6'!BQ81</f>
        <v>0</v>
      </c>
      <c r="CQ80" s="330">
        <f>'6'!BS81</f>
        <v>0.4</v>
      </c>
      <c r="CR80" s="330"/>
      <c r="CS80" s="330"/>
      <c r="CT80" s="330"/>
      <c r="CU80" s="330">
        <f>'6'!BU81</f>
        <v>0</v>
      </c>
      <c r="CV80" s="339"/>
      <c r="CW80" s="339">
        <f>'6'!BW81</f>
        <v>1.746</v>
      </c>
      <c r="CX80" s="330">
        <f t="shared" si="2"/>
        <v>0</v>
      </c>
      <c r="CY80" s="330">
        <f t="shared" si="3"/>
        <v>0</v>
      </c>
      <c r="CZ80" s="330">
        <f t="shared" si="4"/>
        <v>0</v>
      </c>
      <c r="DA80" s="330">
        <f t="shared" si="5"/>
        <v>0</v>
      </c>
      <c r="DB80" s="330">
        <f t="shared" si="6"/>
        <v>0</v>
      </c>
      <c r="DC80" s="330">
        <f t="shared" si="7"/>
        <v>0</v>
      </c>
      <c r="DD80" s="330">
        <f t="shared" si="8"/>
        <v>0</v>
      </c>
      <c r="DE80" s="330">
        <f t="shared" si="9"/>
        <v>0.4</v>
      </c>
      <c r="DF80" s="330">
        <f t="shared" si="10"/>
        <v>0</v>
      </c>
      <c r="DG80" s="330">
        <f t="shared" si="11"/>
        <v>0</v>
      </c>
      <c r="DH80" s="330">
        <f t="shared" si="12"/>
        <v>0</v>
      </c>
      <c r="DI80" s="330">
        <f t="shared" si="13"/>
        <v>0</v>
      </c>
      <c r="DJ80" s="330">
        <f t="shared" si="14"/>
        <v>0</v>
      </c>
      <c r="DK80" s="330">
        <f t="shared" si="15"/>
        <v>1.746</v>
      </c>
      <c r="DL80" s="319"/>
    </row>
    <row r="81" spans="1:116" s="554" customFormat="1" ht="47.25" x14ac:dyDescent="0.25">
      <c r="A81" s="567"/>
      <c r="B81" s="399" t="s">
        <v>1117</v>
      </c>
      <c r="C81" s="552" t="s">
        <v>826</v>
      </c>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0">
        <f>'6'!Q82</f>
        <v>0</v>
      </c>
      <c r="AG81" s="339"/>
      <c r="AH81" s="339"/>
      <c r="AI81" s="339"/>
      <c r="AJ81" s="330"/>
      <c r="AK81" s="339"/>
      <c r="AL81" s="330">
        <f>'6'!U82</f>
        <v>0</v>
      </c>
      <c r="AM81" s="339"/>
      <c r="AN81" s="339">
        <f>'6'!W82</f>
        <v>0</v>
      </c>
      <c r="AO81" s="339"/>
      <c r="AP81" s="339"/>
      <c r="AQ81" s="339"/>
      <c r="AR81" s="339"/>
      <c r="AS81" s="339">
        <f>'6'!AA82</f>
        <v>0</v>
      </c>
      <c r="AT81" s="330">
        <f>'6'!AC82</f>
        <v>0</v>
      </c>
      <c r="AU81" s="339"/>
      <c r="AV81" s="339"/>
      <c r="AW81" s="339"/>
      <c r="AX81" s="330">
        <f>'6'!AE82</f>
        <v>0</v>
      </c>
      <c r="AY81" s="339"/>
      <c r="AZ81" s="330">
        <f>'6'!AG82</f>
        <v>0</v>
      </c>
      <c r="BA81" s="330"/>
      <c r="BB81" s="339"/>
      <c r="BC81" s="339"/>
      <c r="BD81" s="339"/>
      <c r="BE81" s="330"/>
      <c r="BF81" s="339"/>
      <c r="BG81" s="330"/>
      <c r="BH81" s="330">
        <f>'6'!AO82</f>
        <v>0</v>
      </c>
      <c r="BI81" s="339"/>
      <c r="BJ81" s="339"/>
      <c r="BK81" s="339"/>
      <c r="BL81" s="339"/>
      <c r="BM81" s="339"/>
      <c r="BN81" s="330">
        <f>'6'!AS82</f>
        <v>0</v>
      </c>
      <c r="BO81" s="330">
        <f>'6'!AU82</f>
        <v>0</v>
      </c>
      <c r="BP81" s="339"/>
      <c r="BQ81" s="339"/>
      <c r="BR81" s="339"/>
      <c r="BS81" s="330">
        <f>'6'!AW82</f>
        <v>0</v>
      </c>
      <c r="BT81" s="339"/>
      <c r="BU81" s="339">
        <f>'6'!AY82</f>
        <v>0</v>
      </c>
      <c r="BV81" s="330">
        <f>'6'!BA82</f>
        <v>0</v>
      </c>
      <c r="BW81" s="339"/>
      <c r="BX81" s="339"/>
      <c r="BY81" s="339"/>
      <c r="BZ81" s="330">
        <f>'6'!BC82</f>
        <v>0</v>
      </c>
      <c r="CA81" s="339"/>
      <c r="CB81" s="330">
        <f>'6'!BE82</f>
        <v>0</v>
      </c>
      <c r="CC81" s="330">
        <f>'6'!BG82</f>
        <v>0</v>
      </c>
      <c r="CD81" s="330"/>
      <c r="CE81" s="330"/>
      <c r="CF81" s="330"/>
      <c r="CG81" s="330">
        <f>'6'!BI82</f>
        <v>0</v>
      </c>
      <c r="CH81" s="339"/>
      <c r="CI81" s="339">
        <f>'6'!BK82</f>
        <v>0</v>
      </c>
      <c r="CJ81" s="330">
        <f>'6'!BM82</f>
        <v>0</v>
      </c>
      <c r="CK81" s="339"/>
      <c r="CL81" s="339"/>
      <c r="CM81" s="339"/>
      <c r="CN81" s="330">
        <f>'6'!BO82</f>
        <v>0</v>
      </c>
      <c r="CO81" s="339"/>
      <c r="CP81" s="330">
        <f>'6'!BQ82</f>
        <v>0</v>
      </c>
      <c r="CQ81" s="330">
        <f>'6'!BS82</f>
        <v>0.8</v>
      </c>
      <c r="CR81" s="330"/>
      <c r="CS81" s="330"/>
      <c r="CT81" s="330"/>
      <c r="CU81" s="330">
        <f>'6'!BU82</f>
        <v>0</v>
      </c>
      <c r="CV81" s="339"/>
      <c r="CW81" s="339">
        <f>'6'!BW82</f>
        <v>7.7270000000000003</v>
      </c>
      <c r="CX81" s="330">
        <f t="shared" si="2"/>
        <v>0</v>
      </c>
      <c r="CY81" s="330">
        <f t="shared" si="3"/>
        <v>0</v>
      </c>
      <c r="CZ81" s="330">
        <f t="shared" si="4"/>
        <v>0</v>
      </c>
      <c r="DA81" s="330">
        <f t="shared" si="5"/>
        <v>0</v>
      </c>
      <c r="DB81" s="330">
        <f t="shared" si="6"/>
        <v>0</v>
      </c>
      <c r="DC81" s="330">
        <f t="shared" si="7"/>
        <v>0</v>
      </c>
      <c r="DD81" s="330">
        <f t="shared" si="8"/>
        <v>0</v>
      </c>
      <c r="DE81" s="330">
        <f t="shared" si="9"/>
        <v>0.8</v>
      </c>
      <c r="DF81" s="330">
        <f t="shared" si="10"/>
        <v>0</v>
      </c>
      <c r="DG81" s="330">
        <f t="shared" si="11"/>
        <v>0</v>
      </c>
      <c r="DH81" s="330">
        <f t="shared" si="12"/>
        <v>0</v>
      </c>
      <c r="DI81" s="330">
        <f t="shared" si="13"/>
        <v>0</v>
      </c>
      <c r="DJ81" s="330">
        <f t="shared" si="14"/>
        <v>0</v>
      </c>
      <c r="DK81" s="330">
        <f t="shared" si="15"/>
        <v>7.7270000000000003</v>
      </c>
      <c r="DL81" s="319"/>
    </row>
    <row r="82" spans="1:116" s="554" customFormat="1" ht="47.25" x14ac:dyDescent="0.25">
      <c r="A82" s="567"/>
      <c r="B82" s="399" t="s">
        <v>1118</v>
      </c>
      <c r="C82" s="552" t="s">
        <v>826</v>
      </c>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0">
        <f>'6'!Q83</f>
        <v>0</v>
      </c>
      <c r="AG82" s="339"/>
      <c r="AH82" s="339"/>
      <c r="AI82" s="339"/>
      <c r="AJ82" s="330"/>
      <c r="AK82" s="339"/>
      <c r="AL82" s="330">
        <f>'6'!U83</f>
        <v>0</v>
      </c>
      <c r="AM82" s="339"/>
      <c r="AN82" s="339">
        <f>'6'!W83</f>
        <v>0</v>
      </c>
      <c r="AO82" s="339"/>
      <c r="AP82" s="339"/>
      <c r="AQ82" s="339"/>
      <c r="AR82" s="339"/>
      <c r="AS82" s="339">
        <f>'6'!AA83</f>
        <v>0</v>
      </c>
      <c r="AT82" s="330">
        <f>'6'!AC83</f>
        <v>0</v>
      </c>
      <c r="AU82" s="339"/>
      <c r="AV82" s="339"/>
      <c r="AW82" s="339"/>
      <c r="AX82" s="330">
        <f>'6'!AE83</f>
        <v>0</v>
      </c>
      <c r="AY82" s="339"/>
      <c r="AZ82" s="330">
        <f>'6'!AG83</f>
        <v>0</v>
      </c>
      <c r="BA82" s="330"/>
      <c r="BB82" s="339"/>
      <c r="BC82" s="339"/>
      <c r="BD82" s="339"/>
      <c r="BE82" s="330"/>
      <c r="BF82" s="339"/>
      <c r="BG82" s="330"/>
      <c r="BH82" s="330">
        <f>'6'!AO83</f>
        <v>0</v>
      </c>
      <c r="BI82" s="339"/>
      <c r="BJ82" s="339"/>
      <c r="BK82" s="339"/>
      <c r="BL82" s="339"/>
      <c r="BM82" s="339"/>
      <c r="BN82" s="330">
        <f>'6'!AS83</f>
        <v>0</v>
      </c>
      <c r="BO82" s="330">
        <f>'6'!AU83</f>
        <v>0</v>
      </c>
      <c r="BP82" s="339"/>
      <c r="BQ82" s="339"/>
      <c r="BR82" s="339"/>
      <c r="BS82" s="330">
        <f>'6'!AW83</f>
        <v>0</v>
      </c>
      <c r="BT82" s="339"/>
      <c r="BU82" s="339">
        <f>'6'!AY83</f>
        <v>0</v>
      </c>
      <c r="BV82" s="330">
        <f>'6'!BA83</f>
        <v>0</v>
      </c>
      <c r="BW82" s="339"/>
      <c r="BX82" s="339"/>
      <c r="BY82" s="339"/>
      <c r="BZ82" s="330">
        <f>'6'!BC83</f>
        <v>0</v>
      </c>
      <c r="CA82" s="339"/>
      <c r="CB82" s="330">
        <f>'6'!BE83</f>
        <v>0</v>
      </c>
      <c r="CC82" s="330">
        <f>'6'!BG83</f>
        <v>0</v>
      </c>
      <c r="CD82" s="330"/>
      <c r="CE82" s="330"/>
      <c r="CF82" s="330"/>
      <c r="CG82" s="330">
        <f>'6'!BI83</f>
        <v>0</v>
      </c>
      <c r="CH82" s="339"/>
      <c r="CI82" s="339">
        <f>'6'!BK83</f>
        <v>0</v>
      </c>
      <c r="CJ82" s="330">
        <f>'6'!BM83</f>
        <v>0</v>
      </c>
      <c r="CK82" s="339"/>
      <c r="CL82" s="339"/>
      <c r="CM82" s="339"/>
      <c r="CN82" s="330">
        <f>'6'!BO83</f>
        <v>0</v>
      </c>
      <c r="CO82" s="339"/>
      <c r="CP82" s="330">
        <f>'6'!BQ83</f>
        <v>0</v>
      </c>
      <c r="CQ82" s="330">
        <f>'6'!BS83</f>
        <v>0.5</v>
      </c>
      <c r="CR82" s="330"/>
      <c r="CS82" s="330"/>
      <c r="CT82" s="330"/>
      <c r="CU82" s="330">
        <f>'6'!BU83</f>
        <v>0</v>
      </c>
      <c r="CV82" s="339"/>
      <c r="CW82" s="339">
        <f>'6'!BW83</f>
        <v>3.3180000000000001</v>
      </c>
      <c r="CX82" s="330">
        <f t="shared" si="2"/>
        <v>0</v>
      </c>
      <c r="CY82" s="330">
        <f t="shared" si="3"/>
        <v>0</v>
      </c>
      <c r="CZ82" s="330">
        <f t="shared" si="4"/>
        <v>0</v>
      </c>
      <c r="DA82" s="330">
        <f t="shared" si="5"/>
        <v>0</v>
      </c>
      <c r="DB82" s="330">
        <f t="shared" si="6"/>
        <v>0</v>
      </c>
      <c r="DC82" s="330">
        <f t="shared" si="7"/>
        <v>0</v>
      </c>
      <c r="DD82" s="330">
        <f t="shared" si="8"/>
        <v>0</v>
      </c>
      <c r="DE82" s="330">
        <f t="shared" si="9"/>
        <v>0.5</v>
      </c>
      <c r="DF82" s="330">
        <f t="shared" si="10"/>
        <v>0</v>
      </c>
      <c r="DG82" s="330">
        <f t="shared" si="11"/>
        <v>0</v>
      </c>
      <c r="DH82" s="330">
        <f t="shared" si="12"/>
        <v>0</v>
      </c>
      <c r="DI82" s="330">
        <f t="shared" si="13"/>
        <v>0</v>
      </c>
      <c r="DJ82" s="330">
        <f t="shared" si="14"/>
        <v>0</v>
      </c>
      <c r="DK82" s="330">
        <f t="shared" si="15"/>
        <v>3.3180000000000001</v>
      </c>
      <c r="DL82" s="319"/>
    </row>
    <row r="83" spans="1:116" s="554" customFormat="1" ht="78.75" x14ac:dyDescent="0.25">
      <c r="A83" s="567"/>
      <c r="B83" s="318" t="s">
        <v>858</v>
      </c>
      <c r="C83" s="552" t="s">
        <v>826</v>
      </c>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0">
        <f>'6'!Q84</f>
        <v>7.0200000000000005</v>
      </c>
      <c r="AG83" s="339"/>
      <c r="AH83" s="339"/>
      <c r="AI83" s="339"/>
      <c r="AJ83" s="330"/>
      <c r="AK83" s="339"/>
      <c r="AL83" s="330">
        <f>'6'!U84</f>
        <v>0</v>
      </c>
      <c r="AM83" s="339"/>
      <c r="AN83" s="339">
        <f>'6'!W84</f>
        <v>0</v>
      </c>
      <c r="AO83" s="339"/>
      <c r="AP83" s="339"/>
      <c r="AQ83" s="339"/>
      <c r="AR83" s="339"/>
      <c r="AS83" s="339">
        <f>'6'!AA84</f>
        <v>0</v>
      </c>
      <c r="AT83" s="330">
        <f>'6'!AC84</f>
        <v>0</v>
      </c>
      <c r="AU83" s="339"/>
      <c r="AV83" s="339"/>
      <c r="AW83" s="339"/>
      <c r="AX83" s="330">
        <f>'6'!AE84</f>
        <v>0</v>
      </c>
      <c r="AY83" s="339"/>
      <c r="AZ83" s="330">
        <f>'6'!AG84</f>
        <v>0</v>
      </c>
      <c r="BA83" s="330"/>
      <c r="BB83" s="339"/>
      <c r="BC83" s="339"/>
      <c r="BD83" s="339"/>
      <c r="BE83" s="330"/>
      <c r="BF83" s="339"/>
      <c r="BG83" s="330"/>
      <c r="BH83" s="330">
        <f>'6'!AO84</f>
        <v>6.49</v>
      </c>
      <c r="BI83" s="339"/>
      <c r="BJ83" s="339"/>
      <c r="BK83" s="339"/>
      <c r="BL83" s="339"/>
      <c r="BM83" s="339"/>
      <c r="BN83" s="330">
        <f>'6'!AS84</f>
        <v>0</v>
      </c>
      <c r="BO83" s="330">
        <f>'6'!AU84</f>
        <v>0</v>
      </c>
      <c r="BP83" s="339"/>
      <c r="BQ83" s="339"/>
      <c r="BR83" s="339"/>
      <c r="BS83" s="330">
        <f>'6'!AW84</f>
        <v>0</v>
      </c>
      <c r="BT83" s="339"/>
      <c r="BU83" s="339">
        <f>'6'!AY84</f>
        <v>0</v>
      </c>
      <c r="BV83" s="330">
        <f>'6'!BA84</f>
        <v>6.2</v>
      </c>
      <c r="BW83" s="339"/>
      <c r="BX83" s="339"/>
      <c r="BY83" s="339"/>
      <c r="BZ83" s="330">
        <f>'6'!BC84</f>
        <v>0</v>
      </c>
      <c r="CA83" s="339"/>
      <c r="CB83" s="330">
        <f>'6'!BE84</f>
        <v>0</v>
      </c>
      <c r="CC83" s="330">
        <f>'6'!BG84</f>
        <v>0</v>
      </c>
      <c r="CD83" s="330"/>
      <c r="CE83" s="330"/>
      <c r="CF83" s="330"/>
      <c r="CG83" s="330">
        <f>'6'!BI84</f>
        <v>0</v>
      </c>
      <c r="CH83" s="339"/>
      <c r="CI83" s="339">
        <f>'6'!BK84</f>
        <v>0</v>
      </c>
      <c r="CJ83" s="330">
        <f>'6'!BM84</f>
        <v>3.76</v>
      </c>
      <c r="CK83" s="339"/>
      <c r="CL83" s="339"/>
      <c r="CM83" s="339"/>
      <c r="CN83" s="330">
        <f>'6'!BO84</f>
        <v>0</v>
      </c>
      <c r="CO83" s="339"/>
      <c r="CP83" s="330">
        <f>'6'!BQ84</f>
        <v>6.5</v>
      </c>
      <c r="CQ83" s="330">
        <f>'6'!BS84</f>
        <v>0</v>
      </c>
      <c r="CR83" s="330"/>
      <c r="CS83" s="330"/>
      <c r="CT83" s="330"/>
      <c r="CU83" s="330">
        <f>'6'!BU84</f>
        <v>0</v>
      </c>
      <c r="CV83" s="339"/>
      <c r="CW83" s="339">
        <f>'6'!BW84</f>
        <v>0</v>
      </c>
      <c r="CX83" s="330">
        <f t="shared" si="2"/>
        <v>23.47</v>
      </c>
      <c r="CY83" s="330">
        <f t="shared" si="3"/>
        <v>0</v>
      </c>
      <c r="CZ83" s="330">
        <f t="shared" si="4"/>
        <v>0</v>
      </c>
      <c r="DA83" s="330">
        <f t="shared" si="5"/>
        <v>0</v>
      </c>
      <c r="DB83" s="330">
        <f t="shared" si="6"/>
        <v>0</v>
      </c>
      <c r="DC83" s="330">
        <f t="shared" si="7"/>
        <v>0</v>
      </c>
      <c r="DD83" s="330">
        <f t="shared" si="8"/>
        <v>6.5</v>
      </c>
      <c r="DE83" s="330">
        <f t="shared" si="9"/>
        <v>7.0200000000000005</v>
      </c>
      <c r="DF83" s="330">
        <f t="shared" si="10"/>
        <v>0</v>
      </c>
      <c r="DG83" s="330">
        <f t="shared" si="11"/>
        <v>0</v>
      </c>
      <c r="DH83" s="330">
        <f t="shared" si="12"/>
        <v>0</v>
      </c>
      <c r="DI83" s="330">
        <f t="shared" si="13"/>
        <v>0</v>
      </c>
      <c r="DJ83" s="330">
        <f t="shared" si="14"/>
        <v>0</v>
      </c>
      <c r="DK83" s="330">
        <f t="shared" si="15"/>
        <v>0</v>
      </c>
      <c r="DL83" s="319"/>
    </row>
    <row r="84" spans="1:116" ht="47.25" x14ac:dyDescent="0.25">
      <c r="A84" s="567"/>
      <c r="B84" s="319" t="s">
        <v>828</v>
      </c>
      <c r="C84" s="51" t="s">
        <v>829</v>
      </c>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0">
        <f>'6'!Q85</f>
        <v>4.16</v>
      </c>
      <c r="AG84" s="339"/>
      <c r="AH84" s="339"/>
      <c r="AI84" s="339"/>
      <c r="AJ84" s="330"/>
      <c r="AK84" s="339"/>
      <c r="AL84" s="330">
        <f>'6'!U85</f>
        <v>4.37</v>
      </c>
      <c r="AM84" s="339"/>
      <c r="AN84" s="339" t="str">
        <f>'6'!W85</f>
        <v>4,16</v>
      </c>
      <c r="AO84" s="339"/>
      <c r="AP84" s="339"/>
      <c r="AQ84" s="339"/>
      <c r="AR84" s="339"/>
      <c r="AS84" s="339">
        <f>'6'!AA85</f>
        <v>4.4470000000000001</v>
      </c>
      <c r="AT84" s="330">
        <f>'6'!AC85</f>
        <v>4.71</v>
      </c>
      <c r="AU84" s="339"/>
      <c r="AV84" s="339"/>
      <c r="AW84" s="339"/>
      <c r="AX84" s="330">
        <f>'6'!AE85</f>
        <v>0</v>
      </c>
      <c r="AY84" s="339"/>
      <c r="AZ84" s="330">
        <f>'6'!AG85</f>
        <v>4.8916666666666666</v>
      </c>
      <c r="BA84" s="330">
        <f>'6'!AI85</f>
        <v>0</v>
      </c>
      <c r="BB84" s="339"/>
      <c r="BC84" s="339"/>
      <c r="BD84" s="339"/>
      <c r="BE84" s="330">
        <f>'6'!AK85</f>
        <v>0</v>
      </c>
      <c r="BF84" s="339"/>
      <c r="BG84" s="330">
        <f>'6'!AM85</f>
        <v>0</v>
      </c>
      <c r="BH84" s="330">
        <f>'6'!AO85</f>
        <v>3.61</v>
      </c>
      <c r="BI84" s="339"/>
      <c r="BJ84" s="339"/>
      <c r="BK84" s="339"/>
      <c r="BL84" s="339"/>
      <c r="BM84" s="339"/>
      <c r="BN84" s="330">
        <f>'6'!AS85</f>
        <v>3.5000000000000004</v>
      </c>
      <c r="BO84" s="330">
        <f>'6'!AU85</f>
        <v>3.3</v>
      </c>
      <c r="BP84" s="339"/>
      <c r="BQ84" s="339"/>
      <c r="BR84" s="339"/>
      <c r="BS84" s="330">
        <f>'6'!AW85</f>
        <v>0</v>
      </c>
      <c r="BT84" s="339"/>
      <c r="BU84" s="339">
        <f>'6'!AY85</f>
        <v>3.6539999999999999</v>
      </c>
      <c r="BV84" s="330">
        <f>'6'!BA85</f>
        <v>4.2</v>
      </c>
      <c r="BW84" s="339"/>
      <c r="BX84" s="339"/>
      <c r="BY84" s="339"/>
      <c r="BZ84" s="330">
        <f>'6'!BC85</f>
        <v>0</v>
      </c>
      <c r="CA84" s="339"/>
      <c r="CB84" s="330">
        <f>'6'!BE85</f>
        <v>3.5000000000000004</v>
      </c>
      <c r="CC84" s="330">
        <f>'6'!BG85</f>
        <v>4.2</v>
      </c>
      <c r="CD84" s="330"/>
      <c r="CE84" s="330"/>
      <c r="CF84" s="330"/>
      <c r="CG84" s="330">
        <f>'6'!BI85</f>
        <v>0</v>
      </c>
      <c r="CH84" s="339"/>
      <c r="CI84" s="339">
        <f>'6'!BK85</f>
        <v>4.4080000000000004</v>
      </c>
      <c r="CJ84" s="330">
        <f>'6'!BM85</f>
        <v>3.76</v>
      </c>
      <c r="CK84" s="339"/>
      <c r="CL84" s="339"/>
      <c r="CM84" s="339"/>
      <c r="CN84" s="330">
        <f>'6'!BO85</f>
        <v>0</v>
      </c>
      <c r="CO84" s="339"/>
      <c r="CP84" s="330">
        <f>'6'!BQ85</f>
        <v>3.5000000000000004</v>
      </c>
      <c r="CQ84" s="330">
        <f>'6'!BS85</f>
        <v>4.16</v>
      </c>
      <c r="CR84" s="330"/>
      <c r="CS84" s="330"/>
      <c r="CT84" s="330"/>
      <c r="CU84" s="330">
        <f>'6'!BU85</f>
        <v>0</v>
      </c>
      <c r="CV84" s="339"/>
      <c r="CW84" s="339">
        <f>'6'!BW85</f>
        <v>4.5179999999999998</v>
      </c>
      <c r="CX84" s="330">
        <f t="shared" si="2"/>
        <v>20.439999999999998</v>
      </c>
      <c r="CY84" s="330">
        <f t="shared" si="3"/>
        <v>0</v>
      </c>
      <c r="CZ84" s="330">
        <f t="shared" si="4"/>
        <v>0</v>
      </c>
      <c r="DA84" s="330">
        <f t="shared" si="5"/>
        <v>0</v>
      </c>
      <c r="DB84" s="330">
        <f t="shared" si="6"/>
        <v>0</v>
      </c>
      <c r="DC84" s="330">
        <f t="shared" si="7"/>
        <v>0</v>
      </c>
      <c r="DD84" s="330">
        <f t="shared" si="8"/>
        <v>19.761666666666667</v>
      </c>
      <c r="DE84" s="330">
        <f t="shared" si="9"/>
        <v>20.53</v>
      </c>
      <c r="DF84" s="330">
        <f t="shared" si="10"/>
        <v>0</v>
      </c>
      <c r="DG84" s="330">
        <f t="shared" si="11"/>
        <v>0</v>
      </c>
      <c r="DH84" s="330">
        <f t="shared" si="12"/>
        <v>0</v>
      </c>
      <c r="DI84" s="330">
        <f t="shared" si="13"/>
        <v>0</v>
      </c>
      <c r="DJ84" s="330">
        <f t="shared" si="14"/>
        <v>0</v>
      </c>
      <c r="DK84" s="330">
        <f t="shared" si="15"/>
        <v>21.841666666666669</v>
      </c>
      <c r="DL84" s="319"/>
    </row>
    <row r="85" spans="1:116" x14ac:dyDescent="0.25">
      <c r="A85" s="47"/>
      <c r="B85" s="179"/>
      <c r="C85" s="51"/>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0">
        <f>'6'!Q86</f>
        <v>0</v>
      </c>
      <c r="AG85" s="339"/>
      <c r="AH85" s="339"/>
      <c r="AI85" s="339"/>
      <c r="AJ85" s="330"/>
      <c r="AK85" s="339"/>
      <c r="AL85" s="330">
        <f>'6'!U86</f>
        <v>0</v>
      </c>
      <c r="AM85" s="339"/>
      <c r="AN85" s="339">
        <f>'6'!W86</f>
        <v>0</v>
      </c>
      <c r="AO85" s="339"/>
      <c r="AP85" s="339"/>
      <c r="AQ85" s="339"/>
      <c r="AR85" s="339"/>
      <c r="AS85" s="339">
        <f>'6'!AA86</f>
        <v>0</v>
      </c>
      <c r="AT85" s="330">
        <f>'6'!AC86</f>
        <v>0</v>
      </c>
      <c r="AU85" s="339"/>
      <c r="AV85" s="339"/>
      <c r="AW85" s="339"/>
      <c r="AX85" s="330">
        <f>'6'!AE86</f>
        <v>0</v>
      </c>
      <c r="AY85" s="339"/>
      <c r="AZ85" s="330">
        <f>'6'!AG86</f>
        <v>0</v>
      </c>
      <c r="BA85" s="330">
        <f>'6'!AI86</f>
        <v>0</v>
      </c>
      <c r="BB85" s="339"/>
      <c r="BC85" s="339"/>
      <c r="BD85" s="339"/>
      <c r="BE85" s="330">
        <f>'6'!AK86</f>
        <v>0</v>
      </c>
      <c r="BF85" s="339"/>
      <c r="BG85" s="330">
        <f>'6'!AM86</f>
        <v>0</v>
      </c>
      <c r="BH85" s="330">
        <f>'6'!AO86</f>
        <v>0</v>
      </c>
      <c r="BI85" s="339"/>
      <c r="BJ85" s="339"/>
      <c r="BK85" s="339"/>
      <c r="BL85" s="339"/>
      <c r="BM85" s="339"/>
      <c r="BN85" s="330">
        <f>'6'!AS86</f>
        <v>0</v>
      </c>
      <c r="BO85" s="330">
        <f>'6'!AU86</f>
        <v>0</v>
      </c>
      <c r="BP85" s="339"/>
      <c r="BQ85" s="339"/>
      <c r="BR85" s="339"/>
      <c r="BS85" s="330">
        <f>'6'!AW86</f>
        <v>0</v>
      </c>
      <c r="BT85" s="339"/>
      <c r="BU85" s="339">
        <f>'6'!AY86</f>
        <v>0</v>
      </c>
      <c r="BV85" s="330">
        <f>'6'!BA86</f>
        <v>0</v>
      </c>
      <c r="BW85" s="339"/>
      <c r="BX85" s="339"/>
      <c r="BY85" s="339"/>
      <c r="BZ85" s="330">
        <f>'6'!BC86</f>
        <v>0</v>
      </c>
      <c r="CA85" s="339"/>
      <c r="CB85" s="330">
        <f>'6'!BE86</f>
        <v>0</v>
      </c>
      <c r="CC85" s="330">
        <f>'6'!BG86</f>
        <v>0</v>
      </c>
      <c r="CD85" s="330"/>
      <c r="CE85" s="330"/>
      <c r="CF85" s="330"/>
      <c r="CG85" s="330">
        <f>'6'!BI86</f>
        <v>0</v>
      </c>
      <c r="CH85" s="339"/>
      <c r="CI85" s="339">
        <f>'6'!BK86</f>
        <v>0</v>
      </c>
      <c r="CJ85" s="330">
        <f>'6'!BM86</f>
        <v>0</v>
      </c>
      <c r="CK85" s="339"/>
      <c r="CL85" s="339"/>
      <c r="CM85" s="339"/>
      <c r="CN85" s="330">
        <f>'6'!BO86</f>
        <v>0</v>
      </c>
      <c r="CO85" s="339"/>
      <c r="CP85" s="330">
        <f>'6'!BQ86</f>
        <v>0</v>
      </c>
      <c r="CQ85" s="330">
        <f>'6'!BS86</f>
        <v>0</v>
      </c>
      <c r="CR85" s="330"/>
      <c r="CS85" s="330"/>
      <c r="CT85" s="330"/>
      <c r="CU85" s="330">
        <f>'6'!BU86</f>
        <v>0</v>
      </c>
      <c r="CV85" s="339"/>
      <c r="CW85" s="339">
        <f>'6'!BW86</f>
        <v>0</v>
      </c>
      <c r="CX85" s="330">
        <f t="shared" si="2"/>
        <v>0</v>
      </c>
      <c r="CY85" s="330">
        <f t="shared" si="3"/>
        <v>0</v>
      </c>
      <c r="CZ85" s="330">
        <f t="shared" si="4"/>
        <v>0</v>
      </c>
      <c r="DA85" s="330">
        <f t="shared" si="5"/>
        <v>0</v>
      </c>
      <c r="DB85" s="330">
        <f t="shared" si="6"/>
        <v>0</v>
      </c>
      <c r="DC85" s="330">
        <f t="shared" si="7"/>
        <v>0</v>
      </c>
      <c r="DD85" s="330">
        <f t="shared" si="8"/>
        <v>0</v>
      </c>
      <c r="DE85" s="330">
        <f t="shared" si="9"/>
        <v>0</v>
      </c>
      <c r="DF85" s="330">
        <f t="shared" si="10"/>
        <v>0</v>
      </c>
      <c r="DG85" s="330">
        <f t="shared" si="11"/>
        <v>0</v>
      </c>
      <c r="DH85" s="330">
        <f t="shared" si="12"/>
        <v>0</v>
      </c>
      <c r="DI85" s="330">
        <f t="shared" si="13"/>
        <v>0</v>
      </c>
      <c r="DJ85" s="330">
        <f t="shared" si="14"/>
        <v>0</v>
      </c>
      <c r="DK85" s="330">
        <f t="shared" si="15"/>
        <v>0</v>
      </c>
      <c r="DL85" s="319"/>
    </row>
    <row r="86" spans="1:116" ht="63" x14ac:dyDescent="0.25">
      <c r="A86" s="47" t="s">
        <v>562</v>
      </c>
      <c r="B86" s="181" t="s">
        <v>758</v>
      </c>
      <c r="C86" s="51"/>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0">
        <f>'6'!Q87</f>
        <v>0</v>
      </c>
      <c r="AG86" s="339"/>
      <c r="AH86" s="339"/>
      <c r="AI86" s="339"/>
      <c r="AJ86" s="330"/>
      <c r="AK86" s="339"/>
      <c r="AL86" s="330">
        <f>'6'!U87</f>
        <v>0</v>
      </c>
      <c r="AM86" s="339"/>
      <c r="AN86" s="339">
        <f>'6'!W87</f>
        <v>0</v>
      </c>
      <c r="AO86" s="339"/>
      <c r="AP86" s="339"/>
      <c r="AQ86" s="339"/>
      <c r="AR86" s="339"/>
      <c r="AS86" s="339">
        <f>'6'!AA87</f>
        <v>0</v>
      </c>
      <c r="AT86" s="330">
        <f>'6'!AC87</f>
        <v>0</v>
      </c>
      <c r="AU86" s="339"/>
      <c r="AV86" s="339"/>
      <c r="AW86" s="339"/>
      <c r="AX86" s="330">
        <f>'6'!AE87</f>
        <v>3.0200000000000005</v>
      </c>
      <c r="AY86" s="339"/>
      <c r="AZ86" s="330">
        <f>'6'!AG87</f>
        <v>8.604000000000001</v>
      </c>
      <c r="BA86" s="330">
        <f>'6'!AI87</f>
        <v>0</v>
      </c>
      <c r="BB86" s="339"/>
      <c r="BC86" s="339"/>
      <c r="BD86" s="339"/>
      <c r="BE86" s="330">
        <f>'6'!AK87</f>
        <v>0</v>
      </c>
      <c r="BF86" s="339"/>
      <c r="BG86" s="330">
        <f>'6'!AM87</f>
        <v>0</v>
      </c>
      <c r="BH86" s="330">
        <f>'6'!AO87</f>
        <v>0</v>
      </c>
      <c r="BI86" s="339"/>
      <c r="BJ86" s="339"/>
      <c r="BK86" s="339"/>
      <c r="BL86" s="339"/>
      <c r="BM86" s="339"/>
      <c r="BN86" s="330">
        <f>'6'!AS87</f>
        <v>0</v>
      </c>
      <c r="BO86" s="330">
        <f>'6'!AU87</f>
        <v>0</v>
      </c>
      <c r="BP86" s="339"/>
      <c r="BQ86" s="339"/>
      <c r="BR86" s="339"/>
      <c r="BS86" s="330">
        <f>'6'!AW87</f>
        <v>6.13</v>
      </c>
      <c r="BT86" s="339"/>
      <c r="BU86" s="339">
        <f>'6'!AY87</f>
        <v>13.993</v>
      </c>
      <c r="BV86" s="330">
        <f>'6'!BA87</f>
        <v>0</v>
      </c>
      <c r="BW86" s="339"/>
      <c r="BX86" s="339"/>
      <c r="BY86" s="339"/>
      <c r="BZ86" s="330">
        <f>'6'!BC87</f>
        <v>0</v>
      </c>
      <c r="CA86" s="339"/>
      <c r="CB86" s="330">
        <f>'6'!BE87</f>
        <v>0</v>
      </c>
      <c r="CC86" s="330">
        <f>'6'!BG87</f>
        <v>0</v>
      </c>
      <c r="CD86" s="330"/>
      <c r="CE86" s="330"/>
      <c r="CF86" s="330"/>
      <c r="CG86" s="330">
        <f>'6'!BI87</f>
        <v>2.2949999999999999</v>
      </c>
      <c r="CH86" s="339"/>
      <c r="CI86" s="339">
        <f>'6'!BK87</f>
        <v>3.7990000000000004</v>
      </c>
      <c r="CJ86" s="330">
        <f>'6'!BM87</f>
        <v>0</v>
      </c>
      <c r="CK86" s="339"/>
      <c r="CL86" s="339"/>
      <c r="CM86" s="339"/>
      <c r="CN86" s="330">
        <f>'6'!BO87</f>
        <v>0</v>
      </c>
      <c r="CO86" s="339"/>
      <c r="CP86" s="330">
        <f>'6'!BQ87</f>
        <v>0</v>
      </c>
      <c r="CQ86" s="330">
        <f>'6'!BS87</f>
        <v>0</v>
      </c>
      <c r="CR86" s="330"/>
      <c r="CS86" s="330"/>
      <c r="CT86" s="330"/>
      <c r="CU86" s="330">
        <f>'6'!BU87</f>
        <v>3.5949999999999998</v>
      </c>
      <c r="CV86" s="339"/>
      <c r="CW86" s="339">
        <f>'6'!BW87</f>
        <v>6.5269999999999992</v>
      </c>
      <c r="CX86" s="330">
        <f t="shared" si="2"/>
        <v>0</v>
      </c>
      <c r="CY86" s="330">
        <f t="shared" si="3"/>
        <v>0</v>
      </c>
      <c r="CZ86" s="330">
        <f t="shared" si="4"/>
        <v>0</v>
      </c>
      <c r="DA86" s="330">
        <f t="shared" si="5"/>
        <v>0</v>
      </c>
      <c r="DB86" s="330">
        <f t="shared" si="6"/>
        <v>3.0200000000000005</v>
      </c>
      <c r="DC86" s="330">
        <f t="shared" si="7"/>
        <v>0</v>
      </c>
      <c r="DD86" s="330">
        <f t="shared" si="8"/>
        <v>8.604000000000001</v>
      </c>
      <c r="DE86" s="330">
        <f t="shared" si="9"/>
        <v>0</v>
      </c>
      <c r="DF86" s="330">
        <f t="shared" si="10"/>
        <v>0</v>
      </c>
      <c r="DG86" s="330">
        <f t="shared" si="11"/>
        <v>0</v>
      </c>
      <c r="DH86" s="330">
        <f t="shared" si="12"/>
        <v>0</v>
      </c>
      <c r="DI86" s="330">
        <f t="shared" si="13"/>
        <v>15.04</v>
      </c>
      <c r="DJ86" s="330">
        <f t="shared" si="14"/>
        <v>0</v>
      </c>
      <c r="DK86" s="330">
        <f t="shared" si="15"/>
        <v>32.923000000000002</v>
      </c>
      <c r="DL86" s="319"/>
    </row>
    <row r="87" spans="1:116" ht="47.25" x14ac:dyDescent="0.25">
      <c r="A87" s="47" t="s">
        <v>612</v>
      </c>
      <c r="B87" s="179" t="s">
        <v>759</v>
      </c>
      <c r="C87" s="51"/>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0">
        <f>'6'!Q88</f>
        <v>0</v>
      </c>
      <c r="AG87" s="339"/>
      <c r="AH87" s="339"/>
      <c r="AI87" s="339"/>
      <c r="AJ87" s="330"/>
      <c r="AK87" s="339"/>
      <c r="AL87" s="330">
        <f>'6'!U88</f>
        <v>0</v>
      </c>
      <c r="AM87" s="339"/>
      <c r="AN87" s="339">
        <f>'6'!W88</f>
        <v>0</v>
      </c>
      <c r="AO87" s="339"/>
      <c r="AP87" s="339"/>
      <c r="AQ87" s="339"/>
      <c r="AR87" s="339"/>
      <c r="AS87" s="339">
        <f>'6'!AA88</f>
        <v>0</v>
      </c>
      <c r="AT87" s="330">
        <f>'6'!AC88</f>
        <v>0</v>
      </c>
      <c r="AU87" s="339"/>
      <c r="AV87" s="339"/>
      <c r="AW87" s="339"/>
      <c r="AX87" s="330">
        <f>'6'!AE88</f>
        <v>3.0200000000000005</v>
      </c>
      <c r="AY87" s="339"/>
      <c r="AZ87" s="330">
        <f>'6'!AG88</f>
        <v>8.604000000000001</v>
      </c>
      <c r="BA87" s="330">
        <f>'6'!AI88</f>
        <v>0</v>
      </c>
      <c r="BB87" s="339"/>
      <c r="BC87" s="339"/>
      <c r="BD87" s="339"/>
      <c r="BE87" s="330">
        <f>'6'!AK88</f>
        <v>0</v>
      </c>
      <c r="BF87" s="339"/>
      <c r="BG87" s="330">
        <f>'6'!AM88</f>
        <v>0</v>
      </c>
      <c r="BH87" s="330">
        <f>'6'!AO88</f>
        <v>0</v>
      </c>
      <c r="BI87" s="339"/>
      <c r="BJ87" s="339"/>
      <c r="BK87" s="339"/>
      <c r="BL87" s="339"/>
      <c r="BM87" s="339"/>
      <c r="BN87" s="330">
        <f>'6'!AS88</f>
        <v>0</v>
      </c>
      <c r="BO87" s="330">
        <f>'6'!AU88</f>
        <v>0</v>
      </c>
      <c r="BP87" s="339"/>
      <c r="BQ87" s="339"/>
      <c r="BR87" s="339"/>
      <c r="BS87" s="330">
        <f>'6'!AW88</f>
        <v>6.13</v>
      </c>
      <c r="BT87" s="339"/>
      <c r="BU87" s="339">
        <f>'6'!AY88</f>
        <v>13.993</v>
      </c>
      <c r="BV87" s="330">
        <f>'6'!BA88</f>
        <v>0</v>
      </c>
      <c r="BW87" s="339"/>
      <c r="BX87" s="339"/>
      <c r="BY87" s="339"/>
      <c r="BZ87" s="330">
        <f>'6'!BC88</f>
        <v>0</v>
      </c>
      <c r="CA87" s="339"/>
      <c r="CB87" s="330">
        <f>'6'!BE88</f>
        <v>0</v>
      </c>
      <c r="CC87" s="330">
        <f>'6'!BG88</f>
        <v>0</v>
      </c>
      <c r="CD87" s="330"/>
      <c r="CE87" s="330"/>
      <c r="CF87" s="330"/>
      <c r="CG87" s="330">
        <f>'6'!BI88</f>
        <v>2.2949999999999999</v>
      </c>
      <c r="CH87" s="339"/>
      <c r="CI87" s="339">
        <f>'6'!BK88</f>
        <v>3.7990000000000004</v>
      </c>
      <c r="CJ87" s="330">
        <f>'6'!BM88</f>
        <v>0</v>
      </c>
      <c r="CK87" s="339"/>
      <c r="CL87" s="339"/>
      <c r="CM87" s="339"/>
      <c r="CN87" s="330">
        <f>'6'!BO88</f>
        <v>0</v>
      </c>
      <c r="CO87" s="339"/>
      <c r="CP87" s="330">
        <f>'6'!BQ88</f>
        <v>0</v>
      </c>
      <c r="CQ87" s="330">
        <f>'6'!BS88</f>
        <v>0</v>
      </c>
      <c r="CR87" s="330"/>
      <c r="CS87" s="330"/>
      <c r="CT87" s="330"/>
      <c r="CU87" s="330">
        <f>'6'!BU88</f>
        <v>3.5949999999999998</v>
      </c>
      <c r="CV87" s="339"/>
      <c r="CW87" s="339">
        <f>'6'!BW88</f>
        <v>6.5269999999999992</v>
      </c>
      <c r="CX87" s="330">
        <f t="shared" ref="CX87:CX145" si="16">AF87+AT87+BH87+BV87+CJ87</f>
        <v>0</v>
      </c>
      <c r="CY87" s="330">
        <f t="shared" ref="CY87:CY145" si="17">AG87+AU87+BI87+BW87+CK87</f>
        <v>0</v>
      </c>
      <c r="CZ87" s="330">
        <f t="shared" ref="CZ87:CZ145" si="18">AH87+AV87+BJ87+BX87+CL87</f>
        <v>0</v>
      </c>
      <c r="DA87" s="330">
        <f t="shared" ref="DA87:DA145" si="19">AI87+AW87+BK87+BY87+CM87</f>
        <v>0</v>
      </c>
      <c r="DB87" s="330">
        <f t="shared" ref="DB87:DB145" si="20">AJ87+AX87+BL87+BZ87+CN87</f>
        <v>3.0200000000000005</v>
      </c>
      <c r="DC87" s="330">
        <f t="shared" ref="DC87:DC145" si="21">AK87+AY87+BM87+CA87+CO87</f>
        <v>0</v>
      </c>
      <c r="DD87" s="330">
        <f t="shared" ref="DD87:DD145" si="22">AL87+AZ87+BN87+CB87+CP87</f>
        <v>8.604000000000001</v>
      </c>
      <c r="DE87" s="330">
        <f t="shared" ref="DE87:DE145" si="23">AF87+AT87+BO87+CC87+CQ87</f>
        <v>0</v>
      </c>
      <c r="DF87" s="330">
        <f t="shared" ref="DF87:DF145" si="24">AG87+AU87+BP87+CD87+CR87</f>
        <v>0</v>
      </c>
      <c r="DG87" s="330">
        <f t="shared" ref="DG87:DG145" si="25">AH87+AV87+BQ87+CE87+CS87</f>
        <v>0</v>
      </c>
      <c r="DH87" s="330">
        <f t="shared" ref="DH87:DH145" si="26">AI87+AW87+BR87+CF87+CT87</f>
        <v>0</v>
      </c>
      <c r="DI87" s="330">
        <f t="shared" ref="DI87:DI145" si="27">AJ87+AX87+BS87+CG87+CU87</f>
        <v>15.04</v>
      </c>
      <c r="DJ87" s="330">
        <f t="shared" ref="DJ87:DJ145" si="28">AK87+AY87+BT87+CH87+CV87</f>
        <v>0</v>
      </c>
      <c r="DK87" s="330">
        <f t="shared" ref="DK87:DK145" si="29">AL87+AZ87+BU87+CI87+CW87</f>
        <v>32.923000000000002</v>
      </c>
      <c r="DL87" s="319"/>
    </row>
    <row r="88" spans="1:116" s="554" customFormat="1" ht="47.25" x14ac:dyDescent="0.25">
      <c r="A88" s="567"/>
      <c r="B88" s="354" t="s">
        <v>986</v>
      </c>
      <c r="C88" s="552" t="s">
        <v>818</v>
      </c>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0">
        <f>'6'!Q89</f>
        <v>0</v>
      </c>
      <c r="AG88" s="339"/>
      <c r="AH88" s="339"/>
      <c r="AI88" s="339"/>
      <c r="AJ88" s="330"/>
      <c r="AK88" s="339"/>
      <c r="AL88" s="330">
        <f>'6'!U89</f>
        <v>0</v>
      </c>
      <c r="AM88" s="339"/>
      <c r="AN88" s="339">
        <f>'6'!W89</f>
        <v>0</v>
      </c>
      <c r="AO88" s="339"/>
      <c r="AP88" s="339"/>
      <c r="AQ88" s="339"/>
      <c r="AR88" s="339"/>
      <c r="AS88" s="339">
        <f>'6'!AA89</f>
        <v>0</v>
      </c>
      <c r="AT88" s="330">
        <f>'6'!AC89</f>
        <v>0</v>
      </c>
      <c r="AU88" s="339"/>
      <c r="AV88" s="339"/>
      <c r="AW88" s="339"/>
      <c r="AX88" s="330">
        <f>'6'!AE89</f>
        <v>0.53</v>
      </c>
      <c r="AY88" s="339"/>
      <c r="AZ88" s="330">
        <f>'6'!AG89</f>
        <v>1.794</v>
      </c>
      <c r="BA88" s="330" t="e">
        <f>'6'!#REF!</f>
        <v>#REF!</v>
      </c>
      <c r="BB88" s="339"/>
      <c r="BC88" s="339"/>
      <c r="BD88" s="339"/>
      <c r="BE88" s="330" t="e">
        <f>'6'!#REF!</f>
        <v>#REF!</v>
      </c>
      <c r="BF88" s="339"/>
      <c r="BG88" s="330" t="e">
        <f>'6'!#REF!</f>
        <v>#REF!</v>
      </c>
      <c r="BH88" s="330">
        <f>'6'!AO89</f>
        <v>0</v>
      </c>
      <c r="BI88" s="339"/>
      <c r="BJ88" s="339"/>
      <c r="BK88" s="339"/>
      <c r="BL88" s="339"/>
      <c r="BM88" s="339"/>
      <c r="BN88" s="330">
        <f>'6'!AS89</f>
        <v>0</v>
      </c>
      <c r="BO88" s="330">
        <f>'6'!AU89</f>
        <v>0</v>
      </c>
      <c r="BP88" s="339"/>
      <c r="BQ88" s="339"/>
      <c r="BR88" s="339"/>
      <c r="BS88" s="330">
        <f>'6'!AW89</f>
        <v>0</v>
      </c>
      <c r="BT88" s="339"/>
      <c r="BU88" s="339">
        <f>'6'!AY89</f>
        <v>0</v>
      </c>
      <c r="BV88" s="330">
        <f>'6'!BA89</f>
        <v>0</v>
      </c>
      <c r="BW88" s="339"/>
      <c r="BX88" s="339"/>
      <c r="BY88" s="339"/>
      <c r="BZ88" s="330">
        <f>'6'!BC89</f>
        <v>0</v>
      </c>
      <c r="CA88" s="339"/>
      <c r="CB88" s="330">
        <f>'6'!BE89</f>
        <v>0</v>
      </c>
      <c r="CC88" s="330">
        <f>'6'!BG89</f>
        <v>0</v>
      </c>
      <c r="CD88" s="330"/>
      <c r="CE88" s="330"/>
      <c r="CF88" s="330"/>
      <c r="CG88" s="330">
        <f>'6'!BI89</f>
        <v>0</v>
      </c>
      <c r="CH88" s="339"/>
      <c r="CI88" s="339">
        <f>'6'!BK89</f>
        <v>0</v>
      </c>
      <c r="CJ88" s="330">
        <f>'6'!BM89</f>
        <v>0</v>
      </c>
      <c r="CK88" s="339"/>
      <c r="CL88" s="339"/>
      <c r="CM88" s="339"/>
      <c r="CN88" s="330">
        <f>'6'!BO89</f>
        <v>0</v>
      </c>
      <c r="CO88" s="339"/>
      <c r="CP88" s="330">
        <f>'6'!BQ89</f>
        <v>0</v>
      </c>
      <c r="CQ88" s="330">
        <f>'6'!BS89</f>
        <v>0</v>
      </c>
      <c r="CR88" s="330"/>
      <c r="CS88" s="330"/>
      <c r="CT88" s="330"/>
      <c r="CU88" s="330">
        <f>'6'!BU89</f>
        <v>0</v>
      </c>
      <c r="CV88" s="339"/>
      <c r="CW88" s="339">
        <f>'6'!BW89</f>
        <v>0</v>
      </c>
      <c r="CX88" s="330">
        <f t="shared" si="16"/>
        <v>0</v>
      </c>
      <c r="CY88" s="330">
        <f t="shared" si="17"/>
        <v>0</v>
      </c>
      <c r="CZ88" s="330">
        <f t="shared" si="18"/>
        <v>0</v>
      </c>
      <c r="DA88" s="330">
        <f t="shared" si="19"/>
        <v>0</v>
      </c>
      <c r="DB88" s="330">
        <f t="shared" si="20"/>
        <v>0.53</v>
      </c>
      <c r="DC88" s="330">
        <f t="shared" si="21"/>
        <v>0</v>
      </c>
      <c r="DD88" s="330">
        <f t="shared" si="22"/>
        <v>1.794</v>
      </c>
      <c r="DE88" s="330">
        <f t="shared" si="23"/>
        <v>0</v>
      </c>
      <c r="DF88" s="330">
        <f t="shared" si="24"/>
        <v>0</v>
      </c>
      <c r="DG88" s="330">
        <f t="shared" si="25"/>
        <v>0</v>
      </c>
      <c r="DH88" s="330">
        <f t="shared" si="26"/>
        <v>0</v>
      </c>
      <c r="DI88" s="330">
        <f t="shared" si="27"/>
        <v>0.53</v>
      </c>
      <c r="DJ88" s="330">
        <f t="shared" si="28"/>
        <v>0</v>
      </c>
      <c r="DK88" s="330">
        <f t="shared" si="29"/>
        <v>1.794</v>
      </c>
      <c r="DL88" s="319"/>
    </row>
    <row r="89" spans="1:116" s="554" customFormat="1" ht="47.25" x14ac:dyDescent="0.25">
      <c r="A89" s="567"/>
      <c r="B89" s="354" t="s">
        <v>987</v>
      </c>
      <c r="C89" s="552" t="s">
        <v>818</v>
      </c>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0">
        <f>'6'!Q90</f>
        <v>0</v>
      </c>
      <c r="AG89" s="339"/>
      <c r="AH89" s="339"/>
      <c r="AI89" s="339"/>
      <c r="AJ89" s="330"/>
      <c r="AK89" s="339"/>
      <c r="AL89" s="330">
        <f>'6'!U90</f>
        <v>0</v>
      </c>
      <c r="AM89" s="339"/>
      <c r="AN89" s="339">
        <f>'6'!W90</f>
        <v>0</v>
      </c>
      <c r="AO89" s="339"/>
      <c r="AP89" s="339"/>
      <c r="AQ89" s="339"/>
      <c r="AR89" s="339"/>
      <c r="AS89" s="339">
        <f>'6'!AA90</f>
        <v>0</v>
      </c>
      <c r="AT89" s="330">
        <f>'6'!AC90</f>
        <v>0</v>
      </c>
      <c r="AU89" s="339"/>
      <c r="AV89" s="339"/>
      <c r="AW89" s="339"/>
      <c r="AX89" s="330">
        <f>'6'!AE90</f>
        <v>1.5</v>
      </c>
      <c r="AY89" s="339"/>
      <c r="AZ89" s="330">
        <f>'6'!AG90</f>
        <v>5.1470000000000002</v>
      </c>
      <c r="BA89" s="330" t="e">
        <f>'6'!#REF!</f>
        <v>#REF!</v>
      </c>
      <c r="BB89" s="339"/>
      <c r="BC89" s="339"/>
      <c r="BD89" s="339"/>
      <c r="BE89" s="330" t="e">
        <f>'6'!#REF!</f>
        <v>#REF!</v>
      </c>
      <c r="BF89" s="339"/>
      <c r="BG89" s="330" t="e">
        <f>'6'!#REF!</f>
        <v>#REF!</v>
      </c>
      <c r="BH89" s="330">
        <f>'6'!AO90</f>
        <v>0</v>
      </c>
      <c r="BI89" s="339"/>
      <c r="BJ89" s="339"/>
      <c r="BK89" s="339"/>
      <c r="BL89" s="339"/>
      <c r="BM89" s="339"/>
      <c r="BN89" s="330">
        <f>'6'!AS90</f>
        <v>0</v>
      </c>
      <c r="BO89" s="330">
        <f>'6'!AU90</f>
        <v>0</v>
      </c>
      <c r="BP89" s="339"/>
      <c r="BQ89" s="339"/>
      <c r="BR89" s="339"/>
      <c r="BS89" s="330">
        <f>'6'!AW90</f>
        <v>0</v>
      </c>
      <c r="BT89" s="339"/>
      <c r="BU89" s="339">
        <f>'6'!AY90</f>
        <v>0</v>
      </c>
      <c r="BV89" s="330">
        <f>'6'!BA90</f>
        <v>0</v>
      </c>
      <c r="BW89" s="339"/>
      <c r="BX89" s="339"/>
      <c r="BY89" s="339"/>
      <c r="BZ89" s="330">
        <f>'6'!BC90</f>
        <v>0</v>
      </c>
      <c r="CA89" s="339"/>
      <c r="CB89" s="330">
        <f>'6'!BE90</f>
        <v>0</v>
      </c>
      <c r="CC89" s="330">
        <f>'6'!BG90</f>
        <v>0</v>
      </c>
      <c r="CD89" s="330"/>
      <c r="CE89" s="330"/>
      <c r="CF89" s="330"/>
      <c r="CG89" s="330">
        <f>'6'!BI90</f>
        <v>0</v>
      </c>
      <c r="CH89" s="339"/>
      <c r="CI89" s="339">
        <f>'6'!BK90</f>
        <v>0</v>
      </c>
      <c r="CJ89" s="330">
        <f>'6'!BM90</f>
        <v>0</v>
      </c>
      <c r="CK89" s="339"/>
      <c r="CL89" s="339"/>
      <c r="CM89" s="339"/>
      <c r="CN89" s="330">
        <f>'6'!BO90</f>
        <v>0</v>
      </c>
      <c r="CO89" s="339"/>
      <c r="CP89" s="330">
        <f>'6'!BQ90</f>
        <v>0</v>
      </c>
      <c r="CQ89" s="330">
        <f>'6'!BS90</f>
        <v>0</v>
      </c>
      <c r="CR89" s="330"/>
      <c r="CS89" s="330"/>
      <c r="CT89" s="330"/>
      <c r="CU89" s="330">
        <f>'6'!BU90</f>
        <v>0</v>
      </c>
      <c r="CV89" s="339"/>
      <c r="CW89" s="339">
        <f>'6'!BW90</f>
        <v>0</v>
      </c>
      <c r="CX89" s="330">
        <f t="shared" si="16"/>
        <v>0</v>
      </c>
      <c r="CY89" s="330">
        <f t="shared" si="17"/>
        <v>0</v>
      </c>
      <c r="CZ89" s="330">
        <f t="shared" si="18"/>
        <v>0</v>
      </c>
      <c r="DA89" s="330">
        <f t="shared" si="19"/>
        <v>0</v>
      </c>
      <c r="DB89" s="330">
        <f t="shared" si="20"/>
        <v>1.5</v>
      </c>
      <c r="DC89" s="330">
        <f t="shared" si="21"/>
        <v>0</v>
      </c>
      <c r="DD89" s="330">
        <f t="shared" si="22"/>
        <v>5.1470000000000002</v>
      </c>
      <c r="DE89" s="330">
        <f t="shared" si="23"/>
        <v>0</v>
      </c>
      <c r="DF89" s="330">
        <f t="shared" si="24"/>
        <v>0</v>
      </c>
      <c r="DG89" s="330">
        <f t="shared" si="25"/>
        <v>0</v>
      </c>
      <c r="DH89" s="330">
        <f t="shared" si="26"/>
        <v>0</v>
      </c>
      <c r="DI89" s="330">
        <f t="shared" si="27"/>
        <v>1.5</v>
      </c>
      <c r="DJ89" s="330">
        <f t="shared" si="28"/>
        <v>0</v>
      </c>
      <c r="DK89" s="330">
        <f t="shared" si="29"/>
        <v>5.1470000000000002</v>
      </c>
      <c r="DL89" s="319"/>
    </row>
    <row r="90" spans="1:116" s="554" customFormat="1" ht="47.25" x14ac:dyDescent="0.25">
      <c r="A90" s="567"/>
      <c r="B90" s="354" t="s">
        <v>988</v>
      </c>
      <c r="C90" s="552" t="s">
        <v>818</v>
      </c>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0">
        <f>'6'!Q91</f>
        <v>0</v>
      </c>
      <c r="AG90" s="339"/>
      <c r="AH90" s="339"/>
      <c r="AI90" s="339"/>
      <c r="AJ90" s="330"/>
      <c r="AK90" s="339"/>
      <c r="AL90" s="330">
        <f>'6'!U91</f>
        <v>0</v>
      </c>
      <c r="AM90" s="339"/>
      <c r="AN90" s="339">
        <f>'6'!W91</f>
        <v>0</v>
      </c>
      <c r="AO90" s="339"/>
      <c r="AP90" s="339"/>
      <c r="AQ90" s="339"/>
      <c r="AR90" s="339"/>
      <c r="AS90" s="339">
        <f>'6'!AA91</f>
        <v>0</v>
      </c>
      <c r="AT90" s="330">
        <f>'6'!AC91</f>
        <v>0</v>
      </c>
      <c r="AU90" s="339"/>
      <c r="AV90" s="339"/>
      <c r="AW90" s="339"/>
      <c r="AX90" s="330">
        <f>'6'!AE91</f>
        <v>0.99</v>
      </c>
      <c r="AY90" s="339"/>
      <c r="AZ90" s="330">
        <f>'6'!AG91</f>
        <v>1.663</v>
      </c>
      <c r="BA90" s="330" t="e">
        <f>'6'!#REF!</f>
        <v>#REF!</v>
      </c>
      <c r="BB90" s="339"/>
      <c r="BC90" s="339"/>
      <c r="BD90" s="339"/>
      <c r="BE90" s="330" t="e">
        <f>'6'!#REF!</f>
        <v>#REF!</v>
      </c>
      <c r="BF90" s="339"/>
      <c r="BG90" s="330" t="e">
        <f>'6'!#REF!</f>
        <v>#REF!</v>
      </c>
      <c r="BH90" s="330">
        <f>'6'!AO91</f>
        <v>0</v>
      </c>
      <c r="BI90" s="339"/>
      <c r="BJ90" s="339"/>
      <c r="BK90" s="339"/>
      <c r="BL90" s="339"/>
      <c r="BM90" s="339"/>
      <c r="BN90" s="330">
        <f>'6'!AS91</f>
        <v>0</v>
      </c>
      <c r="BO90" s="330">
        <f>'6'!AU91</f>
        <v>0</v>
      </c>
      <c r="BP90" s="339"/>
      <c r="BQ90" s="339"/>
      <c r="BR90" s="339"/>
      <c r="BS90" s="330">
        <f>'6'!AW91</f>
        <v>0</v>
      </c>
      <c r="BT90" s="339"/>
      <c r="BU90" s="339">
        <f>'6'!AY91</f>
        <v>0</v>
      </c>
      <c r="BV90" s="330">
        <f>'6'!BA91</f>
        <v>0</v>
      </c>
      <c r="BW90" s="339"/>
      <c r="BX90" s="339"/>
      <c r="BY90" s="339"/>
      <c r="BZ90" s="330">
        <f>'6'!BC91</f>
        <v>0</v>
      </c>
      <c r="CA90" s="339"/>
      <c r="CB90" s="330">
        <f>'6'!BE91</f>
        <v>0</v>
      </c>
      <c r="CC90" s="330">
        <f>'6'!BG91</f>
        <v>0</v>
      </c>
      <c r="CD90" s="330"/>
      <c r="CE90" s="330"/>
      <c r="CF90" s="330"/>
      <c r="CG90" s="330">
        <f>'6'!BI91</f>
        <v>0</v>
      </c>
      <c r="CH90" s="339"/>
      <c r="CI90" s="339">
        <f>'6'!BK91</f>
        <v>0</v>
      </c>
      <c r="CJ90" s="330">
        <f>'6'!BM91</f>
        <v>0</v>
      </c>
      <c r="CK90" s="339"/>
      <c r="CL90" s="339"/>
      <c r="CM90" s="339"/>
      <c r="CN90" s="330">
        <f>'6'!BO91</f>
        <v>0</v>
      </c>
      <c r="CO90" s="339"/>
      <c r="CP90" s="330">
        <f>'6'!BQ91</f>
        <v>0</v>
      </c>
      <c r="CQ90" s="330">
        <f>'6'!BS91</f>
        <v>0</v>
      </c>
      <c r="CR90" s="330"/>
      <c r="CS90" s="330"/>
      <c r="CT90" s="330"/>
      <c r="CU90" s="330">
        <f>'6'!BU91</f>
        <v>0</v>
      </c>
      <c r="CV90" s="339"/>
      <c r="CW90" s="339">
        <f>'6'!BW91</f>
        <v>0</v>
      </c>
      <c r="CX90" s="330">
        <f t="shared" si="16"/>
        <v>0</v>
      </c>
      <c r="CY90" s="330">
        <f t="shared" si="17"/>
        <v>0</v>
      </c>
      <c r="CZ90" s="330">
        <f t="shared" si="18"/>
        <v>0</v>
      </c>
      <c r="DA90" s="330">
        <f t="shared" si="19"/>
        <v>0</v>
      </c>
      <c r="DB90" s="330">
        <f t="shared" si="20"/>
        <v>0.99</v>
      </c>
      <c r="DC90" s="330">
        <f t="shared" si="21"/>
        <v>0</v>
      </c>
      <c r="DD90" s="330">
        <f t="shared" si="22"/>
        <v>1.663</v>
      </c>
      <c r="DE90" s="330">
        <f t="shared" si="23"/>
        <v>0</v>
      </c>
      <c r="DF90" s="330">
        <f t="shared" si="24"/>
        <v>0</v>
      </c>
      <c r="DG90" s="330">
        <f t="shared" si="25"/>
        <v>0</v>
      </c>
      <c r="DH90" s="330">
        <f t="shared" si="26"/>
        <v>0</v>
      </c>
      <c r="DI90" s="330">
        <f t="shared" si="27"/>
        <v>0.99</v>
      </c>
      <c r="DJ90" s="330">
        <f t="shared" si="28"/>
        <v>0</v>
      </c>
      <c r="DK90" s="330">
        <f t="shared" si="29"/>
        <v>1.663</v>
      </c>
      <c r="DL90" s="319"/>
    </row>
    <row r="91" spans="1:116" s="554" customFormat="1" ht="63" x14ac:dyDescent="0.25">
      <c r="A91" s="567"/>
      <c r="B91" s="399" t="s">
        <v>1086</v>
      </c>
      <c r="C91" s="326" t="s">
        <v>819</v>
      </c>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0">
        <f>'6'!Q92</f>
        <v>0</v>
      </c>
      <c r="AG91" s="339"/>
      <c r="AH91" s="339"/>
      <c r="AI91" s="339"/>
      <c r="AJ91" s="330"/>
      <c r="AK91" s="339"/>
      <c r="AL91" s="330">
        <f>'6'!U92</f>
        <v>0</v>
      </c>
      <c r="AM91" s="339"/>
      <c r="AN91" s="339">
        <f>'6'!W92</f>
        <v>0</v>
      </c>
      <c r="AO91" s="339"/>
      <c r="AP91" s="339"/>
      <c r="AQ91" s="339"/>
      <c r="AR91" s="339"/>
      <c r="AS91" s="339">
        <f>'6'!AA92</f>
        <v>0</v>
      </c>
      <c r="AT91" s="330">
        <f>'6'!AC92</f>
        <v>0</v>
      </c>
      <c r="AU91" s="339"/>
      <c r="AV91" s="339"/>
      <c r="AW91" s="339"/>
      <c r="AX91" s="330">
        <f>'6'!AE92</f>
        <v>0</v>
      </c>
      <c r="AY91" s="339"/>
      <c r="AZ91" s="330">
        <f>'6'!AG92</f>
        <v>0</v>
      </c>
      <c r="BA91" s="330"/>
      <c r="BB91" s="339"/>
      <c r="BC91" s="339"/>
      <c r="BD91" s="339"/>
      <c r="BE91" s="330"/>
      <c r="BF91" s="339"/>
      <c r="BG91" s="330"/>
      <c r="BH91" s="330">
        <f>'6'!AO92</f>
        <v>0</v>
      </c>
      <c r="BI91" s="339"/>
      <c r="BJ91" s="339"/>
      <c r="BK91" s="339"/>
      <c r="BL91" s="339"/>
      <c r="BM91" s="339"/>
      <c r="BN91" s="330">
        <f>'6'!AS92</f>
        <v>0</v>
      </c>
      <c r="BO91" s="330">
        <f>'6'!AU92</f>
        <v>0</v>
      </c>
      <c r="BP91" s="339"/>
      <c r="BQ91" s="339"/>
      <c r="BR91" s="339"/>
      <c r="BS91" s="330">
        <f>'6'!AW92</f>
        <v>0.47</v>
      </c>
      <c r="BT91" s="339"/>
      <c r="BU91" s="339">
        <f>'6'!AY92</f>
        <v>3.3260000000000001</v>
      </c>
      <c r="BV91" s="330">
        <f>'6'!BA92</f>
        <v>0</v>
      </c>
      <c r="BW91" s="339"/>
      <c r="BX91" s="339"/>
      <c r="BY91" s="339"/>
      <c r="BZ91" s="330">
        <f>'6'!BC92</f>
        <v>0</v>
      </c>
      <c r="CA91" s="339"/>
      <c r="CB91" s="330">
        <f>'6'!BE92</f>
        <v>0</v>
      </c>
      <c r="CC91" s="330">
        <f>'6'!BG92</f>
        <v>0</v>
      </c>
      <c r="CD91" s="330"/>
      <c r="CE91" s="330"/>
      <c r="CF91" s="330"/>
      <c r="CG91" s="330">
        <f>'6'!BI92</f>
        <v>0</v>
      </c>
      <c r="CH91" s="339"/>
      <c r="CI91" s="339">
        <f>'6'!BK92</f>
        <v>0</v>
      </c>
      <c r="CJ91" s="330">
        <f>'6'!BM92</f>
        <v>0</v>
      </c>
      <c r="CK91" s="339"/>
      <c r="CL91" s="339"/>
      <c r="CM91" s="339"/>
      <c r="CN91" s="330">
        <f>'6'!BO92</f>
        <v>0</v>
      </c>
      <c r="CO91" s="339"/>
      <c r="CP91" s="330">
        <f>'6'!BQ92</f>
        <v>0</v>
      </c>
      <c r="CQ91" s="330">
        <f>'6'!BS92</f>
        <v>0</v>
      </c>
      <c r="CR91" s="330"/>
      <c r="CS91" s="330"/>
      <c r="CT91" s="330"/>
      <c r="CU91" s="330">
        <f>'6'!BU92</f>
        <v>0</v>
      </c>
      <c r="CV91" s="339"/>
      <c r="CW91" s="339">
        <f>'6'!BW92</f>
        <v>0</v>
      </c>
      <c r="CX91" s="330">
        <f t="shared" si="16"/>
        <v>0</v>
      </c>
      <c r="CY91" s="330">
        <f t="shared" si="17"/>
        <v>0</v>
      </c>
      <c r="CZ91" s="330">
        <f t="shared" si="18"/>
        <v>0</v>
      </c>
      <c r="DA91" s="330">
        <f t="shared" si="19"/>
        <v>0</v>
      </c>
      <c r="DB91" s="330">
        <f t="shared" si="20"/>
        <v>0</v>
      </c>
      <c r="DC91" s="330">
        <f t="shared" si="21"/>
        <v>0</v>
      </c>
      <c r="DD91" s="330">
        <f t="shared" si="22"/>
        <v>0</v>
      </c>
      <c r="DE91" s="330">
        <f t="shared" si="23"/>
        <v>0</v>
      </c>
      <c r="DF91" s="330">
        <f t="shared" si="24"/>
        <v>0</v>
      </c>
      <c r="DG91" s="330">
        <f t="shared" si="25"/>
        <v>0</v>
      </c>
      <c r="DH91" s="330">
        <f t="shared" si="26"/>
        <v>0</v>
      </c>
      <c r="DI91" s="330">
        <f t="shared" si="27"/>
        <v>0.47</v>
      </c>
      <c r="DJ91" s="330">
        <f t="shared" si="28"/>
        <v>0</v>
      </c>
      <c r="DK91" s="330">
        <f t="shared" si="29"/>
        <v>3.3260000000000001</v>
      </c>
      <c r="DL91" s="319"/>
    </row>
    <row r="92" spans="1:116" s="554" customFormat="1" ht="47.25" x14ac:dyDescent="0.25">
      <c r="A92" s="567"/>
      <c r="B92" s="354" t="s">
        <v>1125</v>
      </c>
      <c r="C92" s="326" t="s">
        <v>819</v>
      </c>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0">
        <f>'6'!Q93</f>
        <v>0</v>
      </c>
      <c r="AG92" s="339"/>
      <c r="AH92" s="339"/>
      <c r="AI92" s="339"/>
      <c r="AJ92" s="330"/>
      <c r="AK92" s="339"/>
      <c r="AL92" s="330">
        <f>'6'!U93</f>
        <v>0</v>
      </c>
      <c r="AM92" s="339"/>
      <c r="AN92" s="339">
        <f>'6'!W93</f>
        <v>0</v>
      </c>
      <c r="AO92" s="339"/>
      <c r="AP92" s="339"/>
      <c r="AQ92" s="339"/>
      <c r="AR92" s="339"/>
      <c r="AS92" s="339">
        <f>'6'!AA93</f>
        <v>0</v>
      </c>
      <c r="AT92" s="330">
        <f>'6'!AC93</f>
        <v>0</v>
      </c>
      <c r="AU92" s="339"/>
      <c r="AV92" s="339"/>
      <c r="AW92" s="339"/>
      <c r="AX92" s="330">
        <f>'6'!AE93</f>
        <v>0</v>
      </c>
      <c r="AY92" s="339"/>
      <c r="AZ92" s="330">
        <f>'6'!AG93</f>
        <v>0</v>
      </c>
      <c r="BA92" s="330"/>
      <c r="BB92" s="339"/>
      <c r="BC92" s="339"/>
      <c r="BD92" s="339"/>
      <c r="BE92" s="330"/>
      <c r="BF92" s="339"/>
      <c r="BG92" s="330"/>
      <c r="BH92" s="330">
        <f>'6'!AO93</f>
        <v>0</v>
      </c>
      <c r="BI92" s="339"/>
      <c r="BJ92" s="339"/>
      <c r="BK92" s="339"/>
      <c r="BL92" s="339"/>
      <c r="BM92" s="339"/>
      <c r="BN92" s="330">
        <f>'6'!AS93</f>
        <v>0</v>
      </c>
      <c r="BO92" s="330">
        <f>'6'!AU93</f>
        <v>0</v>
      </c>
      <c r="BP92" s="339"/>
      <c r="BQ92" s="339"/>
      <c r="BR92" s="339"/>
      <c r="BS92" s="330">
        <f>'6'!AW93</f>
        <v>0.75</v>
      </c>
      <c r="BT92" s="339"/>
      <c r="BU92" s="339">
        <f>'6'!AY93</f>
        <v>2.5249999999999999</v>
      </c>
      <c r="BV92" s="330">
        <f>'6'!BA93</f>
        <v>0</v>
      </c>
      <c r="BW92" s="339"/>
      <c r="BX92" s="339"/>
      <c r="BY92" s="339"/>
      <c r="BZ92" s="330">
        <f>'6'!BC93</f>
        <v>0</v>
      </c>
      <c r="CA92" s="339"/>
      <c r="CB92" s="330">
        <f>'6'!BE93</f>
        <v>0</v>
      </c>
      <c r="CC92" s="330">
        <f>'6'!BG93</f>
        <v>0</v>
      </c>
      <c r="CD92" s="330"/>
      <c r="CE92" s="330"/>
      <c r="CF92" s="330"/>
      <c r="CG92" s="330">
        <f>'6'!BI93</f>
        <v>0</v>
      </c>
      <c r="CH92" s="339"/>
      <c r="CI92" s="339">
        <f>'6'!BK93</f>
        <v>0</v>
      </c>
      <c r="CJ92" s="330">
        <f>'6'!BM93</f>
        <v>0</v>
      </c>
      <c r="CK92" s="339"/>
      <c r="CL92" s="339"/>
      <c r="CM92" s="339"/>
      <c r="CN92" s="330">
        <f>'6'!BO93</f>
        <v>0</v>
      </c>
      <c r="CO92" s="339"/>
      <c r="CP92" s="330">
        <f>'6'!BQ93</f>
        <v>0</v>
      </c>
      <c r="CQ92" s="330">
        <f>'6'!BS93</f>
        <v>0</v>
      </c>
      <c r="CR92" s="330"/>
      <c r="CS92" s="330"/>
      <c r="CT92" s="330"/>
      <c r="CU92" s="330">
        <f>'6'!BU93</f>
        <v>0</v>
      </c>
      <c r="CV92" s="339"/>
      <c r="CW92" s="339">
        <f>'6'!BW93</f>
        <v>0</v>
      </c>
      <c r="CX92" s="330">
        <f t="shared" si="16"/>
        <v>0</v>
      </c>
      <c r="CY92" s="330">
        <f t="shared" si="17"/>
        <v>0</v>
      </c>
      <c r="CZ92" s="330">
        <f t="shared" si="18"/>
        <v>0</v>
      </c>
      <c r="DA92" s="330">
        <f t="shared" si="19"/>
        <v>0</v>
      </c>
      <c r="DB92" s="330">
        <f t="shared" si="20"/>
        <v>0</v>
      </c>
      <c r="DC92" s="330">
        <f t="shared" si="21"/>
        <v>0</v>
      </c>
      <c r="DD92" s="330">
        <f t="shared" si="22"/>
        <v>0</v>
      </c>
      <c r="DE92" s="330">
        <f t="shared" si="23"/>
        <v>0</v>
      </c>
      <c r="DF92" s="330">
        <f t="shared" si="24"/>
        <v>0</v>
      </c>
      <c r="DG92" s="330">
        <f t="shared" si="25"/>
        <v>0</v>
      </c>
      <c r="DH92" s="330">
        <f t="shared" si="26"/>
        <v>0</v>
      </c>
      <c r="DI92" s="330">
        <f t="shared" si="27"/>
        <v>0.75</v>
      </c>
      <c r="DJ92" s="330">
        <f t="shared" si="28"/>
        <v>0</v>
      </c>
      <c r="DK92" s="330">
        <f t="shared" si="29"/>
        <v>2.5249999999999999</v>
      </c>
      <c r="DL92" s="319"/>
    </row>
    <row r="93" spans="1:116" s="554" customFormat="1" ht="63" x14ac:dyDescent="0.25">
      <c r="A93" s="567"/>
      <c r="B93" s="354" t="s">
        <v>1126</v>
      </c>
      <c r="C93" s="326" t="s">
        <v>819</v>
      </c>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0">
        <f>'6'!Q94</f>
        <v>0</v>
      </c>
      <c r="AG93" s="339"/>
      <c r="AH93" s="339"/>
      <c r="AI93" s="339"/>
      <c r="AJ93" s="330"/>
      <c r="AK93" s="339"/>
      <c r="AL93" s="330">
        <f>'6'!U94</f>
        <v>0</v>
      </c>
      <c r="AM93" s="339"/>
      <c r="AN93" s="339">
        <f>'6'!W94</f>
        <v>0</v>
      </c>
      <c r="AO93" s="339"/>
      <c r="AP93" s="339"/>
      <c r="AQ93" s="339"/>
      <c r="AR93" s="339"/>
      <c r="AS93" s="339">
        <f>'6'!AA94</f>
        <v>0</v>
      </c>
      <c r="AT93" s="330">
        <f>'6'!AC94</f>
        <v>0</v>
      </c>
      <c r="AU93" s="339"/>
      <c r="AV93" s="339"/>
      <c r="AW93" s="339"/>
      <c r="AX93" s="330">
        <f>'6'!AE94</f>
        <v>0</v>
      </c>
      <c r="AY93" s="339"/>
      <c r="AZ93" s="330">
        <f>'6'!AG94</f>
        <v>0</v>
      </c>
      <c r="BA93" s="330"/>
      <c r="BB93" s="339"/>
      <c r="BC93" s="339"/>
      <c r="BD93" s="339"/>
      <c r="BE93" s="330"/>
      <c r="BF93" s="339"/>
      <c r="BG93" s="330"/>
      <c r="BH93" s="330">
        <f>'6'!AO94</f>
        <v>0</v>
      </c>
      <c r="BI93" s="339"/>
      <c r="BJ93" s="339"/>
      <c r="BK93" s="339"/>
      <c r="BL93" s="339"/>
      <c r="BM93" s="339"/>
      <c r="BN93" s="330">
        <f>'6'!AS94</f>
        <v>0</v>
      </c>
      <c r="BO93" s="330">
        <f>'6'!AU94</f>
        <v>0</v>
      </c>
      <c r="BP93" s="339"/>
      <c r="BQ93" s="339"/>
      <c r="BR93" s="339"/>
      <c r="BS93" s="330">
        <f>'6'!AW94</f>
        <v>1.49</v>
      </c>
      <c r="BT93" s="339"/>
      <c r="BU93" s="339">
        <f>'6'!AY94</f>
        <v>2.7469999999999999</v>
      </c>
      <c r="BV93" s="330">
        <f>'6'!BA94</f>
        <v>0</v>
      </c>
      <c r="BW93" s="339"/>
      <c r="BX93" s="339"/>
      <c r="BY93" s="339"/>
      <c r="BZ93" s="330">
        <f>'6'!BC94</f>
        <v>0</v>
      </c>
      <c r="CA93" s="339"/>
      <c r="CB93" s="330">
        <f>'6'!BE94</f>
        <v>0</v>
      </c>
      <c r="CC93" s="330">
        <f>'6'!BG94</f>
        <v>0</v>
      </c>
      <c r="CD93" s="330"/>
      <c r="CE93" s="330"/>
      <c r="CF93" s="330"/>
      <c r="CG93" s="330">
        <f>'6'!BI94</f>
        <v>0</v>
      </c>
      <c r="CH93" s="339"/>
      <c r="CI93" s="339">
        <f>'6'!BK94</f>
        <v>0</v>
      </c>
      <c r="CJ93" s="330">
        <f>'6'!BM94</f>
        <v>0</v>
      </c>
      <c r="CK93" s="339"/>
      <c r="CL93" s="339"/>
      <c r="CM93" s="339"/>
      <c r="CN93" s="330">
        <f>'6'!BO94</f>
        <v>0</v>
      </c>
      <c r="CO93" s="339"/>
      <c r="CP93" s="330">
        <f>'6'!BQ94</f>
        <v>0</v>
      </c>
      <c r="CQ93" s="330">
        <f>'6'!BS94</f>
        <v>0</v>
      </c>
      <c r="CR93" s="330"/>
      <c r="CS93" s="330"/>
      <c r="CT93" s="330"/>
      <c r="CU93" s="330">
        <f>'6'!BU94</f>
        <v>0</v>
      </c>
      <c r="CV93" s="339"/>
      <c r="CW93" s="339">
        <f>'6'!BW94</f>
        <v>0</v>
      </c>
      <c r="CX93" s="330">
        <f t="shared" si="16"/>
        <v>0</v>
      </c>
      <c r="CY93" s="330">
        <f t="shared" si="17"/>
        <v>0</v>
      </c>
      <c r="CZ93" s="330">
        <f t="shared" si="18"/>
        <v>0</v>
      </c>
      <c r="DA93" s="330">
        <f t="shared" si="19"/>
        <v>0</v>
      </c>
      <c r="DB93" s="330">
        <f t="shared" si="20"/>
        <v>0</v>
      </c>
      <c r="DC93" s="330">
        <f t="shared" si="21"/>
        <v>0</v>
      </c>
      <c r="DD93" s="330">
        <f t="shared" si="22"/>
        <v>0</v>
      </c>
      <c r="DE93" s="330">
        <f t="shared" si="23"/>
        <v>0</v>
      </c>
      <c r="DF93" s="330">
        <f t="shared" si="24"/>
        <v>0</v>
      </c>
      <c r="DG93" s="330">
        <f t="shared" si="25"/>
        <v>0</v>
      </c>
      <c r="DH93" s="330">
        <f t="shared" si="26"/>
        <v>0</v>
      </c>
      <c r="DI93" s="330">
        <f t="shared" si="27"/>
        <v>1.49</v>
      </c>
      <c r="DJ93" s="330">
        <f t="shared" si="28"/>
        <v>0</v>
      </c>
      <c r="DK93" s="330">
        <f t="shared" si="29"/>
        <v>2.7469999999999999</v>
      </c>
      <c r="DL93" s="319"/>
    </row>
    <row r="94" spans="1:116" s="554" customFormat="1" ht="78.75" x14ac:dyDescent="0.25">
      <c r="A94" s="567"/>
      <c r="B94" s="399" t="s">
        <v>1089</v>
      </c>
      <c r="C94" s="326" t="s">
        <v>819</v>
      </c>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0">
        <f>'6'!Q95</f>
        <v>0</v>
      </c>
      <c r="AG94" s="339"/>
      <c r="AH94" s="339"/>
      <c r="AI94" s="339"/>
      <c r="AJ94" s="330"/>
      <c r="AK94" s="339"/>
      <c r="AL94" s="330">
        <f>'6'!U95</f>
        <v>0</v>
      </c>
      <c r="AM94" s="339"/>
      <c r="AN94" s="339">
        <f>'6'!W95</f>
        <v>0</v>
      </c>
      <c r="AO94" s="339"/>
      <c r="AP94" s="339"/>
      <c r="AQ94" s="339"/>
      <c r="AR94" s="339"/>
      <c r="AS94" s="339">
        <f>'6'!AA95</f>
        <v>0</v>
      </c>
      <c r="AT94" s="330">
        <f>'6'!AC95</f>
        <v>0</v>
      </c>
      <c r="AU94" s="339"/>
      <c r="AV94" s="339"/>
      <c r="AW94" s="339"/>
      <c r="AX94" s="330">
        <f>'6'!AE95</f>
        <v>0</v>
      </c>
      <c r="AY94" s="339"/>
      <c r="AZ94" s="330">
        <f>'6'!AG95</f>
        <v>0</v>
      </c>
      <c r="BA94" s="330"/>
      <c r="BB94" s="339"/>
      <c r="BC94" s="339"/>
      <c r="BD94" s="339"/>
      <c r="BE94" s="330"/>
      <c r="BF94" s="339"/>
      <c r="BG94" s="330"/>
      <c r="BH94" s="330">
        <f>'6'!AO95</f>
        <v>0</v>
      </c>
      <c r="BI94" s="339"/>
      <c r="BJ94" s="339"/>
      <c r="BK94" s="339"/>
      <c r="BL94" s="339"/>
      <c r="BM94" s="339"/>
      <c r="BN94" s="330">
        <f>'6'!AS95</f>
        <v>0</v>
      </c>
      <c r="BO94" s="330">
        <f>'6'!AU95</f>
        <v>0</v>
      </c>
      <c r="BP94" s="339"/>
      <c r="BQ94" s="339"/>
      <c r="BR94" s="339"/>
      <c r="BS94" s="330">
        <f>'6'!AW95</f>
        <v>0.35</v>
      </c>
      <c r="BT94" s="339"/>
      <c r="BU94" s="339">
        <f>'6'!AY95</f>
        <v>0.06</v>
      </c>
      <c r="BV94" s="330">
        <f>'6'!BA95</f>
        <v>0</v>
      </c>
      <c r="BW94" s="339"/>
      <c r="BX94" s="339"/>
      <c r="BY94" s="339"/>
      <c r="BZ94" s="330">
        <f>'6'!BC95</f>
        <v>0</v>
      </c>
      <c r="CA94" s="339"/>
      <c r="CB94" s="330">
        <f>'6'!BE95</f>
        <v>0</v>
      </c>
      <c r="CC94" s="330">
        <f>'6'!BG95</f>
        <v>0</v>
      </c>
      <c r="CD94" s="330"/>
      <c r="CE94" s="330"/>
      <c r="CF94" s="330"/>
      <c r="CG94" s="330">
        <f>'6'!BI95</f>
        <v>0</v>
      </c>
      <c r="CH94" s="339"/>
      <c r="CI94" s="339">
        <f>'6'!BK95</f>
        <v>0</v>
      </c>
      <c r="CJ94" s="330">
        <f>'6'!BM95</f>
        <v>0</v>
      </c>
      <c r="CK94" s="339"/>
      <c r="CL94" s="339"/>
      <c r="CM94" s="339"/>
      <c r="CN94" s="330">
        <f>'6'!BO95</f>
        <v>0</v>
      </c>
      <c r="CO94" s="339"/>
      <c r="CP94" s="330">
        <f>'6'!BQ95</f>
        <v>0</v>
      </c>
      <c r="CQ94" s="330">
        <f>'6'!BS95</f>
        <v>0</v>
      </c>
      <c r="CR94" s="330"/>
      <c r="CS94" s="330"/>
      <c r="CT94" s="330"/>
      <c r="CU94" s="330">
        <f>'6'!BU95</f>
        <v>0</v>
      </c>
      <c r="CV94" s="339"/>
      <c r="CW94" s="339">
        <f>'6'!BW95</f>
        <v>0</v>
      </c>
      <c r="CX94" s="330">
        <f t="shared" si="16"/>
        <v>0</v>
      </c>
      <c r="CY94" s="330">
        <f t="shared" si="17"/>
        <v>0</v>
      </c>
      <c r="CZ94" s="330">
        <f t="shared" si="18"/>
        <v>0</v>
      </c>
      <c r="DA94" s="330">
        <f t="shared" si="19"/>
        <v>0</v>
      </c>
      <c r="DB94" s="330">
        <f t="shared" si="20"/>
        <v>0</v>
      </c>
      <c r="DC94" s="330">
        <f t="shared" si="21"/>
        <v>0</v>
      </c>
      <c r="DD94" s="330">
        <f t="shared" si="22"/>
        <v>0</v>
      </c>
      <c r="DE94" s="330">
        <f t="shared" si="23"/>
        <v>0</v>
      </c>
      <c r="DF94" s="330">
        <f t="shared" si="24"/>
        <v>0</v>
      </c>
      <c r="DG94" s="330">
        <f t="shared" si="25"/>
        <v>0</v>
      </c>
      <c r="DH94" s="330">
        <f t="shared" si="26"/>
        <v>0</v>
      </c>
      <c r="DI94" s="330">
        <f t="shared" si="27"/>
        <v>0.35</v>
      </c>
      <c r="DJ94" s="330">
        <f t="shared" si="28"/>
        <v>0</v>
      </c>
      <c r="DK94" s="330">
        <f t="shared" si="29"/>
        <v>0.06</v>
      </c>
      <c r="DL94" s="319"/>
    </row>
    <row r="95" spans="1:116" s="554" customFormat="1" ht="47.25" x14ac:dyDescent="0.25">
      <c r="A95" s="567"/>
      <c r="B95" s="399" t="s">
        <v>1090</v>
      </c>
      <c r="C95" s="326" t="s">
        <v>819</v>
      </c>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0">
        <f>'6'!Q96</f>
        <v>0</v>
      </c>
      <c r="AG95" s="339"/>
      <c r="AH95" s="339"/>
      <c r="AI95" s="339"/>
      <c r="AJ95" s="330"/>
      <c r="AK95" s="339"/>
      <c r="AL95" s="330">
        <f>'6'!U96</f>
        <v>0</v>
      </c>
      <c r="AM95" s="339"/>
      <c r="AN95" s="339">
        <f>'6'!W96</f>
        <v>0</v>
      </c>
      <c r="AO95" s="339"/>
      <c r="AP95" s="339"/>
      <c r="AQ95" s="339"/>
      <c r="AR95" s="339"/>
      <c r="AS95" s="339">
        <f>'6'!AA96</f>
        <v>0</v>
      </c>
      <c r="AT95" s="330">
        <f>'6'!AC96</f>
        <v>0</v>
      </c>
      <c r="AU95" s="339"/>
      <c r="AV95" s="339"/>
      <c r="AW95" s="339"/>
      <c r="AX95" s="330">
        <f>'6'!AE96</f>
        <v>0</v>
      </c>
      <c r="AY95" s="339"/>
      <c r="AZ95" s="330">
        <f>'6'!AG96</f>
        <v>0</v>
      </c>
      <c r="BA95" s="330"/>
      <c r="BB95" s="339"/>
      <c r="BC95" s="339"/>
      <c r="BD95" s="339"/>
      <c r="BE95" s="330"/>
      <c r="BF95" s="339"/>
      <c r="BG95" s="330"/>
      <c r="BH95" s="330">
        <f>'6'!AO96</f>
        <v>0</v>
      </c>
      <c r="BI95" s="339"/>
      <c r="BJ95" s="339"/>
      <c r="BK95" s="339"/>
      <c r="BL95" s="339"/>
      <c r="BM95" s="339"/>
      <c r="BN95" s="330">
        <f>'6'!AS96</f>
        <v>0</v>
      </c>
      <c r="BO95" s="330">
        <f>'6'!AU96</f>
        <v>0</v>
      </c>
      <c r="BP95" s="339"/>
      <c r="BQ95" s="339"/>
      <c r="BR95" s="339"/>
      <c r="BS95" s="330">
        <f>'6'!AW96</f>
        <v>0.65</v>
      </c>
      <c r="BT95" s="339"/>
      <c r="BU95" s="339">
        <f>'6'!AY96</f>
        <v>1.194</v>
      </c>
      <c r="BV95" s="330">
        <f>'6'!BA96</f>
        <v>0</v>
      </c>
      <c r="BW95" s="339"/>
      <c r="BX95" s="339"/>
      <c r="BY95" s="339"/>
      <c r="BZ95" s="330">
        <f>'6'!BC96</f>
        <v>0</v>
      </c>
      <c r="CA95" s="339"/>
      <c r="CB95" s="330">
        <f>'6'!BE96</f>
        <v>0</v>
      </c>
      <c r="CC95" s="330">
        <f>'6'!BG96</f>
        <v>0</v>
      </c>
      <c r="CD95" s="330"/>
      <c r="CE95" s="330"/>
      <c r="CF95" s="330"/>
      <c r="CG95" s="330">
        <f>'6'!BI96</f>
        <v>0</v>
      </c>
      <c r="CH95" s="339"/>
      <c r="CI95" s="339">
        <f>'6'!BK96</f>
        <v>0</v>
      </c>
      <c r="CJ95" s="330">
        <f>'6'!BM96</f>
        <v>0</v>
      </c>
      <c r="CK95" s="339"/>
      <c r="CL95" s="339"/>
      <c r="CM95" s="339"/>
      <c r="CN95" s="330">
        <f>'6'!BO96</f>
        <v>0</v>
      </c>
      <c r="CO95" s="339"/>
      <c r="CP95" s="330">
        <f>'6'!BQ96</f>
        <v>0</v>
      </c>
      <c r="CQ95" s="330">
        <f>'6'!BS96</f>
        <v>0</v>
      </c>
      <c r="CR95" s="330"/>
      <c r="CS95" s="330"/>
      <c r="CT95" s="330"/>
      <c r="CU95" s="330">
        <f>'6'!BU96</f>
        <v>0</v>
      </c>
      <c r="CV95" s="339"/>
      <c r="CW95" s="339">
        <f>'6'!BW96</f>
        <v>0</v>
      </c>
      <c r="CX95" s="330">
        <f t="shared" si="16"/>
        <v>0</v>
      </c>
      <c r="CY95" s="330">
        <f t="shared" si="17"/>
        <v>0</v>
      </c>
      <c r="CZ95" s="330">
        <f t="shared" si="18"/>
        <v>0</v>
      </c>
      <c r="DA95" s="330">
        <f t="shared" si="19"/>
        <v>0</v>
      </c>
      <c r="DB95" s="330">
        <f t="shared" si="20"/>
        <v>0</v>
      </c>
      <c r="DC95" s="330">
        <f t="shared" si="21"/>
        <v>0</v>
      </c>
      <c r="DD95" s="330">
        <f t="shared" si="22"/>
        <v>0</v>
      </c>
      <c r="DE95" s="330">
        <f t="shared" si="23"/>
        <v>0</v>
      </c>
      <c r="DF95" s="330">
        <f t="shared" si="24"/>
        <v>0</v>
      </c>
      <c r="DG95" s="330">
        <f t="shared" si="25"/>
        <v>0</v>
      </c>
      <c r="DH95" s="330">
        <f t="shared" si="26"/>
        <v>0</v>
      </c>
      <c r="DI95" s="330">
        <f t="shared" si="27"/>
        <v>0.65</v>
      </c>
      <c r="DJ95" s="330">
        <f t="shared" si="28"/>
        <v>0</v>
      </c>
      <c r="DK95" s="330">
        <f t="shared" si="29"/>
        <v>1.194</v>
      </c>
      <c r="DL95" s="319"/>
    </row>
    <row r="96" spans="1:116" s="554" customFormat="1" ht="31.5" x14ac:dyDescent="0.25">
      <c r="A96" s="567"/>
      <c r="B96" s="399" t="s">
        <v>1092</v>
      </c>
      <c r="C96" s="326" t="s">
        <v>819</v>
      </c>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0">
        <f>'6'!Q97</f>
        <v>0</v>
      </c>
      <c r="AG96" s="339"/>
      <c r="AH96" s="339"/>
      <c r="AI96" s="339"/>
      <c r="AJ96" s="330"/>
      <c r="AK96" s="339"/>
      <c r="AL96" s="330">
        <f>'6'!U97</f>
        <v>0</v>
      </c>
      <c r="AM96" s="339"/>
      <c r="AN96" s="339">
        <f>'6'!W97</f>
        <v>0</v>
      </c>
      <c r="AO96" s="339"/>
      <c r="AP96" s="339"/>
      <c r="AQ96" s="339"/>
      <c r="AR96" s="339"/>
      <c r="AS96" s="339">
        <f>'6'!AA97</f>
        <v>0</v>
      </c>
      <c r="AT96" s="330">
        <f>'6'!AC97</f>
        <v>0</v>
      </c>
      <c r="AU96" s="339"/>
      <c r="AV96" s="339"/>
      <c r="AW96" s="339"/>
      <c r="AX96" s="330">
        <f>'6'!AE97</f>
        <v>0</v>
      </c>
      <c r="AY96" s="339"/>
      <c r="AZ96" s="330">
        <f>'6'!AG97</f>
        <v>0</v>
      </c>
      <c r="BA96" s="330"/>
      <c r="BB96" s="339"/>
      <c r="BC96" s="339"/>
      <c r="BD96" s="339"/>
      <c r="BE96" s="330"/>
      <c r="BF96" s="339"/>
      <c r="BG96" s="330"/>
      <c r="BH96" s="330">
        <f>'6'!AO97</f>
        <v>0</v>
      </c>
      <c r="BI96" s="339"/>
      <c r="BJ96" s="339"/>
      <c r="BK96" s="339"/>
      <c r="BL96" s="339"/>
      <c r="BM96" s="339"/>
      <c r="BN96" s="330">
        <f>'6'!AS97</f>
        <v>0</v>
      </c>
      <c r="BO96" s="330">
        <f>'6'!AU97</f>
        <v>0</v>
      </c>
      <c r="BP96" s="339"/>
      <c r="BQ96" s="339"/>
      <c r="BR96" s="339"/>
      <c r="BS96" s="330">
        <f>'6'!AW97</f>
        <v>0.6</v>
      </c>
      <c r="BT96" s="339"/>
      <c r="BU96" s="339">
        <f>'6'!AY97</f>
        <v>1.044</v>
      </c>
      <c r="BV96" s="330">
        <f>'6'!BA97</f>
        <v>0</v>
      </c>
      <c r="BW96" s="339"/>
      <c r="BX96" s="339"/>
      <c r="BY96" s="339"/>
      <c r="BZ96" s="330">
        <f>'6'!BC97</f>
        <v>0</v>
      </c>
      <c r="CA96" s="339"/>
      <c r="CB96" s="330">
        <f>'6'!BE97</f>
        <v>0</v>
      </c>
      <c r="CC96" s="330">
        <f>'6'!BG97</f>
        <v>0</v>
      </c>
      <c r="CD96" s="330"/>
      <c r="CE96" s="330"/>
      <c r="CF96" s="330"/>
      <c r="CG96" s="330">
        <f>'6'!BI97</f>
        <v>0</v>
      </c>
      <c r="CH96" s="339"/>
      <c r="CI96" s="339">
        <f>'6'!BK97</f>
        <v>0</v>
      </c>
      <c r="CJ96" s="330">
        <f>'6'!BM97</f>
        <v>0</v>
      </c>
      <c r="CK96" s="339"/>
      <c r="CL96" s="339"/>
      <c r="CM96" s="339"/>
      <c r="CN96" s="330">
        <f>'6'!BO97</f>
        <v>0</v>
      </c>
      <c r="CO96" s="339"/>
      <c r="CP96" s="330">
        <f>'6'!BQ97</f>
        <v>0</v>
      </c>
      <c r="CQ96" s="330">
        <f>'6'!BS97</f>
        <v>0</v>
      </c>
      <c r="CR96" s="330"/>
      <c r="CS96" s="330"/>
      <c r="CT96" s="330"/>
      <c r="CU96" s="330">
        <f>'6'!BU97</f>
        <v>0</v>
      </c>
      <c r="CV96" s="339"/>
      <c r="CW96" s="339">
        <f>'6'!BW97</f>
        <v>0</v>
      </c>
      <c r="CX96" s="330">
        <f t="shared" si="16"/>
        <v>0</v>
      </c>
      <c r="CY96" s="330">
        <f t="shared" si="17"/>
        <v>0</v>
      </c>
      <c r="CZ96" s="330">
        <f t="shared" si="18"/>
        <v>0</v>
      </c>
      <c r="DA96" s="330">
        <f t="shared" si="19"/>
        <v>0</v>
      </c>
      <c r="DB96" s="330">
        <f t="shared" si="20"/>
        <v>0</v>
      </c>
      <c r="DC96" s="330">
        <f t="shared" si="21"/>
        <v>0</v>
      </c>
      <c r="DD96" s="330">
        <f t="shared" si="22"/>
        <v>0</v>
      </c>
      <c r="DE96" s="330">
        <f t="shared" si="23"/>
        <v>0</v>
      </c>
      <c r="DF96" s="330">
        <f t="shared" si="24"/>
        <v>0</v>
      </c>
      <c r="DG96" s="330">
        <f t="shared" si="25"/>
        <v>0</v>
      </c>
      <c r="DH96" s="330">
        <f t="shared" si="26"/>
        <v>0</v>
      </c>
      <c r="DI96" s="330">
        <f t="shared" si="27"/>
        <v>0.6</v>
      </c>
      <c r="DJ96" s="330">
        <f t="shared" si="28"/>
        <v>0</v>
      </c>
      <c r="DK96" s="330">
        <f t="shared" si="29"/>
        <v>1.044</v>
      </c>
      <c r="DL96" s="319"/>
    </row>
    <row r="97" spans="1:116" s="554" customFormat="1" ht="31.5" x14ac:dyDescent="0.25">
      <c r="A97" s="567"/>
      <c r="B97" s="399" t="s">
        <v>1093</v>
      </c>
      <c r="C97" s="326" t="s">
        <v>819</v>
      </c>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0">
        <f>'6'!Q98</f>
        <v>0</v>
      </c>
      <c r="AG97" s="339"/>
      <c r="AH97" s="339"/>
      <c r="AI97" s="339"/>
      <c r="AJ97" s="330"/>
      <c r="AK97" s="339"/>
      <c r="AL97" s="330">
        <f>'6'!U98</f>
        <v>0</v>
      </c>
      <c r="AM97" s="339"/>
      <c r="AN97" s="339">
        <f>'6'!W98</f>
        <v>0</v>
      </c>
      <c r="AO97" s="339"/>
      <c r="AP97" s="339"/>
      <c r="AQ97" s="339"/>
      <c r="AR97" s="339"/>
      <c r="AS97" s="339">
        <f>'6'!AA98</f>
        <v>0</v>
      </c>
      <c r="AT97" s="330">
        <f>'6'!AC98</f>
        <v>0</v>
      </c>
      <c r="AU97" s="339"/>
      <c r="AV97" s="339"/>
      <c r="AW97" s="339"/>
      <c r="AX97" s="330">
        <f>'6'!AE98</f>
        <v>0</v>
      </c>
      <c r="AY97" s="339"/>
      <c r="AZ97" s="330">
        <f>'6'!AG98</f>
        <v>0</v>
      </c>
      <c r="BA97" s="330"/>
      <c r="BB97" s="339"/>
      <c r="BC97" s="339"/>
      <c r="BD97" s="339"/>
      <c r="BE97" s="330"/>
      <c r="BF97" s="339"/>
      <c r="BG97" s="330"/>
      <c r="BH97" s="330">
        <f>'6'!AO98</f>
        <v>0</v>
      </c>
      <c r="BI97" s="339"/>
      <c r="BJ97" s="339"/>
      <c r="BK97" s="339"/>
      <c r="BL97" s="339"/>
      <c r="BM97" s="339"/>
      <c r="BN97" s="330">
        <f>'6'!AS98</f>
        <v>0</v>
      </c>
      <c r="BO97" s="330">
        <f>'6'!AU98</f>
        <v>0</v>
      </c>
      <c r="BP97" s="339"/>
      <c r="BQ97" s="339"/>
      <c r="BR97" s="339"/>
      <c r="BS97" s="330">
        <f>'6'!AW98</f>
        <v>1.28</v>
      </c>
      <c r="BT97" s="339"/>
      <c r="BU97" s="339">
        <f>'6'!AY98</f>
        <v>1.847</v>
      </c>
      <c r="BV97" s="330">
        <f>'6'!BA98</f>
        <v>0</v>
      </c>
      <c r="BW97" s="339"/>
      <c r="BX97" s="339"/>
      <c r="BY97" s="339"/>
      <c r="BZ97" s="330">
        <f>'6'!BC98</f>
        <v>0</v>
      </c>
      <c r="CA97" s="339"/>
      <c r="CB97" s="330">
        <f>'6'!BE98</f>
        <v>0</v>
      </c>
      <c r="CC97" s="330">
        <f>'6'!BG98</f>
        <v>0</v>
      </c>
      <c r="CD97" s="330"/>
      <c r="CE97" s="330"/>
      <c r="CF97" s="330"/>
      <c r="CG97" s="330">
        <f>'6'!BI98</f>
        <v>0</v>
      </c>
      <c r="CH97" s="339"/>
      <c r="CI97" s="339">
        <f>'6'!BK98</f>
        <v>0</v>
      </c>
      <c r="CJ97" s="330">
        <f>'6'!BM98</f>
        <v>0</v>
      </c>
      <c r="CK97" s="339"/>
      <c r="CL97" s="339"/>
      <c r="CM97" s="339"/>
      <c r="CN97" s="330">
        <f>'6'!BO98</f>
        <v>0</v>
      </c>
      <c r="CO97" s="339"/>
      <c r="CP97" s="330">
        <f>'6'!BQ98</f>
        <v>0</v>
      </c>
      <c r="CQ97" s="330">
        <f>'6'!BS98</f>
        <v>0</v>
      </c>
      <c r="CR97" s="330"/>
      <c r="CS97" s="330"/>
      <c r="CT97" s="330"/>
      <c r="CU97" s="330">
        <f>'6'!BU98</f>
        <v>0</v>
      </c>
      <c r="CV97" s="339"/>
      <c r="CW97" s="339">
        <f>'6'!BW98</f>
        <v>0</v>
      </c>
      <c r="CX97" s="330">
        <f t="shared" si="16"/>
        <v>0</v>
      </c>
      <c r="CY97" s="330">
        <f t="shared" si="17"/>
        <v>0</v>
      </c>
      <c r="CZ97" s="330">
        <f t="shared" si="18"/>
        <v>0</v>
      </c>
      <c r="DA97" s="330">
        <f t="shared" si="19"/>
        <v>0</v>
      </c>
      <c r="DB97" s="330">
        <f t="shared" si="20"/>
        <v>0</v>
      </c>
      <c r="DC97" s="330">
        <f t="shared" si="21"/>
        <v>0</v>
      </c>
      <c r="DD97" s="330">
        <f t="shared" si="22"/>
        <v>0</v>
      </c>
      <c r="DE97" s="330">
        <f t="shared" si="23"/>
        <v>0</v>
      </c>
      <c r="DF97" s="330">
        <f t="shared" si="24"/>
        <v>0</v>
      </c>
      <c r="DG97" s="330">
        <f t="shared" si="25"/>
        <v>0</v>
      </c>
      <c r="DH97" s="330">
        <f t="shared" si="26"/>
        <v>0</v>
      </c>
      <c r="DI97" s="330">
        <f t="shared" si="27"/>
        <v>1.28</v>
      </c>
      <c r="DJ97" s="330">
        <f t="shared" si="28"/>
        <v>0</v>
      </c>
      <c r="DK97" s="330">
        <f t="shared" si="29"/>
        <v>1.847</v>
      </c>
      <c r="DL97" s="319"/>
    </row>
    <row r="98" spans="1:116" s="554" customFormat="1" ht="47.25" x14ac:dyDescent="0.25">
      <c r="A98" s="567"/>
      <c r="B98" s="399" t="s">
        <v>1094</v>
      </c>
      <c r="C98" s="326" t="s">
        <v>819</v>
      </c>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0">
        <f>'6'!Q99</f>
        <v>0</v>
      </c>
      <c r="AG98" s="339"/>
      <c r="AH98" s="339"/>
      <c r="AI98" s="339"/>
      <c r="AJ98" s="330"/>
      <c r="AK98" s="339"/>
      <c r="AL98" s="330">
        <f>'6'!U99</f>
        <v>0</v>
      </c>
      <c r="AM98" s="339"/>
      <c r="AN98" s="339">
        <f>'6'!W99</f>
        <v>0</v>
      </c>
      <c r="AO98" s="339"/>
      <c r="AP98" s="339"/>
      <c r="AQ98" s="339"/>
      <c r="AR98" s="339"/>
      <c r="AS98" s="339">
        <f>'6'!AA99</f>
        <v>0</v>
      </c>
      <c r="AT98" s="330">
        <f>'6'!AC99</f>
        <v>0</v>
      </c>
      <c r="AU98" s="339"/>
      <c r="AV98" s="339"/>
      <c r="AW98" s="339"/>
      <c r="AX98" s="330">
        <f>'6'!AE99</f>
        <v>0</v>
      </c>
      <c r="AY98" s="339"/>
      <c r="AZ98" s="330">
        <f>'6'!AG99</f>
        <v>0</v>
      </c>
      <c r="BA98" s="330"/>
      <c r="BB98" s="339"/>
      <c r="BC98" s="339"/>
      <c r="BD98" s="339"/>
      <c r="BE98" s="330"/>
      <c r="BF98" s="339"/>
      <c r="BG98" s="330"/>
      <c r="BH98" s="330">
        <f>'6'!AO99</f>
        <v>0</v>
      </c>
      <c r="BI98" s="339"/>
      <c r="BJ98" s="339"/>
      <c r="BK98" s="339"/>
      <c r="BL98" s="339"/>
      <c r="BM98" s="339"/>
      <c r="BN98" s="330">
        <f>'6'!AS99</f>
        <v>0</v>
      </c>
      <c r="BO98" s="330">
        <f>'6'!AU99</f>
        <v>0</v>
      </c>
      <c r="BP98" s="339"/>
      <c r="BQ98" s="339"/>
      <c r="BR98" s="339"/>
      <c r="BS98" s="330">
        <f>'6'!AW99</f>
        <v>0.54</v>
      </c>
      <c r="BT98" s="339"/>
      <c r="BU98" s="339">
        <f>'6'!AY99</f>
        <v>1.25</v>
      </c>
      <c r="BV98" s="330">
        <f>'6'!BA99</f>
        <v>0</v>
      </c>
      <c r="BW98" s="339"/>
      <c r="BX98" s="339"/>
      <c r="BY98" s="339"/>
      <c r="BZ98" s="330">
        <f>'6'!BC99</f>
        <v>0</v>
      </c>
      <c r="CA98" s="339"/>
      <c r="CB98" s="330">
        <f>'6'!BE99</f>
        <v>0</v>
      </c>
      <c r="CC98" s="330">
        <f>'6'!BG99</f>
        <v>0</v>
      </c>
      <c r="CD98" s="330"/>
      <c r="CE98" s="330"/>
      <c r="CF98" s="330"/>
      <c r="CG98" s="330">
        <f>'6'!BI99</f>
        <v>0</v>
      </c>
      <c r="CH98" s="339"/>
      <c r="CI98" s="339">
        <f>'6'!BK99</f>
        <v>0</v>
      </c>
      <c r="CJ98" s="330">
        <f>'6'!BM99</f>
        <v>0</v>
      </c>
      <c r="CK98" s="339"/>
      <c r="CL98" s="339"/>
      <c r="CM98" s="339"/>
      <c r="CN98" s="330">
        <f>'6'!BO99</f>
        <v>0</v>
      </c>
      <c r="CO98" s="339"/>
      <c r="CP98" s="330">
        <f>'6'!BQ99</f>
        <v>0</v>
      </c>
      <c r="CQ98" s="330">
        <f>'6'!BS99</f>
        <v>0</v>
      </c>
      <c r="CR98" s="330"/>
      <c r="CS98" s="330"/>
      <c r="CT98" s="330"/>
      <c r="CU98" s="330">
        <f>'6'!BU99</f>
        <v>0</v>
      </c>
      <c r="CV98" s="339"/>
      <c r="CW98" s="339">
        <f>'6'!BW99</f>
        <v>0</v>
      </c>
      <c r="CX98" s="330">
        <f t="shared" si="16"/>
        <v>0</v>
      </c>
      <c r="CY98" s="330">
        <f t="shared" si="17"/>
        <v>0</v>
      </c>
      <c r="CZ98" s="330">
        <f t="shared" si="18"/>
        <v>0</v>
      </c>
      <c r="DA98" s="330">
        <f t="shared" si="19"/>
        <v>0</v>
      </c>
      <c r="DB98" s="330">
        <f t="shared" si="20"/>
        <v>0</v>
      </c>
      <c r="DC98" s="330">
        <f t="shared" si="21"/>
        <v>0</v>
      </c>
      <c r="DD98" s="330">
        <f t="shared" si="22"/>
        <v>0</v>
      </c>
      <c r="DE98" s="330">
        <f t="shared" si="23"/>
        <v>0</v>
      </c>
      <c r="DF98" s="330">
        <f t="shared" si="24"/>
        <v>0</v>
      </c>
      <c r="DG98" s="330">
        <f t="shared" si="25"/>
        <v>0</v>
      </c>
      <c r="DH98" s="330">
        <f t="shared" si="26"/>
        <v>0</v>
      </c>
      <c r="DI98" s="330">
        <f t="shared" si="27"/>
        <v>0.54</v>
      </c>
      <c r="DJ98" s="330">
        <f t="shared" si="28"/>
        <v>0</v>
      </c>
      <c r="DK98" s="330">
        <f t="shared" si="29"/>
        <v>1.25</v>
      </c>
      <c r="DL98" s="319"/>
    </row>
    <row r="99" spans="1:116" s="554" customFormat="1" ht="47.25" x14ac:dyDescent="0.25">
      <c r="A99" s="567"/>
      <c r="B99" s="356" t="s">
        <v>1129</v>
      </c>
      <c r="C99" s="552" t="s">
        <v>822</v>
      </c>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0">
        <f>'6'!Q100</f>
        <v>0</v>
      </c>
      <c r="AG99" s="339"/>
      <c r="AH99" s="339"/>
      <c r="AI99" s="339"/>
      <c r="AJ99" s="330"/>
      <c r="AK99" s="339"/>
      <c r="AL99" s="330">
        <f>'6'!U100</f>
        <v>0</v>
      </c>
      <c r="AM99" s="339"/>
      <c r="AN99" s="339">
        <f>'6'!W100</f>
        <v>0</v>
      </c>
      <c r="AO99" s="339"/>
      <c r="AP99" s="339"/>
      <c r="AQ99" s="339"/>
      <c r="AR99" s="339"/>
      <c r="AS99" s="339">
        <f>'6'!AA100</f>
        <v>0</v>
      </c>
      <c r="AT99" s="330">
        <f>'6'!AC100</f>
        <v>0</v>
      </c>
      <c r="AU99" s="339"/>
      <c r="AV99" s="339"/>
      <c r="AW99" s="339"/>
      <c r="AX99" s="330">
        <f>'6'!AE100</f>
        <v>0</v>
      </c>
      <c r="AY99" s="339"/>
      <c r="AZ99" s="330">
        <f>'6'!AG100</f>
        <v>0</v>
      </c>
      <c r="BA99" s="330"/>
      <c r="BB99" s="339"/>
      <c r="BC99" s="339"/>
      <c r="BD99" s="339"/>
      <c r="BE99" s="330"/>
      <c r="BF99" s="339"/>
      <c r="BG99" s="330"/>
      <c r="BH99" s="330">
        <f>'6'!AO100</f>
        <v>0</v>
      </c>
      <c r="BI99" s="339"/>
      <c r="BJ99" s="339"/>
      <c r="BK99" s="339"/>
      <c r="BL99" s="339"/>
      <c r="BM99" s="339"/>
      <c r="BN99" s="330">
        <f>'6'!AS100</f>
        <v>0</v>
      </c>
      <c r="BO99" s="330">
        <f>'6'!AU100</f>
        <v>0</v>
      </c>
      <c r="BP99" s="339"/>
      <c r="BQ99" s="339"/>
      <c r="BR99" s="339"/>
      <c r="BS99" s="330">
        <f>'6'!AW100</f>
        <v>0</v>
      </c>
      <c r="BT99" s="339"/>
      <c r="BU99" s="339">
        <f>'6'!AY100</f>
        <v>0</v>
      </c>
      <c r="BV99" s="330">
        <f>'6'!BA100</f>
        <v>0</v>
      </c>
      <c r="BW99" s="339"/>
      <c r="BX99" s="339"/>
      <c r="BY99" s="339"/>
      <c r="BZ99" s="330">
        <f>'6'!BC100</f>
        <v>0</v>
      </c>
      <c r="CA99" s="339"/>
      <c r="CB99" s="330">
        <f>'6'!BE100</f>
        <v>0</v>
      </c>
      <c r="CC99" s="330">
        <f>'6'!BG100</f>
        <v>0</v>
      </c>
      <c r="CD99" s="330"/>
      <c r="CE99" s="330"/>
      <c r="CF99" s="330"/>
      <c r="CG99" s="330">
        <f>'6'!BI100</f>
        <v>0.495</v>
      </c>
      <c r="CH99" s="339"/>
      <c r="CI99" s="339">
        <f>'6'!BK100</f>
        <v>0.86099999999999999</v>
      </c>
      <c r="CJ99" s="330">
        <f>'6'!BM100</f>
        <v>0</v>
      </c>
      <c r="CK99" s="339"/>
      <c r="CL99" s="339"/>
      <c r="CM99" s="339"/>
      <c r="CN99" s="330">
        <f>'6'!BO100</f>
        <v>0</v>
      </c>
      <c r="CO99" s="339"/>
      <c r="CP99" s="330">
        <f>'6'!BQ100</f>
        <v>0</v>
      </c>
      <c r="CQ99" s="330">
        <f>'6'!BS100</f>
        <v>0</v>
      </c>
      <c r="CR99" s="330"/>
      <c r="CS99" s="330"/>
      <c r="CT99" s="330"/>
      <c r="CU99" s="330">
        <f>'6'!BU100</f>
        <v>0</v>
      </c>
      <c r="CV99" s="339"/>
      <c r="CW99" s="339">
        <f>'6'!BW100</f>
        <v>0</v>
      </c>
      <c r="CX99" s="330">
        <f t="shared" si="16"/>
        <v>0</v>
      </c>
      <c r="CY99" s="330">
        <f t="shared" si="17"/>
        <v>0</v>
      </c>
      <c r="CZ99" s="330">
        <f t="shared" si="18"/>
        <v>0</v>
      </c>
      <c r="DA99" s="330">
        <f t="shared" si="19"/>
        <v>0</v>
      </c>
      <c r="DB99" s="330">
        <f t="shared" si="20"/>
        <v>0</v>
      </c>
      <c r="DC99" s="330">
        <f t="shared" si="21"/>
        <v>0</v>
      </c>
      <c r="DD99" s="330">
        <f t="shared" si="22"/>
        <v>0</v>
      </c>
      <c r="DE99" s="330">
        <f t="shared" si="23"/>
        <v>0</v>
      </c>
      <c r="DF99" s="330">
        <f t="shared" si="24"/>
        <v>0</v>
      </c>
      <c r="DG99" s="330">
        <f t="shared" si="25"/>
        <v>0</v>
      </c>
      <c r="DH99" s="330">
        <f t="shared" si="26"/>
        <v>0</v>
      </c>
      <c r="DI99" s="330">
        <f t="shared" si="27"/>
        <v>0.495</v>
      </c>
      <c r="DJ99" s="330">
        <f t="shared" si="28"/>
        <v>0</v>
      </c>
      <c r="DK99" s="330">
        <f t="shared" si="29"/>
        <v>0.86099999999999999</v>
      </c>
      <c r="DL99" s="319"/>
    </row>
    <row r="100" spans="1:116" s="554" customFormat="1" ht="31.5" x14ac:dyDescent="0.25">
      <c r="A100" s="567"/>
      <c r="B100" s="356" t="s">
        <v>1103</v>
      </c>
      <c r="C100" s="552" t="s">
        <v>822</v>
      </c>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0">
        <f>'6'!Q101</f>
        <v>0</v>
      </c>
      <c r="AG100" s="339"/>
      <c r="AH100" s="339"/>
      <c r="AI100" s="339"/>
      <c r="AJ100" s="330"/>
      <c r="AK100" s="339"/>
      <c r="AL100" s="330">
        <f>'6'!U101</f>
        <v>0</v>
      </c>
      <c r="AM100" s="339"/>
      <c r="AN100" s="339">
        <f>'6'!W101</f>
        <v>0</v>
      </c>
      <c r="AO100" s="339"/>
      <c r="AP100" s="339"/>
      <c r="AQ100" s="339"/>
      <c r="AR100" s="339"/>
      <c r="AS100" s="339">
        <f>'6'!AA101</f>
        <v>0</v>
      </c>
      <c r="AT100" s="330">
        <f>'6'!AC101</f>
        <v>0</v>
      </c>
      <c r="AU100" s="339"/>
      <c r="AV100" s="339"/>
      <c r="AW100" s="339"/>
      <c r="AX100" s="330">
        <f>'6'!AE101</f>
        <v>0</v>
      </c>
      <c r="AY100" s="339"/>
      <c r="AZ100" s="330">
        <f>'6'!AG101</f>
        <v>0</v>
      </c>
      <c r="BA100" s="330"/>
      <c r="BB100" s="339"/>
      <c r="BC100" s="339"/>
      <c r="BD100" s="339"/>
      <c r="BE100" s="330"/>
      <c r="BF100" s="339"/>
      <c r="BG100" s="330"/>
      <c r="BH100" s="330">
        <f>'6'!AO101</f>
        <v>0</v>
      </c>
      <c r="BI100" s="339"/>
      <c r="BJ100" s="339"/>
      <c r="BK100" s="339"/>
      <c r="BL100" s="339"/>
      <c r="BM100" s="339"/>
      <c r="BN100" s="330">
        <f>'6'!AS101</f>
        <v>0</v>
      </c>
      <c r="BO100" s="330">
        <f>'6'!AU101</f>
        <v>0</v>
      </c>
      <c r="BP100" s="339"/>
      <c r="BQ100" s="339"/>
      <c r="BR100" s="339"/>
      <c r="BS100" s="330">
        <f>'6'!AW101</f>
        <v>0</v>
      </c>
      <c r="BT100" s="339"/>
      <c r="BU100" s="339">
        <f>'6'!AY101</f>
        <v>0</v>
      </c>
      <c r="BV100" s="330">
        <f>'6'!BA101</f>
        <v>0</v>
      </c>
      <c r="BW100" s="339"/>
      <c r="BX100" s="339"/>
      <c r="BY100" s="339"/>
      <c r="BZ100" s="330">
        <f>'6'!BC101</f>
        <v>0</v>
      </c>
      <c r="CA100" s="339"/>
      <c r="CB100" s="330">
        <f>'6'!BE101</f>
        <v>0</v>
      </c>
      <c r="CC100" s="330">
        <f>'6'!BG101</f>
        <v>0</v>
      </c>
      <c r="CD100" s="330"/>
      <c r="CE100" s="330"/>
      <c r="CF100" s="330"/>
      <c r="CG100" s="330">
        <f>'6'!BI101</f>
        <v>0.5</v>
      </c>
      <c r="CH100" s="339"/>
      <c r="CI100" s="339">
        <f>'6'!BK101</f>
        <v>0.56100000000000005</v>
      </c>
      <c r="CJ100" s="330">
        <f>'6'!BM101</f>
        <v>0</v>
      </c>
      <c r="CK100" s="339"/>
      <c r="CL100" s="339"/>
      <c r="CM100" s="339"/>
      <c r="CN100" s="330">
        <f>'6'!BO101</f>
        <v>0</v>
      </c>
      <c r="CO100" s="339"/>
      <c r="CP100" s="330">
        <f>'6'!BQ101</f>
        <v>0</v>
      </c>
      <c r="CQ100" s="330">
        <f>'6'!BS101</f>
        <v>0</v>
      </c>
      <c r="CR100" s="330"/>
      <c r="CS100" s="330"/>
      <c r="CT100" s="330"/>
      <c r="CU100" s="330">
        <f>'6'!BU101</f>
        <v>0</v>
      </c>
      <c r="CV100" s="339"/>
      <c r="CW100" s="339">
        <f>'6'!BW101</f>
        <v>0</v>
      </c>
      <c r="CX100" s="330">
        <f t="shared" si="16"/>
        <v>0</v>
      </c>
      <c r="CY100" s="330">
        <f t="shared" si="17"/>
        <v>0</v>
      </c>
      <c r="CZ100" s="330">
        <f t="shared" si="18"/>
        <v>0</v>
      </c>
      <c r="DA100" s="330">
        <f t="shared" si="19"/>
        <v>0</v>
      </c>
      <c r="DB100" s="330">
        <f t="shared" si="20"/>
        <v>0</v>
      </c>
      <c r="DC100" s="330">
        <f t="shared" si="21"/>
        <v>0</v>
      </c>
      <c r="DD100" s="330">
        <f t="shared" si="22"/>
        <v>0</v>
      </c>
      <c r="DE100" s="330">
        <f t="shared" si="23"/>
        <v>0</v>
      </c>
      <c r="DF100" s="330">
        <f t="shared" si="24"/>
        <v>0</v>
      </c>
      <c r="DG100" s="330">
        <f t="shared" si="25"/>
        <v>0</v>
      </c>
      <c r="DH100" s="330">
        <f t="shared" si="26"/>
        <v>0</v>
      </c>
      <c r="DI100" s="330">
        <f t="shared" si="27"/>
        <v>0.5</v>
      </c>
      <c r="DJ100" s="330">
        <f t="shared" si="28"/>
        <v>0</v>
      </c>
      <c r="DK100" s="330">
        <f t="shared" si="29"/>
        <v>0.56100000000000005</v>
      </c>
      <c r="DL100" s="319"/>
    </row>
    <row r="101" spans="1:116" s="554" customFormat="1" ht="31.5" x14ac:dyDescent="0.25">
      <c r="A101" s="567"/>
      <c r="B101" s="356" t="s">
        <v>1104</v>
      </c>
      <c r="C101" s="552" t="s">
        <v>822</v>
      </c>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0">
        <f>'6'!Q102</f>
        <v>0</v>
      </c>
      <c r="AG101" s="339"/>
      <c r="AH101" s="339"/>
      <c r="AI101" s="339"/>
      <c r="AJ101" s="330"/>
      <c r="AK101" s="339"/>
      <c r="AL101" s="330">
        <f>'6'!U102</f>
        <v>0</v>
      </c>
      <c r="AM101" s="339"/>
      <c r="AN101" s="339">
        <f>'6'!W102</f>
        <v>0</v>
      </c>
      <c r="AO101" s="339"/>
      <c r="AP101" s="339"/>
      <c r="AQ101" s="339"/>
      <c r="AR101" s="339"/>
      <c r="AS101" s="339">
        <f>'6'!AA102</f>
        <v>0</v>
      </c>
      <c r="AT101" s="330">
        <f>'6'!AC102</f>
        <v>0</v>
      </c>
      <c r="AU101" s="339"/>
      <c r="AV101" s="339"/>
      <c r="AW101" s="339"/>
      <c r="AX101" s="330">
        <f>'6'!AE102</f>
        <v>0</v>
      </c>
      <c r="AY101" s="339"/>
      <c r="AZ101" s="330">
        <f>'6'!AG102</f>
        <v>0</v>
      </c>
      <c r="BA101" s="330"/>
      <c r="BB101" s="339"/>
      <c r="BC101" s="339"/>
      <c r="BD101" s="339"/>
      <c r="BE101" s="330"/>
      <c r="BF101" s="339"/>
      <c r="BG101" s="330"/>
      <c r="BH101" s="330">
        <f>'6'!AO102</f>
        <v>0</v>
      </c>
      <c r="BI101" s="339"/>
      <c r="BJ101" s="339"/>
      <c r="BK101" s="339"/>
      <c r="BL101" s="339"/>
      <c r="BM101" s="339"/>
      <c r="BN101" s="330">
        <f>'6'!AS102</f>
        <v>0</v>
      </c>
      <c r="BO101" s="330">
        <f>'6'!AU102</f>
        <v>0</v>
      </c>
      <c r="BP101" s="339"/>
      <c r="BQ101" s="339"/>
      <c r="BR101" s="339"/>
      <c r="BS101" s="330">
        <f>'6'!AW102</f>
        <v>0</v>
      </c>
      <c r="BT101" s="339"/>
      <c r="BU101" s="339">
        <f>'6'!AY102</f>
        <v>0</v>
      </c>
      <c r="BV101" s="330">
        <f>'6'!BA102</f>
        <v>0</v>
      </c>
      <c r="BW101" s="339"/>
      <c r="BX101" s="339"/>
      <c r="BY101" s="339"/>
      <c r="BZ101" s="330">
        <f>'6'!BC102</f>
        <v>0</v>
      </c>
      <c r="CA101" s="339"/>
      <c r="CB101" s="330">
        <f>'6'!BE102</f>
        <v>0</v>
      </c>
      <c r="CC101" s="330">
        <f>'6'!BG102</f>
        <v>0</v>
      </c>
      <c r="CD101" s="330"/>
      <c r="CE101" s="330"/>
      <c r="CF101" s="330"/>
      <c r="CG101" s="330">
        <f>'6'!BI102</f>
        <v>0.4</v>
      </c>
      <c r="CH101" s="339"/>
      <c r="CI101" s="339">
        <f>'6'!BK102</f>
        <v>0.73</v>
      </c>
      <c r="CJ101" s="330">
        <f>'6'!BM102</f>
        <v>0</v>
      </c>
      <c r="CK101" s="339"/>
      <c r="CL101" s="339"/>
      <c r="CM101" s="339"/>
      <c r="CN101" s="330">
        <f>'6'!BO102</f>
        <v>0</v>
      </c>
      <c r="CO101" s="339"/>
      <c r="CP101" s="330">
        <f>'6'!BQ102</f>
        <v>0</v>
      </c>
      <c r="CQ101" s="330">
        <f>'6'!BS102</f>
        <v>0</v>
      </c>
      <c r="CR101" s="330"/>
      <c r="CS101" s="330"/>
      <c r="CT101" s="330"/>
      <c r="CU101" s="330">
        <f>'6'!BU102</f>
        <v>0</v>
      </c>
      <c r="CV101" s="339"/>
      <c r="CW101" s="339">
        <f>'6'!BW102</f>
        <v>0</v>
      </c>
      <c r="CX101" s="330">
        <f t="shared" si="16"/>
        <v>0</v>
      </c>
      <c r="CY101" s="330">
        <f t="shared" si="17"/>
        <v>0</v>
      </c>
      <c r="CZ101" s="330">
        <f t="shared" si="18"/>
        <v>0</v>
      </c>
      <c r="DA101" s="330">
        <f t="shared" si="19"/>
        <v>0</v>
      </c>
      <c r="DB101" s="330">
        <f t="shared" si="20"/>
        <v>0</v>
      </c>
      <c r="DC101" s="330">
        <f t="shared" si="21"/>
        <v>0</v>
      </c>
      <c r="DD101" s="330">
        <f t="shared" si="22"/>
        <v>0</v>
      </c>
      <c r="DE101" s="330">
        <f t="shared" si="23"/>
        <v>0</v>
      </c>
      <c r="DF101" s="330">
        <f t="shared" si="24"/>
        <v>0</v>
      </c>
      <c r="DG101" s="330">
        <f t="shared" si="25"/>
        <v>0</v>
      </c>
      <c r="DH101" s="330">
        <f t="shared" si="26"/>
        <v>0</v>
      </c>
      <c r="DI101" s="330">
        <f t="shared" si="27"/>
        <v>0.4</v>
      </c>
      <c r="DJ101" s="330">
        <f t="shared" si="28"/>
        <v>0</v>
      </c>
      <c r="DK101" s="330">
        <f t="shared" si="29"/>
        <v>0.73</v>
      </c>
      <c r="DL101" s="319"/>
    </row>
    <row r="102" spans="1:116" s="554" customFormat="1" ht="31.5" x14ac:dyDescent="0.25">
      <c r="A102" s="567"/>
      <c r="B102" s="356" t="s">
        <v>1105</v>
      </c>
      <c r="C102" s="552" t="s">
        <v>822</v>
      </c>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0">
        <f>'6'!Q103</f>
        <v>0</v>
      </c>
      <c r="AG102" s="339"/>
      <c r="AH102" s="339"/>
      <c r="AI102" s="339"/>
      <c r="AJ102" s="330"/>
      <c r="AK102" s="339"/>
      <c r="AL102" s="330">
        <f>'6'!U103</f>
        <v>0</v>
      </c>
      <c r="AM102" s="339"/>
      <c r="AN102" s="339">
        <f>'6'!W103</f>
        <v>0</v>
      </c>
      <c r="AO102" s="339"/>
      <c r="AP102" s="339"/>
      <c r="AQ102" s="339"/>
      <c r="AR102" s="339"/>
      <c r="AS102" s="339">
        <f>'6'!AA103</f>
        <v>0</v>
      </c>
      <c r="AT102" s="330">
        <f>'6'!AC103</f>
        <v>0</v>
      </c>
      <c r="AU102" s="339"/>
      <c r="AV102" s="339"/>
      <c r="AW102" s="339"/>
      <c r="AX102" s="330">
        <f>'6'!AE103</f>
        <v>0</v>
      </c>
      <c r="AY102" s="339"/>
      <c r="AZ102" s="330">
        <f>'6'!AG103</f>
        <v>0</v>
      </c>
      <c r="BA102" s="330"/>
      <c r="BB102" s="339"/>
      <c r="BC102" s="339"/>
      <c r="BD102" s="339"/>
      <c r="BE102" s="330"/>
      <c r="BF102" s="339"/>
      <c r="BG102" s="330"/>
      <c r="BH102" s="330">
        <f>'6'!AO103</f>
        <v>0</v>
      </c>
      <c r="BI102" s="339"/>
      <c r="BJ102" s="339"/>
      <c r="BK102" s="339"/>
      <c r="BL102" s="339"/>
      <c r="BM102" s="339"/>
      <c r="BN102" s="330">
        <f>'6'!AS103</f>
        <v>0</v>
      </c>
      <c r="BO102" s="330">
        <f>'6'!AU103</f>
        <v>0</v>
      </c>
      <c r="BP102" s="339"/>
      <c r="BQ102" s="339"/>
      <c r="BR102" s="339"/>
      <c r="BS102" s="330">
        <f>'6'!AW103</f>
        <v>0</v>
      </c>
      <c r="BT102" s="339"/>
      <c r="BU102" s="339">
        <f>'6'!AY103</f>
        <v>0</v>
      </c>
      <c r="BV102" s="330">
        <f>'6'!BA103</f>
        <v>0</v>
      </c>
      <c r="BW102" s="339"/>
      <c r="BX102" s="339"/>
      <c r="BY102" s="339"/>
      <c r="BZ102" s="330">
        <f>'6'!BC103</f>
        <v>0</v>
      </c>
      <c r="CA102" s="339"/>
      <c r="CB102" s="330">
        <f>'6'!BE103</f>
        <v>0</v>
      </c>
      <c r="CC102" s="330">
        <f>'6'!BG103</f>
        <v>0</v>
      </c>
      <c r="CD102" s="330"/>
      <c r="CE102" s="330"/>
      <c r="CF102" s="330"/>
      <c r="CG102" s="330">
        <f>'6'!BI103</f>
        <v>0.55000000000000004</v>
      </c>
      <c r="CH102" s="339"/>
      <c r="CI102" s="339">
        <f>'6'!BK103</f>
        <v>0.96399999999999997</v>
      </c>
      <c r="CJ102" s="330">
        <f>'6'!BM103</f>
        <v>0</v>
      </c>
      <c r="CK102" s="339"/>
      <c r="CL102" s="339"/>
      <c r="CM102" s="339"/>
      <c r="CN102" s="330">
        <f>'6'!BO103</f>
        <v>0</v>
      </c>
      <c r="CO102" s="339"/>
      <c r="CP102" s="330">
        <f>'6'!BQ103</f>
        <v>0</v>
      </c>
      <c r="CQ102" s="330">
        <f>'6'!BS103</f>
        <v>0</v>
      </c>
      <c r="CR102" s="330"/>
      <c r="CS102" s="330"/>
      <c r="CT102" s="330"/>
      <c r="CU102" s="330">
        <f>'6'!BU103</f>
        <v>0</v>
      </c>
      <c r="CV102" s="339"/>
      <c r="CW102" s="339">
        <f>'6'!BW103</f>
        <v>0</v>
      </c>
      <c r="CX102" s="330">
        <f t="shared" si="16"/>
        <v>0</v>
      </c>
      <c r="CY102" s="330">
        <f t="shared" si="17"/>
        <v>0</v>
      </c>
      <c r="CZ102" s="330">
        <f t="shared" si="18"/>
        <v>0</v>
      </c>
      <c r="DA102" s="330">
        <f t="shared" si="19"/>
        <v>0</v>
      </c>
      <c r="DB102" s="330">
        <f t="shared" si="20"/>
        <v>0</v>
      </c>
      <c r="DC102" s="330">
        <f t="shared" si="21"/>
        <v>0</v>
      </c>
      <c r="DD102" s="330">
        <f t="shared" si="22"/>
        <v>0</v>
      </c>
      <c r="DE102" s="330">
        <f t="shared" si="23"/>
        <v>0</v>
      </c>
      <c r="DF102" s="330">
        <f t="shared" si="24"/>
        <v>0</v>
      </c>
      <c r="DG102" s="330">
        <f t="shared" si="25"/>
        <v>0</v>
      </c>
      <c r="DH102" s="330">
        <f t="shared" si="26"/>
        <v>0</v>
      </c>
      <c r="DI102" s="330">
        <f t="shared" si="27"/>
        <v>0.55000000000000004</v>
      </c>
      <c r="DJ102" s="330">
        <f t="shared" si="28"/>
        <v>0</v>
      </c>
      <c r="DK102" s="330">
        <f t="shared" si="29"/>
        <v>0.96399999999999997</v>
      </c>
      <c r="DL102" s="319"/>
    </row>
    <row r="103" spans="1:116" s="554" customFormat="1" ht="47.25" x14ac:dyDescent="0.25">
      <c r="A103" s="567"/>
      <c r="B103" s="356" t="s">
        <v>1106</v>
      </c>
      <c r="C103" s="552" t="s">
        <v>822</v>
      </c>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0">
        <f>'6'!Q104</f>
        <v>0</v>
      </c>
      <c r="AG103" s="339"/>
      <c r="AH103" s="339"/>
      <c r="AI103" s="339"/>
      <c r="AJ103" s="330"/>
      <c r="AK103" s="339"/>
      <c r="AL103" s="330">
        <f>'6'!U104</f>
        <v>0</v>
      </c>
      <c r="AM103" s="339"/>
      <c r="AN103" s="339">
        <f>'6'!W104</f>
        <v>0</v>
      </c>
      <c r="AO103" s="339"/>
      <c r="AP103" s="339"/>
      <c r="AQ103" s="339"/>
      <c r="AR103" s="339"/>
      <c r="AS103" s="339">
        <f>'6'!AA104</f>
        <v>0</v>
      </c>
      <c r="AT103" s="330">
        <f>'6'!AC104</f>
        <v>0</v>
      </c>
      <c r="AU103" s="339"/>
      <c r="AV103" s="339"/>
      <c r="AW103" s="339"/>
      <c r="AX103" s="330">
        <f>'6'!AE104</f>
        <v>0</v>
      </c>
      <c r="AY103" s="339"/>
      <c r="AZ103" s="330">
        <f>'6'!AG104</f>
        <v>0</v>
      </c>
      <c r="BA103" s="330"/>
      <c r="BB103" s="339"/>
      <c r="BC103" s="339"/>
      <c r="BD103" s="339"/>
      <c r="BE103" s="330"/>
      <c r="BF103" s="339"/>
      <c r="BG103" s="330"/>
      <c r="BH103" s="330">
        <f>'6'!AO104</f>
        <v>0</v>
      </c>
      <c r="BI103" s="339"/>
      <c r="BJ103" s="339"/>
      <c r="BK103" s="339"/>
      <c r="BL103" s="339"/>
      <c r="BM103" s="339"/>
      <c r="BN103" s="330">
        <f>'6'!AS104</f>
        <v>0</v>
      </c>
      <c r="BO103" s="330">
        <f>'6'!AU104</f>
        <v>0</v>
      </c>
      <c r="BP103" s="339"/>
      <c r="BQ103" s="339"/>
      <c r="BR103" s="339"/>
      <c r="BS103" s="330">
        <f>'6'!AW104</f>
        <v>0</v>
      </c>
      <c r="BT103" s="339"/>
      <c r="BU103" s="339">
        <f>'6'!AY104</f>
        <v>0</v>
      </c>
      <c r="BV103" s="330">
        <f>'6'!BA104</f>
        <v>0</v>
      </c>
      <c r="BW103" s="339"/>
      <c r="BX103" s="339"/>
      <c r="BY103" s="339"/>
      <c r="BZ103" s="330">
        <f>'6'!BC104</f>
        <v>0</v>
      </c>
      <c r="CA103" s="339"/>
      <c r="CB103" s="330">
        <f>'6'!BE104</f>
        <v>0</v>
      </c>
      <c r="CC103" s="330">
        <f>'6'!BG104</f>
        <v>0</v>
      </c>
      <c r="CD103" s="330"/>
      <c r="CE103" s="330"/>
      <c r="CF103" s="330"/>
      <c r="CG103" s="330">
        <f>'6'!BI104</f>
        <v>0.35</v>
      </c>
      <c r="CH103" s="339"/>
      <c r="CI103" s="339">
        <f>'6'!BK104</f>
        <v>0.68300000000000005</v>
      </c>
      <c r="CJ103" s="330">
        <f>'6'!BM104</f>
        <v>0</v>
      </c>
      <c r="CK103" s="339"/>
      <c r="CL103" s="339"/>
      <c r="CM103" s="339"/>
      <c r="CN103" s="330">
        <f>'6'!BO104</f>
        <v>0</v>
      </c>
      <c r="CO103" s="339"/>
      <c r="CP103" s="330">
        <f>'6'!BQ104</f>
        <v>0</v>
      </c>
      <c r="CQ103" s="330">
        <f>'6'!BS104</f>
        <v>0</v>
      </c>
      <c r="CR103" s="330"/>
      <c r="CS103" s="330"/>
      <c r="CT103" s="330"/>
      <c r="CU103" s="330">
        <f>'6'!BU104</f>
        <v>0</v>
      </c>
      <c r="CV103" s="339"/>
      <c r="CW103" s="339">
        <f>'6'!BW104</f>
        <v>0</v>
      </c>
      <c r="CX103" s="330">
        <f t="shared" si="16"/>
        <v>0</v>
      </c>
      <c r="CY103" s="330">
        <f t="shared" si="17"/>
        <v>0</v>
      </c>
      <c r="CZ103" s="330">
        <f t="shared" si="18"/>
        <v>0</v>
      </c>
      <c r="DA103" s="330">
        <f t="shared" si="19"/>
        <v>0</v>
      </c>
      <c r="DB103" s="330">
        <f t="shared" si="20"/>
        <v>0</v>
      </c>
      <c r="DC103" s="330">
        <f t="shared" si="21"/>
        <v>0</v>
      </c>
      <c r="DD103" s="330">
        <f t="shared" si="22"/>
        <v>0</v>
      </c>
      <c r="DE103" s="330">
        <f t="shared" si="23"/>
        <v>0</v>
      </c>
      <c r="DF103" s="330">
        <f t="shared" si="24"/>
        <v>0</v>
      </c>
      <c r="DG103" s="330">
        <f t="shared" si="25"/>
        <v>0</v>
      </c>
      <c r="DH103" s="330">
        <f t="shared" si="26"/>
        <v>0</v>
      </c>
      <c r="DI103" s="330">
        <f t="shared" si="27"/>
        <v>0.35</v>
      </c>
      <c r="DJ103" s="330">
        <f t="shared" si="28"/>
        <v>0</v>
      </c>
      <c r="DK103" s="330">
        <f t="shared" si="29"/>
        <v>0.68300000000000005</v>
      </c>
      <c r="DL103" s="319"/>
    </row>
    <row r="104" spans="1:116" s="554" customFormat="1" ht="31.5" x14ac:dyDescent="0.25">
      <c r="A104" s="567"/>
      <c r="B104" s="356" t="s">
        <v>1119</v>
      </c>
      <c r="C104" s="552" t="s">
        <v>826</v>
      </c>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0">
        <f>'6'!Q105</f>
        <v>0</v>
      </c>
      <c r="AG104" s="339"/>
      <c r="AH104" s="339"/>
      <c r="AI104" s="339"/>
      <c r="AJ104" s="330"/>
      <c r="AK104" s="339"/>
      <c r="AL104" s="330">
        <f>'6'!U105</f>
        <v>0</v>
      </c>
      <c r="AM104" s="339"/>
      <c r="AN104" s="339">
        <f>'6'!W105</f>
        <v>0</v>
      </c>
      <c r="AO104" s="339"/>
      <c r="AP104" s="339"/>
      <c r="AQ104" s="339"/>
      <c r="AR104" s="339"/>
      <c r="AS104" s="339">
        <f>'6'!AA105</f>
        <v>0</v>
      </c>
      <c r="AT104" s="330">
        <f>'6'!AC105</f>
        <v>0</v>
      </c>
      <c r="AU104" s="339"/>
      <c r="AV104" s="339"/>
      <c r="AW104" s="339"/>
      <c r="AX104" s="330">
        <f>'6'!AE105</f>
        <v>0</v>
      </c>
      <c r="AY104" s="339"/>
      <c r="AZ104" s="330">
        <f>'6'!AG105</f>
        <v>0</v>
      </c>
      <c r="BA104" s="330"/>
      <c r="BB104" s="339"/>
      <c r="BC104" s="339"/>
      <c r="BD104" s="339"/>
      <c r="BE104" s="330"/>
      <c r="BF104" s="339"/>
      <c r="BG104" s="330"/>
      <c r="BH104" s="330">
        <f>'6'!AO105</f>
        <v>0</v>
      </c>
      <c r="BI104" s="339"/>
      <c r="BJ104" s="339"/>
      <c r="BK104" s="339"/>
      <c r="BL104" s="339"/>
      <c r="BM104" s="339"/>
      <c r="BN104" s="330">
        <f>'6'!AS105</f>
        <v>0</v>
      </c>
      <c r="BO104" s="330">
        <f>'6'!AU105</f>
        <v>0</v>
      </c>
      <c r="BP104" s="339"/>
      <c r="BQ104" s="339"/>
      <c r="BR104" s="339"/>
      <c r="BS104" s="330">
        <f>'6'!AW105</f>
        <v>0</v>
      </c>
      <c r="BT104" s="339"/>
      <c r="BU104" s="339">
        <f>'6'!AY105</f>
        <v>0</v>
      </c>
      <c r="BV104" s="330">
        <f>'6'!BA105</f>
        <v>0</v>
      </c>
      <c r="BW104" s="339"/>
      <c r="BX104" s="339"/>
      <c r="BY104" s="339"/>
      <c r="BZ104" s="330">
        <f>'6'!BC105</f>
        <v>0</v>
      </c>
      <c r="CA104" s="339"/>
      <c r="CB104" s="330">
        <f>'6'!BE105</f>
        <v>0</v>
      </c>
      <c r="CC104" s="330">
        <f>'6'!BG105</f>
        <v>0</v>
      </c>
      <c r="CD104" s="330"/>
      <c r="CE104" s="330"/>
      <c r="CF104" s="330"/>
      <c r="CG104" s="330">
        <f>'6'!BI105</f>
        <v>0</v>
      </c>
      <c r="CH104" s="339"/>
      <c r="CI104" s="339">
        <f>'6'!BK105</f>
        <v>0</v>
      </c>
      <c r="CJ104" s="330">
        <f>'6'!BM105</f>
        <v>0</v>
      </c>
      <c r="CK104" s="339"/>
      <c r="CL104" s="339"/>
      <c r="CM104" s="339"/>
      <c r="CN104" s="330">
        <f>'6'!BO105</f>
        <v>0</v>
      </c>
      <c r="CO104" s="339"/>
      <c r="CP104" s="330">
        <f>'6'!BQ105</f>
        <v>0</v>
      </c>
      <c r="CQ104" s="330">
        <f>'6'!BS105</f>
        <v>0</v>
      </c>
      <c r="CR104" s="330"/>
      <c r="CS104" s="330"/>
      <c r="CT104" s="330"/>
      <c r="CU104" s="330">
        <f>'6'!BU105</f>
        <v>1.25</v>
      </c>
      <c r="CV104" s="339"/>
      <c r="CW104" s="339">
        <f>'6'!BW105</f>
        <v>2.2349999999999999</v>
      </c>
      <c r="CX104" s="330">
        <f t="shared" si="16"/>
        <v>0</v>
      </c>
      <c r="CY104" s="330">
        <f t="shared" si="17"/>
        <v>0</v>
      </c>
      <c r="CZ104" s="330">
        <f t="shared" si="18"/>
        <v>0</v>
      </c>
      <c r="DA104" s="330">
        <f t="shared" si="19"/>
        <v>0</v>
      </c>
      <c r="DB104" s="330">
        <f t="shared" si="20"/>
        <v>0</v>
      </c>
      <c r="DC104" s="330">
        <f t="shared" si="21"/>
        <v>0</v>
      </c>
      <c r="DD104" s="330">
        <f t="shared" si="22"/>
        <v>0</v>
      </c>
      <c r="DE104" s="330">
        <f t="shared" si="23"/>
        <v>0</v>
      </c>
      <c r="DF104" s="330">
        <f t="shared" si="24"/>
        <v>0</v>
      </c>
      <c r="DG104" s="330">
        <f t="shared" si="25"/>
        <v>0</v>
      </c>
      <c r="DH104" s="330">
        <f t="shared" si="26"/>
        <v>0</v>
      </c>
      <c r="DI104" s="330">
        <f t="shared" si="27"/>
        <v>1.25</v>
      </c>
      <c r="DJ104" s="330">
        <f t="shared" si="28"/>
        <v>0</v>
      </c>
      <c r="DK104" s="330">
        <f t="shared" si="29"/>
        <v>2.2349999999999999</v>
      </c>
      <c r="DL104" s="319"/>
    </row>
    <row r="105" spans="1:116" s="554" customFormat="1" ht="47.25" x14ac:dyDescent="0.25">
      <c r="A105" s="567"/>
      <c r="B105" s="356" t="s">
        <v>1120</v>
      </c>
      <c r="C105" s="552" t="s">
        <v>826</v>
      </c>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0">
        <f>'6'!Q106</f>
        <v>0</v>
      </c>
      <c r="AG105" s="339"/>
      <c r="AH105" s="339"/>
      <c r="AI105" s="339"/>
      <c r="AJ105" s="330"/>
      <c r="AK105" s="339"/>
      <c r="AL105" s="330">
        <f>'6'!U106</f>
        <v>0</v>
      </c>
      <c r="AM105" s="339"/>
      <c r="AN105" s="339">
        <f>'6'!W106</f>
        <v>0</v>
      </c>
      <c r="AO105" s="339"/>
      <c r="AP105" s="339"/>
      <c r="AQ105" s="339"/>
      <c r="AR105" s="339"/>
      <c r="AS105" s="339">
        <f>'6'!AA106</f>
        <v>0</v>
      </c>
      <c r="AT105" s="330">
        <f>'6'!AC106</f>
        <v>0</v>
      </c>
      <c r="AU105" s="339"/>
      <c r="AV105" s="339"/>
      <c r="AW105" s="339"/>
      <c r="AX105" s="330">
        <f>'6'!AE106</f>
        <v>0</v>
      </c>
      <c r="AY105" s="339"/>
      <c r="AZ105" s="330">
        <f>'6'!AG106</f>
        <v>0</v>
      </c>
      <c r="BA105" s="330"/>
      <c r="BB105" s="339"/>
      <c r="BC105" s="339"/>
      <c r="BD105" s="339"/>
      <c r="BE105" s="330"/>
      <c r="BF105" s="339"/>
      <c r="BG105" s="330"/>
      <c r="BH105" s="330">
        <f>'6'!AO106</f>
        <v>0</v>
      </c>
      <c r="BI105" s="339"/>
      <c r="BJ105" s="339"/>
      <c r="BK105" s="339"/>
      <c r="BL105" s="339"/>
      <c r="BM105" s="339"/>
      <c r="BN105" s="330">
        <f>'6'!AS106</f>
        <v>0</v>
      </c>
      <c r="BO105" s="330">
        <f>'6'!AU106</f>
        <v>0</v>
      </c>
      <c r="BP105" s="339"/>
      <c r="BQ105" s="339"/>
      <c r="BR105" s="339"/>
      <c r="BS105" s="330">
        <f>'6'!AW106</f>
        <v>0</v>
      </c>
      <c r="BT105" s="339"/>
      <c r="BU105" s="339">
        <f>'6'!AY106</f>
        <v>0</v>
      </c>
      <c r="BV105" s="330">
        <f>'6'!BA106</f>
        <v>0</v>
      </c>
      <c r="BW105" s="339"/>
      <c r="BX105" s="339"/>
      <c r="BY105" s="339"/>
      <c r="BZ105" s="330">
        <f>'6'!BC106</f>
        <v>0</v>
      </c>
      <c r="CA105" s="339"/>
      <c r="CB105" s="330">
        <f>'6'!BE106</f>
        <v>0</v>
      </c>
      <c r="CC105" s="330">
        <f>'6'!BG106</f>
        <v>0</v>
      </c>
      <c r="CD105" s="330"/>
      <c r="CE105" s="330"/>
      <c r="CF105" s="330"/>
      <c r="CG105" s="330">
        <f>'6'!BI106</f>
        <v>0</v>
      </c>
      <c r="CH105" s="339"/>
      <c r="CI105" s="339">
        <f>'6'!BK106</f>
        <v>0</v>
      </c>
      <c r="CJ105" s="330">
        <f>'6'!BM106</f>
        <v>0</v>
      </c>
      <c r="CK105" s="339"/>
      <c r="CL105" s="339"/>
      <c r="CM105" s="339"/>
      <c r="CN105" s="330">
        <f>'6'!BO106</f>
        <v>0</v>
      </c>
      <c r="CO105" s="339"/>
      <c r="CP105" s="330">
        <f>'6'!BQ106</f>
        <v>0</v>
      </c>
      <c r="CQ105" s="330">
        <f>'6'!BS106</f>
        <v>0</v>
      </c>
      <c r="CR105" s="330"/>
      <c r="CS105" s="330"/>
      <c r="CT105" s="330"/>
      <c r="CU105" s="330">
        <f>'6'!BU106</f>
        <v>0.27500000000000002</v>
      </c>
      <c r="CV105" s="339"/>
      <c r="CW105" s="339">
        <f>'6'!BW106</f>
        <v>0.48899999999999999</v>
      </c>
      <c r="CX105" s="330">
        <f t="shared" si="16"/>
        <v>0</v>
      </c>
      <c r="CY105" s="330">
        <f t="shared" si="17"/>
        <v>0</v>
      </c>
      <c r="CZ105" s="330">
        <f t="shared" si="18"/>
        <v>0</v>
      </c>
      <c r="DA105" s="330">
        <f t="shared" si="19"/>
        <v>0</v>
      </c>
      <c r="DB105" s="330">
        <f t="shared" si="20"/>
        <v>0</v>
      </c>
      <c r="DC105" s="330">
        <f t="shared" si="21"/>
        <v>0</v>
      </c>
      <c r="DD105" s="330">
        <f t="shared" si="22"/>
        <v>0</v>
      </c>
      <c r="DE105" s="330">
        <f t="shared" si="23"/>
        <v>0</v>
      </c>
      <c r="DF105" s="330">
        <f t="shared" si="24"/>
        <v>0</v>
      </c>
      <c r="DG105" s="330">
        <f t="shared" si="25"/>
        <v>0</v>
      </c>
      <c r="DH105" s="330">
        <f t="shared" si="26"/>
        <v>0</v>
      </c>
      <c r="DI105" s="330">
        <f t="shared" si="27"/>
        <v>0.27500000000000002</v>
      </c>
      <c r="DJ105" s="330">
        <f t="shared" si="28"/>
        <v>0</v>
      </c>
      <c r="DK105" s="330">
        <f t="shared" si="29"/>
        <v>0.48899999999999999</v>
      </c>
      <c r="DL105" s="319"/>
    </row>
    <row r="106" spans="1:116" s="554" customFormat="1" ht="31.5" x14ac:dyDescent="0.25">
      <c r="A106" s="567"/>
      <c r="B106" s="356" t="s">
        <v>1121</v>
      </c>
      <c r="C106" s="552" t="s">
        <v>826</v>
      </c>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0">
        <f>'6'!Q107</f>
        <v>0</v>
      </c>
      <c r="AG106" s="339"/>
      <c r="AH106" s="339"/>
      <c r="AI106" s="339"/>
      <c r="AJ106" s="330"/>
      <c r="AK106" s="339"/>
      <c r="AL106" s="330">
        <f>'6'!U107</f>
        <v>0</v>
      </c>
      <c r="AM106" s="339"/>
      <c r="AN106" s="339">
        <f>'6'!W107</f>
        <v>0</v>
      </c>
      <c r="AO106" s="339"/>
      <c r="AP106" s="339"/>
      <c r="AQ106" s="339"/>
      <c r="AR106" s="339"/>
      <c r="AS106" s="339">
        <f>'6'!AA107</f>
        <v>0</v>
      </c>
      <c r="AT106" s="330">
        <f>'6'!AC107</f>
        <v>0</v>
      </c>
      <c r="AU106" s="339"/>
      <c r="AV106" s="339"/>
      <c r="AW106" s="339"/>
      <c r="AX106" s="330">
        <f>'6'!AE107</f>
        <v>0</v>
      </c>
      <c r="AY106" s="339"/>
      <c r="AZ106" s="330">
        <f>'6'!AG107</f>
        <v>0</v>
      </c>
      <c r="BA106" s="330"/>
      <c r="BB106" s="339"/>
      <c r="BC106" s="339"/>
      <c r="BD106" s="339"/>
      <c r="BE106" s="330"/>
      <c r="BF106" s="339"/>
      <c r="BG106" s="330"/>
      <c r="BH106" s="330">
        <f>'6'!AO107</f>
        <v>0</v>
      </c>
      <c r="BI106" s="339"/>
      <c r="BJ106" s="339"/>
      <c r="BK106" s="339"/>
      <c r="BL106" s="339"/>
      <c r="BM106" s="339"/>
      <c r="BN106" s="330">
        <f>'6'!AS107</f>
        <v>0</v>
      </c>
      <c r="BO106" s="330">
        <f>'6'!AU107</f>
        <v>0</v>
      </c>
      <c r="BP106" s="339"/>
      <c r="BQ106" s="339"/>
      <c r="BR106" s="339"/>
      <c r="BS106" s="330">
        <f>'6'!AW107</f>
        <v>0</v>
      </c>
      <c r="BT106" s="339"/>
      <c r="BU106" s="339">
        <f>'6'!AY107</f>
        <v>0</v>
      </c>
      <c r="BV106" s="330">
        <f>'6'!BA107</f>
        <v>0</v>
      </c>
      <c r="BW106" s="339"/>
      <c r="BX106" s="339"/>
      <c r="BY106" s="339"/>
      <c r="BZ106" s="330">
        <f>'6'!BC107</f>
        <v>0</v>
      </c>
      <c r="CA106" s="339"/>
      <c r="CB106" s="330">
        <f>'6'!BE107</f>
        <v>0</v>
      </c>
      <c r="CC106" s="330">
        <f>'6'!BG107</f>
        <v>0</v>
      </c>
      <c r="CD106" s="330"/>
      <c r="CE106" s="330"/>
      <c r="CF106" s="330"/>
      <c r="CG106" s="330">
        <f>'6'!BI107</f>
        <v>0</v>
      </c>
      <c r="CH106" s="339"/>
      <c r="CI106" s="339">
        <f>'6'!BK107</f>
        <v>0</v>
      </c>
      <c r="CJ106" s="330">
        <f>'6'!BM107</f>
        <v>0</v>
      </c>
      <c r="CK106" s="339"/>
      <c r="CL106" s="339"/>
      <c r="CM106" s="339"/>
      <c r="CN106" s="330">
        <f>'6'!BO107</f>
        <v>0</v>
      </c>
      <c r="CO106" s="339"/>
      <c r="CP106" s="330">
        <f>'6'!BQ107</f>
        <v>0</v>
      </c>
      <c r="CQ106" s="330">
        <f>'6'!BS107</f>
        <v>0</v>
      </c>
      <c r="CR106" s="330"/>
      <c r="CS106" s="330"/>
      <c r="CT106" s="330"/>
      <c r="CU106" s="330">
        <f>'6'!BU107</f>
        <v>0.52</v>
      </c>
      <c r="CV106" s="339"/>
      <c r="CW106" s="339">
        <f>'6'!BW107</f>
        <v>0.96499999999999997</v>
      </c>
      <c r="CX106" s="330">
        <f t="shared" si="16"/>
        <v>0</v>
      </c>
      <c r="CY106" s="330">
        <f t="shared" si="17"/>
        <v>0</v>
      </c>
      <c r="CZ106" s="330">
        <f t="shared" si="18"/>
        <v>0</v>
      </c>
      <c r="DA106" s="330">
        <f t="shared" si="19"/>
        <v>0</v>
      </c>
      <c r="DB106" s="330">
        <f t="shared" si="20"/>
        <v>0</v>
      </c>
      <c r="DC106" s="330">
        <f t="shared" si="21"/>
        <v>0</v>
      </c>
      <c r="DD106" s="330">
        <f t="shared" si="22"/>
        <v>0</v>
      </c>
      <c r="DE106" s="330">
        <f t="shared" si="23"/>
        <v>0</v>
      </c>
      <c r="DF106" s="330">
        <f t="shared" si="24"/>
        <v>0</v>
      </c>
      <c r="DG106" s="330">
        <f t="shared" si="25"/>
        <v>0</v>
      </c>
      <c r="DH106" s="330">
        <f t="shared" si="26"/>
        <v>0</v>
      </c>
      <c r="DI106" s="330">
        <f t="shared" si="27"/>
        <v>0.52</v>
      </c>
      <c r="DJ106" s="330">
        <f t="shared" si="28"/>
        <v>0</v>
      </c>
      <c r="DK106" s="330">
        <f t="shared" si="29"/>
        <v>0.96499999999999997</v>
      </c>
      <c r="DL106" s="319"/>
    </row>
    <row r="107" spans="1:116" s="554" customFormat="1" ht="31.5" x14ac:dyDescent="0.25">
      <c r="A107" s="567"/>
      <c r="B107" s="356" t="s">
        <v>1122</v>
      </c>
      <c r="C107" s="552" t="s">
        <v>826</v>
      </c>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0">
        <f>'6'!Q108</f>
        <v>0</v>
      </c>
      <c r="AG107" s="339"/>
      <c r="AH107" s="339"/>
      <c r="AI107" s="339"/>
      <c r="AJ107" s="330"/>
      <c r="AK107" s="339"/>
      <c r="AL107" s="330">
        <f>'6'!U108</f>
        <v>0</v>
      </c>
      <c r="AM107" s="339"/>
      <c r="AN107" s="339">
        <f>'6'!W108</f>
        <v>0</v>
      </c>
      <c r="AO107" s="339"/>
      <c r="AP107" s="339"/>
      <c r="AQ107" s="339"/>
      <c r="AR107" s="339"/>
      <c r="AS107" s="339">
        <f>'6'!AA108</f>
        <v>0</v>
      </c>
      <c r="AT107" s="330">
        <f>'6'!AC108</f>
        <v>0</v>
      </c>
      <c r="AU107" s="339"/>
      <c r="AV107" s="339"/>
      <c r="AW107" s="339"/>
      <c r="AX107" s="330">
        <f>'6'!AE108</f>
        <v>0</v>
      </c>
      <c r="AY107" s="339"/>
      <c r="AZ107" s="330">
        <f>'6'!AG108</f>
        <v>0</v>
      </c>
      <c r="BA107" s="330"/>
      <c r="BB107" s="339"/>
      <c r="BC107" s="339"/>
      <c r="BD107" s="339"/>
      <c r="BE107" s="330"/>
      <c r="BF107" s="339"/>
      <c r="BG107" s="330"/>
      <c r="BH107" s="330">
        <f>'6'!AO108</f>
        <v>0</v>
      </c>
      <c r="BI107" s="339"/>
      <c r="BJ107" s="339"/>
      <c r="BK107" s="339"/>
      <c r="BL107" s="339"/>
      <c r="BM107" s="339"/>
      <c r="BN107" s="330">
        <f>'6'!AS108</f>
        <v>0</v>
      </c>
      <c r="BO107" s="330">
        <f>'6'!AU108</f>
        <v>0</v>
      </c>
      <c r="BP107" s="339"/>
      <c r="BQ107" s="339"/>
      <c r="BR107" s="339"/>
      <c r="BS107" s="330">
        <f>'6'!AW108</f>
        <v>0</v>
      </c>
      <c r="BT107" s="339"/>
      <c r="BU107" s="339">
        <f>'6'!AY108</f>
        <v>0</v>
      </c>
      <c r="BV107" s="330">
        <f>'6'!BA108</f>
        <v>0</v>
      </c>
      <c r="BW107" s="339"/>
      <c r="BX107" s="339"/>
      <c r="BY107" s="339"/>
      <c r="BZ107" s="330">
        <f>'6'!BC108</f>
        <v>0</v>
      </c>
      <c r="CA107" s="339"/>
      <c r="CB107" s="330">
        <f>'6'!BE108</f>
        <v>0</v>
      </c>
      <c r="CC107" s="330">
        <f>'6'!BG108</f>
        <v>0</v>
      </c>
      <c r="CD107" s="330"/>
      <c r="CE107" s="330"/>
      <c r="CF107" s="330"/>
      <c r="CG107" s="330">
        <f>'6'!BI108</f>
        <v>0</v>
      </c>
      <c r="CH107" s="339"/>
      <c r="CI107" s="339">
        <f>'6'!BK108</f>
        <v>0</v>
      </c>
      <c r="CJ107" s="330">
        <f>'6'!BM108</f>
        <v>0</v>
      </c>
      <c r="CK107" s="339"/>
      <c r="CL107" s="339"/>
      <c r="CM107" s="339"/>
      <c r="CN107" s="330">
        <f>'6'!BO108</f>
        <v>0</v>
      </c>
      <c r="CO107" s="339"/>
      <c r="CP107" s="330">
        <f>'6'!BQ108</f>
        <v>0</v>
      </c>
      <c r="CQ107" s="330">
        <f>'6'!BS108</f>
        <v>0</v>
      </c>
      <c r="CR107" s="330"/>
      <c r="CS107" s="330"/>
      <c r="CT107" s="330"/>
      <c r="CU107" s="330">
        <f>'6'!BU108</f>
        <v>1.55</v>
      </c>
      <c r="CV107" s="339"/>
      <c r="CW107" s="339">
        <f>'6'!BW108</f>
        <v>2.8380000000000001</v>
      </c>
      <c r="CX107" s="330">
        <f t="shared" si="16"/>
        <v>0</v>
      </c>
      <c r="CY107" s="330">
        <f t="shared" si="17"/>
        <v>0</v>
      </c>
      <c r="CZ107" s="330">
        <f t="shared" si="18"/>
        <v>0</v>
      </c>
      <c r="DA107" s="330">
        <f t="shared" si="19"/>
        <v>0</v>
      </c>
      <c r="DB107" s="330">
        <f t="shared" si="20"/>
        <v>0</v>
      </c>
      <c r="DC107" s="330">
        <f t="shared" si="21"/>
        <v>0</v>
      </c>
      <c r="DD107" s="330">
        <f t="shared" si="22"/>
        <v>0</v>
      </c>
      <c r="DE107" s="330">
        <f t="shared" si="23"/>
        <v>0</v>
      </c>
      <c r="DF107" s="330">
        <f t="shared" si="24"/>
        <v>0</v>
      </c>
      <c r="DG107" s="330">
        <f t="shared" si="25"/>
        <v>0</v>
      </c>
      <c r="DH107" s="330">
        <f t="shared" si="26"/>
        <v>0</v>
      </c>
      <c r="DI107" s="330">
        <f t="shared" si="27"/>
        <v>1.55</v>
      </c>
      <c r="DJ107" s="330">
        <f t="shared" si="28"/>
        <v>0</v>
      </c>
      <c r="DK107" s="330">
        <f t="shared" si="29"/>
        <v>2.8380000000000001</v>
      </c>
      <c r="DL107" s="319"/>
    </row>
    <row r="108" spans="1:116" s="554" customFormat="1" x14ac:dyDescent="0.25">
      <c r="A108" s="47"/>
      <c r="B108" s="179"/>
      <c r="C108" s="51"/>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0">
        <f>'6'!Q109</f>
        <v>0</v>
      </c>
      <c r="AG108" s="339"/>
      <c r="AH108" s="339"/>
      <c r="AI108" s="339"/>
      <c r="AJ108" s="330"/>
      <c r="AK108" s="339"/>
      <c r="AL108" s="330">
        <f>'6'!U109</f>
        <v>0</v>
      </c>
      <c r="AM108" s="339"/>
      <c r="AN108" s="339">
        <f>'6'!W109</f>
        <v>0</v>
      </c>
      <c r="AO108" s="339"/>
      <c r="AP108" s="339"/>
      <c r="AQ108" s="339"/>
      <c r="AR108" s="339"/>
      <c r="AS108" s="339">
        <f>'6'!AA109</f>
        <v>0</v>
      </c>
      <c r="AT108" s="330">
        <f>'6'!AC109</f>
        <v>0</v>
      </c>
      <c r="AU108" s="339"/>
      <c r="AV108" s="339"/>
      <c r="AW108" s="339"/>
      <c r="AX108" s="330">
        <f>'6'!AE109</f>
        <v>0</v>
      </c>
      <c r="AY108" s="339"/>
      <c r="AZ108" s="330">
        <f>'6'!AG109</f>
        <v>0</v>
      </c>
      <c r="BA108" s="330"/>
      <c r="BB108" s="339"/>
      <c r="BC108" s="339"/>
      <c r="BD108" s="339"/>
      <c r="BE108" s="330"/>
      <c r="BF108" s="339"/>
      <c r="BG108" s="330"/>
      <c r="BH108" s="330">
        <f>'6'!AO109</f>
        <v>0</v>
      </c>
      <c r="BI108" s="339"/>
      <c r="BJ108" s="339"/>
      <c r="BK108" s="339"/>
      <c r="BL108" s="339"/>
      <c r="BM108" s="339"/>
      <c r="BN108" s="330">
        <f>'6'!AS109</f>
        <v>0</v>
      </c>
      <c r="BO108" s="330">
        <f>'6'!AU109</f>
        <v>0</v>
      </c>
      <c r="BP108" s="339"/>
      <c r="BQ108" s="339"/>
      <c r="BR108" s="339"/>
      <c r="BS108" s="330">
        <f>'6'!AW109</f>
        <v>0</v>
      </c>
      <c r="BT108" s="339"/>
      <c r="BU108" s="339">
        <f>'6'!AY109</f>
        <v>0</v>
      </c>
      <c r="BV108" s="330">
        <f>'6'!BA109</f>
        <v>0</v>
      </c>
      <c r="BW108" s="339"/>
      <c r="BX108" s="339"/>
      <c r="BY108" s="339"/>
      <c r="BZ108" s="330">
        <f>'6'!BC109</f>
        <v>0</v>
      </c>
      <c r="CA108" s="339"/>
      <c r="CB108" s="330">
        <f>'6'!BE109</f>
        <v>0</v>
      </c>
      <c r="CC108" s="330">
        <f>'6'!BG109</f>
        <v>0</v>
      </c>
      <c r="CD108" s="330"/>
      <c r="CE108" s="330"/>
      <c r="CF108" s="330"/>
      <c r="CG108" s="330">
        <f>'6'!BI109</f>
        <v>0</v>
      </c>
      <c r="CH108" s="339"/>
      <c r="CI108" s="339">
        <f>'6'!BK109</f>
        <v>0</v>
      </c>
      <c r="CJ108" s="330">
        <f>'6'!BM109</f>
        <v>0</v>
      </c>
      <c r="CK108" s="339"/>
      <c r="CL108" s="339"/>
      <c r="CM108" s="339"/>
      <c r="CN108" s="330">
        <f>'6'!BO109</f>
        <v>0</v>
      </c>
      <c r="CO108" s="339"/>
      <c r="CP108" s="330">
        <f>'6'!BQ109</f>
        <v>0</v>
      </c>
      <c r="CQ108" s="330">
        <f>'6'!BS109</f>
        <v>0</v>
      </c>
      <c r="CR108" s="330"/>
      <c r="CS108" s="330"/>
      <c r="CT108" s="330"/>
      <c r="CU108" s="330">
        <f>'6'!BU109</f>
        <v>0</v>
      </c>
      <c r="CV108" s="339"/>
      <c r="CW108" s="339">
        <f>'6'!BW109</f>
        <v>0</v>
      </c>
      <c r="CX108" s="330">
        <f t="shared" si="16"/>
        <v>0</v>
      </c>
      <c r="CY108" s="330">
        <f t="shared" si="17"/>
        <v>0</v>
      </c>
      <c r="CZ108" s="330">
        <f t="shared" si="18"/>
        <v>0</v>
      </c>
      <c r="DA108" s="330">
        <f t="shared" si="19"/>
        <v>0</v>
      </c>
      <c r="DB108" s="330">
        <f t="shared" si="20"/>
        <v>0</v>
      </c>
      <c r="DC108" s="330">
        <f t="shared" si="21"/>
        <v>0</v>
      </c>
      <c r="DD108" s="330">
        <f t="shared" si="22"/>
        <v>0</v>
      </c>
      <c r="DE108" s="330">
        <f t="shared" si="23"/>
        <v>0</v>
      </c>
      <c r="DF108" s="330">
        <f t="shared" si="24"/>
        <v>0</v>
      </c>
      <c r="DG108" s="330">
        <f t="shared" si="25"/>
        <v>0</v>
      </c>
      <c r="DH108" s="330">
        <f t="shared" si="26"/>
        <v>0</v>
      </c>
      <c r="DI108" s="330">
        <f t="shared" si="27"/>
        <v>0</v>
      </c>
      <c r="DJ108" s="330">
        <f t="shared" si="28"/>
        <v>0</v>
      </c>
      <c r="DK108" s="330">
        <f t="shared" si="29"/>
        <v>0</v>
      </c>
      <c r="DL108" s="319"/>
    </row>
    <row r="109" spans="1:116" ht="63" x14ac:dyDescent="0.25">
      <c r="A109" s="47" t="s">
        <v>613</v>
      </c>
      <c r="B109" s="179" t="s">
        <v>760</v>
      </c>
      <c r="C109" s="51"/>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0">
        <f>'6'!Q110</f>
        <v>0</v>
      </c>
      <c r="AG109" s="339"/>
      <c r="AH109" s="339"/>
      <c r="AI109" s="339"/>
      <c r="AJ109" s="330"/>
      <c r="AK109" s="339"/>
      <c r="AL109" s="330" t="str">
        <f>'6'!U110</f>
        <v>0</v>
      </c>
      <c r="AM109" s="339"/>
      <c r="AN109" s="339">
        <f>'6'!W110</f>
        <v>0</v>
      </c>
      <c r="AO109" s="339"/>
      <c r="AP109" s="339"/>
      <c r="AQ109" s="339"/>
      <c r="AR109" s="339"/>
      <c r="AS109" s="339">
        <f>'6'!AA110</f>
        <v>0</v>
      </c>
      <c r="AT109" s="330">
        <f>'6'!AC110</f>
        <v>0</v>
      </c>
      <c r="AU109" s="339"/>
      <c r="AV109" s="339"/>
      <c r="AW109" s="339"/>
      <c r="AX109" s="330">
        <f>'6'!AE110</f>
        <v>0</v>
      </c>
      <c r="AY109" s="339"/>
      <c r="AZ109" s="330">
        <f>'6'!AG110</f>
        <v>0</v>
      </c>
      <c r="BA109" s="330">
        <f>'6'!AI110</f>
        <v>0</v>
      </c>
      <c r="BB109" s="339"/>
      <c r="BC109" s="339"/>
      <c r="BD109" s="339"/>
      <c r="BE109" s="330">
        <f>'6'!AK110</f>
        <v>0</v>
      </c>
      <c r="BF109" s="339"/>
      <c r="BG109" s="330">
        <f>'6'!AM110</f>
        <v>0</v>
      </c>
      <c r="BH109" s="330">
        <f>'6'!AO110</f>
        <v>0</v>
      </c>
      <c r="BI109" s="339"/>
      <c r="BJ109" s="339"/>
      <c r="BK109" s="339"/>
      <c r="BL109" s="339"/>
      <c r="BM109" s="339"/>
      <c r="BN109" s="330" t="str">
        <f>'6'!AS110</f>
        <v>0,000</v>
      </c>
      <c r="BO109" s="330">
        <f>'6'!AU110</f>
        <v>0</v>
      </c>
      <c r="BP109" s="339"/>
      <c r="BQ109" s="339"/>
      <c r="BR109" s="339"/>
      <c r="BS109" s="330">
        <f>'6'!AW110</f>
        <v>0</v>
      </c>
      <c r="BT109" s="339"/>
      <c r="BU109" s="339">
        <f>'6'!AY110</f>
        <v>0</v>
      </c>
      <c r="BV109" s="330">
        <f>'6'!BA110</f>
        <v>0</v>
      </c>
      <c r="BW109" s="339"/>
      <c r="BX109" s="339"/>
      <c r="BY109" s="339"/>
      <c r="BZ109" s="330">
        <f>'6'!BC110</f>
        <v>0</v>
      </c>
      <c r="CA109" s="339"/>
      <c r="CB109" s="330" t="str">
        <f>'6'!BE110</f>
        <v>0,000</v>
      </c>
      <c r="CC109" s="330">
        <f>'6'!BG110</f>
        <v>0</v>
      </c>
      <c r="CD109" s="330"/>
      <c r="CE109" s="330"/>
      <c r="CF109" s="330"/>
      <c r="CG109" s="330">
        <f>'6'!BI110</f>
        <v>0</v>
      </c>
      <c r="CH109" s="339"/>
      <c r="CI109" s="339">
        <f>'6'!BK110</f>
        <v>0</v>
      </c>
      <c r="CJ109" s="330">
        <f>'6'!BM110</f>
        <v>0</v>
      </c>
      <c r="CK109" s="339"/>
      <c r="CL109" s="339"/>
      <c r="CM109" s="339"/>
      <c r="CN109" s="330">
        <f>'6'!BO110</f>
        <v>0</v>
      </c>
      <c r="CO109" s="339"/>
      <c r="CP109" s="330" t="str">
        <f>'6'!BQ110</f>
        <v>0,000</v>
      </c>
      <c r="CQ109" s="330">
        <f>'6'!BS110</f>
        <v>0</v>
      </c>
      <c r="CR109" s="330"/>
      <c r="CS109" s="330"/>
      <c r="CT109" s="330"/>
      <c r="CU109" s="330">
        <f>'6'!BU110</f>
        <v>0</v>
      </c>
      <c r="CV109" s="339"/>
      <c r="CW109" s="339">
        <f>'6'!BW110</f>
        <v>0</v>
      </c>
      <c r="CX109" s="330">
        <f t="shared" si="16"/>
        <v>0</v>
      </c>
      <c r="CY109" s="330">
        <f t="shared" si="17"/>
        <v>0</v>
      </c>
      <c r="CZ109" s="330">
        <f t="shared" si="18"/>
        <v>0</v>
      </c>
      <c r="DA109" s="330">
        <f t="shared" si="19"/>
        <v>0</v>
      </c>
      <c r="DB109" s="330">
        <f t="shared" si="20"/>
        <v>0</v>
      </c>
      <c r="DC109" s="330">
        <f t="shared" si="21"/>
        <v>0</v>
      </c>
      <c r="DD109" s="330">
        <f t="shared" si="22"/>
        <v>0</v>
      </c>
      <c r="DE109" s="330">
        <f t="shared" si="23"/>
        <v>0</v>
      </c>
      <c r="DF109" s="330">
        <f t="shared" si="24"/>
        <v>0</v>
      </c>
      <c r="DG109" s="330">
        <f t="shared" si="25"/>
        <v>0</v>
      </c>
      <c r="DH109" s="330">
        <f t="shared" si="26"/>
        <v>0</v>
      </c>
      <c r="DI109" s="330">
        <f t="shared" si="27"/>
        <v>0</v>
      </c>
      <c r="DJ109" s="330">
        <f t="shared" si="28"/>
        <v>0</v>
      </c>
      <c r="DK109" s="330">
        <f t="shared" si="29"/>
        <v>0</v>
      </c>
      <c r="DL109" s="319"/>
    </row>
    <row r="110" spans="1:116" ht="63" x14ac:dyDescent="0.25">
      <c r="A110" s="47" t="s">
        <v>563</v>
      </c>
      <c r="B110" s="181" t="s">
        <v>761</v>
      </c>
      <c r="C110" s="51"/>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0">
        <f>'6'!Q111</f>
        <v>0</v>
      </c>
      <c r="AG110" s="339"/>
      <c r="AH110" s="339"/>
      <c r="AI110" s="339"/>
      <c r="AJ110" s="330"/>
      <c r="AK110" s="339"/>
      <c r="AL110" s="330">
        <f>'6'!U111</f>
        <v>1.2708333333333333</v>
      </c>
      <c r="AM110" s="339"/>
      <c r="AN110" s="339">
        <f>'6'!W111</f>
        <v>0</v>
      </c>
      <c r="AO110" s="339"/>
      <c r="AP110" s="339"/>
      <c r="AQ110" s="339"/>
      <c r="AR110" s="339"/>
      <c r="AS110" s="339">
        <f>'6'!AA111</f>
        <v>1.2709999999999999</v>
      </c>
      <c r="AT110" s="330">
        <f>'6'!AC111</f>
        <v>0</v>
      </c>
      <c r="AU110" s="339"/>
      <c r="AV110" s="339"/>
      <c r="AW110" s="339"/>
      <c r="AX110" s="330">
        <f>'6'!AE111</f>
        <v>0</v>
      </c>
      <c r="AY110" s="339"/>
      <c r="AZ110" s="330">
        <f>'6'!AG111</f>
        <v>0</v>
      </c>
      <c r="BA110" s="330">
        <f>'6'!AI111</f>
        <v>0</v>
      </c>
      <c r="BB110" s="339"/>
      <c r="BC110" s="339"/>
      <c r="BD110" s="339"/>
      <c r="BE110" s="330">
        <f>'6'!AK111</f>
        <v>0</v>
      </c>
      <c r="BF110" s="339"/>
      <c r="BG110" s="330">
        <f>'6'!AM111</f>
        <v>0</v>
      </c>
      <c r="BH110" s="330">
        <f>'6'!AO111</f>
        <v>0</v>
      </c>
      <c r="BI110" s="339"/>
      <c r="BJ110" s="339"/>
      <c r="BK110" s="339"/>
      <c r="BL110" s="339"/>
      <c r="BM110" s="339"/>
      <c r="BN110" s="330">
        <f>'6'!AS111</f>
        <v>1.2708333333333333</v>
      </c>
      <c r="BO110" s="330">
        <f>'6'!AU111</f>
        <v>0</v>
      </c>
      <c r="BP110" s="339"/>
      <c r="BQ110" s="339"/>
      <c r="BR110" s="339"/>
      <c r="BS110" s="330">
        <f>'6'!AW111</f>
        <v>0</v>
      </c>
      <c r="BT110" s="339"/>
      <c r="BU110" s="339">
        <f>'6'!AY111</f>
        <v>0</v>
      </c>
      <c r="BV110" s="330">
        <f>'6'!BA111</f>
        <v>0</v>
      </c>
      <c r="BW110" s="339"/>
      <c r="BX110" s="339"/>
      <c r="BY110" s="339"/>
      <c r="BZ110" s="330">
        <f>'6'!BC111</f>
        <v>0</v>
      </c>
      <c r="CA110" s="339"/>
      <c r="CB110" s="330">
        <f>'6'!BE111</f>
        <v>1.2708333333333333</v>
      </c>
      <c r="CC110" s="330">
        <f>'6'!BG111</f>
        <v>0</v>
      </c>
      <c r="CD110" s="330"/>
      <c r="CE110" s="330"/>
      <c r="CF110" s="330"/>
      <c r="CG110" s="330">
        <f>'6'!BI111</f>
        <v>0</v>
      </c>
      <c r="CH110" s="339"/>
      <c r="CI110" s="339">
        <f>'6'!BK111</f>
        <v>0</v>
      </c>
      <c r="CJ110" s="330">
        <f>'6'!BM111</f>
        <v>0</v>
      </c>
      <c r="CK110" s="339"/>
      <c r="CL110" s="339"/>
      <c r="CM110" s="339"/>
      <c r="CN110" s="330">
        <f>'6'!BO111</f>
        <v>0</v>
      </c>
      <c r="CO110" s="339"/>
      <c r="CP110" s="330">
        <f>'6'!BQ111</f>
        <v>1.2708333333333333</v>
      </c>
      <c r="CQ110" s="330">
        <f>'6'!BS111</f>
        <v>0</v>
      </c>
      <c r="CR110" s="330"/>
      <c r="CS110" s="330"/>
      <c r="CT110" s="330"/>
      <c r="CU110" s="330">
        <f>'6'!BU111</f>
        <v>0</v>
      </c>
      <c r="CV110" s="339"/>
      <c r="CW110" s="339">
        <f>'6'!BW111</f>
        <v>0</v>
      </c>
      <c r="CX110" s="330">
        <f t="shared" si="16"/>
        <v>0</v>
      </c>
      <c r="CY110" s="330">
        <f t="shared" si="17"/>
        <v>0</v>
      </c>
      <c r="CZ110" s="330">
        <f t="shared" si="18"/>
        <v>0</v>
      </c>
      <c r="DA110" s="330">
        <f t="shared" si="19"/>
        <v>0</v>
      </c>
      <c r="DB110" s="330">
        <f t="shared" si="20"/>
        <v>0</v>
      </c>
      <c r="DC110" s="330">
        <f t="shared" si="21"/>
        <v>0</v>
      </c>
      <c r="DD110" s="330">
        <f t="shared" si="22"/>
        <v>5.083333333333333</v>
      </c>
      <c r="DE110" s="330">
        <f t="shared" si="23"/>
        <v>0</v>
      </c>
      <c r="DF110" s="330">
        <f t="shared" si="24"/>
        <v>0</v>
      </c>
      <c r="DG110" s="330">
        <f t="shared" si="25"/>
        <v>0</v>
      </c>
      <c r="DH110" s="330">
        <f t="shared" si="26"/>
        <v>0</v>
      </c>
      <c r="DI110" s="330">
        <f t="shared" si="27"/>
        <v>0</v>
      </c>
      <c r="DJ110" s="330">
        <f t="shared" si="28"/>
        <v>0</v>
      </c>
      <c r="DK110" s="330">
        <f t="shared" si="29"/>
        <v>1.2708333333333333</v>
      </c>
      <c r="DL110" s="319"/>
    </row>
    <row r="111" spans="1:116" ht="31.5" x14ac:dyDescent="0.25">
      <c r="A111" s="47" t="s">
        <v>616</v>
      </c>
      <c r="B111" s="325" t="s">
        <v>869</v>
      </c>
      <c r="C111" s="51"/>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0">
        <f>'6'!Q112</f>
        <v>0</v>
      </c>
      <c r="AG111" s="339"/>
      <c r="AH111" s="339"/>
      <c r="AI111" s="339"/>
      <c r="AJ111" s="330"/>
      <c r="AK111" s="339"/>
      <c r="AL111" s="330">
        <f>'6'!U112</f>
        <v>1.2708333333333333</v>
      </c>
      <c r="AM111" s="339"/>
      <c r="AN111" s="339">
        <f>'6'!W112</f>
        <v>0</v>
      </c>
      <c r="AO111" s="339"/>
      <c r="AP111" s="339"/>
      <c r="AQ111" s="339"/>
      <c r="AR111" s="339"/>
      <c r="AS111" s="339">
        <f>'6'!AA112</f>
        <v>1.2709999999999999</v>
      </c>
      <c r="AT111" s="330">
        <f>'6'!AC112</f>
        <v>0</v>
      </c>
      <c r="AU111" s="339"/>
      <c r="AV111" s="339"/>
      <c r="AW111" s="339"/>
      <c r="AX111" s="330">
        <f>'6'!AE112</f>
        <v>0</v>
      </c>
      <c r="AY111" s="339"/>
      <c r="AZ111" s="330">
        <f>'6'!AG112</f>
        <v>0</v>
      </c>
      <c r="BA111" s="330">
        <f>'6'!AI112</f>
        <v>0</v>
      </c>
      <c r="BB111" s="339"/>
      <c r="BC111" s="339"/>
      <c r="BD111" s="339"/>
      <c r="BE111" s="330">
        <f>'6'!AK112</f>
        <v>0</v>
      </c>
      <c r="BF111" s="339"/>
      <c r="BG111" s="330">
        <f>'6'!AM112</f>
        <v>0</v>
      </c>
      <c r="BH111" s="330">
        <f>'6'!AO112</f>
        <v>0</v>
      </c>
      <c r="BI111" s="339"/>
      <c r="BJ111" s="339"/>
      <c r="BK111" s="339"/>
      <c r="BL111" s="339"/>
      <c r="BM111" s="339"/>
      <c r="BN111" s="330">
        <f>'6'!AS112</f>
        <v>1.2708333333333333</v>
      </c>
      <c r="BO111" s="330">
        <f>'6'!AU112</f>
        <v>0</v>
      </c>
      <c r="BP111" s="339"/>
      <c r="BQ111" s="339"/>
      <c r="BR111" s="339"/>
      <c r="BS111" s="330">
        <f>'6'!AW112</f>
        <v>0</v>
      </c>
      <c r="BT111" s="339"/>
      <c r="BU111" s="339">
        <f>'6'!AY112</f>
        <v>0</v>
      </c>
      <c r="BV111" s="330">
        <f>'6'!BA112</f>
        <v>0</v>
      </c>
      <c r="BW111" s="339"/>
      <c r="BX111" s="339"/>
      <c r="BY111" s="339"/>
      <c r="BZ111" s="330">
        <f>'6'!BC112</f>
        <v>0</v>
      </c>
      <c r="CA111" s="339"/>
      <c r="CB111" s="330">
        <f>'6'!BE112</f>
        <v>1.2708333333333333</v>
      </c>
      <c r="CC111" s="330">
        <f>'6'!BG112</f>
        <v>0</v>
      </c>
      <c r="CD111" s="330"/>
      <c r="CE111" s="330"/>
      <c r="CF111" s="330"/>
      <c r="CG111" s="330">
        <f>'6'!BI112</f>
        <v>0</v>
      </c>
      <c r="CH111" s="339"/>
      <c r="CI111" s="339">
        <f>'6'!BK112</f>
        <v>0</v>
      </c>
      <c r="CJ111" s="330">
        <f>'6'!BM112</f>
        <v>0</v>
      </c>
      <c r="CK111" s="339"/>
      <c r="CL111" s="339"/>
      <c r="CM111" s="339"/>
      <c r="CN111" s="330">
        <f>'6'!BO112</f>
        <v>0</v>
      </c>
      <c r="CO111" s="339"/>
      <c r="CP111" s="330">
        <f>'6'!BQ112</f>
        <v>1.2708333333333333</v>
      </c>
      <c r="CQ111" s="330">
        <f>'6'!BS112</f>
        <v>0</v>
      </c>
      <c r="CR111" s="330"/>
      <c r="CS111" s="330"/>
      <c r="CT111" s="330"/>
      <c r="CU111" s="330">
        <f>'6'!BU112</f>
        <v>0</v>
      </c>
      <c r="CV111" s="339"/>
      <c r="CW111" s="339">
        <f>'6'!BW112</f>
        <v>0</v>
      </c>
      <c r="CX111" s="330">
        <f t="shared" si="16"/>
        <v>0</v>
      </c>
      <c r="CY111" s="330">
        <f t="shared" si="17"/>
        <v>0</v>
      </c>
      <c r="CZ111" s="330">
        <f t="shared" si="18"/>
        <v>0</v>
      </c>
      <c r="DA111" s="330">
        <f t="shared" si="19"/>
        <v>0</v>
      </c>
      <c r="DB111" s="330">
        <f t="shared" si="20"/>
        <v>0</v>
      </c>
      <c r="DC111" s="330">
        <f t="shared" si="21"/>
        <v>0</v>
      </c>
      <c r="DD111" s="330">
        <f t="shared" si="22"/>
        <v>5.083333333333333</v>
      </c>
      <c r="DE111" s="330">
        <f t="shared" si="23"/>
        <v>0</v>
      </c>
      <c r="DF111" s="330">
        <f t="shared" si="24"/>
        <v>0</v>
      </c>
      <c r="DG111" s="330">
        <f t="shared" si="25"/>
        <v>0</v>
      </c>
      <c r="DH111" s="330">
        <f t="shared" si="26"/>
        <v>0</v>
      </c>
      <c r="DI111" s="330">
        <f t="shared" si="27"/>
        <v>0</v>
      </c>
      <c r="DJ111" s="330">
        <f t="shared" si="28"/>
        <v>0</v>
      </c>
      <c r="DK111" s="330">
        <f t="shared" si="29"/>
        <v>1.2708333333333333</v>
      </c>
      <c r="DL111" s="319"/>
    </row>
    <row r="112" spans="1:116" ht="63" x14ac:dyDescent="0.25">
      <c r="A112" s="47" t="s">
        <v>564</v>
      </c>
      <c r="B112" s="229" t="s">
        <v>763</v>
      </c>
      <c r="C112" s="51"/>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0">
        <f>'6'!Q113</f>
        <v>0</v>
      </c>
      <c r="AG112" s="339"/>
      <c r="AH112" s="339"/>
      <c r="AI112" s="339"/>
      <c r="AJ112" s="330"/>
      <c r="AK112" s="339"/>
      <c r="AL112" s="330">
        <f>'6'!U113</f>
        <v>12.65</v>
      </c>
      <c r="AM112" s="339"/>
      <c r="AN112" s="339">
        <f>'6'!W113</f>
        <v>0</v>
      </c>
      <c r="AO112" s="339"/>
      <c r="AP112" s="339"/>
      <c r="AQ112" s="339"/>
      <c r="AR112" s="339"/>
      <c r="AS112" s="339">
        <f>'6'!AA113</f>
        <v>12.770049</v>
      </c>
      <c r="AT112" s="330">
        <f>'6'!AC113</f>
        <v>0</v>
      </c>
      <c r="AU112" s="339"/>
      <c r="AV112" s="339"/>
      <c r="AW112" s="339"/>
      <c r="AX112" s="330">
        <f>'6'!AE113</f>
        <v>0</v>
      </c>
      <c r="AY112" s="339"/>
      <c r="AZ112" s="330">
        <f>'6'!AG113</f>
        <v>10.93</v>
      </c>
      <c r="BA112" s="330">
        <f>'6'!AI113</f>
        <v>0</v>
      </c>
      <c r="BB112" s="339"/>
      <c r="BC112" s="339"/>
      <c r="BD112" s="339"/>
      <c r="BE112" s="330">
        <f>'6'!AK113</f>
        <v>0</v>
      </c>
      <c r="BF112" s="339"/>
      <c r="BG112" s="330">
        <f>'6'!AM113</f>
        <v>0</v>
      </c>
      <c r="BH112" s="330">
        <f>'6'!AO113</f>
        <v>0</v>
      </c>
      <c r="BI112" s="339"/>
      <c r="BJ112" s="339"/>
      <c r="BK112" s="339"/>
      <c r="BL112" s="339"/>
      <c r="BM112" s="339"/>
      <c r="BN112" s="330">
        <f>'6'!AS113</f>
        <v>6.2000000000000011</v>
      </c>
      <c r="BO112" s="330">
        <f>'6'!AU113</f>
        <v>0</v>
      </c>
      <c r="BP112" s="339"/>
      <c r="BQ112" s="339"/>
      <c r="BR112" s="339"/>
      <c r="BS112" s="330">
        <f>'6'!AW113</f>
        <v>0</v>
      </c>
      <c r="BT112" s="339"/>
      <c r="BU112" s="339">
        <f>'6'!AY113</f>
        <v>12.09</v>
      </c>
      <c r="BV112" s="330">
        <f>'6'!BA113</f>
        <v>0</v>
      </c>
      <c r="BW112" s="339"/>
      <c r="BX112" s="339"/>
      <c r="BY112" s="339"/>
      <c r="BZ112" s="330">
        <f>'6'!BC113</f>
        <v>0</v>
      </c>
      <c r="CA112" s="339"/>
      <c r="CB112" s="330">
        <f>'6'!BE113</f>
        <v>8.6999999999999993</v>
      </c>
      <c r="CC112" s="330">
        <f>'6'!BG113</f>
        <v>0</v>
      </c>
      <c r="CD112" s="330"/>
      <c r="CE112" s="330"/>
      <c r="CF112" s="330"/>
      <c r="CG112" s="330">
        <f>'6'!BI113</f>
        <v>0</v>
      </c>
      <c r="CH112" s="339"/>
      <c r="CI112" s="339">
        <f>'6'!BK113</f>
        <v>10.3</v>
      </c>
      <c r="CJ112" s="330">
        <f>'6'!BM113</f>
        <v>0</v>
      </c>
      <c r="CK112" s="339"/>
      <c r="CL112" s="339"/>
      <c r="CM112" s="339"/>
      <c r="CN112" s="330">
        <f>'6'!BO113</f>
        <v>0</v>
      </c>
      <c r="CO112" s="339"/>
      <c r="CP112" s="330">
        <f>'6'!BQ113</f>
        <v>6.5</v>
      </c>
      <c r="CQ112" s="330">
        <f>'6'!BS113</f>
        <v>0</v>
      </c>
      <c r="CR112" s="330"/>
      <c r="CS112" s="330"/>
      <c r="CT112" s="330"/>
      <c r="CU112" s="330">
        <f>'6'!BU113</f>
        <v>0</v>
      </c>
      <c r="CV112" s="339"/>
      <c r="CW112" s="339">
        <f>'6'!BW113</f>
        <v>10.6</v>
      </c>
      <c r="CX112" s="330">
        <f t="shared" si="16"/>
        <v>0</v>
      </c>
      <c r="CY112" s="330">
        <f t="shared" si="17"/>
        <v>0</v>
      </c>
      <c r="CZ112" s="330">
        <f t="shared" si="18"/>
        <v>0</v>
      </c>
      <c r="DA112" s="330">
        <f t="shared" si="19"/>
        <v>0</v>
      </c>
      <c r="DB112" s="330">
        <f t="shared" si="20"/>
        <v>0</v>
      </c>
      <c r="DC112" s="330">
        <f t="shared" si="21"/>
        <v>0</v>
      </c>
      <c r="DD112" s="330">
        <f t="shared" si="22"/>
        <v>44.980000000000004</v>
      </c>
      <c r="DE112" s="330">
        <f t="shared" si="23"/>
        <v>0</v>
      </c>
      <c r="DF112" s="330">
        <f t="shared" si="24"/>
        <v>0</v>
      </c>
      <c r="DG112" s="330">
        <f t="shared" si="25"/>
        <v>0</v>
      </c>
      <c r="DH112" s="330">
        <f t="shared" si="26"/>
        <v>0</v>
      </c>
      <c r="DI112" s="330">
        <f t="shared" si="27"/>
        <v>0</v>
      </c>
      <c r="DJ112" s="330">
        <f t="shared" si="28"/>
        <v>0</v>
      </c>
      <c r="DK112" s="330">
        <f t="shared" si="29"/>
        <v>56.57</v>
      </c>
      <c r="DL112" s="319"/>
    </row>
    <row r="113" spans="1:116" ht="31.5" x14ac:dyDescent="0.25">
      <c r="A113" s="47" t="s">
        <v>620</v>
      </c>
      <c r="B113" s="408" t="s">
        <v>764</v>
      </c>
      <c r="C113" s="51"/>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0">
        <f>'6'!Q114</f>
        <v>0</v>
      </c>
      <c r="AG113" s="339"/>
      <c r="AH113" s="339"/>
      <c r="AI113" s="339"/>
      <c r="AJ113" s="330"/>
      <c r="AK113" s="339"/>
      <c r="AL113" s="330">
        <f>'6'!U114</f>
        <v>0</v>
      </c>
      <c r="AM113" s="339"/>
      <c r="AN113" s="339">
        <f>'6'!W114</f>
        <v>0</v>
      </c>
      <c r="AO113" s="339"/>
      <c r="AP113" s="339"/>
      <c r="AQ113" s="339"/>
      <c r="AR113" s="339"/>
      <c r="AS113" s="339">
        <f>'6'!AA114</f>
        <v>0</v>
      </c>
      <c r="AT113" s="330">
        <f>'6'!AC114</f>
        <v>0</v>
      </c>
      <c r="AU113" s="339"/>
      <c r="AV113" s="339"/>
      <c r="AW113" s="339"/>
      <c r="AX113" s="330">
        <f>'6'!AE114</f>
        <v>0</v>
      </c>
      <c r="AY113" s="339"/>
      <c r="AZ113" s="330">
        <f>'6'!AG114</f>
        <v>0</v>
      </c>
      <c r="BA113" s="330">
        <f>'6'!AI114</f>
        <v>0</v>
      </c>
      <c r="BB113" s="339"/>
      <c r="BC113" s="339"/>
      <c r="BD113" s="339"/>
      <c r="BE113" s="330">
        <f>'6'!AK114</f>
        <v>0</v>
      </c>
      <c r="BF113" s="339"/>
      <c r="BG113" s="330">
        <f>'6'!AM114</f>
        <v>0</v>
      </c>
      <c r="BH113" s="330">
        <f>'6'!AO114</f>
        <v>0</v>
      </c>
      <c r="BI113" s="339"/>
      <c r="BJ113" s="339"/>
      <c r="BK113" s="339"/>
      <c r="BL113" s="339"/>
      <c r="BM113" s="339"/>
      <c r="BN113" s="330">
        <f>'6'!AS114</f>
        <v>0</v>
      </c>
      <c r="BO113" s="330">
        <f>'6'!AU114</f>
        <v>0</v>
      </c>
      <c r="BP113" s="339"/>
      <c r="BQ113" s="339"/>
      <c r="BR113" s="339"/>
      <c r="BS113" s="330">
        <f>'6'!AW114</f>
        <v>0</v>
      </c>
      <c r="BT113" s="339"/>
      <c r="BU113" s="339">
        <f>'6'!AY114</f>
        <v>0</v>
      </c>
      <c r="BV113" s="330">
        <f>'6'!BA114</f>
        <v>0</v>
      </c>
      <c r="BW113" s="339"/>
      <c r="BX113" s="339"/>
      <c r="BY113" s="339"/>
      <c r="BZ113" s="330">
        <f>'6'!BC114</f>
        <v>0</v>
      </c>
      <c r="CA113" s="339"/>
      <c r="CB113" s="330">
        <f>'6'!BE114</f>
        <v>0</v>
      </c>
      <c r="CC113" s="330">
        <f>'6'!BG114</f>
        <v>0</v>
      </c>
      <c r="CD113" s="330"/>
      <c r="CE113" s="330"/>
      <c r="CF113" s="330"/>
      <c r="CG113" s="330">
        <f>'6'!BI114</f>
        <v>0</v>
      </c>
      <c r="CH113" s="339"/>
      <c r="CI113" s="339">
        <f>'6'!BK114</f>
        <v>0</v>
      </c>
      <c r="CJ113" s="330">
        <f>'6'!BM114</f>
        <v>0</v>
      </c>
      <c r="CK113" s="339"/>
      <c r="CL113" s="339"/>
      <c r="CM113" s="339"/>
      <c r="CN113" s="330">
        <f>'6'!BO114</f>
        <v>0</v>
      </c>
      <c r="CO113" s="339"/>
      <c r="CP113" s="330">
        <f>'6'!BQ114</f>
        <v>0</v>
      </c>
      <c r="CQ113" s="330">
        <f>'6'!BS114</f>
        <v>0</v>
      </c>
      <c r="CR113" s="330"/>
      <c r="CS113" s="330"/>
      <c r="CT113" s="330"/>
      <c r="CU113" s="330">
        <f>'6'!BU114</f>
        <v>0</v>
      </c>
      <c r="CV113" s="339"/>
      <c r="CW113" s="339">
        <f>'6'!BW114</f>
        <v>0</v>
      </c>
      <c r="CX113" s="330">
        <f t="shared" si="16"/>
        <v>0</v>
      </c>
      <c r="CY113" s="330">
        <f t="shared" si="17"/>
        <v>0</v>
      </c>
      <c r="CZ113" s="330">
        <f t="shared" si="18"/>
        <v>0</v>
      </c>
      <c r="DA113" s="330">
        <f t="shared" si="19"/>
        <v>0</v>
      </c>
      <c r="DB113" s="330">
        <f t="shared" si="20"/>
        <v>0</v>
      </c>
      <c r="DC113" s="330">
        <f t="shared" si="21"/>
        <v>0</v>
      </c>
      <c r="DD113" s="330">
        <f t="shared" si="22"/>
        <v>0</v>
      </c>
      <c r="DE113" s="330">
        <f t="shared" si="23"/>
        <v>0</v>
      </c>
      <c r="DF113" s="330">
        <f t="shared" si="24"/>
        <v>0</v>
      </c>
      <c r="DG113" s="330">
        <f t="shared" si="25"/>
        <v>0</v>
      </c>
      <c r="DH113" s="330">
        <f t="shared" si="26"/>
        <v>0</v>
      </c>
      <c r="DI113" s="330">
        <f t="shared" si="27"/>
        <v>0</v>
      </c>
      <c r="DJ113" s="330">
        <f t="shared" si="28"/>
        <v>0</v>
      </c>
      <c r="DK113" s="330">
        <f t="shared" si="29"/>
        <v>0</v>
      </c>
      <c r="DL113" s="319"/>
    </row>
    <row r="114" spans="1:116" ht="63" x14ac:dyDescent="0.25">
      <c r="A114" s="47" t="s">
        <v>621</v>
      </c>
      <c r="B114" s="408" t="s">
        <v>765</v>
      </c>
      <c r="C114" s="51"/>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0">
        <f>'6'!Q115</f>
        <v>0</v>
      </c>
      <c r="AG114" s="339"/>
      <c r="AH114" s="339"/>
      <c r="AI114" s="339"/>
      <c r="AJ114" s="330"/>
      <c r="AK114" s="339"/>
      <c r="AL114" s="330">
        <f>'6'!U115</f>
        <v>12.65</v>
      </c>
      <c r="AM114" s="339"/>
      <c r="AN114" s="339">
        <f>'6'!W115</f>
        <v>0</v>
      </c>
      <c r="AO114" s="339"/>
      <c r="AP114" s="339"/>
      <c r="AQ114" s="339"/>
      <c r="AR114" s="339"/>
      <c r="AS114" s="339">
        <f>'6'!AA115</f>
        <v>12.770049</v>
      </c>
      <c r="AT114" s="330">
        <f>'6'!AC115</f>
        <v>0</v>
      </c>
      <c r="AU114" s="339"/>
      <c r="AV114" s="339"/>
      <c r="AW114" s="339"/>
      <c r="AX114" s="330">
        <f>'6'!AE115</f>
        <v>0</v>
      </c>
      <c r="AY114" s="339"/>
      <c r="AZ114" s="330">
        <f>'6'!AG115</f>
        <v>10.93</v>
      </c>
      <c r="BA114" s="330">
        <f>'6'!AI115</f>
        <v>0</v>
      </c>
      <c r="BB114" s="339"/>
      <c r="BC114" s="339"/>
      <c r="BD114" s="339"/>
      <c r="BE114" s="330">
        <f>'6'!AK115</f>
        <v>0</v>
      </c>
      <c r="BF114" s="339"/>
      <c r="BG114" s="330">
        <f>'6'!AM115</f>
        <v>0</v>
      </c>
      <c r="BH114" s="330">
        <f>'6'!AO115</f>
        <v>0</v>
      </c>
      <c r="BI114" s="339"/>
      <c r="BJ114" s="339"/>
      <c r="BK114" s="339"/>
      <c r="BL114" s="339"/>
      <c r="BM114" s="339"/>
      <c r="BN114" s="330">
        <f>'6'!AS115</f>
        <v>6.2000000000000011</v>
      </c>
      <c r="BO114" s="330">
        <f>'6'!AU115</f>
        <v>0</v>
      </c>
      <c r="BP114" s="339"/>
      <c r="BQ114" s="339"/>
      <c r="BR114" s="339"/>
      <c r="BS114" s="330">
        <f>'6'!AW115</f>
        <v>0</v>
      </c>
      <c r="BT114" s="339"/>
      <c r="BU114" s="339">
        <f>'6'!AY115</f>
        <v>12.09</v>
      </c>
      <c r="BV114" s="330">
        <f>'6'!BA115</f>
        <v>0</v>
      </c>
      <c r="BW114" s="339"/>
      <c r="BX114" s="339"/>
      <c r="BY114" s="339"/>
      <c r="BZ114" s="330">
        <f>'6'!BC115</f>
        <v>0</v>
      </c>
      <c r="CA114" s="339"/>
      <c r="CB114" s="330">
        <f>'6'!BE115</f>
        <v>8.6999999999999993</v>
      </c>
      <c r="CC114" s="330">
        <f>'6'!BG115</f>
        <v>0</v>
      </c>
      <c r="CD114" s="330"/>
      <c r="CE114" s="330"/>
      <c r="CF114" s="330"/>
      <c r="CG114" s="330">
        <f>'6'!BI115</f>
        <v>0</v>
      </c>
      <c r="CH114" s="339"/>
      <c r="CI114" s="339">
        <f>'6'!BK115</f>
        <v>10.3</v>
      </c>
      <c r="CJ114" s="330">
        <f>'6'!BM115</f>
        <v>0</v>
      </c>
      <c r="CK114" s="339"/>
      <c r="CL114" s="339"/>
      <c r="CM114" s="339"/>
      <c r="CN114" s="330">
        <f>'6'!BO115</f>
        <v>0</v>
      </c>
      <c r="CO114" s="339"/>
      <c r="CP114" s="330">
        <f>'6'!BQ115</f>
        <v>6.5</v>
      </c>
      <c r="CQ114" s="330">
        <f>'6'!BS115</f>
        <v>0</v>
      </c>
      <c r="CR114" s="330"/>
      <c r="CS114" s="330"/>
      <c r="CT114" s="330"/>
      <c r="CU114" s="330">
        <f>'6'!BU115</f>
        <v>0</v>
      </c>
      <c r="CV114" s="339"/>
      <c r="CW114" s="339">
        <f>'6'!BW115</f>
        <v>10.6</v>
      </c>
      <c r="CX114" s="330">
        <f t="shared" si="16"/>
        <v>0</v>
      </c>
      <c r="CY114" s="330">
        <f t="shared" si="17"/>
        <v>0</v>
      </c>
      <c r="CZ114" s="330">
        <f t="shared" si="18"/>
        <v>0</v>
      </c>
      <c r="DA114" s="330">
        <f t="shared" si="19"/>
        <v>0</v>
      </c>
      <c r="DB114" s="330">
        <f t="shared" si="20"/>
        <v>0</v>
      </c>
      <c r="DC114" s="330">
        <f t="shared" si="21"/>
        <v>0</v>
      </c>
      <c r="DD114" s="330">
        <f t="shared" si="22"/>
        <v>44.980000000000004</v>
      </c>
      <c r="DE114" s="330">
        <f t="shared" si="23"/>
        <v>0</v>
      </c>
      <c r="DF114" s="330">
        <f t="shared" si="24"/>
        <v>0</v>
      </c>
      <c r="DG114" s="330">
        <f t="shared" si="25"/>
        <v>0</v>
      </c>
      <c r="DH114" s="330">
        <f t="shared" si="26"/>
        <v>0</v>
      </c>
      <c r="DI114" s="330">
        <f t="shared" si="27"/>
        <v>0</v>
      </c>
      <c r="DJ114" s="330">
        <f t="shared" si="28"/>
        <v>0</v>
      </c>
      <c r="DK114" s="330">
        <f t="shared" si="29"/>
        <v>56.57</v>
      </c>
      <c r="DL114" s="319"/>
    </row>
    <row r="115" spans="1:116" ht="31.5" x14ac:dyDescent="0.25">
      <c r="A115" s="567"/>
      <c r="B115" s="324" t="s">
        <v>831</v>
      </c>
      <c r="C115" s="51" t="s">
        <v>815</v>
      </c>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0">
        <f>'6'!Q116</f>
        <v>0</v>
      </c>
      <c r="AG115" s="339"/>
      <c r="AH115" s="339"/>
      <c r="AI115" s="339"/>
      <c r="AJ115" s="330"/>
      <c r="AK115" s="339"/>
      <c r="AL115" s="330">
        <f>'6'!U116</f>
        <v>1.95</v>
      </c>
      <c r="AM115" s="339"/>
      <c r="AN115" s="339">
        <f>'6'!W116</f>
        <v>0</v>
      </c>
      <c r="AO115" s="339"/>
      <c r="AP115" s="339"/>
      <c r="AQ115" s="339"/>
      <c r="AR115" s="339"/>
      <c r="AS115" s="339">
        <f>'6'!AA116</f>
        <v>5.6108330000000004</v>
      </c>
      <c r="AT115" s="330">
        <f>'6'!AC116</f>
        <v>0</v>
      </c>
      <c r="AU115" s="339"/>
      <c r="AV115" s="339"/>
      <c r="AW115" s="339"/>
      <c r="AX115" s="330">
        <f>'6'!AE116</f>
        <v>0</v>
      </c>
      <c r="AY115" s="339"/>
      <c r="AZ115" s="330">
        <f>'6'!AG116</f>
        <v>0</v>
      </c>
      <c r="BA115" s="330">
        <f>'6'!AI116</f>
        <v>0</v>
      </c>
      <c r="BB115" s="339"/>
      <c r="BC115" s="339"/>
      <c r="BD115" s="339"/>
      <c r="BE115" s="330">
        <f>'6'!AK116</f>
        <v>0</v>
      </c>
      <c r="BF115" s="339"/>
      <c r="BG115" s="330">
        <f>'6'!AM116</f>
        <v>0</v>
      </c>
      <c r="BH115" s="330">
        <f>'6'!AO116</f>
        <v>0</v>
      </c>
      <c r="BI115" s="339"/>
      <c r="BJ115" s="339"/>
      <c r="BK115" s="339"/>
      <c r="BL115" s="339"/>
      <c r="BM115" s="339"/>
      <c r="BN115" s="330">
        <f>'6'!AS116</f>
        <v>0</v>
      </c>
      <c r="BO115" s="330">
        <f>'6'!AU116</f>
        <v>0</v>
      </c>
      <c r="BP115" s="339"/>
      <c r="BQ115" s="339"/>
      <c r="BR115" s="339"/>
      <c r="BS115" s="330">
        <f>'6'!AW116</f>
        <v>0</v>
      </c>
      <c r="BT115" s="339"/>
      <c r="BU115" s="339">
        <f>'6'!AY116</f>
        <v>0</v>
      </c>
      <c r="BV115" s="330">
        <f>'6'!BA116</f>
        <v>0</v>
      </c>
      <c r="BW115" s="339"/>
      <c r="BX115" s="339"/>
      <c r="BY115" s="339"/>
      <c r="BZ115" s="330">
        <f>'6'!BC116</f>
        <v>0</v>
      </c>
      <c r="CA115" s="339"/>
      <c r="CB115" s="330">
        <f>'6'!BE116</f>
        <v>0</v>
      </c>
      <c r="CC115" s="330">
        <f>'6'!BG116</f>
        <v>0</v>
      </c>
      <c r="CD115" s="330"/>
      <c r="CE115" s="330"/>
      <c r="CF115" s="330"/>
      <c r="CG115" s="330">
        <f>'6'!BI116</f>
        <v>0</v>
      </c>
      <c r="CH115" s="339"/>
      <c r="CI115" s="339">
        <f>'6'!BK116</f>
        <v>0</v>
      </c>
      <c r="CJ115" s="330">
        <f>'6'!BM116</f>
        <v>0</v>
      </c>
      <c r="CK115" s="339"/>
      <c r="CL115" s="339"/>
      <c r="CM115" s="339"/>
      <c r="CN115" s="330">
        <f>'6'!BO116</f>
        <v>0</v>
      </c>
      <c r="CO115" s="339"/>
      <c r="CP115" s="330">
        <f>'6'!BQ116</f>
        <v>0</v>
      </c>
      <c r="CQ115" s="330">
        <f>'6'!BS116</f>
        <v>0</v>
      </c>
      <c r="CR115" s="330"/>
      <c r="CS115" s="330"/>
      <c r="CT115" s="330"/>
      <c r="CU115" s="330">
        <f>'6'!BU116</f>
        <v>0</v>
      </c>
      <c r="CV115" s="339"/>
      <c r="CW115" s="339">
        <f>'6'!BW116</f>
        <v>0</v>
      </c>
      <c r="CX115" s="330">
        <f t="shared" si="16"/>
        <v>0</v>
      </c>
      <c r="CY115" s="330">
        <f t="shared" si="17"/>
        <v>0</v>
      </c>
      <c r="CZ115" s="330">
        <f t="shared" si="18"/>
        <v>0</v>
      </c>
      <c r="DA115" s="330">
        <f t="shared" si="19"/>
        <v>0</v>
      </c>
      <c r="DB115" s="330">
        <f t="shared" si="20"/>
        <v>0</v>
      </c>
      <c r="DC115" s="330">
        <f t="shared" si="21"/>
        <v>0</v>
      </c>
      <c r="DD115" s="330">
        <f t="shared" si="22"/>
        <v>1.95</v>
      </c>
      <c r="DE115" s="330">
        <f t="shared" si="23"/>
        <v>0</v>
      </c>
      <c r="DF115" s="330">
        <f t="shared" si="24"/>
        <v>0</v>
      </c>
      <c r="DG115" s="330">
        <f t="shared" si="25"/>
        <v>0</v>
      </c>
      <c r="DH115" s="330">
        <f t="shared" si="26"/>
        <v>0</v>
      </c>
      <c r="DI115" s="330">
        <f t="shared" si="27"/>
        <v>0</v>
      </c>
      <c r="DJ115" s="330">
        <f t="shared" si="28"/>
        <v>0</v>
      </c>
      <c r="DK115" s="330">
        <f t="shared" si="29"/>
        <v>1.95</v>
      </c>
      <c r="DL115" s="319"/>
    </row>
    <row r="116" spans="1:116" ht="31.5" x14ac:dyDescent="0.25">
      <c r="A116" s="567"/>
      <c r="B116" s="324" t="s">
        <v>832</v>
      </c>
      <c r="C116" s="51" t="s">
        <v>815</v>
      </c>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0">
        <f>'6'!Q117</f>
        <v>0</v>
      </c>
      <c r="AG116" s="339"/>
      <c r="AH116" s="339"/>
      <c r="AI116" s="339"/>
      <c r="AJ116" s="330"/>
      <c r="AK116" s="339"/>
      <c r="AL116" s="330">
        <f>'6'!U117</f>
        <v>5.2</v>
      </c>
      <c r="AM116" s="339"/>
      <c r="AN116" s="339">
        <f>'6'!W117</f>
        <v>0</v>
      </c>
      <c r="AO116" s="339"/>
      <c r="AP116" s="339"/>
      <c r="AQ116" s="339"/>
      <c r="AR116" s="339"/>
      <c r="AS116" s="339">
        <f>'6'!AA117</f>
        <v>2.9195159999999998</v>
      </c>
      <c r="AT116" s="330">
        <f>'6'!AC117</f>
        <v>0</v>
      </c>
      <c r="AU116" s="339"/>
      <c r="AV116" s="339"/>
      <c r="AW116" s="339"/>
      <c r="AX116" s="330">
        <f>'6'!AE117</f>
        <v>0</v>
      </c>
      <c r="AY116" s="339"/>
      <c r="AZ116" s="330">
        <f>'6'!AG117</f>
        <v>0</v>
      </c>
      <c r="BA116" s="330">
        <f>'6'!AI117</f>
        <v>0</v>
      </c>
      <c r="BB116" s="339"/>
      <c r="BC116" s="339"/>
      <c r="BD116" s="339"/>
      <c r="BE116" s="330">
        <f>'6'!AK117</f>
        <v>0</v>
      </c>
      <c r="BF116" s="339"/>
      <c r="BG116" s="330">
        <f>'6'!AM117</f>
        <v>0</v>
      </c>
      <c r="BH116" s="330">
        <f>'6'!AO117</f>
        <v>0</v>
      </c>
      <c r="BI116" s="339"/>
      <c r="BJ116" s="339"/>
      <c r="BK116" s="339"/>
      <c r="BL116" s="339"/>
      <c r="BM116" s="339"/>
      <c r="BN116" s="330">
        <f>'6'!AS117</f>
        <v>0</v>
      </c>
      <c r="BO116" s="330">
        <f>'6'!AU117</f>
        <v>0</v>
      </c>
      <c r="BP116" s="339"/>
      <c r="BQ116" s="339"/>
      <c r="BR116" s="339"/>
      <c r="BS116" s="330">
        <f>'6'!AW117</f>
        <v>0</v>
      </c>
      <c r="BT116" s="339"/>
      <c r="BU116" s="339">
        <f>'6'!AY117</f>
        <v>0</v>
      </c>
      <c r="BV116" s="330">
        <f>'6'!BA117</f>
        <v>0</v>
      </c>
      <c r="BW116" s="339"/>
      <c r="BX116" s="339"/>
      <c r="BY116" s="339"/>
      <c r="BZ116" s="330">
        <f>'6'!BC117</f>
        <v>0</v>
      </c>
      <c r="CA116" s="339"/>
      <c r="CB116" s="330">
        <f>'6'!BE117</f>
        <v>0</v>
      </c>
      <c r="CC116" s="330">
        <f>'6'!BG117</f>
        <v>0</v>
      </c>
      <c r="CD116" s="330"/>
      <c r="CE116" s="330"/>
      <c r="CF116" s="330"/>
      <c r="CG116" s="330">
        <f>'6'!BI117</f>
        <v>0</v>
      </c>
      <c r="CH116" s="339"/>
      <c r="CI116" s="339">
        <f>'6'!BK117</f>
        <v>0</v>
      </c>
      <c r="CJ116" s="330">
        <f>'6'!BM117</f>
        <v>0</v>
      </c>
      <c r="CK116" s="339"/>
      <c r="CL116" s="339"/>
      <c r="CM116" s="339"/>
      <c r="CN116" s="330">
        <f>'6'!BO117</f>
        <v>0</v>
      </c>
      <c r="CO116" s="339"/>
      <c r="CP116" s="330">
        <f>'6'!BQ117</f>
        <v>0</v>
      </c>
      <c r="CQ116" s="330">
        <f>'6'!BS117</f>
        <v>0</v>
      </c>
      <c r="CR116" s="330"/>
      <c r="CS116" s="330"/>
      <c r="CT116" s="330"/>
      <c r="CU116" s="330">
        <f>'6'!BU117</f>
        <v>0</v>
      </c>
      <c r="CV116" s="339"/>
      <c r="CW116" s="339">
        <f>'6'!BW117</f>
        <v>0</v>
      </c>
      <c r="CX116" s="330">
        <f t="shared" si="16"/>
        <v>0</v>
      </c>
      <c r="CY116" s="330">
        <f t="shared" si="17"/>
        <v>0</v>
      </c>
      <c r="CZ116" s="330">
        <f t="shared" si="18"/>
        <v>0</v>
      </c>
      <c r="DA116" s="330">
        <f t="shared" si="19"/>
        <v>0</v>
      </c>
      <c r="DB116" s="330">
        <f t="shared" si="20"/>
        <v>0</v>
      </c>
      <c r="DC116" s="330">
        <f t="shared" si="21"/>
        <v>0</v>
      </c>
      <c r="DD116" s="330">
        <f t="shared" si="22"/>
        <v>5.2</v>
      </c>
      <c r="DE116" s="330">
        <f t="shared" si="23"/>
        <v>0</v>
      </c>
      <c r="DF116" s="330">
        <f t="shared" si="24"/>
        <v>0</v>
      </c>
      <c r="DG116" s="330">
        <f t="shared" si="25"/>
        <v>0</v>
      </c>
      <c r="DH116" s="330">
        <f t="shared" si="26"/>
        <v>0</v>
      </c>
      <c r="DI116" s="330">
        <f t="shared" si="27"/>
        <v>0</v>
      </c>
      <c r="DJ116" s="330">
        <f t="shared" si="28"/>
        <v>0</v>
      </c>
      <c r="DK116" s="330">
        <f t="shared" si="29"/>
        <v>5.2</v>
      </c>
      <c r="DL116" s="319"/>
    </row>
    <row r="117" spans="1:116" ht="47.25" x14ac:dyDescent="0.25">
      <c r="A117" s="567"/>
      <c r="B117" s="324" t="s">
        <v>833</v>
      </c>
      <c r="C117" s="51" t="s">
        <v>815</v>
      </c>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0">
        <f>'6'!Q118</f>
        <v>0</v>
      </c>
      <c r="AG117" s="339"/>
      <c r="AH117" s="339"/>
      <c r="AI117" s="339"/>
      <c r="AJ117" s="330"/>
      <c r="AK117" s="339"/>
      <c r="AL117" s="330">
        <f>'6'!U118</f>
        <v>3</v>
      </c>
      <c r="AM117" s="339"/>
      <c r="AN117" s="339">
        <f>'6'!W118</f>
        <v>0</v>
      </c>
      <c r="AO117" s="339"/>
      <c r="AP117" s="339"/>
      <c r="AQ117" s="339"/>
      <c r="AR117" s="339"/>
      <c r="AS117" s="339">
        <f>'6'!AA118</f>
        <v>2.1673499999999999</v>
      </c>
      <c r="AT117" s="330">
        <f>'6'!AC118</f>
        <v>0</v>
      </c>
      <c r="AU117" s="339"/>
      <c r="AV117" s="339"/>
      <c r="AW117" s="339"/>
      <c r="AX117" s="330">
        <f>'6'!AE118</f>
        <v>0</v>
      </c>
      <c r="AY117" s="339"/>
      <c r="AZ117" s="330">
        <f>'6'!AG118</f>
        <v>0</v>
      </c>
      <c r="BA117" s="330">
        <f>'6'!AI118</f>
        <v>0</v>
      </c>
      <c r="BB117" s="339"/>
      <c r="BC117" s="339"/>
      <c r="BD117" s="339"/>
      <c r="BE117" s="330">
        <f>'6'!AK118</f>
        <v>0</v>
      </c>
      <c r="BF117" s="339"/>
      <c r="BG117" s="330">
        <f>'6'!AM118</f>
        <v>0</v>
      </c>
      <c r="BH117" s="330">
        <f>'6'!AO118</f>
        <v>0</v>
      </c>
      <c r="BI117" s="339"/>
      <c r="BJ117" s="339"/>
      <c r="BK117" s="339"/>
      <c r="BL117" s="339"/>
      <c r="BM117" s="339"/>
      <c r="BN117" s="330">
        <f>'6'!AS118</f>
        <v>0</v>
      </c>
      <c r="BO117" s="330">
        <f>'6'!AU118</f>
        <v>0</v>
      </c>
      <c r="BP117" s="339"/>
      <c r="BQ117" s="339"/>
      <c r="BR117" s="339"/>
      <c r="BS117" s="330">
        <f>'6'!AW118</f>
        <v>0</v>
      </c>
      <c r="BT117" s="339"/>
      <c r="BU117" s="339">
        <f>'6'!AY118</f>
        <v>0</v>
      </c>
      <c r="BV117" s="330">
        <f>'6'!BA118</f>
        <v>0</v>
      </c>
      <c r="BW117" s="339"/>
      <c r="BX117" s="339"/>
      <c r="BY117" s="339"/>
      <c r="BZ117" s="330">
        <f>'6'!BC118</f>
        <v>0</v>
      </c>
      <c r="CA117" s="339"/>
      <c r="CB117" s="330">
        <f>'6'!BE118</f>
        <v>0</v>
      </c>
      <c r="CC117" s="330">
        <f>'6'!BG118</f>
        <v>0</v>
      </c>
      <c r="CD117" s="330"/>
      <c r="CE117" s="330"/>
      <c r="CF117" s="330"/>
      <c r="CG117" s="330">
        <f>'6'!BI118</f>
        <v>0</v>
      </c>
      <c r="CH117" s="339"/>
      <c r="CI117" s="339">
        <f>'6'!BK118</f>
        <v>0</v>
      </c>
      <c r="CJ117" s="330">
        <f>'6'!BM118</f>
        <v>0</v>
      </c>
      <c r="CK117" s="339"/>
      <c r="CL117" s="339"/>
      <c r="CM117" s="339"/>
      <c r="CN117" s="330">
        <f>'6'!BO118</f>
        <v>0</v>
      </c>
      <c r="CO117" s="339"/>
      <c r="CP117" s="330">
        <f>'6'!BQ118</f>
        <v>0</v>
      </c>
      <c r="CQ117" s="330">
        <f>'6'!BS118</f>
        <v>0</v>
      </c>
      <c r="CR117" s="330"/>
      <c r="CS117" s="330"/>
      <c r="CT117" s="330"/>
      <c r="CU117" s="330">
        <f>'6'!BU118</f>
        <v>0</v>
      </c>
      <c r="CV117" s="339"/>
      <c r="CW117" s="339">
        <f>'6'!BW118</f>
        <v>0</v>
      </c>
      <c r="CX117" s="330">
        <f t="shared" si="16"/>
        <v>0</v>
      </c>
      <c r="CY117" s="330">
        <f t="shared" si="17"/>
        <v>0</v>
      </c>
      <c r="CZ117" s="330">
        <f t="shared" si="18"/>
        <v>0</v>
      </c>
      <c r="DA117" s="330">
        <f t="shared" si="19"/>
        <v>0</v>
      </c>
      <c r="DB117" s="330">
        <f t="shared" si="20"/>
        <v>0</v>
      </c>
      <c r="DC117" s="330">
        <f t="shared" si="21"/>
        <v>0</v>
      </c>
      <c r="DD117" s="330">
        <f t="shared" si="22"/>
        <v>3</v>
      </c>
      <c r="DE117" s="330">
        <f t="shared" si="23"/>
        <v>0</v>
      </c>
      <c r="DF117" s="330">
        <f t="shared" si="24"/>
        <v>0</v>
      </c>
      <c r="DG117" s="330">
        <f t="shared" si="25"/>
        <v>0</v>
      </c>
      <c r="DH117" s="330">
        <f t="shared" si="26"/>
        <v>0</v>
      </c>
      <c r="DI117" s="330">
        <f t="shared" si="27"/>
        <v>0</v>
      </c>
      <c r="DJ117" s="330">
        <f t="shared" si="28"/>
        <v>0</v>
      </c>
      <c r="DK117" s="330">
        <f t="shared" si="29"/>
        <v>3</v>
      </c>
      <c r="DL117" s="319"/>
    </row>
    <row r="118" spans="1:116" ht="31.5" x14ac:dyDescent="0.25">
      <c r="A118" s="567"/>
      <c r="B118" s="324" t="s">
        <v>830</v>
      </c>
      <c r="C118" s="51" t="s">
        <v>815</v>
      </c>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0">
        <f>'6'!Q119</f>
        <v>0</v>
      </c>
      <c r="AG118" s="339"/>
      <c r="AH118" s="339"/>
      <c r="AI118" s="339"/>
      <c r="AJ118" s="330"/>
      <c r="AK118" s="339"/>
      <c r="AL118" s="330">
        <f>'6'!U119</f>
        <v>2.5</v>
      </c>
      <c r="AM118" s="339"/>
      <c r="AN118" s="339">
        <f>'6'!W119</f>
        <v>0</v>
      </c>
      <c r="AO118" s="339"/>
      <c r="AP118" s="339"/>
      <c r="AQ118" s="339"/>
      <c r="AR118" s="339"/>
      <c r="AS118" s="339">
        <f>'6'!AA119</f>
        <v>2.0723499999999997</v>
      </c>
      <c r="AT118" s="330">
        <f>'6'!AC119</f>
        <v>0</v>
      </c>
      <c r="AU118" s="339"/>
      <c r="AV118" s="339"/>
      <c r="AW118" s="339"/>
      <c r="AX118" s="330">
        <f>'6'!AE119</f>
        <v>0</v>
      </c>
      <c r="AY118" s="339"/>
      <c r="AZ118" s="330">
        <f>'6'!AG119</f>
        <v>0</v>
      </c>
      <c r="BA118" s="330">
        <f>'6'!AI119</f>
        <v>0</v>
      </c>
      <c r="BB118" s="339"/>
      <c r="BC118" s="339"/>
      <c r="BD118" s="339"/>
      <c r="BE118" s="330">
        <f>'6'!AK119</f>
        <v>0</v>
      </c>
      <c r="BF118" s="339"/>
      <c r="BG118" s="330">
        <f>'6'!AM119</f>
        <v>0</v>
      </c>
      <c r="BH118" s="330">
        <f>'6'!AO119</f>
        <v>0</v>
      </c>
      <c r="BI118" s="339"/>
      <c r="BJ118" s="339"/>
      <c r="BK118" s="339"/>
      <c r="BL118" s="339"/>
      <c r="BM118" s="339"/>
      <c r="BN118" s="330">
        <f>'6'!AS119</f>
        <v>0</v>
      </c>
      <c r="BO118" s="330">
        <f>'6'!AU119</f>
        <v>0</v>
      </c>
      <c r="BP118" s="339"/>
      <c r="BQ118" s="339"/>
      <c r="BR118" s="339"/>
      <c r="BS118" s="330">
        <f>'6'!AW119</f>
        <v>0</v>
      </c>
      <c r="BT118" s="339"/>
      <c r="BU118" s="339">
        <f>'6'!AY119</f>
        <v>0</v>
      </c>
      <c r="BV118" s="330">
        <f>'6'!BA119</f>
        <v>0</v>
      </c>
      <c r="BW118" s="339"/>
      <c r="BX118" s="339"/>
      <c r="BY118" s="339"/>
      <c r="BZ118" s="330">
        <f>'6'!BC119</f>
        <v>0</v>
      </c>
      <c r="CA118" s="339"/>
      <c r="CB118" s="330">
        <f>'6'!BE119</f>
        <v>0</v>
      </c>
      <c r="CC118" s="330">
        <f>'6'!BG119</f>
        <v>0</v>
      </c>
      <c r="CD118" s="330"/>
      <c r="CE118" s="330"/>
      <c r="CF118" s="330"/>
      <c r="CG118" s="330">
        <f>'6'!BI119</f>
        <v>0</v>
      </c>
      <c r="CH118" s="339"/>
      <c r="CI118" s="339">
        <f>'6'!BK119</f>
        <v>0</v>
      </c>
      <c r="CJ118" s="330">
        <f>'6'!BM119</f>
        <v>0</v>
      </c>
      <c r="CK118" s="339"/>
      <c r="CL118" s="339"/>
      <c r="CM118" s="339"/>
      <c r="CN118" s="330">
        <f>'6'!BO119</f>
        <v>0</v>
      </c>
      <c r="CO118" s="339"/>
      <c r="CP118" s="330">
        <f>'6'!BQ119</f>
        <v>0</v>
      </c>
      <c r="CQ118" s="330">
        <f>'6'!BS119</f>
        <v>0</v>
      </c>
      <c r="CR118" s="330"/>
      <c r="CS118" s="330"/>
      <c r="CT118" s="330"/>
      <c r="CU118" s="330">
        <f>'6'!BU119</f>
        <v>0</v>
      </c>
      <c r="CV118" s="339"/>
      <c r="CW118" s="339">
        <f>'6'!BW119</f>
        <v>0</v>
      </c>
      <c r="CX118" s="330">
        <f t="shared" si="16"/>
        <v>0</v>
      </c>
      <c r="CY118" s="330">
        <f t="shared" si="17"/>
        <v>0</v>
      </c>
      <c r="CZ118" s="330">
        <f t="shared" si="18"/>
        <v>0</v>
      </c>
      <c r="DA118" s="330">
        <f t="shared" si="19"/>
        <v>0</v>
      </c>
      <c r="DB118" s="330">
        <f t="shared" si="20"/>
        <v>0</v>
      </c>
      <c r="DC118" s="330">
        <f t="shared" si="21"/>
        <v>0</v>
      </c>
      <c r="DD118" s="330">
        <f t="shared" si="22"/>
        <v>2.5</v>
      </c>
      <c r="DE118" s="330">
        <f t="shared" si="23"/>
        <v>0</v>
      </c>
      <c r="DF118" s="330">
        <f t="shared" si="24"/>
        <v>0</v>
      </c>
      <c r="DG118" s="330">
        <f t="shared" si="25"/>
        <v>0</v>
      </c>
      <c r="DH118" s="330">
        <f t="shared" si="26"/>
        <v>0</v>
      </c>
      <c r="DI118" s="330">
        <f t="shared" si="27"/>
        <v>0</v>
      </c>
      <c r="DJ118" s="330">
        <f t="shared" si="28"/>
        <v>0</v>
      </c>
      <c r="DK118" s="330">
        <f t="shared" si="29"/>
        <v>2.5</v>
      </c>
      <c r="DL118" s="319"/>
    </row>
    <row r="119" spans="1:116" x14ac:dyDescent="0.25">
      <c r="A119" s="567"/>
      <c r="B119" s="324" t="s">
        <v>859</v>
      </c>
      <c r="C119" s="51" t="s">
        <v>818</v>
      </c>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0">
        <f>'6'!Q120</f>
        <v>0</v>
      </c>
      <c r="AG119" s="339"/>
      <c r="AH119" s="339"/>
      <c r="AI119" s="339"/>
      <c r="AJ119" s="330"/>
      <c r="AK119" s="339"/>
      <c r="AL119" s="330">
        <f>'6'!U120</f>
        <v>0</v>
      </c>
      <c r="AM119" s="339"/>
      <c r="AN119" s="339">
        <f>'6'!W120</f>
        <v>0</v>
      </c>
      <c r="AO119" s="339"/>
      <c r="AP119" s="339"/>
      <c r="AQ119" s="339"/>
      <c r="AR119" s="339"/>
      <c r="AS119" s="339">
        <f>'6'!AA120</f>
        <v>0</v>
      </c>
      <c r="AT119" s="330">
        <f>'6'!AC120</f>
        <v>0</v>
      </c>
      <c r="AU119" s="339"/>
      <c r="AV119" s="339"/>
      <c r="AW119" s="339"/>
      <c r="AX119" s="330">
        <f>'6'!AE120</f>
        <v>0</v>
      </c>
      <c r="AY119" s="339"/>
      <c r="AZ119" s="330">
        <f>'6'!AG120</f>
        <v>1</v>
      </c>
      <c r="BA119" s="330">
        <f>'6'!AI120</f>
        <v>0</v>
      </c>
      <c r="BB119" s="339"/>
      <c r="BC119" s="339"/>
      <c r="BD119" s="339"/>
      <c r="BE119" s="330">
        <f>'6'!AK120</f>
        <v>0</v>
      </c>
      <c r="BF119" s="339"/>
      <c r="BG119" s="330">
        <f>'6'!AM120</f>
        <v>0</v>
      </c>
      <c r="BH119" s="330">
        <f>'6'!AO120</f>
        <v>0</v>
      </c>
      <c r="BI119" s="339"/>
      <c r="BJ119" s="339"/>
      <c r="BK119" s="339"/>
      <c r="BL119" s="339"/>
      <c r="BM119" s="339"/>
      <c r="BN119" s="330">
        <f>'6'!AS120</f>
        <v>0</v>
      </c>
      <c r="BO119" s="330">
        <f>'6'!AU120</f>
        <v>0</v>
      </c>
      <c r="BP119" s="339"/>
      <c r="BQ119" s="339"/>
      <c r="BR119" s="339"/>
      <c r="BS119" s="330">
        <f>'6'!AW120</f>
        <v>0</v>
      </c>
      <c r="BT119" s="339"/>
      <c r="BU119" s="339">
        <f>'6'!AY120</f>
        <v>0</v>
      </c>
      <c r="BV119" s="330">
        <f>'6'!BA120</f>
        <v>0</v>
      </c>
      <c r="BW119" s="339"/>
      <c r="BX119" s="339"/>
      <c r="BY119" s="339"/>
      <c r="BZ119" s="330">
        <f>'6'!BC120</f>
        <v>0</v>
      </c>
      <c r="CA119" s="339"/>
      <c r="CB119" s="330">
        <f>'6'!BE120</f>
        <v>0</v>
      </c>
      <c r="CC119" s="330">
        <f>'6'!BG120</f>
        <v>0</v>
      </c>
      <c r="CD119" s="330"/>
      <c r="CE119" s="330"/>
      <c r="CF119" s="330"/>
      <c r="CG119" s="330">
        <f>'6'!BI120</f>
        <v>0</v>
      </c>
      <c r="CH119" s="339"/>
      <c r="CI119" s="339">
        <f>'6'!BK120</f>
        <v>0</v>
      </c>
      <c r="CJ119" s="330">
        <f>'6'!BM120</f>
        <v>0</v>
      </c>
      <c r="CK119" s="339"/>
      <c r="CL119" s="339"/>
      <c r="CM119" s="339"/>
      <c r="CN119" s="330">
        <f>'6'!BO120</f>
        <v>0</v>
      </c>
      <c r="CO119" s="339"/>
      <c r="CP119" s="330">
        <f>'6'!BQ120</f>
        <v>0</v>
      </c>
      <c r="CQ119" s="330">
        <f>'6'!BS120</f>
        <v>0</v>
      </c>
      <c r="CR119" s="330"/>
      <c r="CS119" s="330"/>
      <c r="CT119" s="330"/>
      <c r="CU119" s="330">
        <f>'6'!BU120</f>
        <v>0</v>
      </c>
      <c r="CV119" s="339"/>
      <c r="CW119" s="339">
        <f>'6'!BW120</f>
        <v>0</v>
      </c>
      <c r="CX119" s="330">
        <f t="shared" si="16"/>
        <v>0</v>
      </c>
      <c r="CY119" s="330">
        <f t="shared" si="17"/>
        <v>0</v>
      </c>
      <c r="CZ119" s="330">
        <f t="shared" si="18"/>
        <v>0</v>
      </c>
      <c r="DA119" s="330">
        <f t="shared" si="19"/>
        <v>0</v>
      </c>
      <c r="DB119" s="330">
        <f t="shared" si="20"/>
        <v>0</v>
      </c>
      <c r="DC119" s="330">
        <f t="shared" si="21"/>
        <v>0</v>
      </c>
      <c r="DD119" s="330">
        <f t="shared" si="22"/>
        <v>1</v>
      </c>
      <c r="DE119" s="330">
        <f t="shared" si="23"/>
        <v>0</v>
      </c>
      <c r="DF119" s="330">
        <f t="shared" si="24"/>
        <v>0</v>
      </c>
      <c r="DG119" s="330">
        <f t="shared" si="25"/>
        <v>0</v>
      </c>
      <c r="DH119" s="330">
        <f t="shared" si="26"/>
        <v>0</v>
      </c>
      <c r="DI119" s="330">
        <f t="shared" si="27"/>
        <v>0</v>
      </c>
      <c r="DJ119" s="330">
        <f t="shared" si="28"/>
        <v>0</v>
      </c>
      <c r="DK119" s="330">
        <f t="shared" si="29"/>
        <v>1</v>
      </c>
      <c r="DL119" s="319"/>
    </row>
    <row r="120" spans="1:116" ht="31.5" x14ac:dyDescent="0.25">
      <c r="A120" s="567"/>
      <c r="B120" s="324" t="s">
        <v>860</v>
      </c>
      <c r="C120" s="51" t="s">
        <v>818</v>
      </c>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0">
        <f>'6'!Q121</f>
        <v>0</v>
      </c>
      <c r="AG120" s="339"/>
      <c r="AH120" s="339"/>
      <c r="AI120" s="339"/>
      <c r="AJ120" s="330"/>
      <c r="AK120" s="339"/>
      <c r="AL120" s="330">
        <f>'6'!U121</f>
        <v>0</v>
      </c>
      <c r="AM120" s="339"/>
      <c r="AN120" s="339">
        <f>'6'!W121</f>
        <v>0</v>
      </c>
      <c r="AO120" s="339"/>
      <c r="AP120" s="339"/>
      <c r="AQ120" s="339"/>
      <c r="AR120" s="339"/>
      <c r="AS120" s="339">
        <f>'6'!AA121</f>
        <v>0</v>
      </c>
      <c r="AT120" s="330">
        <f>'6'!AC121</f>
        <v>0</v>
      </c>
      <c r="AU120" s="339"/>
      <c r="AV120" s="339"/>
      <c r="AW120" s="339"/>
      <c r="AX120" s="330">
        <f>'6'!AE121</f>
        <v>0</v>
      </c>
      <c r="AY120" s="339"/>
      <c r="AZ120" s="330">
        <f>'6'!AG121</f>
        <v>4.2</v>
      </c>
      <c r="BA120" s="330">
        <f>'6'!AI121</f>
        <v>0</v>
      </c>
      <c r="BB120" s="339"/>
      <c r="BC120" s="339"/>
      <c r="BD120" s="339"/>
      <c r="BE120" s="330">
        <f>'6'!AK121</f>
        <v>0</v>
      </c>
      <c r="BF120" s="339"/>
      <c r="BG120" s="330">
        <f>'6'!AM121</f>
        <v>0</v>
      </c>
      <c r="BH120" s="330">
        <f>'6'!AO121</f>
        <v>0</v>
      </c>
      <c r="BI120" s="339"/>
      <c r="BJ120" s="339"/>
      <c r="BK120" s="339"/>
      <c r="BL120" s="339"/>
      <c r="BM120" s="339"/>
      <c r="BN120" s="330">
        <f>'6'!AS121</f>
        <v>0</v>
      </c>
      <c r="BO120" s="330">
        <f>'6'!AU121</f>
        <v>0</v>
      </c>
      <c r="BP120" s="339"/>
      <c r="BQ120" s="339"/>
      <c r="BR120" s="339"/>
      <c r="BS120" s="330">
        <f>'6'!AW121</f>
        <v>0</v>
      </c>
      <c r="BT120" s="339"/>
      <c r="BU120" s="339">
        <f>'6'!AY121</f>
        <v>0</v>
      </c>
      <c r="BV120" s="330">
        <f>'6'!BA121</f>
        <v>0</v>
      </c>
      <c r="BW120" s="339"/>
      <c r="BX120" s="339"/>
      <c r="BY120" s="339"/>
      <c r="BZ120" s="330">
        <f>'6'!BC121</f>
        <v>0</v>
      </c>
      <c r="CA120" s="339"/>
      <c r="CB120" s="330">
        <f>'6'!BE121</f>
        <v>0</v>
      </c>
      <c r="CC120" s="330">
        <f>'6'!BG121</f>
        <v>0</v>
      </c>
      <c r="CD120" s="330"/>
      <c r="CE120" s="330"/>
      <c r="CF120" s="330"/>
      <c r="CG120" s="330">
        <f>'6'!BI121</f>
        <v>0</v>
      </c>
      <c r="CH120" s="339"/>
      <c r="CI120" s="339">
        <f>'6'!BK121</f>
        <v>0</v>
      </c>
      <c r="CJ120" s="330">
        <f>'6'!BM121</f>
        <v>0</v>
      </c>
      <c r="CK120" s="339"/>
      <c r="CL120" s="339"/>
      <c r="CM120" s="339"/>
      <c r="CN120" s="330">
        <f>'6'!BO121</f>
        <v>0</v>
      </c>
      <c r="CO120" s="339"/>
      <c r="CP120" s="330">
        <f>'6'!BQ121</f>
        <v>0</v>
      </c>
      <c r="CQ120" s="330">
        <f>'6'!BS121</f>
        <v>0</v>
      </c>
      <c r="CR120" s="330"/>
      <c r="CS120" s="330"/>
      <c r="CT120" s="330"/>
      <c r="CU120" s="330">
        <f>'6'!BU121</f>
        <v>0</v>
      </c>
      <c r="CV120" s="339"/>
      <c r="CW120" s="339">
        <f>'6'!BW121</f>
        <v>0</v>
      </c>
      <c r="CX120" s="330">
        <f t="shared" si="16"/>
        <v>0</v>
      </c>
      <c r="CY120" s="330">
        <f t="shared" si="17"/>
        <v>0</v>
      </c>
      <c r="CZ120" s="330">
        <f t="shared" si="18"/>
        <v>0</v>
      </c>
      <c r="DA120" s="330">
        <f t="shared" si="19"/>
        <v>0</v>
      </c>
      <c r="DB120" s="330">
        <f t="shared" si="20"/>
        <v>0</v>
      </c>
      <c r="DC120" s="330">
        <f t="shared" si="21"/>
        <v>0</v>
      </c>
      <c r="DD120" s="330">
        <f t="shared" si="22"/>
        <v>4.2</v>
      </c>
      <c r="DE120" s="330">
        <f t="shared" si="23"/>
        <v>0</v>
      </c>
      <c r="DF120" s="330">
        <f t="shared" si="24"/>
        <v>0</v>
      </c>
      <c r="DG120" s="330">
        <f t="shared" si="25"/>
        <v>0</v>
      </c>
      <c r="DH120" s="330">
        <f t="shared" si="26"/>
        <v>0</v>
      </c>
      <c r="DI120" s="330">
        <f t="shared" si="27"/>
        <v>0</v>
      </c>
      <c r="DJ120" s="330">
        <f t="shared" si="28"/>
        <v>0</v>
      </c>
      <c r="DK120" s="330">
        <f t="shared" si="29"/>
        <v>4.2</v>
      </c>
      <c r="DL120" s="319"/>
    </row>
    <row r="121" spans="1:116" ht="31.5" x14ac:dyDescent="0.25">
      <c r="A121" s="567"/>
      <c r="B121" s="324" t="s">
        <v>831</v>
      </c>
      <c r="C121" s="51" t="s">
        <v>818</v>
      </c>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0">
        <f>'6'!Q122</f>
        <v>0</v>
      </c>
      <c r="AG121" s="339"/>
      <c r="AH121" s="339"/>
      <c r="AI121" s="339"/>
      <c r="AJ121" s="330"/>
      <c r="AK121" s="339"/>
      <c r="AL121" s="330">
        <f>'6'!U122</f>
        <v>0</v>
      </c>
      <c r="AM121" s="339"/>
      <c r="AN121" s="339">
        <f>'6'!W122</f>
        <v>0</v>
      </c>
      <c r="AO121" s="339"/>
      <c r="AP121" s="339"/>
      <c r="AQ121" s="339"/>
      <c r="AR121" s="339"/>
      <c r="AS121" s="339">
        <f>'6'!AA122</f>
        <v>0</v>
      </c>
      <c r="AT121" s="330">
        <f>'6'!AC122</f>
        <v>0</v>
      </c>
      <c r="AU121" s="339"/>
      <c r="AV121" s="339"/>
      <c r="AW121" s="339"/>
      <c r="AX121" s="330">
        <f>'6'!AE122</f>
        <v>0</v>
      </c>
      <c r="AY121" s="339"/>
      <c r="AZ121" s="330">
        <f>'6'!AG122</f>
        <v>0</v>
      </c>
      <c r="BA121" s="330">
        <f>'6'!AI122</f>
        <v>0</v>
      </c>
      <c r="BB121" s="339"/>
      <c r="BC121" s="339"/>
      <c r="BD121" s="339"/>
      <c r="BE121" s="330">
        <f>'6'!AK122</f>
        <v>0</v>
      </c>
      <c r="BF121" s="339"/>
      <c r="BG121" s="330">
        <f>'6'!AM122</f>
        <v>0</v>
      </c>
      <c r="BH121" s="330">
        <f>'6'!AO122</f>
        <v>0</v>
      </c>
      <c r="BI121" s="339"/>
      <c r="BJ121" s="339"/>
      <c r="BK121" s="339"/>
      <c r="BL121" s="339"/>
      <c r="BM121" s="339"/>
      <c r="BN121" s="330">
        <f>'6'!AS122</f>
        <v>0</v>
      </c>
      <c r="BO121" s="330">
        <f>'6'!AU122</f>
        <v>0</v>
      </c>
      <c r="BP121" s="339"/>
      <c r="BQ121" s="339"/>
      <c r="BR121" s="339"/>
      <c r="BS121" s="330">
        <f>'6'!AW122</f>
        <v>0</v>
      </c>
      <c r="BT121" s="339"/>
      <c r="BU121" s="339">
        <f>'6'!AY122</f>
        <v>0</v>
      </c>
      <c r="BV121" s="330">
        <f>'6'!BA122</f>
        <v>0</v>
      </c>
      <c r="BW121" s="339"/>
      <c r="BX121" s="339"/>
      <c r="BY121" s="339"/>
      <c r="BZ121" s="330">
        <f>'6'!BC122</f>
        <v>0</v>
      </c>
      <c r="CA121" s="339"/>
      <c r="CB121" s="330">
        <f>'6'!BE122</f>
        <v>0</v>
      </c>
      <c r="CC121" s="330">
        <f>'6'!BG122</f>
        <v>0</v>
      </c>
      <c r="CD121" s="330"/>
      <c r="CE121" s="330"/>
      <c r="CF121" s="330"/>
      <c r="CG121" s="330">
        <f>'6'!BI122</f>
        <v>0</v>
      </c>
      <c r="CH121" s="339"/>
      <c r="CI121" s="339">
        <f>'6'!BK122</f>
        <v>0</v>
      </c>
      <c r="CJ121" s="330">
        <f>'6'!BM122</f>
        <v>0</v>
      </c>
      <c r="CK121" s="339"/>
      <c r="CL121" s="339"/>
      <c r="CM121" s="339"/>
      <c r="CN121" s="330">
        <f>'6'!BO122</f>
        <v>0</v>
      </c>
      <c r="CO121" s="339"/>
      <c r="CP121" s="330">
        <f>'6'!BQ122</f>
        <v>0</v>
      </c>
      <c r="CQ121" s="330">
        <f>'6'!BS122</f>
        <v>0</v>
      </c>
      <c r="CR121" s="330"/>
      <c r="CS121" s="330"/>
      <c r="CT121" s="330"/>
      <c r="CU121" s="330">
        <f>'6'!BU122</f>
        <v>0</v>
      </c>
      <c r="CV121" s="339"/>
      <c r="CW121" s="339">
        <f>'6'!BW122</f>
        <v>0</v>
      </c>
      <c r="CX121" s="330">
        <f t="shared" si="16"/>
        <v>0</v>
      </c>
      <c r="CY121" s="330">
        <f t="shared" si="17"/>
        <v>0</v>
      </c>
      <c r="CZ121" s="330">
        <f t="shared" si="18"/>
        <v>0</v>
      </c>
      <c r="DA121" s="330">
        <f t="shared" si="19"/>
        <v>0</v>
      </c>
      <c r="DB121" s="330">
        <f t="shared" si="20"/>
        <v>0</v>
      </c>
      <c r="DC121" s="330">
        <f t="shared" si="21"/>
        <v>0</v>
      </c>
      <c r="DD121" s="330">
        <f t="shared" si="22"/>
        <v>0</v>
      </c>
      <c r="DE121" s="330">
        <f t="shared" si="23"/>
        <v>0</v>
      </c>
      <c r="DF121" s="330">
        <f t="shared" si="24"/>
        <v>0</v>
      </c>
      <c r="DG121" s="330">
        <f t="shared" si="25"/>
        <v>0</v>
      </c>
      <c r="DH121" s="330">
        <f t="shared" si="26"/>
        <v>0</v>
      </c>
      <c r="DI121" s="330">
        <f t="shared" si="27"/>
        <v>0</v>
      </c>
      <c r="DJ121" s="330">
        <f t="shared" si="28"/>
        <v>0</v>
      </c>
      <c r="DK121" s="330">
        <f t="shared" si="29"/>
        <v>0</v>
      </c>
      <c r="DL121" s="667"/>
    </row>
    <row r="122" spans="1:116" ht="31.5" x14ac:dyDescent="0.25">
      <c r="A122" s="567"/>
      <c r="B122" s="395" t="s">
        <v>994</v>
      </c>
      <c r="C122" s="51" t="s">
        <v>818</v>
      </c>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0">
        <f>'6'!Q123</f>
        <v>0</v>
      </c>
      <c r="AG122" s="339"/>
      <c r="AH122" s="339"/>
      <c r="AI122" s="339"/>
      <c r="AJ122" s="330"/>
      <c r="AK122" s="339"/>
      <c r="AL122" s="330">
        <f>'6'!U123</f>
        <v>0</v>
      </c>
      <c r="AM122" s="339"/>
      <c r="AN122" s="339">
        <f>'6'!W123</f>
        <v>0</v>
      </c>
      <c r="AO122" s="339"/>
      <c r="AP122" s="339"/>
      <c r="AQ122" s="339"/>
      <c r="AR122" s="339"/>
      <c r="AS122" s="339">
        <f>'6'!AA123</f>
        <v>0</v>
      </c>
      <c r="AT122" s="330">
        <f>'6'!AC123</f>
        <v>0</v>
      </c>
      <c r="AU122" s="339"/>
      <c r="AV122" s="339"/>
      <c r="AW122" s="339"/>
      <c r="AX122" s="330">
        <f>'6'!AE123</f>
        <v>0</v>
      </c>
      <c r="AY122" s="339"/>
      <c r="AZ122" s="330">
        <f>'6'!AG123</f>
        <v>5.5</v>
      </c>
      <c r="BA122" s="330">
        <f>'6'!AI123</f>
        <v>0</v>
      </c>
      <c r="BB122" s="339"/>
      <c r="BC122" s="339"/>
      <c r="BD122" s="339"/>
      <c r="BE122" s="330">
        <f>'6'!AK123</f>
        <v>0</v>
      </c>
      <c r="BF122" s="339"/>
      <c r="BG122" s="330">
        <f>'6'!AM123</f>
        <v>0</v>
      </c>
      <c r="BH122" s="330">
        <f>'6'!AO123</f>
        <v>0</v>
      </c>
      <c r="BI122" s="339"/>
      <c r="BJ122" s="339"/>
      <c r="BK122" s="339"/>
      <c r="BL122" s="339"/>
      <c r="BM122" s="339"/>
      <c r="BN122" s="330">
        <f>'6'!AS123</f>
        <v>0</v>
      </c>
      <c r="BO122" s="330">
        <f>'6'!AU123</f>
        <v>0</v>
      </c>
      <c r="BP122" s="339"/>
      <c r="BQ122" s="339"/>
      <c r="BR122" s="339"/>
      <c r="BS122" s="330">
        <f>'6'!AW123</f>
        <v>0</v>
      </c>
      <c r="BT122" s="339"/>
      <c r="BU122" s="339">
        <f>'6'!AY123</f>
        <v>0</v>
      </c>
      <c r="BV122" s="330">
        <f>'6'!BA123</f>
        <v>0</v>
      </c>
      <c r="BW122" s="339"/>
      <c r="BX122" s="339"/>
      <c r="BY122" s="339"/>
      <c r="BZ122" s="330">
        <f>'6'!BC123</f>
        <v>0</v>
      </c>
      <c r="CA122" s="339"/>
      <c r="CB122" s="330">
        <f>'6'!BE123</f>
        <v>0</v>
      </c>
      <c r="CC122" s="330">
        <f>'6'!BG123</f>
        <v>0</v>
      </c>
      <c r="CD122" s="330"/>
      <c r="CE122" s="330"/>
      <c r="CF122" s="330"/>
      <c r="CG122" s="330">
        <f>'6'!BI123</f>
        <v>0</v>
      </c>
      <c r="CH122" s="339"/>
      <c r="CI122" s="339">
        <f>'6'!BK123</f>
        <v>0</v>
      </c>
      <c r="CJ122" s="330">
        <f>'6'!BM123</f>
        <v>0</v>
      </c>
      <c r="CK122" s="339"/>
      <c r="CL122" s="339"/>
      <c r="CM122" s="339"/>
      <c r="CN122" s="330">
        <f>'6'!BO123</f>
        <v>0</v>
      </c>
      <c r="CO122" s="339"/>
      <c r="CP122" s="330">
        <f>'6'!BQ123</f>
        <v>0</v>
      </c>
      <c r="CQ122" s="330">
        <f>'6'!BS123</f>
        <v>0</v>
      </c>
      <c r="CR122" s="330"/>
      <c r="CS122" s="330"/>
      <c r="CT122" s="330"/>
      <c r="CU122" s="330">
        <f>'6'!BU123</f>
        <v>0</v>
      </c>
      <c r="CV122" s="339"/>
      <c r="CW122" s="339">
        <f>'6'!BW123</f>
        <v>0</v>
      </c>
      <c r="CX122" s="330">
        <f t="shared" si="16"/>
        <v>0</v>
      </c>
      <c r="CY122" s="330">
        <f t="shared" si="17"/>
        <v>0</v>
      </c>
      <c r="CZ122" s="330">
        <f t="shared" si="18"/>
        <v>0</v>
      </c>
      <c r="DA122" s="330">
        <f t="shared" si="19"/>
        <v>0</v>
      </c>
      <c r="DB122" s="330">
        <f t="shared" si="20"/>
        <v>0</v>
      </c>
      <c r="DC122" s="330">
        <f t="shared" si="21"/>
        <v>0</v>
      </c>
      <c r="DD122" s="330">
        <f t="shared" si="22"/>
        <v>5.5</v>
      </c>
      <c r="DE122" s="330">
        <f t="shared" si="23"/>
        <v>0</v>
      </c>
      <c r="DF122" s="330">
        <f t="shared" si="24"/>
        <v>0</v>
      </c>
      <c r="DG122" s="330">
        <f t="shared" si="25"/>
        <v>0</v>
      </c>
      <c r="DH122" s="330">
        <f t="shared" si="26"/>
        <v>0</v>
      </c>
      <c r="DI122" s="330">
        <f t="shared" si="27"/>
        <v>0</v>
      </c>
      <c r="DJ122" s="330">
        <f t="shared" si="28"/>
        <v>0</v>
      </c>
      <c r="DK122" s="330">
        <f t="shared" si="29"/>
        <v>5.5</v>
      </c>
      <c r="DL122" s="668"/>
    </row>
    <row r="123" spans="1:116" ht="31.5" x14ac:dyDescent="0.25">
      <c r="A123" s="567"/>
      <c r="B123" s="395" t="s">
        <v>993</v>
      </c>
      <c r="C123" s="51" t="s">
        <v>818</v>
      </c>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0">
        <f>'6'!Q124</f>
        <v>0</v>
      </c>
      <c r="AG123" s="339"/>
      <c r="AH123" s="339"/>
      <c r="AI123" s="339"/>
      <c r="AJ123" s="330"/>
      <c r="AK123" s="339"/>
      <c r="AL123" s="330">
        <f>'6'!U124</f>
        <v>0</v>
      </c>
      <c r="AM123" s="339"/>
      <c r="AN123" s="339">
        <f>'6'!W124</f>
        <v>0</v>
      </c>
      <c r="AO123" s="339"/>
      <c r="AP123" s="339"/>
      <c r="AQ123" s="339"/>
      <c r="AR123" s="339"/>
      <c r="AS123" s="339">
        <f>'6'!AA124</f>
        <v>0</v>
      </c>
      <c r="AT123" s="330">
        <f>'6'!AC124</f>
        <v>0</v>
      </c>
      <c r="AU123" s="339"/>
      <c r="AV123" s="339"/>
      <c r="AW123" s="339"/>
      <c r="AX123" s="330">
        <f>'6'!AE124</f>
        <v>0</v>
      </c>
      <c r="AY123" s="339"/>
      <c r="AZ123" s="330">
        <f>'6'!AG124</f>
        <v>0.23000000000000004</v>
      </c>
      <c r="BA123" s="330">
        <f>'6'!AI124</f>
        <v>0</v>
      </c>
      <c r="BB123" s="339"/>
      <c r="BC123" s="339"/>
      <c r="BD123" s="339"/>
      <c r="BE123" s="330">
        <f>'6'!AK124</f>
        <v>0</v>
      </c>
      <c r="BF123" s="339"/>
      <c r="BG123" s="330">
        <f>'6'!AM124</f>
        <v>0</v>
      </c>
      <c r="BH123" s="330">
        <f>'6'!AO124</f>
        <v>0</v>
      </c>
      <c r="BI123" s="339"/>
      <c r="BJ123" s="339"/>
      <c r="BK123" s="339"/>
      <c r="BL123" s="339"/>
      <c r="BM123" s="339"/>
      <c r="BN123" s="330">
        <f>'6'!AS124</f>
        <v>0</v>
      </c>
      <c r="BO123" s="330">
        <f>'6'!AU124</f>
        <v>0</v>
      </c>
      <c r="BP123" s="339"/>
      <c r="BQ123" s="339"/>
      <c r="BR123" s="339"/>
      <c r="BS123" s="330">
        <f>'6'!AW124</f>
        <v>0</v>
      </c>
      <c r="BT123" s="339"/>
      <c r="BU123" s="339">
        <f>'6'!AY124</f>
        <v>0</v>
      </c>
      <c r="BV123" s="330">
        <f>'6'!BA124</f>
        <v>0</v>
      </c>
      <c r="BW123" s="339"/>
      <c r="BX123" s="339"/>
      <c r="BY123" s="339"/>
      <c r="BZ123" s="330">
        <f>'6'!BC124</f>
        <v>0</v>
      </c>
      <c r="CA123" s="339"/>
      <c r="CB123" s="330">
        <f>'6'!BE124</f>
        <v>0</v>
      </c>
      <c r="CC123" s="330">
        <f>'6'!BG124</f>
        <v>0</v>
      </c>
      <c r="CD123" s="330"/>
      <c r="CE123" s="330"/>
      <c r="CF123" s="330"/>
      <c r="CG123" s="330">
        <f>'6'!BI124</f>
        <v>0</v>
      </c>
      <c r="CH123" s="339"/>
      <c r="CI123" s="339">
        <f>'6'!BK124</f>
        <v>0</v>
      </c>
      <c r="CJ123" s="330">
        <f>'6'!BM124</f>
        <v>0</v>
      </c>
      <c r="CK123" s="339"/>
      <c r="CL123" s="339"/>
      <c r="CM123" s="339"/>
      <c r="CN123" s="330">
        <f>'6'!BO124</f>
        <v>0</v>
      </c>
      <c r="CO123" s="339"/>
      <c r="CP123" s="330">
        <f>'6'!BQ124</f>
        <v>0</v>
      </c>
      <c r="CQ123" s="330">
        <f>'6'!BS124</f>
        <v>0</v>
      </c>
      <c r="CR123" s="330"/>
      <c r="CS123" s="330"/>
      <c r="CT123" s="330"/>
      <c r="CU123" s="330">
        <f>'6'!BU124</f>
        <v>0</v>
      </c>
      <c r="CV123" s="339"/>
      <c r="CW123" s="339">
        <f>'6'!BW124</f>
        <v>0</v>
      </c>
      <c r="CX123" s="330">
        <f t="shared" si="16"/>
        <v>0</v>
      </c>
      <c r="CY123" s="330">
        <f t="shared" si="17"/>
        <v>0</v>
      </c>
      <c r="CZ123" s="330">
        <f t="shared" si="18"/>
        <v>0</v>
      </c>
      <c r="DA123" s="330">
        <f t="shared" si="19"/>
        <v>0</v>
      </c>
      <c r="DB123" s="330">
        <f t="shared" si="20"/>
        <v>0</v>
      </c>
      <c r="DC123" s="330">
        <f t="shared" si="21"/>
        <v>0</v>
      </c>
      <c r="DD123" s="330">
        <f t="shared" si="22"/>
        <v>0.23000000000000004</v>
      </c>
      <c r="DE123" s="330">
        <f t="shared" si="23"/>
        <v>0</v>
      </c>
      <c r="DF123" s="330">
        <f t="shared" si="24"/>
        <v>0</v>
      </c>
      <c r="DG123" s="330">
        <f t="shared" si="25"/>
        <v>0</v>
      </c>
      <c r="DH123" s="330">
        <f t="shared" si="26"/>
        <v>0</v>
      </c>
      <c r="DI123" s="330">
        <f t="shared" si="27"/>
        <v>0</v>
      </c>
      <c r="DJ123" s="330">
        <f t="shared" si="28"/>
        <v>0</v>
      </c>
      <c r="DK123" s="330">
        <f t="shared" si="29"/>
        <v>0.23000000000000004</v>
      </c>
      <c r="DL123" s="319"/>
    </row>
    <row r="124" spans="1:116" ht="31.5" x14ac:dyDescent="0.25">
      <c r="A124" s="567"/>
      <c r="B124" s="324" t="s">
        <v>830</v>
      </c>
      <c r="C124" s="51" t="s">
        <v>819</v>
      </c>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0">
        <f>'6'!Q125</f>
        <v>0</v>
      </c>
      <c r="AG124" s="339"/>
      <c r="AH124" s="339"/>
      <c r="AI124" s="339"/>
      <c r="AJ124" s="330"/>
      <c r="AK124" s="339"/>
      <c r="AL124" s="330">
        <f>'6'!U125</f>
        <v>0</v>
      </c>
      <c r="AM124" s="339"/>
      <c r="AN124" s="339">
        <f>'6'!W125</f>
        <v>0</v>
      </c>
      <c r="AO124" s="339"/>
      <c r="AP124" s="339"/>
      <c r="AQ124" s="339"/>
      <c r="AR124" s="339"/>
      <c r="AS124" s="339">
        <f>'6'!AA125</f>
        <v>0</v>
      </c>
      <c r="AT124" s="330">
        <f>'6'!AC125</f>
        <v>0</v>
      </c>
      <c r="AU124" s="339"/>
      <c r="AV124" s="339"/>
      <c r="AW124" s="339"/>
      <c r="AX124" s="330">
        <f>'6'!AE125</f>
        <v>0</v>
      </c>
      <c r="AY124" s="339"/>
      <c r="AZ124" s="330">
        <f>'6'!AG125</f>
        <v>0</v>
      </c>
      <c r="BA124" s="330">
        <f>'6'!AI125</f>
        <v>0</v>
      </c>
      <c r="BB124" s="339"/>
      <c r="BC124" s="339"/>
      <c r="BD124" s="339"/>
      <c r="BE124" s="330">
        <f>'6'!AK125</f>
        <v>0</v>
      </c>
      <c r="BF124" s="339"/>
      <c r="BG124" s="330">
        <f>'6'!AM125</f>
        <v>0</v>
      </c>
      <c r="BH124" s="330">
        <f>'6'!AO125</f>
        <v>0</v>
      </c>
      <c r="BI124" s="339"/>
      <c r="BJ124" s="339"/>
      <c r="BK124" s="339"/>
      <c r="BL124" s="339"/>
      <c r="BM124" s="339"/>
      <c r="BN124" s="330">
        <f>'6'!AS125</f>
        <v>2</v>
      </c>
      <c r="BO124" s="330">
        <f>'6'!AU125</f>
        <v>0</v>
      </c>
      <c r="BP124" s="339"/>
      <c r="BQ124" s="339"/>
      <c r="BR124" s="339"/>
      <c r="BS124" s="330">
        <f>'6'!AW125</f>
        <v>0</v>
      </c>
      <c r="BT124" s="339"/>
      <c r="BU124" s="339">
        <f>'6'!AY125</f>
        <v>2.6</v>
      </c>
      <c r="BV124" s="330">
        <f>'6'!BA125</f>
        <v>0</v>
      </c>
      <c r="BW124" s="339"/>
      <c r="BX124" s="339"/>
      <c r="BY124" s="339"/>
      <c r="BZ124" s="330">
        <f>'6'!BC125</f>
        <v>0</v>
      </c>
      <c r="CA124" s="339"/>
      <c r="CB124" s="330">
        <f>'6'!BE125</f>
        <v>0</v>
      </c>
      <c r="CC124" s="330">
        <f>'6'!BG125</f>
        <v>0</v>
      </c>
      <c r="CD124" s="330"/>
      <c r="CE124" s="330"/>
      <c r="CF124" s="330"/>
      <c r="CG124" s="330">
        <f>'6'!BI125</f>
        <v>0</v>
      </c>
      <c r="CH124" s="339"/>
      <c r="CI124" s="339">
        <f>'6'!BK125</f>
        <v>0</v>
      </c>
      <c r="CJ124" s="330">
        <f>'6'!BM125</f>
        <v>0</v>
      </c>
      <c r="CK124" s="339"/>
      <c r="CL124" s="339"/>
      <c r="CM124" s="339"/>
      <c r="CN124" s="330">
        <f>'6'!BO125</f>
        <v>0</v>
      </c>
      <c r="CO124" s="339"/>
      <c r="CP124" s="330">
        <f>'6'!BQ125</f>
        <v>0</v>
      </c>
      <c r="CQ124" s="330">
        <f>'6'!BS125</f>
        <v>0</v>
      </c>
      <c r="CR124" s="330"/>
      <c r="CS124" s="330"/>
      <c r="CT124" s="330"/>
      <c r="CU124" s="330">
        <f>'6'!BU125</f>
        <v>0</v>
      </c>
      <c r="CV124" s="339"/>
      <c r="CW124" s="339">
        <f>'6'!BW125</f>
        <v>0</v>
      </c>
      <c r="CX124" s="330">
        <f t="shared" si="16"/>
        <v>0</v>
      </c>
      <c r="CY124" s="330">
        <f t="shared" si="17"/>
        <v>0</v>
      </c>
      <c r="CZ124" s="330">
        <f t="shared" si="18"/>
        <v>0</v>
      </c>
      <c r="DA124" s="330">
        <f t="shared" si="19"/>
        <v>0</v>
      </c>
      <c r="DB124" s="330">
        <f t="shared" si="20"/>
        <v>0</v>
      </c>
      <c r="DC124" s="330">
        <f t="shared" si="21"/>
        <v>0</v>
      </c>
      <c r="DD124" s="330">
        <f t="shared" si="22"/>
        <v>2</v>
      </c>
      <c r="DE124" s="330">
        <f t="shared" si="23"/>
        <v>0</v>
      </c>
      <c r="DF124" s="330">
        <f t="shared" si="24"/>
        <v>0</v>
      </c>
      <c r="DG124" s="330">
        <f t="shared" si="25"/>
        <v>0</v>
      </c>
      <c r="DH124" s="330">
        <f t="shared" si="26"/>
        <v>0</v>
      </c>
      <c r="DI124" s="330">
        <f t="shared" si="27"/>
        <v>0</v>
      </c>
      <c r="DJ124" s="330">
        <f t="shared" si="28"/>
        <v>0</v>
      </c>
      <c r="DK124" s="330">
        <f t="shared" si="29"/>
        <v>2.6</v>
      </c>
    </row>
    <row r="125" spans="1:116" ht="47.25" x14ac:dyDescent="0.25">
      <c r="A125" s="567"/>
      <c r="B125" s="324" t="s">
        <v>861</v>
      </c>
      <c r="C125" s="51" t="s">
        <v>819</v>
      </c>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0">
        <f>'6'!Q126</f>
        <v>0</v>
      </c>
      <c r="AG125" s="339"/>
      <c r="AH125" s="339"/>
      <c r="AI125" s="339"/>
      <c r="AJ125" s="330"/>
      <c r="AK125" s="339"/>
      <c r="AL125" s="330">
        <f>'6'!U126</f>
        <v>0</v>
      </c>
      <c r="AM125" s="339"/>
      <c r="AN125" s="339">
        <f>'6'!W126</f>
        <v>0</v>
      </c>
      <c r="AO125" s="339"/>
      <c r="AP125" s="339"/>
      <c r="AQ125" s="339"/>
      <c r="AR125" s="339"/>
      <c r="AS125" s="339">
        <f>'6'!AA126</f>
        <v>0</v>
      </c>
      <c r="AT125" s="330">
        <f>'6'!AC126</f>
        <v>0</v>
      </c>
      <c r="AU125" s="339"/>
      <c r="AV125" s="339"/>
      <c r="AW125" s="339"/>
      <c r="AX125" s="330">
        <f>'6'!AE126</f>
        <v>0</v>
      </c>
      <c r="AY125" s="339"/>
      <c r="AZ125" s="330">
        <f>'6'!AG126</f>
        <v>0</v>
      </c>
      <c r="BA125" s="330">
        <f>'6'!AI126</f>
        <v>0</v>
      </c>
      <c r="BB125" s="339"/>
      <c r="BC125" s="339"/>
      <c r="BD125" s="339"/>
      <c r="BE125" s="330">
        <f>'6'!AK126</f>
        <v>0</v>
      </c>
      <c r="BF125" s="339"/>
      <c r="BG125" s="330">
        <f>'6'!AM126</f>
        <v>0</v>
      </c>
      <c r="BH125" s="330">
        <f>'6'!AO126</f>
        <v>0</v>
      </c>
      <c r="BI125" s="339"/>
      <c r="BJ125" s="339"/>
      <c r="BK125" s="339"/>
      <c r="BL125" s="339"/>
      <c r="BM125" s="339"/>
      <c r="BN125" s="330">
        <f>'6'!AS126</f>
        <v>0.7</v>
      </c>
      <c r="BO125" s="330">
        <f>'6'!AU126</f>
        <v>0</v>
      </c>
      <c r="BP125" s="339"/>
      <c r="BQ125" s="339"/>
      <c r="BR125" s="339"/>
      <c r="BS125" s="330">
        <f>'6'!AW126</f>
        <v>0</v>
      </c>
      <c r="BT125" s="339"/>
      <c r="BU125" s="339">
        <f>'6'!AY126</f>
        <v>2.5</v>
      </c>
      <c r="BV125" s="330">
        <f>'6'!BA126</f>
        <v>0</v>
      </c>
      <c r="BW125" s="339"/>
      <c r="BX125" s="339"/>
      <c r="BY125" s="339"/>
      <c r="BZ125" s="330">
        <f>'6'!BC126</f>
        <v>0</v>
      </c>
      <c r="CA125" s="339"/>
      <c r="CB125" s="330">
        <f>'6'!BE126</f>
        <v>0</v>
      </c>
      <c r="CC125" s="330">
        <f>'6'!BG126</f>
        <v>0</v>
      </c>
      <c r="CD125" s="330"/>
      <c r="CE125" s="330"/>
      <c r="CF125" s="330"/>
      <c r="CG125" s="330">
        <f>'6'!BI126</f>
        <v>0</v>
      </c>
      <c r="CH125" s="339"/>
      <c r="CI125" s="339">
        <f>'6'!BK126</f>
        <v>0</v>
      </c>
      <c r="CJ125" s="330">
        <f>'6'!BM126</f>
        <v>0</v>
      </c>
      <c r="CK125" s="339"/>
      <c r="CL125" s="339"/>
      <c r="CM125" s="339"/>
      <c r="CN125" s="330">
        <f>'6'!BO126</f>
        <v>0</v>
      </c>
      <c r="CO125" s="339"/>
      <c r="CP125" s="330">
        <f>'6'!BQ126</f>
        <v>0</v>
      </c>
      <c r="CQ125" s="330">
        <f>'6'!BS126</f>
        <v>0</v>
      </c>
      <c r="CR125" s="330"/>
      <c r="CS125" s="330"/>
      <c r="CT125" s="330"/>
      <c r="CU125" s="330">
        <f>'6'!BU126</f>
        <v>0</v>
      </c>
      <c r="CV125" s="339"/>
      <c r="CW125" s="339">
        <f>'6'!BW126</f>
        <v>0</v>
      </c>
      <c r="CX125" s="330">
        <f t="shared" si="16"/>
        <v>0</v>
      </c>
      <c r="CY125" s="330">
        <f t="shared" si="17"/>
        <v>0</v>
      </c>
      <c r="CZ125" s="330">
        <f t="shared" si="18"/>
        <v>0</v>
      </c>
      <c r="DA125" s="330">
        <f t="shared" si="19"/>
        <v>0</v>
      </c>
      <c r="DB125" s="330">
        <f t="shared" si="20"/>
        <v>0</v>
      </c>
      <c r="DC125" s="330">
        <f t="shared" si="21"/>
        <v>0</v>
      </c>
      <c r="DD125" s="330">
        <f t="shared" si="22"/>
        <v>0.7</v>
      </c>
      <c r="DE125" s="330">
        <f t="shared" si="23"/>
        <v>0</v>
      </c>
      <c r="DF125" s="330">
        <f t="shared" si="24"/>
        <v>0</v>
      </c>
      <c r="DG125" s="330">
        <f t="shared" si="25"/>
        <v>0</v>
      </c>
      <c r="DH125" s="330">
        <f t="shared" si="26"/>
        <v>0</v>
      </c>
      <c r="DI125" s="330">
        <f t="shared" si="27"/>
        <v>0</v>
      </c>
      <c r="DJ125" s="330">
        <f t="shared" si="28"/>
        <v>0</v>
      </c>
      <c r="DK125" s="330">
        <f t="shared" si="29"/>
        <v>2.5</v>
      </c>
      <c r="DL125" s="319"/>
    </row>
    <row r="126" spans="1:116" ht="31.5" x14ac:dyDescent="0.25">
      <c r="A126" s="567"/>
      <c r="B126" s="324" t="s">
        <v>1127</v>
      </c>
      <c r="C126" s="51" t="s">
        <v>819</v>
      </c>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0">
        <f>'6'!Q127</f>
        <v>0</v>
      </c>
      <c r="AG126" s="339"/>
      <c r="AH126" s="339"/>
      <c r="AI126" s="339"/>
      <c r="AJ126" s="330"/>
      <c r="AK126" s="339"/>
      <c r="AL126" s="330">
        <f>'6'!U127</f>
        <v>0</v>
      </c>
      <c r="AM126" s="339"/>
      <c r="AN126" s="339">
        <f>'6'!W127</f>
        <v>0</v>
      </c>
      <c r="AO126" s="339"/>
      <c r="AP126" s="339"/>
      <c r="AQ126" s="339"/>
      <c r="AR126" s="339"/>
      <c r="AS126" s="339">
        <f>'6'!AA127</f>
        <v>0</v>
      </c>
      <c r="AT126" s="330">
        <f>'6'!AC127</f>
        <v>0</v>
      </c>
      <c r="AU126" s="339"/>
      <c r="AV126" s="339"/>
      <c r="AW126" s="339"/>
      <c r="AX126" s="330">
        <f>'6'!AE127</f>
        <v>0</v>
      </c>
      <c r="AY126" s="339"/>
      <c r="AZ126" s="330">
        <f>'6'!AG127</f>
        <v>0</v>
      </c>
      <c r="BA126" s="330">
        <f>'6'!AI127</f>
        <v>0</v>
      </c>
      <c r="BB126" s="339"/>
      <c r="BC126" s="339"/>
      <c r="BD126" s="339"/>
      <c r="BE126" s="330">
        <f>'6'!AK127</f>
        <v>0</v>
      </c>
      <c r="BF126" s="339"/>
      <c r="BG126" s="330">
        <f>'6'!AM127</f>
        <v>0</v>
      </c>
      <c r="BH126" s="330">
        <f>'6'!AO127</f>
        <v>0</v>
      </c>
      <c r="BI126" s="339"/>
      <c r="BJ126" s="339"/>
      <c r="BK126" s="339"/>
      <c r="BL126" s="339"/>
      <c r="BM126" s="339"/>
      <c r="BN126" s="330">
        <f>'6'!AS127</f>
        <v>3.5000000000000004</v>
      </c>
      <c r="BO126" s="330">
        <f>'6'!AU127</f>
        <v>0</v>
      </c>
      <c r="BP126" s="339"/>
      <c r="BQ126" s="339"/>
      <c r="BR126" s="339"/>
      <c r="BS126" s="330">
        <f>'6'!AW127</f>
        <v>0</v>
      </c>
      <c r="BT126" s="339"/>
      <c r="BU126" s="339">
        <f>'6'!AY127</f>
        <v>6.2</v>
      </c>
      <c r="BV126" s="330">
        <f>'6'!BA127</f>
        <v>0</v>
      </c>
      <c r="BW126" s="339"/>
      <c r="BX126" s="339"/>
      <c r="BY126" s="339"/>
      <c r="BZ126" s="330">
        <f>'6'!BC127</f>
        <v>0</v>
      </c>
      <c r="CA126" s="339"/>
      <c r="CB126" s="330">
        <f>'6'!BE127</f>
        <v>0</v>
      </c>
      <c r="CC126" s="330">
        <f>'6'!BG127</f>
        <v>0</v>
      </c>
      <c r="CD126" s="330"/>
      <c r="CE126" s="330"/>
      <c r="CF126" s="330"/>
      <c r="CG126" s="330">
        <f>'6'!BI127</f>
        <v>0</v>
      </c>
      <c r="CH126" s="339"/>
      <c r="CI126" s="339">
        <f>'6'!BK127</f>
        <v>0</v>
      </c>
      <c r="CJ126" s="330">
        <f>'6'!BM127</f>
        <v>0</v>
      </c>
      <c r="CK126" s="339"/>
      <c r="CL126" s="339"/>
      <c r="CM126" s="339"/>
      <c r="CN126" s="330">
        <f>'6'!BO127</f>
        <v>0</v>
      </c>
      <c r="CO126" s="339"/>
      <c r="CP126" s="330">
        <f>'6'!BQ127</f>
        <v>0</v>
      </c>
      <c r="CQ126" s="330">
        <f>'6'!BS127</f>
        <v>0</v>
      </c>
      <c r="CR126" s="330"/>
      <c r="CS126" s="330"/>
      <c r="CT126" s="330"/>
      <c r="CU126" s="330">
        <f>'6'!BU127</f>
        <v>0</v>
      </c>
      <c r="CV126" s="339"/>
      <c r="CW126" s="339">
        <f>'6'!BW127</f>
        <v>0</v>
      </c>
      <c r="CX126" s="330">
        <f t="shared" si="16"/>
        <v>0</v>
      </c>
      <c r="CY126" s="330">
        <f t="shared" si="17"/>
        <v>0</v>
      </c>
      <c r="CZ126" s="330">
        <f t="shared" si="18"/>
        <v>0</v>
      </c>
      <c r="DA126" s="330">
        <f t="shared" si="19"/>
        <v>0</v>
      </c>
      <c r="DB126" s="330">
        <f t="shared" si="20"/>
        <v>0</v>
      </c>
      <c r="DC126" s="330">
        <f t="shared" si="21"/>
        <v>0</v>
      </c>
      <c r="DD126" s="330">
        <f t="shared" si="22"/>
        <v>3.5000000000000004</v>
      </c>
      <c r="DE126" s="330">
        <f t="shared" si="23"/>
        <v>0</v>
      </c>
      <c r="DF126" s="330">
        <f t="shared" si="24"/>
        <v>0</v>
      </c>
      <c r="DG126" s="330">
        <f t="shared" si="25"/>
        <v>0</v>
      </c>
      <c r="DH126" s="330">
        <f t="shared" si="26"/>
        <v>0</v>
      </c>
      <c r="DI126" s="330">
        <f t="shared" si="27"/>
        <v>0</v>
      </c>
      <c r="DJ126" s="330">
        <f t="shared" si="28"/>
        <v>0</v>
      </c>
      <c r="DK126" s="330">
        <f t="shared" si="29"/>
        <v>6.2</v>
      </c>
      <c r="DL126" s="319"/>
    </row>
    <row r="127" spans="1:116" s="554" customFormat="1" ht="47.25" x14ac:dyDescent="0.25">
      <c r="A127" s="567"/>
      <c r="B127" s="324" t="s">
        <v>1128</v>
      </c>
      <c r="C127" s="51" t="s">
        <v>819</v>
      </c>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0">
        <f>'6'!Q128</f>
        <v>0</v>
      </c>
      <c r="AG127" s="339"/>
      <c r="AH127" s="339"/>
      <c r="AI127" s="339"/>
      <c r="AJ127" s="330"/>
      <c r="AK127" s="339"/>
      <c r="AL127" s="330">
        <f>'6'!U128</f>
        <v>0</v>
      </c>
      <c r="AM127" s="339"/>
      <c r="AN127" s="339">
        <f>'6'!W128</f>
        <v>0</v>
      </c>
      <c r="AO127" s="339"/>
      <c r="AP127" s="339"/>
      <c r="AQ127" s="339"/>
      <c r="AR127" s="339"/>
      <c r="AS127" s="339">
        <f>'6'!AA128</f>
        <v>0</v>
      </c>
      <c r="AT127" s="330">
        <f>'6'!AC128</f>
        <v>0</v>
      </c>
      <c r="AU127" s="339"/>
      <c r="AV127" s="339"/>
      <c r="AW127" s="339"/>
      <c r="AX127" s="330">
        <f>'6'!AE128</f>
        <v>0</v>
      </c>
      <c r="AY127" s="339"/>
      <c r="AZ127" s="330">
        <f>'6'!AG128</f>
        <v>0</v>
      </c>
      <c r="BA127" s="330"/>
      <c r="BB127" s="339"/>
      <c r="BC127" s="339"/>
      <c r="BD127" s="339"/>
      <c r="BE127" s="330"/>
      <c r="BF127" s="339"/>
      <c r="BG127" s="330"/>
      <c r="BH127" s="330">
        <f>'6'!AO128</f>
        <v>0</v>
      </c>
      <c r="BI127" s="339"/>
      <c r="BJ127" s="339"/>
      <c r="BK127" s="339"/>
      <c r="BL127" s="339"/>
      <c r="BM127" s="339"/>
      <c r="BN127" s="330">
        <f>'6'!AS128</f>
        <v>0</v>
      </c>
      <c r="BO127" s="330">
        <f>'6'!AU128</f>
        <v>0</v>
      </c>
      <c r="BP127" s="339"/>
      <c r="BQ127" s="339"/>
      <c r="BR127" s="339"/>
      <c r="BS127" s="330">
        <f>'6'!AW128</f>
        <v>0</v>
      </c>
      <c r="BT127" s="339"/>
      <c r="BU127" s="339">
        <f>'6'!AY128</f>
        <v>0.79</v>
      </c>
      <c r="BV127" s="330">
        <f>'6'!BA128</f>
        <v>0</v>
      </c>
      <c r="BW127" s="339"/>
      <c r="BX127" s="339"/>
      <c r="BY127" s="339"/>
      <c r="BZ127" s="330">
        <f>'6'!BC128</f>
        <v>0</v>
      </c>
      <c r="CA127" s="339"/>
      <c r="CB127" s="330">
        <f>'6'!BE128</f>
        <v>0</v>
      </c>
      <c r="CC127" s="330">
        <f>'6'!BG128</f>
        <v>0</v>
      </c>
      <c r="CD127" s="330"/>
      <c r="CE127" s="330"/>
      <c r="CF127" s="330"/>
      <c r="CG127" s="330">
        <f>'6'!BI128</f>
        <v>0</v>
      </c>
      <c r="CH127" s="339"/>
      <c r="CI127" s="339">
        <f>'6'!BK128</f>
        <v>0</v>
      </c>
      <c r="CJ127" s="330">
        <f>'6'!BM128</f>
        <v>0</v>
      </c>
      <c r="CK127" s="339"/>
      <c r="CL127" s="339"/>
      <c r="CM127" s="339"/>
      <c r="CN127" s="330">
        <f>'6'!BO128</f>
        <v>0</v>
      </c>
      <c r="CO127" s="339"/>
      <c r="CP127" s="330">
        <f>'6'!BQ128</f>
        <v>0</v>
      </c>
      <c r="CQ127" s="330">
        <f>'6'!BS128</f>
        <v>0</v>
      </c>
      <c r="CR127" s="330"/>
      <c r="CS127" s="330"/>
      <c r="CT127" s="330"/>
      <c r="CU127" s="330">
        <f>'6'!BU128</f>
        <v>0</v>
      </c>
      <c r="CV127" s="339"/>
      <c r="CW127" s="339">
        <f>'6'!BW128</f>
        <v>0</v>
      </c>
      <c r="CX127" s="330">
        <f t="shared" si="16"/>
        <v>0</v>
      </c>
      <c r="CY127" s="330">
        <f t="shared" si="17"/>
        <v>0</v>
      </c>
      <c r="CZ127" s="330">
        <f t="shared" si="18"/>
        <v>0</v>
      </c>
      <c r="DA127" s="330">
        <f t="shared" si="19"/>
        <v>0</v>
      </c>
      <c r="DB127" s="330">
        <f t="shared" si="20"/>
        <v>0</v>
      </c>
      <c r="DC127" s="330">
        <f t="shared" si="21"/>
        <v>0</v>
      </c>
      <c r="DD127" s="330">
        <f t="shared" si="22"/>
        <v>0</v>
      </c>
      <c r="DE127" s="330">
        <f t="shared" si="23"/>
        <v>0</v>
      </c>
      <c r="DF127" s="330">
        <f t="shared" si="24"/>
        <v>0</v>
      </c>
      <c r="DG127" s="330">
        <f t="shared" si="25"/>
        <v>0</v>
      </c>
      <c r="DH127" s="330">
        <f t="shared" si="26"/>
        <v>0</v>
      </c>
      <c r="DI127" s="330">
        <f t="shared" si="27"/>
        <v>0</v>
      </c>
      <c r="DJ127" s="330">
        <f t="shared" si="28"/>
        <v>0</v>
      </c>
      <c r="DK127" s="330">
        <f t="shared" si="29"/>
        <v>0.79</v>
      </c>
      <c r="DL127" s="319"/>
    </row>
    <row r="128" spans="1:116" ht="31.5" x14ac:dyDescent="0.25">
      <c r="A128" s="567"/>
      <c r="B128" s="324" t="s">
        <v>830</v>
      </c>
      <c r="C128" s="51" t="s">
        <v>822</v>
      </c>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0">
        <f>'6'!Q129</f>
        <v>0</v>
      </c>
      <c r="AG128" s="339"/>
      <c r="AH128" s="339"/>
      <c r="AI128" s="339"/>
      <c r="AJ128" s="330"/>
      <c r="AK128" s="339"/>
      <c r="AL128" s="330">
        <f>'6'!U129</f>
        <v>0</v>
      </c>
      <c r="AM128" s="339"/>
      <c r="AN128" s="339">
        <f>'6'!W129</f>
        <v>0</v>
      </c>
      <c r="AO128" s="339"/>
      <c r="AP128" s="339"/>
      <c r="AQ128" s="339"/>
      <c r="AR128" s="339"/>
      <c r="AS128" s="339">
        <f>'6'!AA129</f>
        <v>0</v>
      </c>
      <c r="AT128" s="330">
        <f>'6'!AC129</f>
        <v>0</v>
      </c>
      <c r="AU128" s="339"/>
      <c r="AV128" s="339"/>
      <c r="AW128" s="339"/>
      <c r="AX128" s="330">
        <f>'6'!AE129</f>
        <v>0</v>
      </c>
      <c r="AY128" s="339"/>
      <c r="AZ128" s="330">
        <f>'6'!AG129</f>
        <v>0</v>
      </c>
      <c r="BA128" s="330">
        <f>'6'!AI129</f>
        <v>0</v>
      </c>
      <c r="BB128" s="339"/>
      <c r="BC128" s="339"/>
      <c r="BD128" s="339"/>
      <c r="BE128" s="330">
        <f>'6'!AK129</f>
        <v>0</v>
      </c>
      <c r="BF128" s="339"/>
      <c r="BG128" s="330">
        <f>'6'!AM129</f>
        <v>0</v>
      </c>
      <c r="BH128" s="330">
        <f>'6'!AO129</f>
        <v>0</v>
      </c>
      <c r="BI128" s="339"/>
      <c r="BJ128" s="339"/>
      <c r="BK128" s="339"/>
      <c r="BL128" s="339"/>
      <c r="BM128" s="339"/>
      <c r="BN128" s="330">
        <f>'6'!AS129</f>
        <v>0</v>
      </c>
      <c r="BO128" s="330">
        <f>'6'!AU129</f>
        <v>0</v>
      </c>
      <c r="BP128" s="339"/>
      <c r="BQ128" s="339"/>
      <c r="BR128" s="339"/>
      <c r="BS128" s="330">
        <f>'6'!AW129</f>
        <v>0</v>
      </c>
      <c r="BT128" s="339"/>
      <c r="BU128" s="339">
        <f>'6'!AY129</f>
        <v>0</v>
      </c>
      <c r="BV128" s="330">
        <f>'6'!BA129</f>
        <v>0</v>
      </c>
      <c r="BW128" s="339"/>
      <c r="BX128" s="339"/>
      <c r="BY128" s="339"/>
      <c r="BZ128" s="330">
        <f>'6'!BC129</f>
        <v>0</v>
      </c>
      <c r="CA128" s="339"/>
      <c r="CB128" s="330">
        <f>'6'!BE129</f>
        <v>2</v>
      </c>
      <c r="CC128" s="330">
        <f>'6'!BG129</f>
        <v>0</v>
      </c>
      <c r="CD128" s="330"/>
      <c r="CE128" s="330"/>
      <c r="CF128" s="330"/>
      <c r="CG128" s="330">
        <f>'6'!BI129</f>
        <v>0</v>
      </c>
      <c r="CH128" s="339"/>
      <c r="CI128" s="339">
        <f>'6'!BK129</f>
        <v>3.8</v>
      </c>
      <c r="CJ128" s="330">
        <f>'6'!BM129</f>
        <v>0</v>
      </c>
      <c r="CK128" s="339"/>
      <c r="CL128" s="339"/>
      <c r="CM128" s="339"/>
      <c r="CN128" s="330">
        <f>'6'!BO129</f>
        <v>0</v>
      </c>
      <c r="CO128" s="339"/>
      <c r="CP128" s="330">
        <f>'6'!BQ129</f>
        <v>0</v>
      </c>
      <c r="CQ128" s="330">
        <f>'6'!BS129</f>
        <v>0</v>
      </c>
      <c r="CR128" s="330"/>
      <c r="CS128" s="330"/>
      <c r="CT128" s="330"/>
      <c r="CU128" s="330">
        <f>'6'!BU129</f>
        <v>0</v>
      </c>
      <c r="CV128" s="339"/>
      <c r="CW128" s="339">
        <f>'6'!BW129</f>
        <v>0</v>
      </c>
      <c r="CX128" s="330">
        <f t="shared" si="16"/>
        <v>0</v>
      </c>
      <c r="CY128" s="330">
        <f t="shared" si="17"/>
        <v>0</v>
      </c>
      <c r="CZ128" s="330">
        <f t="shared" si="18"/>
        <v>0</v>
      </c>
      <c r="DA128" s="330">
        <f t="shared" si="19"/>
        <v>0</v>
      </c>
      <c r="DB128" s="330">
        <f t="shared" si="20"/>
        <v>0</v>
      </c>
      <c r="DC128" s="330">
        <f t="shared" si="21"/>
        <v>0</v>
      </c>
      <c r="DD128" s="330">
        <f t="shared" si="22"/>
        <v>2</v>
      </c>
      <c r="DE128" s="330">
        <f t="shared" si="23"/>
        <v>0</v>
      </c>
      <c r="DF128" s="330">
        <f t="shared" si="24"/>
        <v>0</v>
      </c>
      <c r="DG128" s="330">
        <f t="shared" si="25"/>
        <v>0</v>
      </c>
      <c r="DH128" s="330">
        <f t="shared" si="26"/>
        <v>0</v>
      </c>
      <c r="DI128" s="330">
        <f t="shared" si="27"/>
        <v>0</v>
      </c>
      <c r="DJ128" s="330">
        <f t="shared" si="28"/>
        <v>0</v>
      </c>
      <c r="DK128" s="330">
        <f t="shared" si="29"/>
        <v>3.8</v>
      </c>
      <c r="DL128" s="319"/>
    </row>
    <row r="129" spans="1:116" ht="31.5" x14ac:dyDescent="0.25">
      <c r="A129" s="567"/>
      <c r="B129" s="324" t="s">
        <v>1127</v>
      </c>
      <c r="C129" s="51" t="s">
        <v>822</v>
      </c>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0">
        <f>'6'!Q130</f>
        <v>0</v>
      </c>
      <c r="AG129" s="339"/>
      <c r="AH129" s="339"/>
      <c r="AI129" s="339"/>
      <c r="AJ129" s="330"/>
      <c r="AK129" s="339"/>
      <c r="AL129" s="330">
        <f>'6'!U130</f>
        <v>0</v>
      </c>
      <c r="AM129" s="339"/>
      <c r="AN129" s="339">
        <f>'6'!W130</f>
        <v>0</v>
      </c>
      <c r="AO129" s="339"/>
      <c r="AP129" s="339"/>
      <c r="AQ129" s="339"/>
      <c r="AR129" s="339"/>
      <c r="AS129" s="339">
        <f>'6'!AA130</f>
        <v>0</v>
      </c>
      <c r="AT129" s="330">
        <f>'6'!AC130</f>
        <v>0</v>
      </c>
      <c r="AU129" s="339"/>
      <c r="AV129" s="339"/>
      <c r="AW129" s="339"/>
      <c r="AX129" s="330">
        <f>'6'!AE130</f>
        <v>0</v>
      </c>
      <c r="AY129" s="339"/>
      <c r="AZ129" s="330">
        <f>'6'!AG130</f>
        <v>0</v>
      </c>
      <c r="BA129" s="330">
        <f>'6'!AI130</f>
        <v>0</v>
      </c>
      <c r="BB129" s="339"/>
      <c r="BC129" s="339"/>
      <c r="BD129" s="339"/>
      <c r="BE129" s="330">
        <f>'6'!AK130</f>
        <v>0</v>
      </c>
      <c r="BF129" s="339"/>
      <c r="BG129" s="330">
        <f>'6'!AM130</f>
        <v>0</v>
      </c>
      <c r="BH129" s="330">
        <f>'6'!AO130</f>
        <v>0</v>
      </c>
      <c r="BI129" s="339"/>
      <c r="BJ129" s="339"/>
      <c r="BK129" s="339"/>
      <c r="BL129" s="339"/>
      <c r="BM129" s="339"/>
      <c r="BN129" s="330">
        <f>'6'!AS130</f>
        <v>0</v>
      </c>
      <c r="BO129" s="330">
        <f>'6'!AU130</f>
        <v>0</v>
      </c>
      <c r="BP129" s="339"/>
      <c r="BQ129" s="339"/>
      <c r="BR129" s="339"/>
      <c r="BS129" s="330">
        <f>'6'!AW130</f>
        <v>0</v>
      </c>
      <c r="BT129" s="339"/>
      <c r="BU129" s="339">
        <f>'6'!AY130</f>
        <v>0</v>
      </c>
      <c r="BV129" s="330">
        <f>'6'!BA130</f>
        <v>0</v>
      </c>
      <c r="BW129" s="339"/>
      <c r="BX129" s="339"/>
      <c r="BY129" s="339"/>
      <c r="BZ129" s="330">
        <f>'6'!BC130</f>
        <v>0</v>
      </c>
      <c r="CA129" s="339"/>
      <c r="CB129" s="330">
        <f>'6'!BE130</f>
        <v>6</v>
      </c>
      <c r="CC129" s="330">
        <f>'6'!BG130</f>
        <v>0</v>
      </c>
      <c r="CD129" s="330"/>
      <c r="CE129" s="330"/>
      <c r="CF129" s="330"/>
      <c r="CG129" s="330">
        <f>'6'!BI130</f>
        <v>0</v>
      </c>
      <c r="CH129" s="339"/>
      <c r="CI129" s="339">
        <f>'6'!BK130</f>
        <v>6.5</v>
      </c>
      <c r="CJ129" s="330">
        <f>'6'!BM130</f>
        <v>0</v>
      </c>
      <c r="CK129" s="339"/>
      <c r="CL129" s="339"/>
      <c r="CM129" s="339"/>
      <c r="CN129" s="330">
        <f>'6'!BO130</f>
        <v>0</v>
      </c>
      <c r="CO129" s="339"/>
      <c r="CP129" s="330">
        <f>'6'!BQ130</f>
        <v>0</v>
      </c>
      <c r="CQ129" s="330">
        <f>'6'!BS130</f>
        <v>0</v>
      </c>
      <c r="CR129" s="330"/>
      <c r="CS129" s="330"/>
      <c r="CT129" s="330"/>
      <c r="CU129" s="330">
        <f>'6'!BU130</f>
        <v>0</v>
      </c>
      <c r="CV129" s="339"/>
      <c r="CW129" s="339">
        <f>'6'!BW130</f>
        <v>0</v>
      </c>
      <c r="CX129" s="330">
        <f t="shared" si="16"/>
        <v>0</v>
      </c>
      <c r="CY129" s="330">
        <f t="shared" si="17"/>
        <v>0</v>
      </c>
      <c r="CZ129" s="330">
        <f t="shared" si="18"/>
        <v>0</v>
      </c>
      <c r="DA129" s="330">
        <f t="shared" si="19"/>
        <v>0</v>
      </c>
      <c r="DB129" s="330">
        <f t="shared" si="20"/>
        <v>0</v>
      </c>
      <c r="DC129" s="330">
        <f t="shared" si="21"/>
        <v>0</v>
      </c>
      <c r="DD129" s="330">
        <f t="shared" si="22"/>
        <v>6</v>
      </c>
      <c r="DE129" s="330">
        <f t="shared" si="23"/>
        <v>0</v>
      </c>
      <c r="DF129" s="330">
        <f t="shared" si="24"/>
        <v>0</v>
      </c>
      <c r="DG129" s="330">
        <f t="shared" si="25"/>
        <v>0</v>
      </c>
      <c r="DH129" s="330">
        <f t="shared" si="26"/>
        <v>0</v>
      </c>
      <c r="DI129" s="330">
        <f t="shared" si="27"/>
        <v>0</v>
      </c>
      <c r="DJ129" s="330">
        <f t="shared" si="28"/>
        <v>0</v>
      </c>
      <c r="DK129" s="330">
        <f t="shared" si="29"/>
        <v>6.5</v>
      </c>
      <c r="DL129" s="319"/>
    </row>
    <row r="130" spans="1:116" ht="31.5" x14ac:dyDescent="0.25">
      <c r="A130" s="567"/>
      <c r="B130" s="324" t="s">
        <v>864</v>
      </c>
      <c r="C130" s="51" t="s">
        <v>822</v>
      </c>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0">
        <f>'6'!Q131</f>
        <v>0</v>
      </c>
      <c r="AG130" s="339"/>
      <c r="AH130" s="339"/>
      <c r="AI130" s="339"/>
      <c r="AJ130" s="330"/>
      <c r="AK130" s="339"/>
      <c r="AL130" s="330">
        <f>'6'!U131</f>
        <v>0</v>
      </c>
      <c r="AM130" s="339"/>
      <c r="AN130" s="339">
        <f>'6'!W131</f>
        <v>0</v>
      </c>
      <c r="AO130" s="339"/>
      <c r="AP130" s="339"/>
      <c r="AQ130" s="339"/>
      <c r="AR130" s="339"/>
      <c r="AS130" s="339">
        <f>'6'!AA131</f>
        <v>0</v>
      </c>
      <c r="AT130" s="330">
        <f>'6'!AC131</f>
        <v>0</v>
      </c>
      <c r="AU130" s="339"/>
      <c r="AV130" s="339"/>
      <c r="AW130" s="339"/>
      <c r="AX130" s="330">
        <f>'6'!AE131</f>
        <v>0</v>
      </c>
      <c r="AY130" s="339"/>
      <c r="AZ130" s="330">
        <f>'6'!AG131</f>
        <v>0</v>
      </c>
      <c r="BA130" s="330">
        <f>'6'!AI131</f>
        <v>0</v>
      </c>
      <c r="BB130" s="339"/>
      <c r="BC130" s="339"/>
      <c r="BD130" s="339"/>
      <c r="BE130" s="330">
        <f>'6'!AK131</f>
        <v>0</v>
      </c>
      <c r="BF130" s="339"/>
      <c r="BG130" s="330">
        <f>'6'!AM131</f>
        <v>0</v>
      </c>
      <c r="BH130" s="330">
        <f>'6'!AO131</f>
        <v>0</v>
      </c>
      <c r="BI130" s="339"/>
      <c r="BJ130" s="339"/>
      <c r="BK130" s="339"/>
      <c r="BL130" s="339"/>
      <c r="BM130" s="339"/>
      <c r="BN130" s="330">
        <f>'6'!AS131</f>
        <v>0</v>
      </c>
      <c r="BO130" s="330">
        <f>'6'!AU131</f>
        <v>0</v>
      </c>
      <c r="BP130" s="339"/>
      <c r="BQ130" s="339"/>
      <c r="BR130" s="339"/>
      <c r="BS130" s="330">
        <f>'6'!AW131</f>
        <v>0</v>
      </c>
      <c r="BT130" s="339"/>
      <c r="BU130" s="339">
        <f>'6'!AY131</f>
        <v>0</v>
      </c>
      <c r="BV130" s="330">
        <f>'6'!BA131</f>
        <v>0</v>
      </c>
      <c r="BW130" s="339"/>
      <c r="BX130" s="339"/>
      <c r="BY130" s="339"/>
      <c r="BZ130" s="330">
        <f>'6'!BC131</f>
        <v>0</v>
      </c>
      <c r="CA130" s="339"/>
      <c r="CB130" s="330">
        <f>'6'!BE131</f>
        <v>0.7</v>
      </c>
      <c r="CC130" s="330">
        <f>'6'!BG131</f>
        <v>0</v>
      </c>
      <c r="CD130" s="330"/>
      <c r="CE130" s="330"/>
      <c r="CF130" s="330"/>
      <c r="CG130" s="330">
        <f>'6'!BI131</f>
        <v>0</v>
      </c>
      <c r="CH130" s="339"/>
      <c r="CI130" s="339">
        <f>'6'!BK131</f>
        <v>0</v>
      </c>
      <c r="CJ130" s="330">
        <f>'6'!BM131</f>
        <v>0</v>
      </c>
      <c r="CK130" s="339"/>
      <c r="CL130" s="339"/>
      <c r="CM130" s="339"/>
      <c r="CN130" s="330">
        <f>'6'!BO131</f>
        <v>0</v>
      </c>
      <c r="CO130" s="339"/>
      <c r="CP130" s="330">
        <f>'6'!BQ131</f>
        <v>0</v>
      </c>
      <c r="CQ130" s="330">
        <f>'6'!BS131</f>
        <v>0</v>
      </c>
      <c r="CR130" s="330"/>
      <c r="CS130" s="330"/>
      <c r="CT130" s="330"/>
      <c r="CU130" s="330">
        <f>'6'!BU131</f>
        <v>0</v>
      </c>
      <c r="CV130" s="339"/>
      <c r="CW130" s="339">
        <f>'6'!BW131</f>
        <v>0</v>
      </c>
      <c r="CX130" s="330">
        <f t="shared" si="16"/>
        <v>0</v>
      </c>
      <c r="CY130" s="330">
        <f t="shared" si="17"/>
        <v>0</v>
      </c>
      <c r="CZ130" s="330">
        <f t="shared" si="18"/>
        <v>0</v>
      </c>
      <c r="DA130" s="330">
        <f t="shared" si="19"/>
        <v>0</v>
      </c>
      <c r="DB130" s="330">
        <f t="shared" si="20"/>
        <v>0</v>
      </c>
      <c r="DC130" s="330">
        <f t="shared" si="21"/>
        <v>0</v>
      </c>
      <c r="DD130" s="330">
        <f t="shared" si="22"/>
        <v>0.7</v>
      </c>
      <c r="DE130" s="330">
        <f t="shared" si="23"/>
        <v>0</v>
      </c>
      <c r="DF130" s="330">
        <f t="shared" si="24"/>
        <v>0</v>
      </c>
      <c r="DG130" s="330">
        <f t="shared" si="25"/>
        <v>0</v>
      </c>
      <c r="DH130" s="330">
        <f t="shared" si="26"/>
        <v>0</v>
      </c>
      <c r="DI130" s="330">
        <f t="shared" si="27"/>
        <v>0</v>
      </c>
      <c r="DJ130" s="330">
        <f t="shared" si="28"/>
        <v>0</v>
      </c>
      <c r="DK130" s="330">
        <f t="shared" si="29"/>
        <v>0</v>
      </c>
      <c r="DL130" s="319"/>
    </row>
    <row r="131" spans="1:116" ht="31.5" x14ac:dyDescent="0.25">
      <c r="A131" s="567"/>
      <c r="B131" s="324" t="s">
        <v>830</v>
      </c>
      <c r="C131" s="51" t="s">
        <v>826</v>
      </c>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0">
        <f>'6'!Q132</f>
        <v>0</v>
      </c>
      <c r="AG131" s="339"/>
      <c r="AH131" s="339"/>
      <c r="AI131" s="339"/>
      <c r="AJ131" s="330"/>
      <c r="AK131" s="339"/>
      <c r="AL131" s="330">
        <f>'6'!U132</f>
        <v>0</v>
      </c>
      <c r="AM131" s="339"/>
      <c r="AN131" s="339">
        <f>'6'!W132</f>
        <v>0</v>
      </c>
      <c r="AO131" s="339"/>
      <c r="AP131" s="339"/>
      <c r="AQ131" s="339"/>
      <c r="AR131" s="339"/>
      <c r="AS131" s="339">
        <f>'6'!AA132</f>
        <v>0</v>
      </c>
      <c r="AT131" s="330">
        <f>'6'!AC132</f>
        <v>0</v>
      </c>
      <c r="AU131" s="339"/>
      <c r="AV131" s="339"/>
      <c r="AW131" s="339"/>
      <c r="AX131" s="330">
        <f>'6'!AE132</f>
        <v>0</v>
      </c>
      <c r="AY131" s="339"/>
      <c r="AZ131" s="330">
        <f>'6'!AG132</f>
        <v>0</v>
      </c>
      <c r="BA131" s="330">
        <f>'6'!AI132</f>
        <v>0</v>
      </c>
      <c r="BB131" s="339"/>
      <c r="BC131" s="339"/>
      <c r="BD131" s="339"/>
      <c r="BE131" s="330">
        <f>'6'!AK132</f>
        <v>0</v>
      </c>
      <c r="BF131" s="339"/>
      <c r="BG131" s="330">
        <f>'6'!AM132</f>
        <v>0</v>
      </c>
      <c r="BH131" s="330">
        <f>'6'!AO132</f>
        <v>0</v>
      </c>
      <c r="BI131" s="339"/>
      <c r="BJ131" s="339"/>
      <c r="BK131" s="339"/>
      <c r="BL131" s="339"/>
      <c r="BM131" s="339"/>
      <c r="BN131" s="330">
        <f>'6'!AS132</f>
        <v>0</v>
      </c>
      <c r="BO131" s="330">
        <f>'6'!AU132</f>
        <v>0</v>
      </c>
      <c r="BP131" s="339"/>
      <c r="BQ131" s="339"/>
      <c r="BR131" s="339"/>
      <c r="BS131" s="330">
        <f>'6'!AW132</f>
        <v>0</v>
      </c>
      <c r="BT131" s="339"/>
      <c r="BU131" s="339">
        <f>'6'!AY132</f>
        <v>0</v>
      </c>
      <c r="BV131" s="330">
        <f>'6'!BA132</f>
        <v>0</v>
      </c>
      <c r="BW131" s="339"/>
      <c r="BX131" s="339"/>
      <c r="BY131" s="339"/>
      <c r="BZ131" s="330">
        <f>'6'!BC132</f>
        <v>0</v>
      </c>
      <c r="CA131" s="339"/>
      <c r="CB131" s="330">
        <f>'6'!BE132</f>
        <v>0</v>
      </c>
      <c r="CC131" s="330">
        <f>'6'!BG132</f>
        <v>0</v>
      </c>
      <c r="CD131" s="330"/>
      <c r="CE131" s="330"/>
      <c r="CF131" s="330"/>
      <c r="CG131" s="330">
        <f>'6'!BI132</f>
        <v>0</v>
      </c>
      <c r="CH131" s="339"/>
      <c r="CI131" s="339">
        <f>'6'!BK132</f>
        <v>0</v>
      </c>
      <c r="CJ131" s="330">
        <f>'6'!BM132</f>
        <v>0</v>
      </c>
      <c r="CK131" s="339"/>
      <c r="CL131" s="339"/>
      <c r="CM131" s="339"/>
      <c r="CN131" s="330">
        <f>'6'!BO132</f>
        <v>0</v>
      </c>
      <c r="CO131" s="339"/>
      <c r="CP131" s="330">
        <f>'6'!BQ132</f>
        <v>3</v>
      </c>
      <c r="CQ131" s="330">
        <f>'6'!BS132</f>
        <v>0</v>
      </c>
      <c r="CR131" s="330"/>
      <c r="CS131" s="330"/>
      <c r="CT131" s="330"/>
      <c r="CU131" s="330">
        <f>'6'!BU132</f>
        <v>0</v>
      </c>
      <c r="CV131" s="339"/>
      <c r="CW131" s="339">
        <f>'6'!BW132</f>
        <v>3.6</v>
      </c>
      <c r="CX131" s="330">
        <f t="shared" si="16"/>
        <v>0</v>
      </c>
      <c r="CY131" s="330">
        <f t="shared" si="17"/>
        <v>0</v>
      </c>
      <c r="CZ131" s="330">
        <f t="shared" si="18"/>
        <v>0</v>
      </c>
      <c r="DA131" s="330">
        <f t="shared" si="19"/>
        <v>0</v>
      </c>
      <c r="DB131" s="330">
        <f t="shared" si="20"/>
        <v>0</v>
      </c>
      <c r="DC131" s="330">
        <f t="shared" si="21"/>
        <v>0</v>
      </c>
      <c r="DD131" s="330">
        <f t="shared" si="22"/>
        <v>3</v>
      </c>
      <c r="DE131" s="330">
        <f t="shared" si="23"/>
        <v>0</v>
      </c>
      <c r="DF131" s="330">
        <f t="shared" si="24"/>
        <v>0</v>
      </c>
      <c r="DG131" s="330">
        <f t="shared" si="25"/>
        <v>0</v>
      </c>
      <c r="DH131" s="330">
        <f t="shared" si="26"/>
        <v>0</v>
      </c>
      <c r="DI131" s="330">
        <f t="shared" si="27"/>
        <v>0</v>
      </c>
      <c r="DJ131" s="330">
        <f t="shared" si="28"/>
        <v>0</v>
      </c>
      <c r="DK131" s="330">
        <f t="shared" si="29"/>
        <v>3.6</v>
      </c>
      <c r="DL131" s="319"/>
    </row>
    <row r="132" spans="1:116" ht="31.5" x14ac:dyDescent="0.25">
      <c r="A132" s="567"/>
      <c r="B132" s="324" t="s">
        <v>1127</v>
      </c>
      <c r="C132" s="51" t="s">
        <v>826</v>
      </c>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0">
        <f>'6'!Q133</f>
        <v>0</v>
      </c>
      <c r="AG132" s="339"/>
      <c r="AH132" s="339"/>
      <c r="AI132" s="339"/>
      <c r="AJ132" s="330"/>
      <c r="AK132" s="339"/>
      <c r="AL132" s="330">
        <f>'6'!U133</f>
        <v>0</v>
      </c>
      <c r="AM132" s="339"/>
      <c r="AN132" s="339">
        <f>'6'!W133</f>
        <v>0</v>
      </c>
      <c r="AO132" s="339"/>
      <c r="AP132" s="339"/>
      <c r="AQ132" s="339"/>
      <c r="AR132" s="339"/>
      <c r="AS132" s="339">
        <f>'6'!AA133</f>
        <v>0</v>
      </c>
      <c r="AT132" s="330">
        <f>'6'!AC133</f>
        <v>0</v>
      </c>
      <c r="AU132" s="339"/>
      <c r="AV132" s="339"/>
      <c r="AW132" s="339"/>
      <c r="AX132" s="330">
        <f>'6'!AE133</f>
        <v>0</v>
      </c>
      <c r="AY132" s="339"/>
      <c r="AZ132" s="330">
        <f>'6'!AG133</f>
        <v>0</v>
      </c>
      <c r="BA132" s="330">
        <f>'6'!AI133</f>
        <v>0</v>
      </c>
      <c r="BB132" s="339"/>
      <c r="BC132" s="339"/>
      <c r="BD132" s="339"/>
      <c r="BE132" s="330">
        <f>'6'!AK133</f>
        <v>0</v>
      </c>
      <c r="BF132" s="339"/>
      <c r="BG132" s="330">
        <f>'6'!AM133</f>
        <v>0</v>
      </c>
      <c r="BH132" s="330">
        <f>'6'!AO133</f>
        <v>0</v>
      </c>
      <c r="BI132" s="339"/>
      <c r="BJ132" s="339"/>
      <c r="BK132" s="339"/>
      <c r="BL132" s="339"/>
      <c r="BM132" s="339"/>
      <c r="BN132" s="330">
        <f>'6'!AS133</f>
        <v>0</v>
      </c>
      <c r="BO132" s="330">
        <f>'6'!AU133</f>
        <v>0</v>
      </c>
      <c r="BP132" s="339"/>
      <c r="BQ132" s="339"/>
      <c r="BR132" s="339"/>
      <c r="BS132" s="330">
        <f>'6'!AW133</f>
        <v>0</v>
      </c>
      <c r="BT132" s="339"/>
      <c r="BU132" s="339">
        <f>'6'!AY133</f>
        <v>0</v>
      </c>
      <c r="BV132" s="330">
        <f>'6'!BA133</f>
        <v>0</v>
      </c>
      <c r="BW132" s="339"/>
      <c r="BX132" s="339"/>
      <c r="BY132" s="339"/>
      <c r="BZ132" s="330">
        <f>'6'!BC133</f>
        <v>0</v>
      </c>
      <c r="CA132" s="339"/>
      <c r="CB132" s="330">
        <f>'6'!BE133</f>
        <v>0</v>
      </c>
      <c r="CC132" s="330">
        <f>'6'!BG133</f>
        <v>0</v>
      </c>
      <c r="CD132" s="330"/>
      <c r="CE132" s="330"/>
      <c r="CF132" s="330"/>
      <c r="CG132" s="330">
        <f>'6'!BI133</f>
        <v>0</v>
      </c>
      <c r="CH132" s="339"/>
      <c r="CI132" s="339">
        <f>'6'!BK133</f>
        <v>0</v>
      </c>
      <c r="CJ132" s="330">
        <f>'6'!BM133</f>
        <v>0</v>
      </c>
      <c r="CK132" s="339"/>
      <c r="CL132" s="339"/>
      <c r="CM132" s="339"/>
      <c r="CN132" s="330">
        <f>'6'!BO133</f>
        <v>0</v>
      </c>
      <c r="CO132" s="339"/>
      <c r="CP132" s="330">
        <f>'6'!BQ133</f>
        <v>3.5000000000000004</v>
      </c>
      <c r="CQ132" s="330">
        <f>'6'!BS133</f>
        <v>0</v>
      </c>
      <c r="CR132" s="330"/>
      <c r="CS132" s="330"/>
      <c r="CT132" s="330"/>
      <c r="CU132" s="330">
        <f>'6'!BU133</f>
        <v>0</v>
      </c>
      <c r="CV132" s="339"/>
      <c r="CW132" s="339">
        <f>'6'!BW133</f>
        <v>7</v>
      </c>
      <c r="CX132" s="330">
        <f t="shared" si="16"/>
        <v>0</v>
      </c>
      <c r="CY132" s="330">
        <f t="shared" si="17"/>
        <v>0</v>
      </c>
      <c r="CZ132" s="330">
        <f t="shared" si="18"/>
        <v>0</v>
      </c>
      <c r="DA132" s="330">
        <f t="shared" si="19"/>
        <v>0</v>
      </c>
      <c r="DB132" s="330">
        <f t="shared" si="20"/>
        <v>0</v>
      </c>
      <c r="DC132" s="330">
        <f t="shared" si="21"/>
        <v>0</v>
      </c>
      <c r="DD132" s="330">
        <f t="shared" si="22"/>
        <v>3.5000000000000004</v>
      </c>
      <c r="DE132" s="330">
        <f t="shared" si="23"/>
        <v>0</v>
      </c>
      <c r="DF132" s="330">
        <f t="shared" si="24"/>
        <v>0</v>
      </c>
      <c r="DG132" s="330">
        <f t="shared" si="25"/>
        <v>0</v>
      </c>
      <c r="DH132" s="330">
        <f t="shared" si="26"/>
        <v>0</v>
      </c>
      <c r="DI132" s="330">
        <f t="shared" si="27"/>
        <v>0</v>
      </c>
      <c r="DJ132" s="330">
        <f t="shared" si="28"/>
        <v>0</v>
      </c>
      <c r="DK132" s="330">
        <f t="shared" si="29"/>
        <v>7</v>
      </c>
      <c r="DL132" s="319"/>
    </row>
    <row r="133" spans="1:116" x14ac:dyDescent="0.25">
      <c r="A133" s="47"/>
      <c r="B133" s="324"/>
      <c r="C133" s="51"/>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0">
        <f>'6'!Q134</f>
        <v>0</v>
      </c>
      <c r="AG133" s="339"/>
      <c r="AH133" s="339"/>
      <c r="AI133" s="339"/>
      <c r="AJ133" s="330"/>
      <c r="AK133" s="339"/>
      <c r="AL133" s="330">
        <f>'6'!U134</f>
        <v>0</v>
      </c>
      <c r="AM133" s="339"/>
      <c r="AN133" s="339">
        <f>'6'!W134</f>
        <v>0</v>
      </c>
      <c r="AO133" s="339"/>
      <c r="AP133" s="339"/>
      <c r="AQ133" s="339"/>
      <c r="AR133" s="339"/>
      <c r="AS133" s="339">
        <f>'6'!AA134</f>
        <v>0</v>
      </c>
      <c r="AT133" s="330">
        <f>'6'!AC134</f>
        <v>0</v>
      </c>
      <c r="AU133" s="339"/>
      <c r="AV133" s="339"/>
      <c r="AW133" s="339"/>
      <c r="AX133" s="330">
        <f>'6'!AE134</f>
        <v>0</v>
      </c>
      <c r="AY133" s="339"/>
      <c r="AZ133" s="330">
        <f>'6'!AG134</f>
        <v>0</v>
      </c>
      <c r="BA133" s="330">
        <f>'6'!AI134</f>
        <v>0</v>
      </c>
      <c r="BB133" s="339"/>
      <c r="BC133" s="339"/>
      <c r="BD133" s="339"/>
      <c r="BE133" s="330">
        <f>'6'!AK134</f>
        <v>0</v>
      </c>
      <c r="BF133" s="339"/>
      <c r="BG133" s="330">
        <f>'6'!AM134</f>
        <v>0</v>
      </c>
      <c r="BH133" s="330">
        <f>'6'!AO134</f>
        <v>0</v>
      </c>
      <c r="BI133" s="339"/>
      <c r="BJ133" s="339"/>
      <c r="BK133" s="339"/>
      <c r="BL133" s="339"/>
      <c r="BM133" s="339"/>
      <c r="BN133" s="330">
        <f>'6'!AS134</f>
        <v>0</v>
      </c>
      <c r="BO133" s="330">
        <f>'6'!AU134</f>
        <v>0</v>
      </c>
      <c r="BP133" s="339"/>
      <c r="BQ133" s="339"/>
      <c r="BR133" s="339"/>
      <c r="BS133" s="330">
        <f>'6'!AW134</f>
        <v>0</v>
      </c>
      <c r="BT133" s="339"/>
      <c r="BU133" s="339">
        <f>'6'!AY134</f>
        <v>0</v>
      </c>
      <c r="BV133" s="330">
        <f>'6'!BA134</f>
        <v>0</v>
      </c>
      <c r="BW133" s="339"/>
      <c r="BX133" s="339"/>
      <c r="BY133" s="339"/>
      <c r="BZ133" s="330">
        <f>'6'!BC134</f>
        <v>0</v>
      </c>
      <c r="CA133" s="339"/>
      <c r="CB133" s="330">
        <f>'6'!BE134</f>
        <v>0</v>
      </c>
      <c r="CC133" s="330">
        <f>'6'!BG134</f>
        <v>0</v>
      </c>
      <c r="CD133" s="330"/>
      <c r="CE133" s="330"/>
      <c r="CF133" s="330"/>
      <c r="CG133" s="330">
        <f>'6'!BI134</f>
        <v>0</v>
      </c>
      <c r="CH133" s="339"/>
      <c r="CI133" s="339">
        <f>'6'!BK134</f>
        <v>0</v>
      </c>
      <c r="CJ133" s="330">
        <f>'6'!BM134</f>
        <v>0</v>
      </c>
      <c r="CK133" s="339"/>
      <c r="CL133" s="339"/>
      <c r="CM133" s="339"/>
      <c r="CN133" s="330">
        <f>'6'!BO134</f>
        <v>0</v>
      </c>
      <c r="CO133" s="339"/>
      <c r="CP133" s="330">
        <f>'6'!BQ134</f>
        <v>0</v>
      </c>
      <c r="CQ133" s="330">
        <f>'6'!BS134</f>
        <v>0</v>
      </c>
      <c r="CR133" s="330"/>
      <c r="CS133" s="330"/>
      <c r="CT133" s="330"/>
      <c r="CU133" s="330">
        <f>'6'!BU134</f>
        <v>0</v>
      </c>
      <c r="CV133" s="339"/>
      <c r="CW133" s="339">
        <f>'6'!BW134</f>
        <v>0</v>
      </c>
      <c r="CX133" s="330">
        <f t="shared" si="16"/>
        <v>0</v>
      </c>
      <c r="CY133" s="330">
        <f t="shared" si="17"/>
        <v>0</v>
      </c>
      <c r="CZ133" s="330">
        <f t="shared" si="18"/>
        <v>0</v>
      </c>
      <c r="DA133" s="330">
        <f t="shared" si="19"/>
        <v>0</v>
      </c>
      <c r="DB133" s="330">
        <f t="shared" si="20"/>
        <v>0</v>
      </c>
      <c r="DC133" s="330">
        <f t="shared" si="21"/>
        <v>0</v>
      </c>
      <c r="DD133" s="330">
        <f t="shared" si="22"/>
        <v>0</v>
      </c>
      <c r="DE133" s="330">
        <f t="shared" si="23"/>
        <v>0</v>
      </c>
      <c r="DF133" s="330">
        <f t="shared" si="24"/>
        <v>0</v>
      </c>
      <c r="DG133" s="330">
        <f t="shared" si="25"/>
        <v>0</v>
      </c>
      <c r="DH133" s="330">
        <f t="shared" si="26"/>
        <v>0</v>
      </c>
      <c r="DI133" s="330">
        <f t="shared" si="27"/>
        <v>0</v>
      </c>
      <c r="DJ133" s="330">
        <f t="shared" si="28"/>
        <v>0</v>
      </c>
      <c r="DK133" s="330">
        <f t="shared" si="29"/>
        <v>0</v>
      </c>
      <c r="DL133" s="319"/>
    </row>
    <row r="134" spans="1:116" ht="94.5" x14ac:dyDescent="0.25">
      <c r="A134" s="182" t="s">
        <v>766</v>
      </c>
      <c r="B134" s="180" t="s">
        <v>767</v>
      </c>
      <c r="C134" s="51"/>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0">
        <f>'6'!Q135</f>
        <v>0</v>
      </c>
      <c r="AG134" s="339"/>
      <c r="AH134" s="339"/>
      <c r="AI134" s="339"/>
      <c r="AJ134" s="330"/>
      <c r="AK134" s="339"/>
      <c r="AL134" s="330">
        <f>'6'!U135</f>
        <v>0</v>
      </c>
      <c r="AM134" s="339"/>
      <c r="AN134" s="339">
        <f>'6'!W135</f>
        <v>0</v>
      </c>
      <c r="AO134" s="339"/>
      <c r="AP134" s="339"/>
      <c r="AQ134" s="339"/>
      <c r="AR134" s="339"/>
      <c r="AS134" s="339">
        <f>'6'!AA135</f>
        <v>0</v>
      </c>
      <c r="AT134" s="330">
        <f>'6'!AC135</f>
        <v>0</v>
      </c>
      <c r="AU134" s="339"/>
      <c r="AV134" s="339"/>
      <c r="AW134" s="339"/>
      <c r="AX134" s="330">
        <f>'6'!AE135</f>
        <v>0</v>
      </c>
      <c r="AY134" s="339"/>
      <c r="AZ134" s="330">
        <f>'6'!AG135</f>
        <v>0</v>
      </c>
      <c r="BA134" s="330">
        <f>'6'!AI135</f>
        <v>0</v>
      </c>
      <c r="BB134" s="339"/>
      <c r="BC134" s="339"/>
      <c r="BD134" s="339"/>
      <c r="BE134" s="330">
        <f>'6'!AK135</f>
        <v>0</v>
      </c>
      <c r="BF134" s="339"/>
      <c r="BG134" s="330">
        <f>'6'!AM135</f>
        <v>0</v>
      </c>
      <c r="BH134" s="330">
        <f>'6'!AO135</f>
        <v>0</v>
      </c>
      <c r="BI134" s="339"/>
      <c r="BJ134" s="339"/>
      <c r="BK134" s="339"/>
      <c r="BL134" s="339"/>
      <c r="BM134" s="339"/>
      <c r="BN134" s="330">
        <f>'6'!AS135</f>
        <v>0</v>
      </c>
      <c r="BO134" s="330">
        <f>'6'!AU135</f>
        <v>0</v>
      </c>
      <c r="BP134" s="339"/>
      <c r="BQ134" s="339"/>
      <c r="BR134" s="339"/>
      <c r="BS134" s="330">
        <f>'6'!AW135</f>
        <v>0</v>
      </c>
      <c r="BT134" s="339"/>
      <c r="BU134" s="339">
        <f>'6'!AY135</f>
        <v>0</v>
      </c>
      <c r="BV134" s="330">
        <f>'6'!BA135</f>
        <v>0</v>
      </c>
      <c r="BW134" s="339"/>
      <c r="BX134" s="339"/>
      <c r="BY134" s="339"/>
      <c r="BZ134" s="330">
        <f>'6'!BC135</f>
        <v>0</v>
      </c>
      <c r="CA134" s="339"/>
      <c r="CB134" s="330">
        <f>'6'!BE135</f>
        <v>0</v>
      </c>
      <c r="CC134" s="330">
        <f>'6'!BG135</f>
        <v>0</v>
      </c>
      <c r="CD134" s="330"/>
      <c r="CE134" s="330"/>
      <c r="CF134" s="330"/>
      <c r="CG134" s="330">
        <f>'6'!BI135</f>
        <v>0</v>
      </c>
      <c r="CH134" s="339"/>
      <c r="CI134" s="339">
        <f>'6'!BK135</f>
        <v>0</v>
      </c>
      <c r="CJ134" s="330">
        <f>'6'!BM135</f>
        <v>0</v>
      </c>
      <c r="CK134" s="339"/>
      <c r="CL134" s="339"/>
      <c r="CM134" s="339"/>
      <c r="CN134" s="330">
        <f>'6'!BO135</f>
        <v>0</v>
      </c>
      <c r="CO134" s="339"/>
      <c r="CP134" s="330">
        <f>'6'!BQ135</f>
        <v>0</v>
      </c>
      <c r="CQ134" s="330">
        <f>'6'!BS135</f>
        <v>0</v>
      </c>
      <c r="CR134" s="330"/>
      <c r="CS134" s="330"/>
      <c r="CT134" s="330"/>
      <c r="CU134" s="330">
        <f>'6'!BU135</f>
        <v>0</v>
      </c>
      <c r="CV134" s="339"/>
      <c r="CW134" s="339">
        <f>'6'!BW135</f>
        <v>0</v>
      </c>
      <c r="CX134" s="330">
        <f t="shared" si="16"/>
        <v>0</v>
      </c>
      <c r="CY134" s="330">
        <f t="shared" si="17"/>
        <v>0</v>
      </c>
      <c r="CZ134" s="330">
        <f t="shared" si="18"/>
        <v>0</v>
      </c>
      <c r="DA134" s="330">
        <f t="shared" si="19"/>
        <v>0</v>
      </c>
      <c r="DB134" s="330">
        <f t="shared" si="20"/>
        <v>0</v>
      </c>
      <c r="DC134" s="330">
        <f t="shared" si="21"/>
        <v>0</v>
      </c>
      <c r="DD134" s="330">
        <f t="shared" si="22"/>
        <v>0</v>
      </c>
      <c r="DE134" s="330">
        <f t="shared" si="23"/>
        <v>0</v>
      </c>
      <c r="DF134" s="330">
        <f t="shared" si="24"/>
        <v>0</v>
      </c>
      <c r="DG134" s="330">
        <f t="shared" si="25"/>
        <v>0</v>
      </c>
      <c r="DH134" s="330">
        <f t="shared" si="26"/>
        <v>0</v>
      </c>
      <c r="DI134" s="330">
        <f t="shared" si="27"/>
        <v>0</v>
      </c>
      <c r="DJ134" s="330">
        <f t="shared" si="28"/>
        <v>0</v>
      </c>
      <c r="DK134" s="330">
        <f t="shared" si="29"/>
        <v>0</v>
      </c>
      <c r="DL134" s="319"/>
    </row>
    <row r="135" spans="1:116" ht="47.25" x14ac:dyDescent="0.25">
      <c r="A135" s="182" t="s">
        <v>768</v>
      </c>
      <c r="B135" s="180" t="s">
        <v>769</v>
      </c>
      <c r="C135" s="51"/>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0">
        <f>'6'!Q136</f>
        <v>0</v>
      </c>
      <c r="AG135" s="339"/>
      <c r="AH135" s="339"/>
      <c r="AI135" s="339"/>
      <c r="AJ135" s="330"/>
      <c r="AK135" s="339"/>
      <c r="AL135" s="330">
        <f>'6'!U136</f>
        <v>0</v>
      </c>
      <c r="AM135" s="339"/>
      <c r="AN135" s="339">
        <f>'6'!W136</f>
        <v>0</v>
      </c>
      <c r="AO135" s="339"/>
      <c r="AP135" s="339"/>
      <c r="AQ135" s="339"/>
      <c r="AR135" s="339"/>
      <c r="AS135" s="339">
        <f>'6'!AA136</f>
        <v>0</v>
      </c>
      <c r="AT135" s="330">
        <f>'6'!AC136</f>
        <v>0.4</v>
      </c>
      <c r="AU135" s="339"/>
      <c r="AV135" s="339"/>
      <c r="AW135" s="339"/>
      <c r="AX135" s="330">
        <f>'6'!AE136</f>
        <v>2.1760000000000002</v>
      </c>
      <c r="AY135" s="339"/>
      <c r="AZ135" s="330">
        <f>'6'!AG136</f>
        <v>9.2128333333333323</v>
      </c>
      <c r="BA135" s="330">
        <f>'6'!AI136</f>
        <v>0</v>
      </c>
      <c r="BB135" s="339"/>
      <c r="BC135" s="339"/>
      <c r="BD135" s="339"/>
      <c r="BE135" s="330">
        <f>'6'!AK136</f>
        <v>0</v>
      </c>
      <c r="BF135" s="339"/>
      <c r="BG135" s="330">
        <f>'6'!AM136</f>
        <v>0</v>
      </c>
      <c r="BH135" s="330">
        <f>'6'!AO136</f>
        <v>0</v>
      </c>
      <c r="BI135" s="339"/>
      <c r="BJ135" s="339"/>
      <c r="BK135" s="339"/>
      <c r="BL135" s="339"/>
      <c r="BM135" s="339"/>
      <c r="BN135" s="330">
        <f>'6'!AS136</f>
        <v>0</v>
      </c>
      <c r="BO135" s="330">
        <f>'6'!AU136</f>
        <v>0</v>
      </c>
      <c r="BP135" s="339"/>
      <c r="BQ135" s="339"/>
      <c r="BR135" s="339"/>
      <c r="BS135" s="330">
        <f>'6'!AW136</f>
        <v>0.36</v>
      </c>
      <c r="BT135" s="339"/>
      <c r="BU135" s="339">
        <f>'6'!AY136</f>
        <v>0.70199999999999996</v>
      </c>
      <c r="BV135" s="330">
        <f>'6'!BA136</f>
        <v>0.4</v>
      </c>
      <c r="BW135" s="339"/>
      <c r="BX135" s="339"/>
      <c r="BY135" s="339"/>
      <c r="BZ135" s="330">
        <f>'6'!BC136</f>
        <v>0.8</v>
      </c>
      <c r="CA135" s="339"/>
      <c r="CB135" s="330">
        <f>'6'!BE136</f>
        <v>5.7</v>
      </c>
      <c r="CC135" s="330">
        <f>'6'!BG136</f>
        <v>0</v>
      </c>
      <c r="CD135" s="330"/>
      <c r="CE135" s="330"/>
      <c r="CF135" s="330"/>
      <c r="CG135" s="330">
        <f>'6'!BI136</f>
        <v>0.25</v>
      </c>
      <c r="CH135" s="339"/>
      <c r="CI135" s="339">
        <f>'6'!BK136</f>
        <v>1.125</v>
      </c>
      <c r="CJ135" s="330">
        <f>'6'!BM136</f>
        <v>4</v>
      </c>
      <c r="CK135" s="339"/>
      <c r="CL135" s="339"/>
      <c r="CM135" s="339"/>
      <c r="CN135" s="330">
        <f>'6'!BO136</f>
        <v>0.6</v>
      </c>
      <c r="CO135" s="339"/>
      <c r="CP135" s="330">
        <f>'6'!BQ136</f>
        <v>1.25</v>
      </c>
      <c r="CQ135" s="330">
        <f>'6'!BS136</f>
        <v>0</v>
      </c>
      <c r="CR135" s="330"/>
      <c r="CS135" s="330"/>
      <c r="CT135" s="330"/>
      <c r="CU135" s="330">
        <f>'6'!BU136</f>
        <v>0.35</v>
      </c>
      <c r="CV135" s="339"/>
      <c r="CW135" s="339">
        <f>'6'!BW136</f>
        <v>1.4139999999999999</v>
      </c>
      <c r="CX135" s="330">
        <f t="shared" si="16"/>
        <v>4.8</v>
      </c>
      <c r="CY135" s="330">
        <f t="shared" si="17"/>
        <v>0</v>
      </c>
      <c r="CZ135" s="330">
        <f t="shared" si="18"/>
        <v>0</v>
      </c>
      <c r="DA135" s="330">
        <f t="shared" si="19"/>
        <v>0</v>
      </c>
      <c r="DB135" s="330">
        <f t="shared" si="20"/>
        <v>3.5760000000000001</v>
      </c>
      <c r="DC135" s="330">
        <f t="shared" si="21"/>
        <v>0</v>
      </c>
      <c r="DD135" s="330">
        <f t="shared" si="22"/>
        <v>16.162833333333332</v>
      </c>
      <c r="DE135" s="330">
        <f t="shared" si="23"/>
        <v>0.4</v>
      </c>
      <c r="DF135" s="330">
        <f t="shared" si="24"/>
        <v>0</v>
      </c>
      <c r="DG135" s="330">
        <f t="shared" si="25"/>
        <v>0</v>
      </c>
      <c r="DH135" s="330">
        <f t="shared" si="26"/>
        <v>0</v>
      </c>
      <c r="DI135" s="330">
        <f t="shared" si="27"/>
        <v>3.1360000000000001</v>
      </c>
      <c r="DJ135" s="330">
        <f t="shared" si="28"/>
        <v>0</v>
      </c>
      <c r="DK135" s="330">
        <f>AL135+AZ135+BU135+CI135+CW135</f>
        <v>12.453833333333332</v>
      </c>
      <c r="DL135" s="319"/>
    </row>
    <row r="136" spans="1:116" ht="47.25" x14ac:dyDescent="0.25">
      <c r="A136" s="182"/>
      <c r="B136" s="318" t="s">
        <v>989</v>
      </c>
      <c r="C136" s="379" t="s">
        <v>818</v>
      </c>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0">
        <f>'6'!Q137</f>
        <v>0</v>
      </c>
      <c r="AG136" s="339"/>
      <c r="AH136" s="339"/>
      <c r="AI136" s="339"/>
      <c r="AJ136" s="330"/>
      <c r="AK136" s="339"/>
      <c r="AL136" s="330">
        <f>'6'!U137</f>
        <v>0</v>
      </c>
      <c r="AM136" s="339"/>
      <c r="AN136" s="339">
        <f>'6'!W137</f>
        <v>0</v>
      </c>
      <c r="AO136" s="339"/>
      <c r="AP136" s="339"/>
      <c r="AQ136" s="339"/>
      <c r="AR136" s="339"/>
      <c r="AS136" s="339">
        <f>'6'!AA137</f>
        <v>0</v>
      </c>
      <c r="AT136" s="330">
        <f>'6'!AC137</f>
        <v>0</v>
      </c>
      <c r="AU136" s="339"/>
      <c r="AV136" s="339"/>
      <c r="AW136" s="339"/>
      <c r="AX136" s="330">
        <f>'6'!AE137</f>
        <v>1</v>
      </c>
      <c r="AY136" s="339"/>
      <c r="AZ136" s="330">
        <f>'6'!AG137</f>
        <v>3.1558333333333333</v>
      </c>
      <c r="BA136" s="330">
        <f>'6'!AI137</f>
        <v>0</v>
      </c>
      <c r="BB136" s="339"/>
      <c r="BC136" s="339"/>
      <c r="BD136" s="339"/>
      <c r="BE136" s="330">
        <f>'6'!AK137</f>
        <v>0</v>
      </c>
      <c r="BF136" s="339"/>
      <c r="BG136" s="330">
        <f>'6'!AM137</f>
        <v>0</v>
      </c>
      <c r="BH136" s="330">
        <f>'6'!AO137</f>
        <v>0</v>
      </c>
      <c r="BI136" s="339"/>
      <c r="BJ136" s="339"/>
      <c r="BK136" s="339"/>
      <c r="BL136" s="339"/>
      <c r="BM136" s="339"/>
      <c r="BN136" s="330">
        <f>'6'!AS137</f>
        <v>0</v>
      </c>
      <c r="BO136" s="330">
        <f>'6'!AU137</f>
        <v>0</v>
      </c>
      <c r="BP136" s="339"/>
      <c r="BQ136" s="339"/>
      <c r="BR136" s="339"/>
      <c r="BS136" s="330">
        <f>'6'!AW137</f>
        <v>0</v>
      </c>
      <c r="BT136" s="339"/>
      <c r="BU136" s="339">
        <f>'6'!AY137</f>
        <v>0</v>
      </c>
      <c r="BV136" s="330">
        <f>'6'!BA137</f>
        <v>0</v>
      </c>
      <c r="BW136" s="339"/>
      <c r="BX136" s="339"/>
      <c r="BY136" s="339"/>
      <c r="BZ136" s="330">
        <f>'6'!BC137</f>
        <v>0</v>
      </c>
      <c r="CA136" s="339"/>
      <c r="CB136" s="330">
        <f>'6'!BE137</f>
        <v>0</v>
      </c>
      <c r="CC136" s="330">
        <f>'6'!BG137</f>
        <v>0</v>
      </c>
      <c r="CD136" s="330"/>
      <c r="CE136" s="330"/>
      <c r="CF136" s="330"/>
      <c r="CG136" s="330">
        <f>'6'!BI137</f>
        <v>0</v>
      </c>
      <c r="CH136" s="339"/>
      <c r="CI136" s="339">
        <f>'6'!BK137</f>
        <v>0</v>
      </c>
      <c r="CJ136" s="330">
        <f>'6'!BM137</f>
        <v>0</v>
      </c>
      <c r="CK136" s="339"/>
      <c r="CL136" s="339"/>
      <c r="CM136" s="339"/>
      <c r="CN136" s="330">
        <f>'6'!BO137</f>
        <v>0</v>
      </c>
      <c r="CO136" s="339"/>
      <c r="CP136" s="330">
        <f>'6'!BQ137</f>
        <v>0</v>
      </c>
      <c r="CQ136" s="330">
        <f>'6'!BS137</f>
        <v>0</v>
      </c>
      <c r="CR136" s="330"/>
      <c r="CS136" s="330"/>
      <c r="CT136" s="330"/>
      <c r="CU136" s="330">
        <f>'6'!BU137</f>
        <v>0</v>
      </c>
      <c r="CV136" s="339"/>
      <c r="CW136" s="339">
        <f>'6'!BW137</f>
        <v>0</v>
      </c>
      <c r="CX136" s="330">
        <f t="shared" si="16"/>
        <v>0</v>
      </c>
      <c r="CY136" s="330">
        <f t="shared" si="17"/>
        <v>0</v>
      </c>
      <c r="CZ136" s="330">
        <f t="shared" si="18"/>
        <v>0</v>
      </c>
      <c r="DA136" s="330">
        <f t="shared" si="19"/>
        <v>0</v>
      </c>
      <c r="DB136" s="330">
        <f t="shared" si="20"/>
        <v>1</v>
      </c>
      <c r="DC136" s="330">
        <f t="shared" si="21"/>
        <v>0</v>
      </c>
      <c r="DD136" s="330">
        <f t="shared" si="22"/>
        <v>3.1558333333333333</v>
      </c>
      <c r="DE136" s="330">
        <f t="shared" si="23"/>
        <v>0</v>
      </c>
      <c r="DF136" s="330">
        <f t="shared" si="24"/>
        <v>0</v>
      </c>
      <c r="DG136" s="330">
        <f t="shared" si="25"/>
        <v>0</v>
      </c>
      <c r="DH136" s="330">
        <f t="shared" si="26"/>
        <v>0</v>
      </c>
      <c r="DI136" s="330">
        <f t="shared" si="27"/>
        <v>1</v>
      </c>
      <c r="DJ136" s="330">
        <f t="shared" si="28"/>
        <v>0</v>
      </c>
      <c r="DK136" s="330">
        <f t="shared" si="29"/>
        <v>3.1558333333333333</v>
      </c>
      <c r="DL136" s="319"/>
    </row>
    <row r="137" spans="1:116" ht="31.5" x14ac:dyDescent="0.25">
      <c r="A137" s="182"/>
      <c r="B137" s="318" t="s">
        <v>990</v>
      </c>
      <c r="C137" s="379" t="s">
        <v>818</v>
      </c>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0">
        <f>'6'!Q138</f>
        <v>0</v>
      </c>
      <c r="AG137" s="339"/>
      <c r="AH137" s="339"/>
      <c r="AI137" s="339"/>
      <c r="AJ137" s="330"/>
      <c r="AK137" s="339"/>
      <c r="AL137" s="330">
        <f>'6'!U138</f>
        <v>0</v>
      </c>
      <c r="AM137" s="339"/>
      <c r="AN137" s="339">
        <f>'6'!W138</f>
        <v>0</v>
      </c>
      <c r="AO137" s="339"/>
      <c r="AP137" s="339"/>
      <c r="AQ137" s="339"/>
      <c r="AR137" s="339"/>
      <c r="AS137" s="339">
        <f>'6'!AA138</f>
        <v>0</v>
      </c>
      <c r="AT137" s="330">
        <f>'6'!AC138</f>
        <v>0</v>
      </c>
      <c r="AU137" s="339"/>
      <c r="AV137" s="339"/>
      <c r="AW137" s="339"/>
      <c r="AX137" s="330">
        <f>'6'!AE138</f>
        <v>0.52600000000000002</v>
      </c>
      <c r="AY137" s="339"/>
      <c r="AZ137" s="330">
        <f>'6'!AG138</f>
        <v>3.4541666666666666</v>
      </c>
      <c r="BA137" s="330">
        <f>'6'!AI138</f>
        <v>0</v>
      </c>
      <c r="BB137" s="339"/>
      <c r="BC137" s="339"/>
      <c r="BD137" s="339"/>
      <c r="BE137" s="330">
        <f>'6'!AK138</f>
        <v>0</v>
      </c>
      <c r="BF137" s="339"/>
      <c r="BG137" s="330">
        <f>'6'!AM138</f>
        <v>0</v>
      </c>
      <c r="BH137" s="330">
        <f>'6'!AO138</f>
        <v>0</v>
      </c>
      <c r="BI137" s="339"/>
      <c r="BJ137" s="339"/>
      <c r="BK137" s="339"/>
      <c r="BL137" s="339"/>
      <c r="BM137" s="339"/>
      <c r="BN137" s="330">
        <f>'6'!AS138</f>
        <v>0</v>
      </c>
      <c r="BO137" s="330">
        <f>'6'!AU138</f>
        <v>0</v>
      </c>
      <c r="BP137" s="339"/>
      <c r="BQ137" s="339"/>
      <c r="BR137" s="339"/>
      <c r="BS137" s="330">
        <f>'6'!AW138</f>
        <v>0</v>
      </c>
      <c r="BT137" s="339"/>
      <c r="BU137" s="339">
        <f>'6'!AY138</f>
        <v>0</v>
      </c>
      <c r="BV137" s="330">
        <f>'6'!BA138</f>
        <v>0</v>
      </c>
      <c r="BW137" s="339"/>
      <c r="BX137" s="339"/>
      <c r="BY137" s="339"/>
      <c r="BZ137" s="330">
        <f>'6'!BC138</f>
        <v>0</v>
      </c>
      <c r="CA137" s="339"/>
      <c r="CB137" s="330">
        <f>'6'!BE138</f>
        <v>0</v>
      </c>
      <c r="CC137" s="330">
        <f>'6'!BG138</f>
        <v>0</v>
      </c>
      <c r="CD137" s="330"/>
      <c r="CE137" s="330"/>
      <c r="CF137" s="330"/>
      <c r="CG137" s="330">
        <f>'6'!BI138</f>
        <v>0</v>
      </c>
      <c r="CH137" s="339"/>
      <c r="CI137" s="339">
        <f>'6'!BK138</f>
        <v>0</v>
      </c>
      <c r="CJ137" s="330">
        <f>'6'!BM138</f>
        <v>0</v>
      </c>
      <c r="CK137" s="339"/>
      <c r="CL137" s="339"/>
      <c r="CM137" s="339"/>
      <c r="CN137" s="330">
        <f>'6'!BO138</f>
        <v>0</v>
      </c>
      <c r="CO137" s="339"/>
      <c r="CP137" s="330">
        <f>'6'!BQ138</f>
        <v>0</v>
      </c>
      <c r="CQ137" s="330">
        <f>'6'!BS138</f>
        <v>0</v>
      </c>
      <c r="CR137" s="330"/>
      <c r="CS137" s="330"/>
      <c r="CT137" s="330"/>
      <c r="CU137" s="330">
        <f>'6'!BU138</f>
        <v>0</v>
      </c>
      <c r="CV137" s="339"/>
      <c r="CW137" s="339">
        <f>'6'!BW138</f>
        <v>0</v>
      </c>
      <c r="CX137" s="330">
        <f t="shared" si="16"/>
        <v>0</v>
      </c>
      <c r="CY137" s="330">
        <f t="shared" si="17"/>
        <v>0</v>
      </c>
      <c r="CZ137" s="330">
        <f t="shared" si="18"/>
        <v>0</v>
      </c>
      <c r="DA137" s="330">
        <f t="shared" si="19"/>
        <v>0</v>
      </c>
      <c r="DB137" s="330">
        <f t="shared" si="20"/>
        <v>0.52600000000000002</v>
      </c>
      <c r="DC137" s="330">
        <f t="shared" si="21"/>
        <v>0</v>
      </c>
      <c r="DD137" s="330">
        <f t="shared" si="22"/>
        <v>3.4541666666666666</v>
      </c>
      <c r="DE137" s="330">
        <f t="shared" si="23"/>
        <v>0</v>
      </c>
      <c r="DF137" s="330">
        <f t="shared" si="24"/>
        <v>0</v>
      </c>
      <c r="DG137" s="330">
        <f t="shared" si="25"/>
        <v>0</v>
      </c>
      <c r="DH137" s="330">
        <f t="shared" si="26"/>
        <v>0</v>
      </c>
      <c r="DI137" s="330">
        <f t="shared" si="27"/>
        <v>0.52600000000000002</v>
      </c>
      <c r="DJ137" s="330">
        <f t="shared" si="28"/>
        <v>0</v>
      </c>
      <c r="DK137" s="330">
        <f t="shared" si="29"/>
        <v>3.4541666666666666</v>
      </c>
      <c r="DL137" s="319"/>
    </row>
    <row r="138" spans="1:116" ht="47.25" x14ac:dyDescent="0.25">
      <c r="A138" s="182"/>
      <c r="B138" s="318" t="s">
        <v>991</v>
      </c>
      <c r="C138" s="379" t="s">
        <v>818</v>
      </c>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0">
        <f>'6'!Q139</f>
        <v>0</v>
      </c>
      <c r="AG138" s="339"/>
      <c r="AH138" s="339"/>
      <c r="AI138" s="339"/>
      <c r="AJ138" s="330"/>
      <c r="AK138" s="339"/>
      <c r="AL138" s="330">
        <f>'6'!U139</f>
        <v>0</v>
      </c>
      <c r="AM138" s="339"/>
      <c r="AN138" s="339">
        <f>'6'!W139</f>
        <v>0</v>
      </c>
      <c r="AO138" s="339"/>
      <c r="AP138" s="339"/>
      <c r="AQ138" s="339"/>
      <c r="AR138" s="339"/>
      <c r="AS138" s="339">
        <f>'6'!AA139</f>
        <v>0</v>
      </c>
      <c r="AT138" s="330">
        <f>'6'!AC139</f>
        <v>0.4</v>
      </c>
      <c r="AU138" s="339"/>
      <c r="AV138" s="339"/>
      <c r="AW138" s="339"/>
      <c r="AX138" s="330">
        <f>'6'!AE139</f>
        <v>0</v>
      </c>
      <c r="AY138" s="339"/>
      <c r="AZ138" s="330">
        <f>'6'!AG139</f>
        <v>1.107</v>
      </c>
      <c r="BA138" s="330">
        <f>'6'!AI139</f>
        <v>0</v>
      </c>
      <c r="BB138" s="339"/>
      <c r="BC138" s="339"/>
      <c r="BD138" s="339"/>
      <c r="BE138" s="330">
        <f>'6'!AK139</f>
        <v>0</v>
      </c>
      <c r="BF138" s="339"/>
      <c r="BG138" s="330">
        <f>'6'!AM139</f>
        <v>0</v>
      </c>
      <c r="BH138" s="330">
        <f>'6'!AO139</f>
        <v>0</v>
      </c>
      <c r="BI138" s="339"/>
      <c r="BJ138" s="339"/>
      <c r="BK138" s="339"/>
      <c r="BL138" s="339"/>
      <c r="BM138" s="339"/>
      <c r="BN138" s="330">
        <f>'6'!AS139</f>
        <v>0</v>
      </c>
      <c r="BO138" s="330">
        <f>'6'!AU139</f>
        <v>0</v>
      </c>
      <c r="BP138" s="339"/>
      <c r="BQ138" s="339"/>
      <c r="BR138" s="339"/>
      <c r="BS138" s="330">
        <f>'6'!AW139</f>
        <v>0</v>
      </c>
      <c r="BT138" s="339"/>
      <c r="BU138" s="339">
        <f>'6'!AY139</f>
        <v>0</v>
      </c>
      <c r="BV138" s="330">
        <f>'6'!BA139</f>
        <v>0</v>
      </c>
      <c r="BW138" s="339"/>
      <c r="BX138" s="339"/>
      <c r="BY138" s="339"/>
      <c r="BZ138" s="330">
        <f>'6'!BC139</f>
        <v>0</v>
      </c>
      <c r="CA138" s="339"/>
      <c r="CB138" s="330">
        <f>'6'!BE139</f>
        <v>0</v>
      </c>
      <c r="CC138" s="330">
        <f>'6'!BG139</f>
        <v>0</v>
      </c>
      <c r="CD138" s="330"/>
      <c r="CE138" s="330"/>
      <c r="CF138" s="330"/>
      <c r="CG138" s="330">
        <f>'6'!BI139</f>
        <v>0</v>
      </c>
      <c r="CH138" s="339"/>
      <c r="CI138" s="339">
        <f>'6'!BK139</f>
        <v>0</v>
      </c>
      <c r="CJ138" s="330">
        <f>'6'!BM139</f>
        <v>0</v>
      </c>
      <c r="CK138" s="339"/>
      <c r="CL138" s="339"/>
      <c r="CM138" s="339"/>
      <c r="CN138" s="330">
        <f>'6'!BO139</f>
        <v>0</v>
      </c>
      <c r="CO138" s="339"/>
      <c r="CP138" s="330">
        <f>'6'!BQ139</f>
        <v>0</v>
      </c>
      <c r="CQ138" s="330">
        <f>'6'!BS139</f>
        <v>0</v>
      </c>
      <c r="CR138" s="330"/>
      <c r="CS138" s="330"/>
      <c r="CT138" s="330"/>
      <c r="CU138" s="330">
        <f>'6'!BU139</f>
        <v>0</v>
      </c>
      <c r="CV138" s="339"/>
      <c r="CW138" s="339">
        <f>'6'!BW139</f>
        <v>0</v>
      </c>
      <c r="CX138" s="330">
        <f t="shared" si="16"/>
        <v>0.4</v>
      </c>
      <c r="CY138" s="330">
        <f t="shared" si="17"/>
        <v>0</v>
      </c>
      <c r="CZ138" s="330">
        <f t="shared" si="18"/>
        <v>0</v>
      </c>
      <c r="DA138" s="330">
        <f t="shared" si="19"/>
        <v>0</v>
      </c>
      <c r="DB138" s="330">
        <f t="shared" si="20"/>
        <v>0</v>
      </c>
      <c r="DC138" s="330">
        <f t="shared" si="21"/>
        <v>0</v>
      </c>
      <c r="DD138" s="330">
        <f t="shared" si="22"/>
        <v>1.107</v>
      </c>
      <c r="DE138" s="330">
        <f t="shared" si="23"/>
        <v>0.4</v>
      </c>
      <c r="DF138" s="330">
        <f t="shared" si="24"/>
        <v>0</v>
      </c>
      <c r="DG138" s="330">
        <f t="shared" si="25"/>
        <v>0</v>
      </c>
      <c r="DH138" s="330">
        <f t="shared" si="26"/>
        <v>0</v>
      </c>
      <c r="DI138" s="330">
        <f t="shared" si="27"/>
        <v>0</v>
      </c>
      <c r="DJ138" s="330">
        <f t="shared" si="28"/>
        <v>0</v>
      </c>
      <c r="DK138" s="330">
        <f t="shared" si="29"/>
        <v>1.107</v>
      </c>
      <c r="DL138" s="319"/>
    </row>
    <row r="139" spans="1:116" ht="47.25" x14ac:dyDescent="0.25">
      <c r="A139" s="182"/>
      <c r="B139" s="318" t="s">
        <v>992</v>
      </c>
      <c r="C139" s="379" t="s">
        <v>818</v>
      </c>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0">
        <f>'6'!Q140</f>
        <v>0</v>
      </c>
      <c r="AG139" s="339"/>
      <c r="AH139" s="339"/>
      <c r="AI139" s="339"/>
      <c r="AJ139" s="330"/>
      <c r="AK139" s="339"/>
      <c r="AL139" s="330">
        <f>'6'!U140</f>
        <v>0</v>
      </c>
      <c r="AM139" s="339"/>
      <c r="AN139" s="339">
        <f>'6'!W140</f>
        <v>0</v>
      </c>
      <c r="AO139" s="339"/>
      <c r="AP139" s="339"/>
      <c r="AQ139" s="339"/>
      <c r="AR139" s="339"/>
      <c r="AS139" s="339">
        <f>'6'!AA140</f>
        <v>0</v>
      </c>
      <c r="AT139" s="330">
        <f>'6'!AC140</f>
        <v>0</v>
      </c>
      <c r="AU139" s="339"/>
      <c r="AV139" s="339"/>
      <c r="AW139" s="339"/>
      <c r="AX139" s="330">
        <f>'6'!AE140</f>
        <v>0.65</v>
      </c>
      <c r="AY139" s="339"/>
      <c r="AZ139" s="330">
        <f>'6'!AG140</f>
        <v>1.4958333333333333</v>
      </c>
      <c r="BA139" s="330">
        <f>'6'!AI140</f>
        <v>0</v>
      </c>
      <c r="BB139" s="339"/>
      <c r="BC139" s="339"/>
      <c r="BD139" s="339"/>
      <c r="BE139" s="330">
        <f>'6'!AK140</f>
        <v>0</v>
      </c>
      <c r="BF139" s="339"/>
      <c r="BG139" s="330">
        <f>'6'!AM140</f>
        <v>0</v>
      </c>
      <c r="BH139" s="330">
        <f>'6'!AO140</f>
        <v>0</v>
      </c>
      <c r="BI139" s="339"/>
      <c r="BJ139" s="339"/>
      <c r="BK139" s="339"/>
      <c r="BL139" s="339"/>
      <c r="BM139" s="339"/>
      <c r="BN139" s="330">
        <f>'6'!AS140</f>
        <v>0</v>
      </c>
      <c r="BO139" s="330">
        <f>'6'!AU140</f>
        <v>0</v>
      </c>
      <c r="BP139" s="339"/>
      <c r="BQ139" s="339"/>
      <c r="BR139" s="339"/>
      <c r="BS139" s="330">
        <f>'6'!AW140</f>
        <v>0</v>
      </c>
      <c r="BT139" s="339"/>
      <c r="BU139" s="339">
        <f>'6'!AY140</f>
        <v>0</v>
      </c>
      <c r="BV139" s="330">
        <f>'6'!BA140</f>
        <v>0</v>
      </c>
      <c r="BW139" s="339"/>
      <c r="BX139" s="339"/>
      <c r="BY139" s="339"/>
      <c r="BZ139" s="330">
        <f>'6'!BC140</f>
        <v>0</v>
      </c>
      <c r="CA139" s="339"/>
      <c r="CB139" s="330">
        <f>'6'!BE140</f>
        <v>0</v>
      </c>
      <c r="CC139" s="330">
        <f>'6'!BG140</f>
        <v>0</v>
      </c>
      <c r="CD139" s="330"/>
      <c r="CE139" s="330"/>
      <c r="CF139" s="330"/>
      <c r="CG139" s="330">
        <f>'6'!BI140</f>
        <v>0</v>
      </c>
      <c r="CH139" s="339"/>
      <c r="CI139" s="339">
        <f>'6'!BK140</f>
        <v>0</v>
      </c>
      <c r="CJ139" s="330">
        <f>'6'!BM140</f>
        <v>0</v>
      </c>
      <c r="CK139" s="339"/>
      <c r="CL139" s="339"/>
      <c r="CM139" s="339"/>
      <c r="CN139" s="330">
        <f>'6'!BO140</f>
        <v>0</v>
      </c>
      <c r="CO139" s="339"/>
      <c r="CP139" s="330">
        <f>'6'!BQ140</f>
        <v>0</v>
      </c>
      <c r="CQ139" s="330">
        <f>'6'!BS140</f>
        <v>0</v>
      </c>
      <c r="CR139" s="330"/>
      <c r="CS139" s="330"/>
      <c r="CT139" s="330"/>
      <c r="CU139" s="330">
        <f>'6'!BU140</f>
        <v>0</v>
      </c>
      <c r="CV139" s="339"/>
      <c r="CW139" s="339">
        <f>'6'!BW140</f>
        <v>0</v>
      </c>
      <c r="CX139" s="330">
        <f t="shared" si="16"/>
        <v>0</v>
      </c>
      <c r="CY139" s="330">
        <f t="shared" si="17"/>
        <v>0</v>
      </c>
      <c r="CZ139" s="330">
        <f t="shared" si="18"/>
        <v>0</v>
      </c>
      <c r="DA139" s="330">
        <f t="shared" si="19"/>
        <v>0</v>
      </c>
      <c r="DB139" s="330">
        <f t="shared" si="20"/>
        <v>0.65</v>
      </c>
      <c r="DC139" s="330">
        <f t="shared" si="21"/>
        <v>0</v>
      </c>
      <c r="DD139" s="330">
        <f t="shared" si="22"/>
        <v>1.4958333333333333</v>
      </c>
      <c r="DE139" s="330">
        <f t="shared" si="23"/>
        <v>0</v>
      </c>
      <c r="DF139" s="330">
        <f t="shared" si="24"/>
        <v>0</v>
      </c>
      <c r="DG139" s="330">
        <f t="shared" si="25"/>
        <v>0</v>
      </c>
      <c r="DH139" s="330">
        <f t="shared" si="26"/>
        <v>0</v>
      </c>
      <c r="DI139" s="330">
        <f t="shared" si="27"/>
        <v>0.65</v>
      </c>
      <c r="DJ139" s="330">
        <f t="shared" si="28"/>
        <v>0</v>
      </c>
      <c r="DK139" s="330">
        <f t="shared" si="29"/>
        <v>1.4958333333333333</v>
      </c>
      <c r="DL139" s="319"/>
    </row>
    <row r="140" spans="1:116" s="565" customFormat="1" ht="63" x14ac:dyDescent="0.25">
      <c r="A140" s="567"/>
      <c r="B140" s="399" t="s">
        <v>1091</v>
      </c>
      <c r="C140" s="326" t="s">
        <v>819</v>
      </c>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0">
        <f>'6'!Q141</f>
        <v>0</v>
      </c>
      <c r="AG140" s="339"/>
      <c r="AH140" s="339"/>
      <c r="AI140" s="339"/>
      <c r="AJ140" s="330"/>
      <c r="AK140" s="339"/>
      <c r="AL140" s="330">
        <f>'6'!U141</f>
        <v>0</v>
      </c>
      <c r="AM140" s="339"/>
      <c r="AN140" s="339">
        <f>'6'!W141</f>
        <v>0</v>
      </c>
      <c r="AO140" s="339"/>
      <c r="AP140" s="339"/>
      <c r="AQ140" s="339"/>
      <c r="AR140" s="339"/>
      <c r="AS140" s="339">
        <f>'6'!AA141</f>
        <v>0</v>
      </c>
      <c r="AT140" s="330">
        <f>'6'!AC141</f>
        <v>0</v>
      </c>
      <c r="AU140" s="339"/>
      <c r="AV140" s="339"/>
      <c r="AW140" s="339"/>
      <c r="AX140" s="330">
        <f>'6'!AE141</f>
        <v>0</v>
      </c>
      <c r="AY140" s="339"/>
      <c r="AZ140" s="330">
        <f>'6'!AG141</f>
        <v>0</v>
      </c>
      <c r="BA140" s="330">
        <f>'6'!AI141</f>
        <v>0</v>
      </c>
      <c r="BB140" s="339"/>
      <c r="BC140" s="339"/>
      <c r="BD140" s="339"/>
      <c r="BE140" s="330">
        <f>'6'!AK141</f>
        <v>0</v>
      </c>
      <c r="BF140" s="339"/>
      <c r="BG140" s="330">
        <f>'6'!AM141</f>
        <v>0</v>
      </c>
      <c r="BH140" s="330">
        <f>'6'!AO141</f>
        <v>0</v>
      </c>
      <c r="BI140" s="339"/>
      <c r="BJ140" s="339"/>
      <c r="BK140" s="339"/>
      <c r="BL140" s="339"/>
      <c r="BM140" s="339"/>
      <c r="BN140" s="330">
        <f>'6'!AS141</f>
        <v>0</v>
      </c>
      <c r="BO140" s="330">
        <f>'6'!AU141</f>
        <v>0</v>
      </c>
      <c r="BP140" s="339"/>
      <c r="BQ140" s="339"/>
      <c r="BR140" s="339"/>
      <c r="BS140" s="330">
        <f>'6'!AW141</f>
        <v>0.36</v>
      </c>
      <c r="BT140" s="339"/>
      <c r="BU140" s="339">
        <f>'6'!AY141</f>
        <v>0.70199999999999996</v>
      </c>
      <c r="BV140" s="330">
        <f>'6'!BA141</f>
        <v>0</v>
      </c>
      <c r="BW140" s="339"/>
      <c r="BX140" s="339"/>
      <c r="BY140" s="339"/>
      <c r="BZ140" s="330">
        <f>'6'!BC141</f>
        <v>0</v>
      </c>
      <c r="CA140" s="339"/>
      <c r="CB140" s="330">
        <f>'6'!BE141</f>
        <v>0</v>
      </c>
      <c r="CC140" s="330">
        <f>'6'!BG141</f>
        <v>0</v>
      </c>
      <c r="CD140" s="330"/>
      <c r="CE140" s="330"/>
      <c r="CF140" s="330"/>
      <c r="CG140" s="330">
        <f>'6'!BI141</f>
        <v>0</v>
      </c>
      <c r="CH140" s="339"/>
      <c r="CI140" s="339">
        <f>'6'!BK141</f>
        <v>0</v>
      </c>
      <c r="CJ140" s="330">
        <f>'6'!BM141</f>
        <v>0</v>
      </c>
      <c r="CK140" s="339"/>
      <c r="CL140" s="339"/>
      <c r="CM140" s="339"/>
      <c r="CN140" s="330">
        <f>'6'!BO141</f>
        <v>0</v>
      </c>
      <c r="CO140" s="339"/>
      <c r="CP140" s="330">
        <f>'6'!BQ141</f>
        <v>0</v>
      </c>
      <c r="CQ140" s="330">
        <f>'6'!BS141</f>
        <v>0</v>
      </c>
      <c r="CR140" s="330"/>
      <c r="CS140" s="330"/>
      <c r="CT140" s="330"/>
      <c r="CU140" s="330">
        <f>'6'!BU141</f>
        <v>0</v>
      </c>
      <c r="CV140" s="339"/>
      <c r="CW140" s="339">
        <f>'6'!BW141</f>
        <v>0</v>
      </c>
      <c r="CX140" s="330">
        <f t="shared" ref="CX140" si="30">AF140+AT140+BH140+BV140+CJ140</f>
        <v>0</v>
      </c>
      <c r="CY140" s="330">
        <f t="shared" ref="CY140" si="31">AG140+AU140+BI140+BW140+CK140</f>
        <v>0</v>
      </c>
      <c r="CZ140" s="330">
        <f t="shared" ref="CZ140" si="32">AH140+AV140+BJ140+BX140+CL140</f>
        <v>0</v>
      </c>
      <c r="DA140" s="330">
        <f t="shared" ref="DA140" si="33">AI140+AW140+BK140+BY140+CM140</f>
        <v>0</v>
      </c>
      <c r="DB140" s="330">
        <f t="shared" ref="DB140" si="34">AJ140+AX140+BL140+BZ140+CN140</f>
        <v>0</v>
      </c>
      <c r="DC140" s="330">
        <f t="shared" ref="DC140" si="35">AK140+AY140+BM140+CA140+CO140</f>
        <v>0</v>
      </c>
      <c r="DD140" s="330">
        <f t="shared" ref="DD140" si="36">AL140+AZ140+BN140+CB140+CP140</f>
        <v>0</v>
      </c>
      <c r="DE140" s="330">
        <f t="shared" ref="DE140" si="37">AF140+AT140+BO140+CC140+CQ140</f>
        <v>0</v>
      </c>
      <c r="DF140" s="330">
        <f t="shared" ref="DF140" si="38">AG140+AU140+BP140+CD140+CR140</f>
        <v>0</v>
      </c>
      <c r="DG140" s="330">
        <f t="shared" ref="DG140" si="39">AH140+AV140+BQ140+CE140+CS140</f>
        <v>0</v>
      </c>
      <c r="DH140" s="330">
        <f t="shared" ref="DH140" si="40">AI140+AW140+BR140+CF140+CT140</f>
        <v>0</v>
      </c>
      <c r="DI140" s="330">
        <f t="shared" ref="DI140" si="41">AJ140+AX140+BS140+CG140+CU140</f>
        <v>0.36</v>
      </c>
      <c r="DJ140" s="330">
        <f t="shared" ref="DJ140" si="42">AK140+AY140+BT140+CH140+CV140</f>
        <v>0</v>
      </c>
      <c r="DK140" s="330">
        <f t="shared" ref="DK140" si="43">AL140+AZ140+BU140+CI140+CW140</f>
        <v>0.70199999999999996</v>
      </c>
      <c r="DL140" s="319"/>
    </row>
    <row r="141" spans="1:116" ht="63" x14ac:dyDescent="0.25">
      <c r="A141" s="182"/>
      <c r="B141" s="318" t="s">
        <v>834</v>
      </c>
      <c r="C141" s="379" t="s">
        <v>822</v>
      </c>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0">
        <f>'6'!Q142</f>
        <v>0</v>
      </c>
      <c r="AG141" s="339"/>
      <c r="AH141" s="339"/>
      <c r="AI141" s="339"/>
      <c r="AJ141" s="330"/>
      <c r="AK141" s="339"/>
      <c r="AL141" s="330">
        <f>'6'!U142</f>
        <v>0</v>
      </c>
      <c r="AM141" s="339"/>
      <c r="AN141" s="339">
        <f>'6'!W142</f>
        <v>0</v>
      </c>
      <c r="AO141" s="339"/>
      <c r="AP141" s="339"/>
      <c r="AQ141" s="339"/>
      <c r="AR141" s="339"/>
      <c r="AS141" s="339">
        <f>'6'!AA142</f>
        <v>0</v>
      </c>
      <c r="AT141" s="330">
        <f>'6'!AC142</f>
        <v>0</v>
      </c>
      <c r="AU141" s="339"/>
      <c r="AV141" s="339"/>
      <c r="AW141" s="339"/>
      <c r="AX141" s="330">
        <f>'6'!AE142</f>
        <v>0</v>
      </c>
      <c r="AY141" s="339"/>
      <c r="AZ141" s="330">
        <f>'6'!AG142</f>
        <v>0</v>
      </c>
      <c r="BA141" s="330">
        <f>'6'!AI142</f>
        <v>0</v>
      </c>
      <c r="BB141" s="339"/>
      <c r="BC141" s="339"/>
      <c r="BD141" s="339"/>
      <c r="BE141" s="330">
        <f>'6'!AK142</f>
        <v>0</v>
      </c>
      <c r="BF141" s="339"/>
      <c r="BG141" s="330">
        <f>'6'!AM142</f>
        <v>0</v>
      </c>
      <c r="BH141" s="330">
        <f>'6'!AO142</f>
        <v>0</v>
      </c>
      <c r="BI141" s="339"/>
      <c r="BJ141" s="339"/>
      <c r="BK141" s="339"/>
      <c r="BL141" s="339"/>
      <c r="BM141" s="339"/>
      <c r="BN141" s="330">
        <f>'6'!AS142</f>
        <v>0</v>
      </c>
      <c r="BO141" s="330">
        <f>'6'!AU142</f>
        <v>0</v>
      </c>
      <c r="BP141" s="339"/>
      <c r="BQ141" s="339"/>
      <c r="BR141" s="339"/>
      <c r="BS141" s="330">
        <f>'6'!AW142</f>
        <v>0</v>
      </c>
      <c r="BT141" s="339"/>
      <c r="BU141" s="339">
        <f>'6'!AY142</f>
        <v>0</v>
      </c>
      <c r="BV141" s="330">
        <f>'6'!BA142</f>
        <v>0</v>
      </c>
      <c r="BW141" s="339"/>
      <c r="BX141" s="339"/>
      <c r="BY141" s="339"/>
      <c r="BZ141" s="330">
        <f>'6'!BC142</f>
        <v>0.6</v>
      </c>
      <c r="CA141" s="339"/>
      <c r="CB141" s="330">
        <f>'6'!BE142</f>
        <v>2</v>
      </c>
      <c r="CC141" s="330">
        <f>'6'!BG142</f>
        <v>0</v>
      </c>
      <c r="CD141" s="330"/>
      <c r="CE141" s="330"/>
      <c r="CF141" s="330"/>
      <c r="CG141" s="330">
        <f>'6'!BI142</f>
        <v>0</v>
      </c>
      <c r="CH141" s="339"/>
      <c r="CI141" s="339">
        <f>'6'!BK142</f>
        <v>0</v>
      </c>
      <c r="CJ141" s="330">
        <f>'6'!BM142</f>
        <v>0</v>
      </c>
      <c r="CK141" s="339"/>
      <c r="CL141" s="339"/>
      <c r="CM141" s="339"/>
      <c r="CN141" s="330">
        <f>'6'!BO142</f>
        <v>0</v>
      </c>
      <c r="CO141" s="339"/>
      <c r="CP141" s="330">
        <f>'6'!BQ142</f>
        <v>0</v>
      </c>
      <c r="CQ141" s="330">
        <f>'6'!BS142</f>
        <v>0</v>
      </c>
      <c r="CR141" s="330"/>
      <c r="CS141" s="330"/>
      <c r="CT141" s="330"/>
      <c r="CU141" s="330">
        <f>'6'!BU142</f>
        <v>0</v>
      </c>
      <c r="CV141" s="339"/>
      <c r="CW141" s="339">
        <f>'6'!BW142</f>
        <v>0</v>
      </c>
      <c r="CX141" s="330">
        <f t="shared" si="16"/>
        <v>0</v>
      </c>
      <c r="CY141" s="330">
        <f t="shared" si="17"/>
        <v>0</v>
      </c>
      <c r="CZ141" s="330">
        <f t="shared" si="18"/>
        <v>0</v>
      </c>
      <c r="DA141" s="330">
        <f t="shared" si="19"/>
        <v>0</v>
      </c>
      <c r="DB141" s="330">
        <f t="shared" si="20"/>
        <v>0.6</v>
      </c>
      <c r="DC141" s="330">
        <f t="shared" si="21"/>
        <v>0</v>
      </c>
      <c r="DD141" s="330">
        <f t="shared" si="22"/>
        <v>2</v>
      </c>
      <c r="DE141" s="330">
        <f t="shared" si="23"/>
        <v>0</v>
      </c>
      <c r="DF141" s="330">
        <f t="shared" si="24"/>
        <v>0</v>
      </c>
      <c r="DG141" s="330">
        <f t="shared" si="25"/>
        <v>0</v>
      </c>
      <c r="DH141" s="330">
        <f t="shared" si="26"/>
        <v>0</v>
      </c>
      <c r="DI141" s="330">
        <f t="shared" si="27"/>
        <v>0</v>
      </c>
      <c r="DJ141" s="330">
        <f t="shared" si="28"/>
        <v>0</v>
      </c>
      <c r="DK141" s="330">
        <f t="shared" si="29"/>
        <v>0</v>
      </c>
      <c r="DL141" s="388"/>
    </row>
    <row r="142" spans="1:116" ht="47.25" x14ac:dyDescent="0.25">
      <c r="A142" s="182"/>
      <c r="B142" s="318" t="s">
        <v>1100</v>
      </c>
      <c r="C142" s="379" t="s">
        <v>822</v>
      </c>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0">
        <f>'6'!Q143</f>
        <v>0</v>
      </c>
      <c r="AG142" s="339"/>
      <c r="AH142" s="339"/>
      <c r="AI142" s="339"/>
      <c r="AJ142" s="330"/>
      <c r="AK142" s="339"/>
      <c r="AL142" s="330">
        <f>'6'!U143</f>
        <v>0</v>
      </c>
      <c r="AM142" s="339"/>
      <c r="AN142" s="339">
        <f>'6'!W143</f>
        <v>0</v>
      </c>
      <c r="AO142" s="339"/>
      <c r="AP142" s="339"/>
      <c r="AQ142" s="339"/>
      <c r="AR142" s="339"/>
      <c r="AS142" s="339">
        <f>'6'!AA143</f>
        <v>0</v>
      </c>
      <c r="AT142" s="330">
        <f>'6'!AC143</f>
        <v>0</v>
      </c>
      <c r="AU142" s="339"/>
      <c r="AV142" s="339"/>
      <c r="AW142" s="339"/>
      <c r="AX142" s="330">
        <f>'6'!AE143</f>
        <v>0</v>
      </c>
      <c r="AY142" s="339"/>
      <c r="AZ142" s="330">
        <f>'6'!AG143</f>
        <v>0</v>
      </c>
      <c r="BA142" s="330">
        <f>'6'!AI143</f>
        <v>0</v>
      </c>
      <c r="BB142" s="339"/>
      <c r="BC142" s="339"/>
      <c r="BD142" s="339"/>
      <c r="BE142" s="330">
        <f>'6'!AK143</f>
        <v>0</v>
      </c>
      <c r="BF142" s="339"/>
      <c r="BG142" s="330">
        <f>'6'!AM143</f>
        <v>0</v>
      </c>
      <c r="BH142" s="330">
        <f>'6'!AO143</f>
        <v>0</v>
      </c>
      <c r="BI142" s="339"/>
      <c r="BJ142" s="339"/>
      <c r="BK142" s="339"/>
      <c r="BL142" s="339"/>
      <c r="BM142" s="339"/>
      <c r="BN142" s="330">
        <f>'6'!AS143</f>
        <v>0</v>
      </c>
      <c r="BO142" s="330">
        <f>'6'!AU143</f>
        <v>0</v>
      </c>
      <c r="BP142" s="339"/>
      <c r="BQ142" s="339"/>
      <c r="BR142" s="339"/>
      <c r="BS142" s="330">
        <f>'6'!AW143</f>
        <v>0</v>
      </c>
      <c r="BT142" s="339"/>
      <c r="BU142" s="339">
        <f>'6'!AY143</f>
        <v>0</v>
      </c>
      <c r="BV142" s="330">
        <f>'6'!BA143</f>
        <v>0</v>
      </c>
      <c r="BW142" s="339"/>
      <c r="BX142" s="339"/>
      <c r="BY142" s="339"/>
      <c r="BZ142" s="330">
        <f>'6'!BC143</f>
        <v>0.2</v>
      </c>
      <c r="CA142" s="339"/>
      <c r="CB142" s="330">
        <f>'6'!BE143</f>
        <v>0.7</v>
      </c>
      <c r="CC142" s="330">
        <f>'6'!BG143</f>
        <v>0</v>
      </c>
      <c r="CD142" s="330"/>
      <c r="CE142" s="330"/>
      <c r="CF142" s="330"/>
      <c r="CG142" s="330">
        <f>'6'!BI143</f>
        <v>0.25</v>
      </c>
      <c r="CH142" s="339"/>
      <c r="CI142" s="339">
        <f>'6'!BK143</f>
        <v>1.125</v>
      </c>
      <c r="CJ142" s="330">
        <f>'6'!BM143</f>
        <v>0</v>
      </c>
      <c r="CK142" s="339"/>
      <c r="CL142" s="339"/>
      <c r="CM142" s="339"/>
      <c r="CN142" s="330">
        <f>'6'!BO143</f>
        <v>0</v>
      </c>
      <c r="CO142" s="339"/>
      <c r="CP142" s="330">
        <f>'6'!BQ143</f>
        <v>0</v>
      </c>
      <c r="CQ142" s="330">
        <f>'6'!BS143</f>
        <v>0</v>
      </c>
      <c r="CR142" s="330"/>
      <c r="CS142" s="330"/>
      <c r="CT142" s="330"/>
      <c r="CU142" s="330">
        <f>'6'!BU143</f>
        <v>0</v>
      </c>
      <c r="CV142" s="339"/>
      <c r="CW142" s="339">
        <f>'6'!BW143</f>
        <v>0</v>
      </c>
      <c r="CX142" s="330">
        <f t="shared" si="16"/>
        <v>0</v>
      </c>
      <c r="CY142" s="330">
        <f t="shared" si="17"/>
        <v>0</v>
      </c>
      <c r="CZ142" s="330">
        <f t="shared" si="18"/>
        <v>0</v>
      </c>
      <c r="DA142" s="330">
        <f t="shared" si="19"/>
        <v>0</v>
      </c>
      <c r="DB142" s="330">
        <f t="shared" si="20"/>
        <v>0.2</v>
      </c>
      <c r="DC142" s="330">
        <f t="shared" si="21"/>
        <v>0</v>
      </c>
      <c r="DD142" s="330">
        <f t="shared" si="22"/>
        <v>0.7</v>
      </c>
      <c r="DE142" s="330">
        <f t="shared" si="23"/>
        <v>0</v>
      </c>
      <c r="DF142" s="330">
        <f t="shared" si="24"/>
        <v>0</v>
      </c>
      <c r="DG142" s="330">
        <f t="shared" si="25"/>
        <v>0</v>
      </c>
      <c r="DH142" s="330">
        <f t="shared" si="26"/>
        <v>0</v>
      </c>
      <c r="DI142" s="330">
        <f t="shared" si="27"/>
        <v>0.25</v>
      </c>
      <c r="DJ142" s="330">
        <f t="shared" si="28"/>
        <v>0</v>
      </c>
      <c r="DK142" s="330">
        <f t="shared" si="29"/>
        <v>1.125</v>
      </c>
      <c r="DL142" s="388"/>
    </row>
    <row r="143" spans="1:116" ht="47.25" x14ac:dyDescent="0.25">
      <c r="A143" s="182"/>
      <c r="B143" s="318" t="s">
        <v>836</v>
      </c>
      <c r="C143" s="379" t="s">
        <v>822</v>
      </c>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0">
        <f>'6'!Q144</f>
        <v>0</v>
      </c>
      <c r="AG143" s="339"/>
      <c r="AH143" s="339"/>
      <c r="AI143" s="339"/>
      <c r="AJ143" s="330"/>
      <c r="AK143" s="339"/>
      <c r="AL143" s="330">
        <f>'6'!U144</f>
        <v>0</v>
      </c>
      <c r="AM143" s="339"/>
      <c r="AN143" s="339">
        <f>'6'!W144</f>
        <v>0</v>
      </c>
      <c r="AO143" s="339"/>
      <c r="AP143" s="339"/>
      <c r="AQ143" s="339"/>
      <c r="AR143" s="339"/>
      <c r="AS143" s="339">
        <f>'6'!AA144</f>
        <v>0</v>
      </c>
      <c r="AT143" s="330">
        <f>'6'!AC144</f>
        <v>0</v>
      </c>
      <c r="AU143" s="339"/>
      <c r="AV143" s="339"/>
      <c r="AW143" s="339"/>
      <c r="AX143" s="330">
        <f>'6'!AE144</f>
        <v>0</v>
      </c>
      <c r="AY143" s="339"/>
      <c r="AZ143" s="330">
        <f>'6'!AG144</f>
        <v>0</v>
      </c>
      <c r="BA143" s="330">
        <f>'6'!AI144</f>
        <v>0</v>
      </c>
      <c r="BB143" s="339"/>
      <c r="BC143" s="339"/>
      <c r="BD143" s="339"/>
      <c r="BE143" s="330">
        <f>'6'!AK144</f>
        <v>0</v>
      </c>
      <c r="BF143" s="339"/>
      <c r="BG143" s="330">
        <f>'6'!AM144</f>
        <v>0</v>
      </c>
      <c r="BH143" s="330">
        <f>'6'!AO144</f>
        <v>0</v>
      </c>
      <c r="BI143" s="339"/>
      <c r="BJ143" s="339"/>
      <c r="BK143" s="339"/>
      <c r="BL143" s="339"/>
      <c r="BM143" s="339"/>
      <c r="BN143" s="330">
        <f>'6'!AS144</f>
        <v>0</v>
      </c>
      <c r="BO143" s="330">
        <f>'6'!AU144</f>
        <v>0</v>
      </c>
      <c r="BP143" s="339"/>
      <c r="BQ143" s="339"/>
      <c r="BR143" s="339"/>
      <c r="BS143" s="330">
        <f>'6'!AW144</f>
        <v>0</v>
      </c>
      <c r="BT143" s="339"/>
      <c r="BU143" s="339">
        <f>'6'!AY144</f>
        <v>0</v>
      </c>
      <c r="BV143" s="330">
        <f>'6'!BA144</f>
        <v>0.4</v>
      </c>
      <c r="BW143" s="339"/>
      <c r="BX143" s="339"/>
      <c r="BY143" s="339"/>
      <c r="BZ143" s="330">
        <f>'6'!BC144</f>
        <v>0</v>
      </c>
      <c r="CA143" s="339"/>
      <c r="CB143" s="330">
        <f>'6'!BE144</f>
        <v>3</v>
      </c>
      <c r="CC143" s="330">
        <f>'6'!BG144</f>
        <v>0</v>
      </c>
      <c r="CD143" s="330"/>
      <c r="CE143" s="330"/>
      <c r="CF143" s="330"/>
      <c r="CG143" s="330">
        <f>'6'!BI144</f>
        <v>0</v>
      </c>
      <c r="CH143" s="339"/>
      <c r="CI143" s="339">
        <f>'6'!BK144</f>
        <v>0</v>
      </c>
      <c r="CJ143" s="330">
        <f>'6'!BM144</f>
        <v>0</v>
      </c>
      <c r="CK143" s="339"/>
      <c r="CL143" s="339"/>
      <c r="CM143" s="339"/>
      <c r="CN143" s="330">
        <f>'6'!BO144</f>
        <v>0</v>
      </c>
      <c r="CO143" s="339"/>
      <c r="CP143" s="330">
        <f>'6'!BQ144</f>
        <v>0</v>
      </c>
      <c r="CQ143" s="330">
        <f>'6'!BS144</f>
        <v>0</v>
      </c>
      <c r="CR143" s="330"/>
      <c r="CS143" s="330"/>
      <c r="CT143" s="330"/>
      <c r="CU143" s="330">
        <f>'6'!BU144</f>
        <v>0</v>
      </c>
      <c r="CV143" s="339"/>
      <c r="CW143" s="339">
        <f>'6'!BW144</f>
        <v>0</v>
      </c>
      <c r="CX143" s="330">
        <f t="shared" si="16"/>
        <v>0.4</v>
      </c>
      <c r="CY143" s="330">
        <f t="shared" si="17"/>
        <v>0</v>
      </c>
      <c r="CZ143" s="330">
        <f t="shared" si="18"/>
        <v>0</v>
      </c>
      <c r="DA143" s="330">
        <f t="shared" si="19"/>
        <v>0</v>
      </c>
      <c r="DB143" s="330">
        <f t="shared" si="20"/>
        <v>0</v>
      </c>
      <c r="DC143" s="330">
        <f t="shared" si="21"/>
        <v>0</v>
      </c>
      <c r="DD143" s="330">
        <f t="shared" si="22"/>
        <v>3</v>
      </c>
      <c r="DE143" s="330">
        <f t="shared" si="23"/>
        <v>0</v>
      </c>
      <c r="DF143" s="330">
        <f t="shared" si="24"/>
        <v>0</v>
      </c>
      <c r="DG143" s="330">
        <f t="shared" si="25"/>
        <v>0</v>
      </c>
      <c r="DH143" s="330">
        <f t="shared" si="26"/>
        <v>0</v>
      </c>
      <c r="DI143" s="330">
        <f t="shared" si="27"/>
        <v>0</v>
      </c>
      <c r="DJ143" s="330">
        <f t="shared" si="28"/>
        <v>0</v>
      </c>
      <c r="DK143" s="330">
        <f t="shared" si="29"/>
        <v>0</v>
      </c>
      <c r="DL143" s="388"/>
    </row>
    <row r="144" spans="1:116" ht="31.5" x14ac:dyDescent="0.25">
      <c r="A144" s="182"/>
      <c r="B144" s="318" t="s">
        <v>837</v>
      </c>
      <c r="C144" s="379" t="s">
        <v>826</v>
      </c>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0">
        <f>'6'!Q145</f>
        <v>0</v>
      </c>
      <c r="AG144" s="339"/>
      <c r="AH144" s="339"/>
      <c r="AI144" s="339"/>
      <c r="AJ144" s="330"/>
      <c r="AK144" s="339"/>
      <c r="AL144" s="330">
        <f>'6'!U145</f>
        <v>0</v>
      </c>
      <c r="AM144" s="339"/>
      <c r="AN144" s="339">
        <f>'6'!W145</f>
        <v>0</v>
      </c>
      <c r="AO144" s="339"/>
      <c r="AP144" s="339"/>
      <c r="AQ144" s="339"/>
      <c r="AR144" s="339"/>
      <c r="AS144" s="339">
        <f>'6'!AA145</f>
        <v>0</v>
      </c>
      <c r="AT144" s="330">
        <f>'6'!AC145</f>
        <v>0</v>
      </c>
      <c r="AU144" s="339"/>
      <c r="AV144" s="339"/>
      <c r="AW144" s="339"/>
      <c r="AX144" s="330">
        <f>'6'!AE145</f>
        <v>0</v>
      </c>
      <c r="AY144" s="339"/>
      <c r="AZ144" s="330">
        <f>'6'!AG145</f>
        <v>0</v>
      </c>
      <c r="BA144" s="330">
        <f>'6'!AI145</f>
        <v>0</v>
      </c>
      <c r="BB144" s="339"/>
      <c r="BC144" s="339"/>
      <c r="BD144" s="339"/>
      <c r="BE144" s="330">
        <f>'6'!AK145</f>
        <v>0</v>
      </c>
      <c r="BF144" s="339"/>
      <c r="BG144" s="330">
        <f>'6'!AM145</f>
        <v>0</v>
      </c>
      <c r="BH144" s="330">
        <f>'6'!AO145</f>
        <v>0</v>
      </c>
      <c r="BI144" s="339"/>
      <c r="BJ144" s="339"/>
      <c r="BK144" s="339"/>
      <c r="BL144" s="339"/>
      <c r="BM144" s="339"/>
      <c r="BN144" s="330">
        <f>'6'!AS145</f>
        <v>0</v>
      </c>
      <c r="BO144" s="330">
        <f>'6'!AU145</f>
        <v>0</v>
      </c>
      <c r="BP144" s="339"/>
      <c r="BQ144" s="339"/>
      <c r="BR144" s="339"/>
      <c r="BS144" s="330">
        <f>'6'!AW145</f>
        <v>0</v>
      </c>
      <c r="BT144" s="339"/>
      <c r="BU144" s="339">
        <f>'6'!AY145</f>
        <v>0</v>
      </c>
      <c r="BV144" s="330">
        <f>'6'!BA145</f>
        <v>0</v>
      </c>
      <c r="BW144" s="339"/>
      <c r="BX144" s="339"/>
      <c r="BY144" s="339"/>
      <c r="BZ144" s="330">
        <f>'6'!BC145</f>
        <v>0</v>
      </c>
      <c r="CA144" s="339"/>
      <c r="CB144" s="330">
        <f>'6'!BE145</f>
        <v>0</v>
      </c>
      <c r="CC144" s="330">
        <f>'6'!BG145</f>
        <v>0</v>
      </c>
      <c r="CD144" s="330"/>
      <c r="CE144" s="330"/>
      <c r="CF144" s="330"/>
      <c r="CG144" s="330">
        <f>'6'!BI145</f>
        <v>0</v>
      </c>
      <c r="CH144" s="339"/>
      <c r="CI144" s="339">
        <f>'6'!BK145</f>
        <v>0</v>
      </c>
      <c r="CJ144" s="330">
        <f>'6'!BM145</f>
        <v>0</v>
      </c>
      <c r="CK144" s="339"/>
      <c r="CL144" s="339"/>
      <c r="CM144" s="339"/>
      <c r="CN144" s="330">
        <f>'6'!BO145</f>
        <v>0.25</v>
      </c>
      <c r="CO144" s="339"/>
      <c r="CP144" s="330">
        <f>'6'!BQ145</f>
        <v>0.5</v>
      </c>
      <c r="CQ144" s="330">
        <f>'6'!BS145</f>
        <v>0</v>
      </c>
      <c r="CR144" s="330"/>
      <c r="CS144" s="330"/>
      <c r="CT144" s="330"/>
      <c r="CU144" s="330">
        <f>'6'!BU145</f>
        <v>0</v>
      </c>
      <c r="CV144" s="339"/>
      <c r="CW144" s="339">
        <f>'6'!BW145</f>
        <v>0</v>
      </c>
      <c r="CX144" s="330">
        <f t="shared" si="16"/>
        <v>0</v>
      </c>
      <c r="CY144" s="330">
        <f t="shared" si="17"/>
        <v>0</v>
      </c>
      <c r="CZ144" s="330">
        <f t="shared" si="18"/>
        <v>0</v>
      </c>
      <c r="DA144" s="330">
        <f t="shared" si="19"/>
        <v>0</v>
      </c>
      <c r="DB144" s="330">
        <f t="shared" si="20"/>
        <v>0.25</v>
      </c>
      <c r="DC144" s="330">
        <f t="shared" si="21"/>
        <v>0</v>
      </c>
      <c r="DD144" s="330">
        <f t="shared" si="22"/>
        <v>0.5</v>
      </c>
      <c r="DE144" s="330">
        <f t="shared" si="23"/>
        <v>0</v>
      </c>
      <c r="DF144" s="330">
        <f t="shared" si="24"/>
        <v>0</v>
      </c>
      <c r="DG144" s="330">
        <f t="shared" si="25"/>
        <v>0</v>
      </c>
      <c r="DH144" s="330">
        <f t="shared" si="26"/>
        <v>0</v>
      </c>
      <c r="DI144" s="330">
        <f t="shared" si="27"/>
        <v>0</v>
      </c>
      <c r="DJ144" s="330">
        <f t="shared" si="28"/>
        <v>0</v>
      </c>
      <c r="DK144" s="330">
        <f t="shared" si="29"/>
        <v>0</v>
      </c>
      <c r="DL144" s="388"/>
    </row>
    <row r="145" spans="1:116" ht="31.5" x14ac:dyDescent="0.25">
      <c r="A145" s="182"/>
      <c r="B145" s="318" t="s">
        <v>1130</v>
      </c>
      <c r="C145" s="379" t="s">
        <v>826</v>
      </c>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0">
        <f>'6'!Q146</f>
        <v>0</v>
      </c>
      <c r="AG145" s="339"/>
      <c r="AH145" s="339"/>
      <c r="AI145" s="339"/>
      <c r="AJ145" s="330"/>
      <c r="AK145" s="339"/>
      <c r="AL145" s="330">
        <f>'6'!U146</f>
        <v>0</v>
      </c>
      <c r="AM145" s="339"/>
      <c r="AN145" s="339">
        <f>'6'!W146</f>
        <v>0</v>
      </c>
      <c r="AO145" s="339"/>
      <c r="AP145" s="339"/>
      <c r="AQ145" s="339"/>
      <c r="AR145" s="339"/>
      <c r="AS145" s="339">
        <f>'6'!AA146</f>
        <v>0</v>
      </c>
      <c r="AT145" s="330">
        <f>'6'!AC146</f>
        <v>0</v>
      </c>
      <c r="AU145" s="339"/>
      <c r="AV145" s="339"/>
      <c r="AW145" s="339"/>
      <c r="AX145" s="330">
        <f>'6'!AE146</f>
        <v>0</v>
      </c>
      <c r="AY145" s="339"/>
      <c r="AZ145" s="330">
        <f>'6'!AG146</f>
        <v>0</v>
      </c>
      <c r="BA145" s="330">
        <f>'6'!AI146</f>
        <v>0</v>
      </c>
      <c r="BB145" s="339"/>
      <c r="BC145" s="339"/>
      <c r="BD145" s="339"/>
      <c r="BE145" s="330">
        <f>'6'!AK146</f>
        <v>0</v>
      </c>
      <c r="BF145" s="339"/>
      <c r="BG145" s="330">
        <f>'6'!AM146</f>
        <v>0</v>
      </c>
      <c r="BH145" s="330">
        <f>'6'!AO146</f>
        <v>0</v>
      </c>
      <c r="BI145" s="339"/>
      <c r="BJ145" s="339"/>
      <c r="BK145" s="339"/>
      <c r="BL145" s="339"/>
      <c r="BM145" s="339"/>
      <c r="BN145" s="330">
        <f>'6'!AS146</f>
        <v>0</v>
      </c>
      <c r="BO145" s="330">
        <f>'6'!AU146</f>
        <v>0</v>
      </c>
      <c r="BP145" s="339"/>
      <c r="BQ145" s="339"/>
      <c r="BR145" s="339"/>
      <c r="BS145" s="330">
        <f>'6'!AW146</f>
        <v>0</v>
      </c>
      <c r="BT145" s="339"/>
      <c r="BU145" s="339">
        <f>'6'!AY146</f>
        <v>0</v>
      </c>
      <c r="BV145" s="330">
        <f>'6'!BA146</f>
        <v>0</v>
      </c>
      <c r="BW145" s="339"/>
      <c r="BX145" s="339"/>
      <c r="BY145" s="339"/>
      <c r="BZ145" s="330">
        <f>'6'!BC146</f>
        <v>0</v>
      </c>
      <c r="CA145" s="339"/>
      <c r="CB145" s="330">
        <f>'6'!BE146</f>
        <v>0</v>
      </c>
      <c r="CC145" s="330">
        <f>'6'!BG146</f>
        <v>0</v>
      </c>
      <c r="CD145" s="330"/>
      <c r="CE145" s="330"/>
      <c r="CF145" s="330"/>
      <c r="CG145" s="330">
        <f>'6'!BI146</f>
        <v>0</v>
      </c>
      <c r="CH145" s="339"/>
      <c r="CI145" s="339">
        <f>'6'!BK146</f>
        <v>0</v>
      </c>
      <c r="CJ145" s="330">
        <f>'6'!BM146</f>
        <v>0</v>
      </c>
      <c r="CK145" s="339"/>
      <c r="CL145" s="339"/>
      <c r="CM145" s="339"/>
      <c r="CN145" s="330">
        <f>'6'!BO146</f>
        <v>0.35</v>
      </c>
      <c r="CO145" s="339"/>
      <c r="CP145" s="330">
        <f>'6'!BQ146</f>
        <v>0.75</v>
      </c>
      <c r="CQ145" s="330">
        <f>'6'!BS146</f>
        <v>0</v>
      </c>
      <c r="CR145" s="330"/>
      <c r="CS145" s="330"/>
      <c r="CT145" s="330"/>
      <c r="CU145" s="330">
        <f>'6'!BU146</f>
        <v>0.35</v>
      </c>
      <c r="CV145" s="339"/>
      <c r="CW145" s="339">
        <f>'6'!BW146</f>
        <v>1.4139999999999999</v>
      </c>
      <c r="CX145" s="330">
        <f t="shared" si="16"/>
        <v>0</v>
      </c>
      <c r="CY145" s="330">
        <f t="shared" si="17"/>
        <v>0</v>
      </c>
      <c r="CZ145" s="330">
        <f t="shared" si="18"/>
        <v>0</v>
      </c>
      <c r="DA145" s="330">
        <f t="shared" si="19"/>
        <v>0</v>
      </c>
      <c r="DB145" s="330">
        <f t="shared" si="20"/>
        <v>0.35</v>
      </c>
      <c r="DC145" s="330">
        <f t="shared" si="21"/>
        <v>0</v>
      </c>
      <c r="DD145" s="330">
        <f t="shared" si="22"/>
        <v>0.75</v>
      </c>
      <c r="DE145" s="330">
        <f t="shared" si="23"/>
        <v>0</v>
      </c>
      <c r="DF145" s="330">
        <f t="shared" si="24"/>
        <v>0</v>
      </c>
      <c r="DG145" s="330">
        <f t="shared" si="25"/>
        <v>0</v>
      </c>
      <c r="DH145" s="330">
        <f t="shared" si="26"/>
        <v>0</v>
      </c>
      <c r="DI145" s="330">
        <f t="shared" si="27"/>
        <v>0.35</v>
      </c>
      <c r="DJ145" s="330">
        <f t="shared" si="28"/>
        <v>0</v>
      </c>
      <c r="DK145" s="330">
        <f t="shared" si="29"/>
        <v>1.4139999999999999</v>
      </c>
      <c r="DL145" s="388"/>
    </row>
    <row r="146" spans="1:116" x14ac:dyDescent="0.25">
      <c r="A146" s="285"/>
      <c r="B146" s="272"/>
      <c r="C146" s="286"/>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c r="AF146" s="289"/>
      <c r="AG146" s="289"/>
      <c r="AH146" s="289"/>
      <c r="AI146" s="289"/>
      <c r="AJ146" s="289"/>
      <c r="AK146" s="289"/>
      <c r="AL146" s="330"/>
      <c r="AM146" s="289"/>
      <c r="AN146" s="289"/>
      <c r="AO146" s="289"/>
      <c r="AP146" s="289"/>
      <c r="AQ146" s="289"/>
      <c r="AR146" s="289"/>
      <c r="AS146" s="289"/>
      <c r="AT146" s="289"/>
      <c r="AU146" s="289"/>
      <c r="AV146" s="289"/>
      <c r="AW146" s="289"/>
      <c r="AX146" s="289"/>
      <c r="AY146" s="289"/>
      <c r="AZ146" s="289"/>
      <c r="BA146" s="289"/>
      <c r="BB146" s="289"/>
      <c r="BC146" s="289"/>
      <c r="BD146" s="289"/>
      <c r="BE146" s="289"/>
      <c r="BF146" s="289"/>
      <c r="BG146" s="289"/>
      <c r="BH146" s="289"/>
      <c r="BI146" s="289"/>
      <c r="BJ146" s="289"/>
      <c r="BK146" s="289"/>
      <c r="BL146" s="289"/>
      <c r="BM146" s="289"/>
      <c r="BN146" s="289"/>
      <c r="BO146" s="289"/>
      <c r="BP146" s="289"/>
      <c r="BQ146" s="289"/>
      <c r="BR146" s="289"/>
      <c r="BS146" s="289"/>
      <c r="BT146" s="289"/>
      <c r="BU146" s="289"/>
      <c r="BV146" s="289"/>
      <c r="BW146" s="289"/>
      <c r="BX146" s="289"/>
      <c r="BY146" s="289"/>
      <c r="BZ146" s="289"/>
      <c r="CA146" s="289"/>
      <c r="CB146" s="289"/>
      <c r="CC146" s="289"/>
      <c r="CD146" s="289"/>
      <c r="CE146" s="289"/>
      <c r="CF146" s="289"/>
      <c r="CG146" s="289"/>
      <c r="CH146" s="289"/>
      <c r="CI146" s="289"/>
      <c r="CJ146" s="289"/>
      <c r="CK146" s="289"/>
      <c r="CL146" s="289"/>
      <c r="CM146" s="289"/>
      <c r="CN146" s="289"/>
      <c r="CO146" s="289"/>
      <c r="CP146" s="289"/>
      <c r="CQ146" s="289"/>
      <c r="CR146" s="289"/>
      <c r="CS146" s="289"/>
      <c r="CT146" s="289"/>
      <c r="CU146" s="289"/>
      <c r="CV146" s="289"/>
      <c r="CW146" s="289"/>
      <c r="CX146" s="289"/>
      <c r="CY146" s="289"/>
      <c r="CZ146" s="289"/>
      <c r="DA146" s="289"/>
      <c r="DB146" s="289"/>
      <c r="DC146" s="289"/>
      <c r="DD146" s="289"/>
      <c r="DE146" s="289"/>
      <c r="DF146" s="289"/>
      <c r="DG146" s="289"/>
      <c r="DH146" s="289"/>
      <c r="DI146" s="289"/>
      <c r="DJ146" s="289"/>
      <c r="DK146" s="289"/>
      <c r="DL146" s="390"/>
    </row>
    <row r="147" spans="1:116" s="206" customFormat="1" x14ac:dyDescent="0.25">
      <c r="A147" s="285"/>
      <c r="B147" s="270"/>
      <c r="C147" s="286"/>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c r="BA147" s="289"/>
      <c r="BB147" s="289"/>
      <c r="BC147" s="289"/>
      <c r="BD147" s="289"/>
      <c r="BE147" s="289"/>
      <c r="BF147" s="289"/>
      <c r="BG147" s="289"/>
      <c r="BH147" s="289"/>
      <c r="BI147" s="289"/>
      <c r="BJ147" s="289"/>
      <c r="BK147" s="289"/>
      <c r="BL147" s="289"/>
      <c r="BM147" s="289"/>
      <c r="BN147" s="289"/>
      <c r="BO147" s="289"/>
      <c r="BP147" s="289"/>
      <c r="BQ147" s="289"/>
      <c r="BR147" s="289"/>
      <c r="BS147" s="289"/>
      <c r="BT147" s="289"/>
      <c r="BU147" s="289"/>
      <c r="BV147" s="289"/>
      <c r="BW147" s="289"/>
      <c r="BX147" s="289"/>
      <c r="BY147" s="289"/>
      <c r="BZ147" s="289"/>
      <c r="CA147" s="289"/>
      <c r="CB147" s="289"/>
      <c r="CC147" s="289"/>
      <c r="CD147" s="289"/>
      <c r="CE147" s="289"/>
      <c r="CF147" s="289"/>
      <c r="CG147" s="289"/>
      <c r="CH147" s="289"/>
      <c r="CI147" s="289"/>
      <c r="CJ147" s="289"/>
      <c r="CK147" s="289"/>
      <c r="CL147" s="289"/>
      <c r="CM147" s="289"/>
      <c r="CN147" s="289"/>
      <c r="CO147" s="289"/>
      <c r="CP147" s="289"/>
      <c r="CQ147" s="289"/>
      <c r="CR147" s="289"/>
      <c r="CS147" s="289"/>
      <c r="CT147" s="289"/>
      <c r="CU147" s="289"/>
      <c r="CV147" s="289"/>
      <c r="CW147" s="289"/>
      <c r="CX147" s="289"/>
      <c r="CY147" s="289"/>
      <c r="CZ147" s="289"/>
      <c r="DA147" s="289"/>
      <c r="DB147" s="289"/>
      <c r="DC147" s="289"/>
      <c r="DD147" s="289"/>
      <c r="DE147" s="289"/>
      <c r="DF147" s="289"/>
      <c r="DG147" s="289"/>
      <c r="DH147" s="289"/>
      <c r="DI147" s="289"/>
      <c r="DJ147" s="289"/>
      <c r="DK147" s="289"/>
      <c r="DL147" s="390"/>
    </row>
    <row r="148" spans="1:116" s="206" customFormat="1" x14ac:dyDescent="0.25">
      <c r="A148" s="285"/>
      <c r="B148" s="270"/>
      <c r="C148" s="286"/>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c r="BA148" s="289"/>
      <c r="BB148" s="289"/>
      <c r="BC148" s="289"/>
      <c r="BD148" s="289"/>
      <c r="BE148" s="289"/>
      <c r="BF148" s="289"/>
      <c r="BG148" s="289"/>
      <c r="BH148" s="289"/>
      <c r="BI148" s="289"/>
      <c r="BJ148" s="289"/>
      <c r="BK148" s="289"/>
      <c r="BL148" s="289"/>
      <c r="BM148" s="289"/>
      <c r="BN148" s="289"/>
      <c r="BO148" s="289"/>
      <c r="BP148" s="289"/>
      <c r="BQ148" s="289"/>
      <c r="BR148" s="289"/>
      <c r="BS148" s="289"/>
      <c r="BT148" s="289"/>
      <c r="BU148" s="289"/>
      <c r="BV148" s="289"/>
      <c r="BW148" s="289"/>
      <c r="BX148" s="289"/>
      <c r="BY148" s="289"/>
      <c r="BZ148" s="289"/>
      <c r="CA148" s="289"/>
      <c r="CB148" s="289"/>
      <c r="CC148" s="289"/>
      <c r="CD148" s="289"/>
      <c r="CE148" s="289"/>
      <c r="CF148" s="289"/>
      <c r="CG148" s="289"/>
      <c r="CH148" s="289"/>
      <c r="CI148" s="289"/>
      <c r="CJ148" s="289"/>
      <c r="CK148" s="289"/>
      <c r="CL148" s="289"/>
      <c r="CM148" s="289"/>
      <c r="CN148" s="289"/>
      <c r="CO148" s="289"/>
      <c r="CP148" s="289"/>
      <c r="CQ148" s="289"/>
      <c r="CR148" s="289"/>
      <c r="CS148" s="289"/>
      <c r="CT148" s="289"/>
      <c r="CU148" s="289"/>
      <c r="CV148" s="289"/>
      <c r="CW148" s="289"/>
      <c r="CX148" s="289"/>
      <c r="CY148" s="289"/>
      <c r="CZ148" s="289"/>
      <c r="DA148" s="289"/>
      <c r="DB148" s="289"/>
      <c r="DC148" s="289"/>
      <c r="DD148" s="289"/>
      <c r="DE148" s="289"/>
      <c r="DF148" s="289"/>
      <c r="DG148" s="289"/>
      <c r="DH148" s="289"/>
      <c r="DI148" s="289"/>
      <c r="DJ148" s="289"/>
      <c r="DK148" s="289"/>
      <c r="DL148" s="390"/>
    </row>
    <row r="149" spans="1:116" s="201" customFormat="1" x14ac:dyDescent="0.25">
      <c r="A149" s="285"/>
      <c r="B149" s="270"/>
      <c r="C149" s="286"/>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c r="BA149" s="289"/>
      <c r="BB149" s="289"/>
      <c r="BC149" s="289"/>
      <c r="BD149" s="289"/>
      <c r="BE149" s="289"/>
      <c r="BF149" s="289"/>
      <c r="BG149" s="289"/>
      <c r="BH149" s="289"/>
      <c r="BI149" s="289"/>
      <c r="BJ149" s="289"/>
      <c r="BK149" s="289"/>
      <c r="BL149" s="289"/>
      <c r="BM149" s="289"/>
      <c r="BN149" s="289"/>
      <c r="BO149" s="289"/>
      <c r="BP149" s="289"/>
      <c r="BQ149" s="289"/>
      <c r="BR149" s="289"/>
      <c r="BS149" s="289"/>
      <c r="BT149" s="289"/>
      <c r="BU149" s="289"/>
      <c r="BV149" s="289"/>
      <c r="BW149" s="289"/>
      <c r="BX149" s="289"/>
      <c r="BY149" s="289"/>
      <c r="BZ149" s="289"/>
      <c r="CA149" s="289"/>
      <c r="CB149" s="289"/>
      <c r="CC149" s="289"/>
      <c r="CD149" s="289"/>
      <c r="CE149" s="289"/>
      <c r="CF149" s="289"/>
      <c r="CG149" s="289"/>
      <c r="CH149" s="289"/>
      <c r="CI149" s="289"/>
      <c r="CJ149" s="289"/>
      <c r="CK149" s="289"/>
      <c r="CL149" s="289"/>
      <c r="CM149" s="289"/>
      <c r="CN149" s="289"/>
      <c r="CO149" s="289"/>
      <c r="CP149" s="289"/>
      <c r="CQ149" s="289"/>
      <c r="CR149" s="289"/>
      <c r="CS149" s="289"/>
      <c r="CT149" s="289"/>
      <c r="CU149" s="289"/>
      <c r="CV149" s="289"/>
      <c r="CW149" s="289"/>
      <c r="CX149" s="289"/>
      <c r="CY149" s="289"/>
      <c r="CZ149" s="289"/>
      <c r="DA149" s="289"/>
      <c r="DB149" s="289"/>
      <c r="DC149" s="289"/>
      <c r="DD149" s="289"/>
      <c r="DE149" s="289"/>
      <c r="DF149" s="289"/>
      <c r="DG149" s="289"/>
      <c r="DH149" s="289"/>
      <c r="DI149" s="289"/>
      <c r="DJ149" s="289"/>
      <c r="DK149" s="289"/>
      <c r="DL149" s="390"/>
    </row>
    <row r="150" spans="1:116" s="201" customFormat="1" x14ac:dyDescent="0.25">
      <c r="A150" s="285"/>
      <c r="B150" s="270"/>
      <c r="C150" s="286"/>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c r="BA150" s="289"/>
      <c r="BB150" s="289"/>
      <c r="BC150" s="289"/>
      <c r="BD150" s="289"/>
      <c r="BE150" s="289"/>
      <c r="BF150" s="289"/>
      <c r="BG150" s="289"/>
      <c r="BH150" s="289"/>
      <c r="BI150" s="289"/>
      <c r="BJ150" s="289"/>
      <c r="BK150" s="289"/>
      <c r="BL150" s="289"/>
      <c r="BM150" s="289"/>
      <c r="BN150" s="289"/>
      <c r="BO150" s="289"/>
      <c r="BP150" s="289"/>
      <c r="BQ150" s="289"/>
      <c r="BR150" s="289"/>
      <c r="BS150" s="289"/>
      <c r="BT150" s="289"/>
      <c r="BU150" s="289"/>
      <c r="BV150" s="289"/>
      <c r="BW150" s="289"/>
      <c r="BX150" s="289"/>
      <c r="BY150" s="289"/>
      <c r="BZ150" s="289"/>
      <c r="CA150" s="289"/>
      <c r="CB150" s="289"/>
      <c r="CC150" s="289"/>
      <c r="CD150" s="289"/>
      <c r="CE150" s="289"/>
      <c r="CF150" s="289"/>
      <c r="CG150" s="289"/>
      <c r="CH150" s="289"/>
      <c r="CI150" s="289"/>
      <c r="CJ150" s="289"/>
      <c r="CK150" s="289"/>
      <c r="CL150" s="289"/>
      <c r="CM150" s="289"/>
      <c r="CN150" s="289"/>
      <c r="CO150" s="289"/>
      <c r="CP150" s="289"/>
      <c r="CQ150" s="289"/>
      <c r="CR150" s="289"/>
      <c r="CS150" s="289"/>
      <c r="CT150" s="289"/>
      <c r="CU150" s="289"/>
      <c r="CV150" s="289"/>
      <c r="CW150" s="289"/>
      <c r="CX150" s="289"/>
      <c r="CY150" s="289"/>
      <c r="CZ150" s="289"/>
      <c r="DA150" s="289"/>
      <c r="DB150" s="289"/>
      <c r="DC150" s="289"/>
      <c r="DD150" s="289"/>
      <c r="DE150" s="289"/>
      <c r="DF150" s="289"/>
      <c r="DG150" s="289"/>
      <c r="DH150" s="289"/>
      <c r="DI150" s="289"/>
      <c r="DJ150" s="289"/>
      <c r="DK150" s="289"/>
      <c r="DL150" s="390"/>
    </row>
    <row r="151" spans="1:116" s="212" customFormat="1" x14ac:dyDescent="0.25">
      <c r="A151" s="285"/>
      <c r="B151" s="270"/>
      <c r="C151" s="286"/>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c r="BA151" s="289"/>
      <c r="BB151" s="289"/>
      <c r="BC151" s="289"/>
      <c r="BD151" s="289"/>
      <c r="BE151" s="289"/>
      <c r="BF151" s="289"/>
      <c r="BG151" s="289"/>
      <c r="BH151" s="289"/>
      <c r="BI151" s="289"/>
      <c r="BJ151" s="289"/>
      <c r="BK151" s="289"/>
      <c r="BL151" s="289"/>
      <c r="BM151" s="289"/>
      <c r="BN151" s="289"/>
      <c r="BO151" s="289"/>
      <c r="BP151" s="289"/>
      <c r="BQ151" s="289"/>
      <c r="BR151" s="289"/>
      <c r="BS151" s="289"/>
      <c r="BT151" s="289"/>
      <c r="BU151" s="289"/>
      <c r="BV151" s="289"/>
      <c r="BW151" s="289"/>
      <c r="BX151" s="289"/>
      <c r="BY151" s="289"/>
      <c r="BZ151" s="289"/>
      <c r="CA151" s="289"/>
      <c r="CB151" s="289"/>
      <c r="CC151" s="289"/>
      <c r="CD151" s="289"/>
      <c r="CE151" s="289"/>
      <c r="CF151" s="289"/>
      <c r="CG151" s="289"/>
      <c r="CH151" s="289"/>
      <c r="CI151" s="289"/>
      <c r="CJ151" s="289"/>
      <c r="CK151" s="289"/>
      <c r="CL151" s="289"/>
      <c r="CM151" s="289"/>
      <c r="CN151" s="289"/>
      <c r="CO151" s="289"/>
      <c r="CP151" s="289"/>
      <c r="CQ151" s="289"/>
      <c r="CR151" s="289"/>
      <c r="CS151" s="289"/>
      <c r="CT151" s="289"/>
      <c r="CU151" s="289"/>
      <c r="CV151" s="289"/>
      <c r="CW151" s="289"/>
      <c r="CX151" s="289"/>
      <c r="CY151" s="289"/>
      <c r="CZ151" s="289"/>
      <c r="DA151" s="289"/>
      <c r="DB151" s="289"/>
      <c r="DC151" s="289"/>
      <c r="DD151" s="289"/>
      <c r="DE151" s="289"/>
      <c r="DF151" s="289"/>
      <c r="DG151" s="289"/>
      <c r="DH151" s="289"/>
      <c r="DI151" s="289"/>
      <c r="DJ151" s="289"/>
      <c r="DK151" s="289"/>
      <c r="DL151" s="390"/>
    </row>
    <row r="152" spans="1:116" x14ac:dyDescent="0.25">
      <c r="A152" s="285"/>
      <c r="B152" s="272"/>
      <c r="C152" s="286"/>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c r="BA152" s="289"/>
      <c r="BB152" s="289"/>
      <c r="BC152" s="289"/>
      <c r="BD152" s="289"/>
      <c r="BE152" s="289"/>
      <c r="BF152" s="289"/>
      <c r="BG152" s="289"/>
      <c r="BH152" s="289"/>
      <c r="BI152" s="289"/>
      <c r="BJ152" s="289"/>
      <c r="BK152" s="289"/>
      <c r="BL152" s="289"/>
      <c r="BM152" s="289"/>
      <c r="BN152" s="289"/>
      <c r="BO152" s="289"/>
      <c r="BP152" s="289"/>
      <c r="BQ152" s="289"/>
      <c r="BR152" s="289"/>
      <c r="BS152" s="289"/>
      <c r="BT152" s="289"/>
      <c r="BU152" s="289"/>
      <c r="BV152" s="289"/>
      <c r="BW152" s="289"/>
      <c r="BX152" s="289"/>
      <c r="BY152" s="289"/>
      <c r="BZ152" s="289"/>
      <c r="CA152" s="289"/>
      <c r="CB152" s="289"/>
      <c r="CC152" s="289"/>
      <c r="CD152" s="289"/>
      <c r="CE152" s="289"/>
      <c r="CF152" s="289"/>
      <c r="CG152" s="289"/>
      <c r="CH152" s="289"/>
      <c r="CI152" s="289"/>
      <c r="CJ152" s="289"/>
      <c r="CK152" s="289"/>
      <c r="CL152" s="289"/>
      <c r="CM152" s="289"/>
      <c r="CN152" s="289"/>
      <c r="CO152" s="289"/>
      <c r="CP152" s="289"/>
      <c r="CQ152" s="289"/>
      <c r="CR152" s="289"/>
      <c r="CS152" s="289"/>
      <c r="CT152" s="289"/>
      <c r="CU152" s="289"/>
      <c r="CV152" s="289"/>
      <c r="CW152" s="289"/>
      <c r="CX152" s="289"/>
      <c r="CY152" s="289"/>
      <c r="CZ152" s="289"/>
      <c r="DA152" s="289"/>
      <c r="DB152" s="289"/>
      <c r="DC152" s="289"/>
      <c r="DD152" s="289"/>
      <c r="DE152" s="289"/>
      <c r="DF152" s="289"/>
      <c r="DG152" s="289"/>
      <c r="DH152" s="289"/>
      <c r="DI152" s="289"/>
      <c r="DJ152" s="289"/>
      <c r="DK152" s="289"/>
      <c r="DL152" s="390"/>
    </row>
    <row r="153" spans="1:116" s="212" customFormat="1" x14ac:dyDescent="0.25">
      <c r="A153" s="285"/>
      <c r="B153" s="270"/>
      <c r="C153" s="286"/>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c r="BA153" s="289"/>
      <c r="BB153" s="289"/>
      <c r="BC153" s="289"/>
      <c r="BD153" s="289"/>
      <c r="BE153" s="289"/>
      <c r="BF153" s="289"/>
      <c r="BG153" s="289"/>
      <c r="BH153" s="289"/>
      <c r="BI153" s="289"/>
      <c r="BJ153" s="289"/>
      <c r="BK153" s="289"/>
      <c r="BL153" s="289"/>
      <c r="BM153" s="289"/>
      <c r="BN153" s="289"/>
      <c r="BO153" s="289"/>
      <c r="BP153" s="289"/>
      <c r="BQ153" s="289"/>
      <c r="BR153" s="289"/>
      <c r="BS153" s="289"/>
      <c r="BT153" s="289"/>
      <c r="BU153" s="289"/>
      <c r="BV153" s="289"/>
      <c r="BW153" s="289"/>
      <c r="BX153" s="289"/>
      <c r="BY153" s="289"/>
      <c r="BZ153" s="289"/>
      <c r="CA153" s="289"/>
      <c r="CB153" s="289"/>
      <c r="CC153" s="289"/>
      <c r="CD153" s="289"/>
      <c r="CE153" s="289"/>
      <c r="CF153" s="289"/>
      <c r="CG153" s="289"/>
      <c r="CH153" s="289"/>
      <c r="CI153" s="289"/>
      <c r="CJ153" s="289"/>
      <c r="CK153" s="289"/>
      <c r="CL153" s="289"/>
      <c r="CM153" s="289"/>
      <c r="CN153" s="289"/>
      <c r="CO153" s="289"/>
      <c r="CP153" s="289"/>
      <c r="CQ153" s="289"/>
      <c r="CR153" s="289"/>
      <c r="CS153" s="289"/>
      <c r="CT153" s="289"/>
      <c r="CU153" s="289"/>
      <c r="CV153" s="289"/>
      <c r="CW153" s="289"/>
      <c r="CX153" s="289"/>
      <c r="CY153" s="289"/>
      <c r="CZ153" s="289"/>
      <c r="DA153" s="289"/>
      <c r="DB153" s="289"/>
      <c r="DC153" s="289"/>
      <c r="DD153" s="289"/>
      <c r="DE153" s="289"/>
      <c r="DF153" s="289"/>
      <c r="DG153" s="289"/>
      <c r="DH153" s="289"/>
      <c r="DI153" s="289"/>
      <c r="DJ153" s="289"/>
      <c r="DK153" s="289"/>
      <c r="DL153" s="390"/>
    </row>
    <row r="154" spans="1:116" x14ac:dyDescent="0.25">
      <c r="A154" s="290"/>
      <c r="B154" s="273"/>
      <c r="C154" s="286"/>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c r="BA154" s="289"/>
      <c r="BB154" s="289"/>
      <c r="BC154" s="289"/>
      <c r="BD154" s="289"/>
      <c r="BE154" s="289"/>
      <c r="BF154" s="289"/>
      <c r="BG154" s="289"/>
      <c r="BH154" s="289"/>
      <c r="BI154" s="289"/>
      <c r="BJ154" s="289"/>
      <c r="BK154" s="289"/>
      <c r="BL154" s="289"/>
      <c r="BM154" s="289"/>
      <c r="BN154" s="289"/>
      <c r="BO154" s="289"/>
      <c r="BP154" s="289"/>
      <c r="BQ154" s="289"/>
      <c r="BR154" s="289"/>
      <c r="BS154" s="289"/>
      <c r="BT154" s="289"/>
      <c r="BU154" s="289"/>
      <c r="BV154" s="289"/>
      <c r="BW154" s="289"/>
      <c r="BX154" s="289"/>
      <c r="BY154" s="289"/>
      <c r="BZ154" s="289"/>
      <c r="CA154" s="289"/>
      <c r="CB154" s="289"/>
      <c r="CC154" s="289"/>
      <c r="CD154" s="289"/>
      <c r="CE154" s="289"/>
      <c r="CF154" s="289"/>
      <c r="CG154" s="289"/>
      <c r="CH154" s="289"/>
      <c r="CI154" s="289"/>
      <c r="CJ154" s="289"/>
      <c r="CK154" s="289"/>
      <c r="CL154" s="289"/>
      <c r="CM154" s="289"/>
      <c r="CN154" s="289"/>
      <c r="CO154" s="289"/>
      <c r="CP154" s="289"/>
      <c r="CQ154" s="289"/>
      <c r="CR154" s="289"/>
      <c r="CS154" s="289"/>
      <c r="CT154" s="289"/>
      <c r="CU154" s="289"/>
      <c r="CV154" s="289"/>
      <c r="CW154" s="289"/>
      <c r="CX154" s="289"/>
      <c r="CY154" s="289"/>
      <c r="CZ154" s="289"/>
      <c r="DA154" s="289"/>
      <c r="DB154" s="289"/>
      <c r="DC154" s="289"/>
      <c r="DD154" s="289"/>
      <c r="DE154" s="289"/>
      <c r="DF154" s="289"/>
      <c r="DG154" s="289"/>
      <c r="DH154" s="289"/>
      <c r="DI154" s="289"/>
      <c r="DJ154" s="289"/>
      <c r="DK154" s="289"/>
      <c r="DL154" s="390"/>
    </row>
    <row r="155" spans="1:116" s="213" customFormat="1" x14ac:dyDescent="0.25">
      <c r="A155" s="285"/>
      <c r="B155" s="270"/>
      <c r="C155" s="286"/>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c r="BA155" s="289"/>
      <c r="BB155" s="289"/>
      <c r="BC155" s="289"/>
      <c r="BD155" s="289"/>
      <c r="BE155" s="289"/>
      <c r="BF155" s="289"/>
      <c r="BG155" s="289"/>
      <c r="BH155" s="289"/>
      <c r="BI155" s="289"/>
      <c r="BJ155" s="289"/>
      <c r="BK155" s="289"/>
      <c r="BL155" s="289"/>
      <c r="BM155" s="289"/>
      <c r="BN155" s="289"/>
      <c r="BO155" s="289"/>
      <c r="BP155" s="289"/>
      <c r="BQ155" s="289"/>
      <c r="BR155" s="289"/>
      <c r="BS155" s="289"/>
      <c r="BT155" s="289"/>
      <c r="BU155" s="289"/>
      <c r="BV155" s="289"/>
      <c r="BW155" s="289"/>
      <c r="BX155" s="289"/>
      <c r="BY155" s="289"/>
      <c r="BZ155" s="289"/>
      <c r="CA155" s="289"/>
      <c r="CB155" s="289"/>
      <c r="CC155" s="289"/>
      <c r="CD155" s="289"/>
      <c r="CE155" s="289"/>
      <c r="CF155" s="289"/>
      <c r="CG155" s="289"/>
      <c r="CH155" s="289"/>
      <c r="CI155" s="289"/>
      <c r="CJ155" s="289"/>
      <c r="CK155" s="289"/>
      <c r="CL155" s="289"/>
      <c r="CM155" s="289"/>
      <c r="CN155" s="289"/>
      <c r="CO155" s="289"/>
      <c r="CP155" s="289"/>
      <c r="CQ155" s="289"/>
      <c r="CR155" s="289"/>
      <c r="CS155" s="289"/>
      <c r="CT155" s="289"/>
      <c r="CU155" s="289"/>
      <c r="CV155" s="289"/>
      <c r="CW155" s="289"/>
      <c r="CX155" s="289"/>
      <c r="CY155" s="289"/>
      <c r="CZ155" s="289"/>
      <c r="DA155" s="289"/>
      <c r="DB155" s="289"/>
      <c r="DC155" s="289"/>
      <c r="DD155" s="289"/>
      <c r="DE155" s="289"/>
      <c r="DF155" s="289"/>
      <c r="DG155" s="289"/>
      <c r="DH155" s="289"/>
      <c r="DI155" s="289"/>
      <c r="DJ155" s="289"/>
      <c r="DK155" s="289"/>
      <c r="DL155" s="390"/>
    </row>
    <row r="156" spans="1:116" s="214" customFormat="1" x14ac:dyDescent="0.25">
      <c r="A156" s="285"/>
      <c r="B156" s="270"/>
      <c r="C156" s="286"/>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c r="BA156" s="289"/>
      <c r="BB156" s="289"/>
      <c r="BC156" s="289"/>
      <c r="BD156" s="289"/>
      <c r="BE156" s="289"/>
      <c r="BF156" s="289"/>
      <c r="BG156" s="289"/>
      <c r="BH156" s="289"/>
      <c r="BI156" s="289"/>
      <c r="BJ156" s="289"/>
      <c r="BK156" s="289"/>
      <c r="BL156" s="289"/>
      <c r="BM156" s="289"/>
      <c r="BN156" s="289"/>
      <c r="BO156" s="289"/>
      <c r="BP156" s="289"/>
      <c r="BQ156" s="289"/>
      <c r="BR156" s="289"/>
      <c r="BS156" s="289"/>
      <c r="BT156" s="289"/>
      <c r="BU156" s="289"/>
      <c r="BV156" s="289"/>
      <c r="BW156" s="289"/>
      <c r="BX156" s="289"/>
      <c r="BY156" s="289"/>
      <c r="BZ156" s="289"/>
      <c r="CA156" s="289"/>
      <c r="CB156" s="289"/>
      <c r="CC156" s="289"/>
      <c r="CD156" s="289"/>
      <c r="CE156" s="289"/>
      <c r="CF156" s="289"/>
      <c r="CG156" s="289"/>
      <c r="CH156" s="289"/>
      <c r="CI156" s="289"/>
      <c r="CJ156" s="289"/>
      <c r="CK156" s="289"/>
      <c r="CL156" s="289"/>
      <c r="CM156" s="289"/>
      <c r="CN156" s="289"/>
      <c r="CO156" s="289"/>
      <c r="CP156" s="289"/>
      <c r="CQ156" s="289"/>
      <c r="CR156" s="289"/>
      <c r="CS156" s="289"/>
      <c r="CT156" s="289"/>
      <c r="CU156" s="289"/>
      <c r="CV156" s="289"/>
      <c r="CW156" s="289"/>
      <c r="CX156" s="289"/>
      <c r="CY156" s="289"/>
      <c r="CZ156" s="289"/>
      <c r="DA156" s="289"/>
      <c r="DB156" s="289"/>
      <c r="DC156" s="289"/>
      <c r="DD156" s="289"/>
      <c r="DE156" s="289"/>
      <c r="DF156" s="289"/>
      <c r="DG156" s="289"/>
      <c r="DH156" s="289"/>
      <c r="DI156" s="289"/>
      <c r="DJ156" s="289"/>
      <c r="DK156" s="289"/>
      <c r="DL156" s="390"/>
    </row>
    <row r="157" spans="1:116" x14ac:dyDescent="0.25">
      <c r="A157" s="290"/>
      <c r="B157" s="273"/>
      <c r="C157" s="286"/>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c r="AJ157" s="289"/>
      <c r="AK157" s="289"/>
      <c r="AL157" s="289"/>
      <c r="AM157" s="289"/>
      <c r="AN157" s="289"/>
      <c r="AO157" s="289"/>
      <c r="AP157" s="289"/>
      <c r="AQ157" s="289"/>
      <c r="AR157" s="289"/>
      <c r="AS157" s="289"/>
      <c r="AT157" s="289"/>
      <c r="AU157" s="289"/>
      <c r="AV157" s="289"/>
      <c r="AW157" s="289"/>
      <c r="AX157" s="289"/>
      <c r="AY157" s="289"/>
      <c r="AZ157" s="289"/>
      <c r="BA157" s="289"/>
      <c r="BB157" s="289"/>
      <c r="BC157" s="289"/>
      <c r="BD157" s="289"/>
      <c r="BE157" s="289"/>
      <c r="BF157" s="289"/>
      <c r="BG157" s="289"/>
      <c r="BH157" s="289"/>
      <c r="BI157" s="289"/>
      <c r="BJ157" s="289"/>
      <c r="BK157" s="289"/>
      <c r="BL157" s="289"/>
      <c r="BM157" s="289"/>
      <c r="BN157" s="289"/>
      <c r="BO157" s="289"/>
      <c r="BP157" s="289"/>
      <c r="BQ157" s="289"/>
      <c r="BR157" s="289"/>
      <c r="BS157" s="289"/>
      <c r="BT157" s="289"/>
      <c r="BU157" s="289"/>
      <c r="BV157" s="289"/>
      <c r="BW157" s="289"/>
      <c r="BX157" s="289"/>
      <c r="BY157" s="289"/>
      <c r="BZ157" s="289"/>
      <c r="CA157" s="289"/>
      <c r="CB157" s="289"/>
      <c r="CC157" s="289"/>
      <c r="CD157" s="289"/>
      <c r="CE157" s="289"/>
      <c r="CF157" s="289"/>
      <c r="CG157" s="289"/>
      <c r="CH157" s="289"/>
      <c r="CI157" s="289"/>
      <c r="CJ157" s="289"/>
      <c r="CK157" s="289"/>
      <c r="CL157" s="289"/>
      <c r="CM157" s="289"/>
      <c r="CN157" s="289"/>
      <c r="CO157" s="289"/>
      <c r="CP157" s="289"/>
      <c r="CQ157" s="289"/>
      <c r="CR157" s="289"/>
      <c r="CS157" s="289"/>
      <c r="CT157" s="289"/>
      <c r="CU157" s="289"/>
      <c r="CV157" s="289"/>
      <c r="CW157" s="289"/>
      <c r="CX157" s="289"/>
      <c r="CY157" s="289"/>
      <c r="CZ157" s="289"/>
      <c r="DA157" s="289"/>
      <c r="DB157" s="289"/>
      <c r="DC157" s="289"/>
      <c r="DD157" s="289"/>
      <c r="DE157" s="289"/>
      <c r="DF157" s="289"/>
      <c r="DG157" s="289"/>
      <c r="DH157" s="289"/>
      <c r="DI157" s="289"/>
      <c r="DJ157" s="289"/>
      <c r="DK157" s="289"/>
      <c r="DL157" s="390"/>
    </row>
    <row r="158" spans="1:116" s="206" customFormat="1" x14ac:dyDescent="0.25">
      <c r="A158" s="285"/>
      <c r="B158" s="270"/>
      <c r="C158" s="286"/>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c r="BA158" s="289"/>
      <c r="BB158" s="289"/>
      <c r="BC158" s="289"/>
      <c r="BD158" s="289"/>
      <c r="BE158" s="289"/>
      <c r="BF158" s="289"/>
      <c r="BG158" s="289"/>
      <c r="BH158" s="289"/>
      <c r="BI158" s="289"/>
      <c r="BJ158" s="289"/>
      <c r="BK158" s="289"/>
      <c r="BL158" s="289"/>
      <c r="BM158" s="289"/>
      <c r="BN158" s="289"/>
      <c r="BO158" s="289"/>
      <c r="BP158" s="289"/>
      <c r="BQ158" s="289"/>
      <c r="BR158" s="289"/>
      <c r="BS158" s="289"/>
      <c r="BT158" s="289"/>
      <c r="BU158" s="289"/>
      <c r="BV158" s="289"/>
      <c r="BW158" s="289"/>
      <c r="BX158" s="289"/>
      <c r="BY158" s="289"/>
      <c r="BZ158" s="289"/>
      <c r="CA158" s="289"/>
      <c r="CB158" s="289"/>
      <c r="CC158" s="289"/>
      <c r="CD158" s="289"/>
      <c r="CE158" s="289"/>
      <c r="CF158" s="289"/>
      <c r="CG158" s="289"/>
      <c r="CH158" s="289"/>
      <c r="CI158" s="289"/>
      <c r="CJ158" s="289"/>
      <c r="CK158" s="289"/>
      <c r="CL158" s="289"/>
      <c r="CM158" s="289"/>
      <c r="CN158" s="289"/>
      <c r="CO158" s="289"/>
      <c r="CP158" s="289"/>
      <c r="CQ158" s="289"/>
      <c r="CR158" s="289"/>
      <c r="CS158" s="289"/>
      <c r="CT158" s="289"/>
      <c r="CU158" s="289"/>
      <c r="CV158" s="289"/>
      <c r="CW158" s="289"/>
      <c r="CX158" s="289"/>
      <c r="CY158" s="289"/>
      <c r="CZ158" s="289"/>
      <c r="DA158" s="289"/>
      <c r="DB158" s="289"/>
      <c r="DC158" s="289"/>
      <c r="DD158" s="289"/>
      <c r="DE158" s="289"/>
      <c r="DF158" s="289"/>
      <c r="DG158" s="289"/>
      <c r="DH158" s="289"/>
      <c r="DI158" s="289"/>
      <c r="DJ158" s="289"/>
      <c r="DK158" s="289"/>
      <c r="DL158" s="390"/>
    </row>
    <row r="159" spans="1:116" s="201" customFormat="1" x14ac:dyDescent="0.25">
      <c r="A159" s="285"/>
      <c r="B159" s="270"/>
      <c r="C159" s="286"/>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c r="BA159" s="289"/>
      <c r="BB159" s="289"/>
      <c r="BC159" s="289"/>
      <c r="BD159" s="289"/>
      <c r="BE159" s="289"/>
      <c r="BF159" s="289"/>
      <c r="BG159" s="289"/>
      <c r="BH159" s="289"/>
      <c r="BI159" s="289"/>
      <c r="BJ159" s="289"/>
      <c r="BK159" s="289"/>
      <c r="BL159" s="289"/>
      <c r="BM159" s="289"/>
      <c r="BN159" s="289"/>
      <c r="BO159" s="289"/>
      <c r="BP159" s="289"/>
      <c r="BQ159" s="289"/>
      <c r="BR159" s="289"/>
      <c r="BS159" s="289"/>
      <c r="BT159" s="289"/>
      <c r="BU159" s="289"/>
      <c r="BV159" s="289"/>
      <c r="BW159" s="289"/>
      <c r="BX159" s="289"/>
      <c r="BY159" s="289"/>
      <c r="BZ159" s="289"/>
      <c r="CA159" s="289"/>
      <c r="CB159" s="289"/>
      <c r="CC159" s="289"/>
      <c r="CD159" s="289"/>
      <c r="CE159" s="289"/>
      <c r="CF159" s="289"/>
      <c r="CG159" s="289"/>
      <c r="CH159" s="289"/>
      <c r="CI159" s="289"/>
      <c r="CJ159" s="289"/>
      <c r="CK159" s="289"/>
      <c r="CL159" s="289"/>
      <c r="CM159" s="289"/>
      <c r="CN159" s="289"/>
      <c r="CO159" s="289"/>
      <c r="CP159" s="289"/>
      <c r="CQ159" s="289"/>
      <c r="CR159" s="289"/>
      <c r="CS159" s="289"/>
      <c r="CT159" s="289"/>
      <c r="CU159" s="289"/>
      <c r="CV159" s="289"/>
      <c r="CW159" s="289"/>
      <c r="CX159" s="289"/>
      <c r="CY159" s="289"/>
      <c r="CZ159" s="289"/>
      <c r="DA159" s="289"/>
      <c r="DB159" s="289"/>
      <c r="DC159" s="289"/>
      <c r="DD159" s="289"/>
      <c r="DE159" s="289"/>
      <c r="DF159" s="289"/>
      <c r="DG159" s="289"/>
      <c r="DH159" s="289"/>
      <c r="DI159" s="289"/>
      <c r="DJ159" s="289"/>
      <c r="DK159" s="289"/>
      <c r="DL159" s="390"/>
    </row>
    <row r="160" spans="1:116" s="213" customFormat="1" x14ac:dyDescent="0.25">
      <c r="A160" s="285"/>
      <c r="B160" s="270"/>
      <c r="C160" s="286"/>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289"/>
      <c r="BP160" s="289"/>
      <c r="BQ160" s="289"/>
      <c r="BR160" s="289"/>
      <c r="BS160" s="289"/>
      <c r="BT160" s="289"/>
      <c r="BU160" s="289"/>
      <c r="BV160" s="289"/>
      <c r="BW160" s="289"/>
      <c r="BX160" s="289"/>
      <c r="BY160" s="289"/>
      <c r="BZ160" s="289"/>
      <c r="CA160" s="289"/>
      <c r="CB160" s="289"/>
      <c r="CC160" s="289"/>
      <c r="CD160" s="289"/>
      <c r="CE160" s="289"/>
      <c r="CF160" s="289"/>
      <c r="CG160" s="289"/>
      <c r="CH160" s="289"/>
      <c r="CI160" s="289"/>
      <c r="CJ160" s="289"/>
      <c r="CK160" s="289"/>
      <c r="CL160" s="289"/>
      <c r="CM160" s="289"/>
      <c r="CN160" s="289"/>
      <c r="CO160" s="289"/>
      <c r="CP160" s="289"/>
      <c r="CQ160" s="289"/>
      <c r="CR160" s="289"/>
      <c r="CS160" s="289"/>
      <c r="CT160" s="289"/>
      <c r="CU160" s="289"/>
      <c r="CV160" s="289"/>
      <c r="CW160" s="289"/>
      <c r="CX160" s="289"/>
      <c r="CY160" s="289"/>
      <c r="CZ160" s="289"/>
      <c r="DA160" s="289"/>
      <c r="DB160" s="289"/>
      <c r="DC160" s="289"/>
      <c r="DD160" s="289"/>
      <c r="DE160" s="289"/>
      <c r="DF160" s="289"/>
      <c r="DG160" s="289"/>
      <c r="DH160" s="289"/>
      <c r="DI160" s="289"/>
      <c r="DJ160" s="289"/>
      <c r="DK160" s="289"/>
      <c r="DL160" s="390"/>
    </row>
    <row r="161" spans="1:116" s="213" customFormat="1" x14ac:dyDescent="0.25">
      <c r="A161" s="285"/>
      <c r="B161" s="270"/>
      <c r="C161" s="286"/>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c r="BA161" s="289"/>
      <c r="BB161" s="289"/>
      <c r="BC161" s="289"/>
      <c r="BD161" s="289"/>
      <c r="BE161" s="289"/>
      <c r="BF161" s="289"/>
      <c r="BG161" s="289"/>
      <c r="BH161" s="289"/>
      <c r="BI161" s="289"/>
      <c r="BJ161" s="289"/>
      <c r="BK161" s="289"/>
      <c r="BL161" s="289"/>
      <c r="BM161" s="289"/>
      <c r="BN161" s="289"/>
      <c r="BO161" s="289"/>
      <c r="BP161" s="289"/>
      <c r="BQ161" s="289"/>
      <c r="BR161" s="289"/>
      <c r="BS161" s="289"/>
      <c r="BT161" s="289"/>
      <c r="BU161" s="289"/>
      <c r="BV161" s="289"/>
      <c r="BW161" s="289"/>
      <c r="BX161" s="289"/>
      <c r="BY161" s="289"/>
      <c r="BZ161" s="289"/>
      <c r="CA161" s="289"/>
      <c r="CB161" s="289"/>
      <c r="CC161" s="289"/>
      <c r="CD161" s="289"/>
      <c r="CE161" s="289"/>
      <c r="CF161" s="289"/>
      <c r="CG161" s="289"/>
      <c r="CH161" s="289"/>
      <c r="CI161" s="289"/>
      <c r="CJ161" s="289"/>
      <c r="CK161" s="289"/>
      <c r="CL161" s="289"/>
      <c r="CM161" s="289"/>
      <c r="CN161" s="289"/>
      <c r="CO161" s="289"/>
      <c r="CP161" s="289"/>
      <c r="CQ161" s="289"/>
      <c r="CR161" s="289"/>
      <c r="CS161" s="289"/>
      <c r="CT161" s="289"/>
      <c r="CU161" s="289"/>
      <c r="CV161" s="289"/>
      <c r="CW161" s="289"/>
      <c r="CX161" s="289"/>
      <c r="CY161" s="289"/>
      <c r="CZ161" s="289"/>
      <c r="DA161" s="289"/>
      <c r="DB161" s="289"/>
      <c r="DC161" s="289"/>
      <c r="DD161" s="289"/>
      <c r="DE161" s="289"/>
      <c r="DF161" s="289"/>
      <c r="DG161" s="289"/>
      <c r="DH161" s="289"/>
      <c r="DI161" s="289"/>
      <c r="DJ161" s="289"/>
      <c r="DK161" s="289"/>
      <c r="DL161" s="390"/>
    </row>
    <row r="162" spans="1:116" s="214" customFormat="1" x14ac:dyDescent="0.25">
      <c r="A162" s="285"/>
      <c r="B162" s="271"/>
      <c r="C162" s="190"/>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c r="BA162" s="289"/>
      <c r="BB162" s="289"/>
      <c r="BC162" s="289"/>
      <c r="BD162" s="289"/>
      <c r="BE162" s="289"/>
      <c r="BF162" s="289"/>
      <c r="BG162" s="289"/>
      <c r="BH162" s="289"/>
      <c r="BI162" s="289"/>
      <c r="BJ162" s="289"/>
      <c r="BK162" s="289"/>
      <c r="BL162" s="289"/>
      <c r="BM162" s="289"/>
      <c r="BN162" s="289"/>
      <c r="BO162" s="289"/>
      <c r="BP162" s="289"/>
      <c r="BQ162" s="289"/>
      <c r="BR162" s="289"/>
      <c r="BS162" s="289"/>
      <c r="BT162" s="289"/>
      <c r="BU162" s="289"/>
      <c r="BV162" s="289"/>
      <c r="BW162" s="289"/>
      <c r="BX162" s="289"/>
      <c r="BY162" s="289"/>
      <c r="BZ162" s="289"/>
      <c r="CA162" s="289"/>
      <c r="CB162" s="289"/>
      <c r="CC162" s="289"/>
      <c r="CD162" s="289"/>
      <c r="CE162" s="289"/>
      <c r="CF162" s="289"/>
      <c r="CG162" s="289"/>
      <c r="CH162" s="289"/>
      <c r="CI162" s="289"/>
      <c r="CJ162" s="289"/>
      <c r="CK162" s="289"/>
      <c r="CL162" s="289"/>
      <c r="CM162" s="289"/>
      <c r="CN162" s="289"/>
      <c r="CO162" s="289"/>
      <c r="CP162" s="289"/>
      <c r="CQ162" s="289"/>
      <c r="CR162" s="289"/>
      <c r="CS162" s="289"/>
      <c r="CT162" s="289"/>
      <c r="CU162" s="289"/>
      <c r="CV162" s="289"/>
      <c r="CW162" s="289"/>
      <c r="CX162" s="289"/>
      <c r="CY162" s="289"/>
      <c r="CZ162" s="289"/>
      <c r="DA162" s="289"/>
      <c r="DB162" s="289"/>
      <c r="DC162" s="289"/>
      <c r="DD162" s="289"/>
      <c r="DE162" s="289"/>
      <c r="DF162" s="289"/>
      <c r="DG162" s="289"/>
      <c r="DH162" s="289"/>
      <c r="DI162" s="289"/>
      <c r="DJ162" s="289"/>
      <c r="DK162" s="289"/>
      <c r="DL162" s="390"/>
    </row>
    <row r="164" spans="1:116" x14ac:dyDescent="0.25">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BP164" s="103"/>
      <c r="BQ164" s="103"/>
      <c r="BR164" s="103"/>
      <c r="BS164" s="103"/>
      <c r="BT164" s="103"/>
      <c r="BU164" s="103"/>
      <c r="BV164" s="103"/>
      <c r="BW164" s="103"/>
      <c r="BX164" s="103"/>
      <c r="BY164" s="103"/>
      <c r="BZ164" s="103"/>
      <c r="CA164" s="103"/>
      <c r="CB164" s="103"/>
      <c r="CC164" s="103"/>
      <c r="CD164" s="103"/>
      <c r="CE164" s="103"/>
      <c r="CF164" s="103"/>
      <c r="CG164" s="103"/>
      <c r="CH164" s="103"/>
      <c r="CI164" s="103"/>
      <c r="CJ164" s="103"/>
      <c r="CK164" s="103"/>
      <c r="CL164" s="103"/>
      <c r="CM164" s="103"/>
      <c r="CN164" s="103"/>
      <c r="CO164" s="103"/>
      <c r="CP164" s="103"/>
      <c r="CQ164" s="103"/>
      <c r="CR164" s="103"/>
      <c r="CS164" s="103"/>
      <c r="CT164" s="103"/>
      <c r="CU164" s="103"/>
      <c r="CV164" s="103"/>
      <c r="CW164" s="103"/>
    </row>
    <row r="168" spans="1:116" x14ac:dyDescent="0.25">
      <c r="DG168" s="21"/>
    </row>
    <row r="169" spans="1:116" x14ac:dyDescent="0.25">
      <c r="DG169" s="103"/>
    </row>
    <row r="170" spans="1:116" x14ac:dyDescent="0.25">
      <c r="DG170" s="21"/>
    </row>
    <row r="171" spans="1:116" x14ac:dyDescent="0.25">
      <c r="DG171" s="21"/>
    </row>
  </sheetData>
  <mergeCells count="42">
    <mergeCell ref="DL48:DL49"/>
    <mergeCell ref="DL121:DL122"/>
    <mergeCell ref="DL16:DL19"/>
    <mergeCell ref="D16:Q17"/>
    <mergeCell ref="AT18:AZ18"/>
    <mergeCell ref="BA18:BG18"/>
    <mergeCell ref="CX18:DD18"/>
    <mergeCell ref="BV17:CI17"/>
    <mergeCell ref="BV18:CB18"/>
    <mergeCell ref="AT17:BG17"/>
    <mergeCell ref="CX17:DK17"/>
    <mergeCell ref="DE18:DK18"/>
    <mergeCell ref="BH18:BN18"/>
    <mergeCell ref="A15:DK15"/>
    <mergeCell ref="BO18:BU18"/>
    <mergeCell ref="AF17:AS17"/>
    <mergeCell ref="BH17:BU17"/>
    <mergeCell ref="A6:DL6"/>
    <mergeCell ref="CJ17:CW17"/>
    <mergeCell ref="A14:DL14"/>
    <mergeCell ref="A13:DL13"/>
    <mergeCell ref="A16:A19"/>
    <mergeCell ref="A4:DL4"/>
    <mergeCell ref="A8:DL8"/>
    <mergeCell ref="A9:DL9"/>
    <mergeCell ref="A11:DL11"/>
    <mergeCell ref="A12:AS12"/>
    <mergeCell ref="A7:AS7"/>
    <mergeCell ref="A10:AS10"/>
    <mergeCell ref="CJ18:CP18"/>
    <mergeCell ref="CC18:CI18"/>
    <mergeCell ref="C16:C19"/>
    <mergeCell ref="B16:B19"/>
    <mergeCell ref="K18:Q18"/>
    <mergeCell ref="AF18:AL18"/>
    <mergeCell ref="AM18:AS18"/>
    <mergeCell ref="R18:X18"/>
    <mergeCell ref="Y18:AE18"/>
    <mergeCell ref="D18:J18"/>
    <mergeCell ref="AF16:DK16"/>
    <mergeCell ref="CQ18:CW18"/>
    <mergeCell ref="R16:AE17"/>
  </mergeCells>
  <pageMargins left="0.70866141732283472" right="0.70866141732283472" top="0.74803149606299213" bottom="0.74803149606299213" header="0.31496062992125984" footer="0.31496062992125984"/>
  <pageSetup paperSize="8" scale="60" fitToWidth="2" orientation="landscape" r:id="rId1"/>
  <headerFooter differentFirst="1">
    <oddHeader>&amp;C&amp;P</oddHeader>
  </headerFooter>
  <colBreaks count="1" manualBreakCount="1">
    <brk id="45" max="1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L64"/>
  <sheetViews>
    <sheetView zoomScale="60" zoomScaleNormal="60" workbookViewId="0">
      <selection activeCell="N29" sqref="N29"/>
    </sheetView>
  </sheetViews>
  <sheetFormatPr defaultColWidth="9" defaultRowHeight="15.75" x14ac:dyDescent="0.25"/>
  <cols>
    <col min="1" max="1" width="11.375" style="1" customWidth="1"/>
    <col min="2" max="2" width="31.5" style="1" customWidth="1"/>
    <col min="3" max="3" width="13.875" style="1" customWidth="1"/>
    <col min="4" max="4" width="15.375" style="1" customWidth="1"/>
    <col min="5" max="6" width="5.25" style="1" bestFit="1" customWidth="1"/>
    <col min="7" max="9" width="5.25" style="1" customWidth="1"/>
    <col min="10" max="29" width="6" style="1" customWidth="1"/>
    <col min="30" max="30" width="5.75" style="1" customWidth="1"/>
    <col min="31" max="31" width="16.125" style="1" customWidth="1"/>
    <col min="32" max="32" width="21.25" style="1" customWidth="1"/>
    <col min="33" max="33" width="12.625" style="1" customWidth="1"/>
    <col min="34" max="34" width="22.375" style="1" customWidth="1"/>
    <col min="35" max="35" width="10.875" style="1" customWidth="1"/>
    <col min="36" max="36" width="17.375" style="1" customWidth="1"/>
    <col min="37" max="38" width="4.125" style="1" customWidth="1"/>
    <col min="39" max="39" width="3.75" style="1" customWidth="1"/>
    <col min="40" max="40" width="3.875" style="1" customWidth="1"/>
    <col min="41" max="41" width="4.5" style="1" customWidth="1"/>
    <col min="42" max="42" width="5" style="1" customWidth="1"/>
    <col min="43" max="43" width="5.5" style="1" customWidth="1"/>
    <col min="44" max="44" width="5.75" style="1" customWidth="1"/>
    <col min="45" max="45" width="5.5" style="1" customWidth="1"/>
    <col min="46" max="47" width="5" style="1" customWidth="1"/>
    <col min="48" max="48" width="12.875" style="1" customWidth="1"/>
    <col min="49" max="58" width="5" style="1" customWidth="1"/>
    <col min="59" max="16384" width="9" style="1"/>
  </cols>
  <sheetData>
    <row r="1" spans="1:116" ht="18.75" x14ac:dyDescent="0.25">
      <c r="Q1" s="2"/>
      <c r="R1" s="2"/>
      <c r="S1" s="2"/>
      <c r="T1" s="2"/>
      <c r="U1" s="2"/>
      <c r="V1" s="2"/>
      <c r="W1" s="2"/>
      <c r="X1" s="2"/>
      <c r="AC1" s="24" t="s">
        <v>354</v>
      </c>
    </row>
    <row r="2" spans="1:116" ht="18.75" x14ac:dyDescent="0.3">
      <c r="Q2" s="2"/>
      <c r="R2" s="2"/>
      <c r="S2" s="2"/>
      <c r="T2" s="2"/>
      <c r="U2" s="2"/>
      <c r="V2" s="2"/>
      <c r="W2" s="2"/>
      <c r="X2" s="2"/>
      <c r="AC2" s="15" t="s">
        <v>1</v>
      </c>
    </row>
    <row r="3" spans="1:116" ht="18.75" x14ac:dyDescent="0.3">
      <c r="Q3" s="2"/>
      <c r="R3" s="2"/>
      <c r="S3" s="2"/>
      <c r="T3" s="2"/>
      <c r="U3" s="2"/>
      <c r="V3" s="2"/>
      <c r="W3" s="2"/>
      <c r="X3" s="2"/>
      <c r="AC3" s="15" t="s">
        <v>714</v>
      </c>
    </row>
    <row r="4" spans="1:116" x14ac:dyDescent="0.25">
      <c r="A4" s="679" t="s">
        <v>798</v>
      </c>
      <c r="B4" s="679"/>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row>
    <row r="5" spans="1:116" s="232" customFormat="1"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row>
    <row r="6" spans="1:116" s="232" customFormat="1" x14ac:dyDescent="0.25">
      <c r="A6" s="711" t="s">
        <v>881</v>
      </c>
      <c r="B6" s="711"/>
      <c r="C6" s="711"/>
      <c r="D6" s="711"/>
      <c r="E6" s="711"/>
      <c r="F6" s="711"/>
      <c r="G6" s="711"/>
      <c r="H6" s="711"/>
      <c r="I6" s="711"/>
      <c r="J6" s="711"/>
      <c r="K6" s="711"/>
      <c r="L6" s="711"/>
      <c r="M6" s="711"/>
      <c r="N6" s="711"/>
      <c r="O6" s="711"/>
      <c r="P6" s="711"/>
      <c r="Q6" s="711"/>
      <c r="R6" s="711"/>
      <c r="S6" s="711"/>
      <c r="T6" s="711"/>
      <c r="U6" s="711"/>
      <c r="V6" s="711"/>
      <c r="W6" s="711"/>
      <c r="X6" s="711"/>
      <c r="Y6" s="711"/>
      <c r="Z6" s="711"/>
      <c r="AA6" s="711"/>
      <c r="AB6" s="711"/>
      <c r="AC6" s="711"/>
      <c r="AD6" s="711"/>
      <c r="AE6" s="711"/>
      <c r="AF6" s="711"/>
      <c r="AG6" s="711"/>
      <c r="AH6" s="711"/>
      <c r="AI6" s="711"/>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row>
    <row r="8" spans="1:116" x14ac:dyDescent="0.25">
      <c r="A8" s="712" t="s">
        <v>882</v>
      </c>
      <c r="B8" s="712"/>
      <c r="C8" s="712"/>
      <c r="D8" s="712"/>
      <c r="E8" s="712"/>
      <c r="F8" s="712"/>
      <c r="G8" s="712"/>
      <c r="H8" s="712"/>
      <c r="I8" s="712"/>
      <c r="J8" s="712"/>
      <c r="K8" s="712"/>
      <c r="L8" s="712"/>
      <c r="M8" s="712"/>
      <c r="N8" s="712"/>
      <c r="O8" s="712"/>
      <c r="P8" s="712"/>
      <c r="Q8" s="712"/>
      <c r="R8" s="712"/>
      <c r="S8" s="712"/>
      <c r="T8" s="712"/>
      <c r="U8" s="712"/>
      <c r="V8" s="712"/>
      <c r="W8" s="712"/>
      <c r="X8" s="712"/>
      <c r="Y8" s="712"/>
      <c r="Z8" s="712"/>
      <c r="AA8" s="712"/>
      <c r="AB8" s="712"/>
      <c r="AC8" s="712"/>
    </row>
    <row r="9" spans="1:116" x14ac:dyDescent="0.25">
      <c r="A9" s="618" t="s">
        <v>313</v>
      </c>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row>
    <row r="10" spans="1:116" x14ac:dyDescent="0.25">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row>
    <row r="11" spans="1:116" ht="18.75" customHeight="1" x14ac:dyDescent="0.25">
      <c r="A11" s="621" t="s">
        <v>783</v>
      </c>
      <c r="B11" s="621"/>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row>
    <row r="12" spans="1:116" x14ac:dyDescent="0.25">
      <c r="A12" s="706"/>
      <c r="B12" s="706"/>
      <c r="C12" s="706"/>
      <c r="D12" s="706"/>
      <c r="E12" s="706"/>
      <c r="F12" s="706"/>
      <c r="G12" s="706"/>
      <c r="H12" s="706"/>
      <c r="I12" s="706"/>
      <c r="J12" s="706"/>
      <c r="K12" s="706"/>
      <c r="L12" s="706"/>
      <c r="M12" s="706"/>
      <c r="N12" s="706"/>
      <c r="O12" s="706"/>
      <c r="P12" s="706"/>
      <c r="Q12" s="706"/>
      <c r="R12" s="706"/>
      <c r="S12" s="706"/>
      <c r="T12" s="706"/>
      <c r="U12" s="706"/>
      <c r="V12" s="706"/>
      <c r="W12" s="706"/>
      <c r="X12" s="706"/>
      <c r="Y12" s="13"/>
      <c r="Z12" s="2"/>
      <c r="AA12" s="2"/>
      <c r="AB12" s="2"/>
      <c r="AC12" s="2"/>
      <c r="AD12" s="2"/>
      <c r="AE12" s="2"/>
      <c r="AF12" s="2"/>
      <c r="AG12" s="2"/>
      <c r="AH12" s="2"/>
      <c r="AI12" s="2"/>
      <c r="AJ12" s="2"/>
      <c r="AK12" s="2"/>
      <c r="AL12" s="2"/>
      <c r="AM12" s="2"/>
      <c r="AN12" s="2"/>
    </row>
    <row r="13" spans="1:116" ht="15.75" customHeight="1" x14ac:dyDescent="0.25">
      <c r="A13" s="692" t="s">
        <v>180</v>
      </c>
      <c r="B13" s="692" t="s">
        <v>31</v>
      </c>
      <c r="C13" s="692" t="s">
        <v>4</v>
      </c>
      <c r="D13" s="692" t="s">
        <v>531</v>
      </c>
      <c r="E13" s="697" t="s">
        <v>502</v>
      </c>
      <c r="F13" s="698"/>
      <c r="G13" s="698"/>
      <c r="H13" s="698"/>
      <c r="I13" s="699"/>
      <c r="J13" s="713" t="s">
        <v>55</v>
      </c>
      <c r="K13" s="713"/>
      <c r="L13" s="713"/>
      <c r="M13" s="713"/>
      <c r="N13" s="713"/>
      <c r="O13" s="713"/>
      <c r="P13" s="713"/>
      <c r="Q13" s="713"/>
      <c r="R13" s="713"/>
      <c r="S13" s="713"/>
      <c r="T13" s="713"/>
      <c r="U13" s="713"/>
      <c r="V13" s="713"/>
      <c r="W13" s="713"/>
      <c r="X13" s="713"/>
      <c r="Y13" s="713"/>
      <c r="Z13" s="713"/>
      <c r="AA13" s="713"/>
      <c r="AB13" s="713"/>
      <c r="AC13" s="713"/>
      <c r="AD13" s="97"/>
      <c r="AE13" s="97"/>
      <c r="AF13" s="97"/>
      <c r="AG13" s="97"/>
      <c r="AH13" s="97"/>
      <c r="AI13" s="97"/>
      <c r="AJ13" s="97"/>
      <c r="AK13" s="97"/>
      <c r="AL13" s="97"/>
      <c r="AM13" s="97"/>
      <c r="AN13" s="97"/>
    </row>
    <row r="14" spans="1:116" ht="65.25" customHeight="1" x14ac:dyDescent="0.25">
      <c r="A14" s="692"/>
      <c r="B14" s="692"/>
      <c r="C14" s="692"/>
      <c r="D14" s="692"/>
      <c r="E14" s="702"/>
      <c r="F14" s="703"/>
      <c r="G14" s="703"/>
      <c r="H14" s="703"/>
      <c r="I14" s="704"/>
      <c r="J14" s="678" t="s">
        <v>706</v>
      </c>
      <c r="K14" s="678"/>
      <c r="L14" s="678"/>
      <c r="M14" s="678"/>
      <c r="N14" s="678"/>
      <c r="O14" s="678">
        <v>2021</v>
      </c>
      <c r="P14" s="678"/>
      <c r="Q14" s="678"/>
      <c r="R14" s="678"/>
      <c r="S14" s="678"/>
      <c r="T14" s="678">
        <v>2022</v>
      </c>
      <c r="U14" s="678"/>
      <c r="V14" s="678"/>
      <c r="W14" s="678"/>
      <c r="X14" s="678"/>
      <c r="Y14" s="692" t="s">
        <v>3</v>
      </c>
      <c r="Z14" s="692"/>
      <c r="AA14" s="692"/>
      <c r="AB14" s="692"/>
      <c r="AC14" s="692"/>
      <c r="AD14" s="2"/>
      <c r="AE14" s="2"/>
      <c r="AF14" s="2"/>
      <c r="AG14" s="2"/>
      <c r="AH14" s="2"/>
      <c r="AI14" s="2"/>
      <c r="AJ14" s="2"/>
      <c r="AK14" s="2"/>
      <c r="AL14" s="2"/>
      <c r="AM14" s="2"/>
      <c r="AN14" s="2"/>
    </row>
    <row r="15" spans="1:116" ht="60.75" customHeight="1" x14ac:dyDescent="0.25">
      <c r="A15" s="692"/>
      <c r="B15" s="692"/>
      <c r="C15" s="692"/>
      <c r="D15" s="692"/>
      <c r="E15" s="678" t="s">
        <v>501</v>
      </c>
      <c r="F15" s="678"/>
      <c r="G15" s="678"/>
      <c r="H15" s="678"/>
      <c r="I15" s="678"/>
      <c r="J15" s="678" t="s">
        <v>501</v>
      </c>
      <c r="K15" s="678"/>
      <c r="L15" s="678"/>
      <c r="M15" s="678"/>
      <c r="N15" s="678"/>
      <c r="O15" s="678" t="s">
        <v>501</v>
      </c>
      <c r="P15" s="678"/>
      <c r="Q15" s="678"/>
      <c r="R15" s="678"/>
      <c r="S15" s="678"/>
      <c r="T15" s="678" t="s">
        <v>501</v>
      </c>
      <c r="U15" s="678"/>
      <c r="V15" s="678"/>
      <c r="W15" s="678"/>
      <c r="X15" s="678"/>
      <c r="Y15" s="678" t="s">
        <v>19</v>
      </c>
      <c r="Z15" s="678"/>
      <c r="AA15" s="678"/>
      <c r="AB15" s="678"/>
      <c r="AC15" s="678"/>
      <c r="AD15" s="2"/>
      <c r="AE15" s="2"/>
      <c r="AF15" s="2"/>
      <c r="AG15" s="2"/>
      <c r="AH15" s="2"/>
      <c r="AI15" s="2"/>
      <c r="AJ15" s="2"/>
      <c r="AK15" s="2"/>
      <c r="AL15" s="2"/>
      <c r="AM15" s="2"/>
      <c r="AN15" s="2"/>
    </row>
    <row r="16" spans="1:116" ht="65.25" customHeight="1" x14ac:dyDescent="0.25">
      <c r="A16" s="692"/>
      <c r="B16" s="692"/>
      <c r="C16" s="692"/>
      <c r="D16" s="692"/>
      <c r="E16" s="92" t="s">
        <v>5</v>
      </c>
      <c r="F16" s="92" t="s">
        <v>6</v>
      </c>
      <c r="G16" s="92" t="s">
        <v>269</v>
      </c>
      <c r="H16" s="92" t="s">
        <v>2</v>
      </c>
      <c r="I16" s="92" t="s">
        <v>148</v>
      </c>
      <c r="J16" s="92" t="s">
        <v>5</v>
      </c>
      <c r="K16" s="92" t="s">
        <v>6</v>
      </c>
      <c r="L16" s="92" t="s">
        <v>269</v>
      </c>
      <c r="M16" s="92" t="s">
        <v>2</v>
      </c>
      <c r="N16" s="92" t="s">
        <v>148</v>
      </c>
      <c r="O16" s="92" t="s">
        <v>5</v>
      </c>
      <c r="P16" s="92" t="s">
        <v>6</v>
      </c>
      <c r="Q16" s="92" t="s">
        <v>269</v>
      </c>
      <c r="R16" s="92" t="s">
        <v>2</v>
      </c>
      <c r="S16" s="92" t="s">
        <v>148</v>
      </c>
      <c r="T16" s="92" t="s">
        <v>5</v>
      </c>
      <c r="U16" s="92" t="s">
        <v>6</v>
      </c>
      <c r="V16" s="92" t="s">
        <v>269</v>
      </c>
      <c r="W16" s="92" t="s">
        <v>2</v>
      </c>
      <c r="X16" s="92" t="s">
        <v>148</v>
      </c>
      <c r="Y16" s="92" t="s">
        <v>5</v>
      </c>
      <c r="Z16" s="92" t="s">
        <v>6</v>
      </c>
      <c r="AA16" s="92" t="s">
        <v>269</v>
      </c>
      <c r="AB16" s="92" t="s">
        <v>2</v>
      </c>
      <c r="AC16" s="92" t="s">
        <v>148</v>
      </c>
      <c r="AD16" s="2"/>
      <c r="AE16" s="2"/>
      <c r="AF16" s="2"/>
      <c r="AG16" s="2"/>
      <c r="AH16" s="2"/>
      <c r="AI16" s="2"/>
      <c r="AJ16" s="2"/>
      <c r="AK16" s="2"/>
      <c r="AL16" s="2"/>
      <c r="AM16" s="2"/>
      <c r="AN16" s="2"/>
    </row>
    <row r="17" spans="1:40" x14ac:dyDescent="0.25">
      <c r="A17" s="123">
        <v>1</v>
      </c>
      <c r="B17" s="123">
        <v>2</v>
      </c>
      <c r="C17" s="123">
        <v>3</v>
      </c>
      <c r="D17" s="123">
        <v>4</v>
      </c>
      <c r="E17" s="146" t="s">
        <v>214</v>
      </c>
      <c r="F17" s="146" t="s">
        <v>215</v>
      </c>
      <c r="G17" s="146" t="s">
        <v>216</v>
      </c>
      <c r="H17" s="146" t="s">
        <v>217</v>
      </c>
      <c r="I17" s="146" t="s">
        <v>218</v>
      </c>
      <c r="J17" s="146" t="s">
        <v>252</v>
      </c>
      <c r="K17" s="146" t="s">
        <v>253</v>
      </c>
      <c r="L17" s="146" t="s">
        <v>254</v>
      </c>
      <c r="M17" s="146" t="s">
        <v>255</v>
      </c>
      <c r="N17" s="146" t="s">
        <v>256</v>
      </c>
      <c r="O17" s="146" t="s">
        <v>259</v>
      </c>
      <c r="P17" s="146" t="s">
        <v>260</v>
      </c>
      <c r="Q17" s="146" t="s">
        <v>261</v>
      </c>
      <c r="R17" s="146" t="s">
        <v>262</v>
      </c>
      <c r="S17" s="146" t="s">
        <v>263</v>
      </c>
      <c r="T17" s="146" t="s">
        <v>270</v>
      </c>
      <c r="U17" s="146" t="s">
        <v>271</v>
      </c>
      <c r="V17" s="146" t="s">
        <v>272</v>
      </c>
      <c r="W17" s="146" t="s">
        <v>273</v>
      </c>
      <c r="X17" s="146" t="s">
        <v>274</v>
      </c>
      <c r="Y17" s="146" t="s">
        <v>298</v>
      </c>
      <c r="Z17" s="146" t="s">
        <v>299</v>
      </c>
      <c r="AA17" s="146" t="s">
        <v>300</v>
      </c>
      <c r="AB17" s="146" t="s">
        <v>301</v>
      </c>
      <c r="AC17" s="146" t="s">
        <v>302</v>
      </c>
      <c r="AD17" s="2"/>
      <c r="AE17" s="2"/>
      <c r="AF17" s="2"/>
      <c r="AG17" s="2"/>
      <c r="AH17" s="2"/>
      <c r="AI17" s="2"/>
      <c r="AJ17" s="2"/>
      <c r="AK17" s="2"/>
      <c r="AL17" s="2"/>
      <c r="AM17" s="2"/>
      <c r="AN17" s="2"/>
    </row>
    <row r="18" spans="1:40" s="232" customFormat="1" ht="31.5" x14ac:dyDescent="0.25">
      <c r="A18" s="219">
        <v>0</v>
      </c>
      <c r="B18" s="180" t="s">
        <v>742</v>
      </c>
      <c r="C18" s="51"/>
      <c r="D18" s="233"/>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97"/>
      <c r="AE18" s="97"/>
      <c r="AF18" s="97"/>
      <c r="AG18" s="97"/>
      <c r="AH18" s="97"/>
      <c r="AI18" s="97"/>
      <c r="AJ18" s="97"/>
      <c r="AK18" s="97"/>
      <c r="AL18" s="97"/>
      <c r="AM18" s="97"/>
      <c r="AN18" s="97"/>
    </row>
    <row r="19" spans="1:40" s="232" customFormat="1" ht="31.5" x14ac:dyDescent="0.25">
      <c r="A19" s="51" t="s">
        <v>743</v>
      </c>
      <c r="B19" s="179" t="s">
        <v>744</v>
      </c>
      <c r="C19" s="51"/>
      <c r="D19" s="233"/>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97"/>
      <c r="AE19" s="97"/>
      <c r="AF19" s="97"/>
      <c r="AG19" s="97"/>
      <c r="AH19" s="97"/>
      <c r="AI19" s="97"/>
      <c r="AJ19" s="97"/>
      <c r="AK19" s="97"/>
      <c r="AL19" s="97"/>
      <c r="AM19" s="97"/>
      <c r="AN19" s="97"/>
    </row>
    <row r="20" spans="1:40" s="232" customFormat="1" ht="31.5" x14ac:dyDescent="0.25">
      <c r="A20" s="51" t="s">
        <v>745</v>
      </c>
      <c r="B20" s="179" t="s">
        <v>770</v>
      </c>
      <c r="C20" s="51"/>
      <c r="D20" s="233"/>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97"/>
      <c r="AE20" s="97"/>
      <c r="AF20" s="97"/>
      <c r="AG20" s="97"/>
      <c r="AH20" s="97"/>
      <c r="AI20" s="97"/>
      <c r="AJ20" s="97"/>
      <c r="AK20" s="97"/>
      <c r="AL20" s="97"/>
      <c r="AM20" s="97"/>
      <c r="AN20" s="97"/>
    </row>
    <row r="21" spans="1:40" s="232" customFormat="1" ht="78.75" x14ac:dyDescent="0.25">
      <c r="A21" s="51" t="s">
        <v>746</v>
      </c>
      <c r="B21" s="179" t="s">
        <v>747</v>
      </c>
      <c r="C21" s="51"/>
      <c r="D21" s="233"/>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97"/>
      <c r="AE21" s="97"/>
      <c r="AF21" s="97"/>
      <c r="AG21" s="97"/>
      <c r="AH21" s="97"/>
      <c r="AI21" s="97"/>
      <c r="AJ21" s="97"/>
      <c r="AK21" s="97"/>
      <c r="AL21" s="97"/>
      <c r="AM21" s="97"/>
      <c r="AN21" s="97"/>
    </row>
    <row r="22" spans="1:40" s="232" customFormat="1" ht="47.25" x14ac:dyDescent="0.25">
      <c r="A22" s="51" t="s">
        <v>748</v>
      </c>
      <c r="B22" s="179" t="s">
        <v>749</v>
      </c>
      <c r="C22" s="51"/>
      <c r="D22" s="233"/>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97"/>
      <c r="AE22" s="97"/>
      <c r="AF22" s="97"/>
      <c r="AG22" s="97"/>
      <c r="AH22" s="97"/>
      <c r="AI22" s="97"/>
      <c r="AJ22" s="97"/>
      <c r="AK22" s="97"/>
      <c r="AL22" s="97"/>
      <c r="AM22" s="97"/>
      <c r="AN22" s="97"/>
    </row>
    <row r="23" spans="1:40" s="232" customFormat="1" ht="47.25" x14ac:dyDescent="0.25">
      <c r="A23" s="51" t="s">
        <v>750</v>
      </c>
      <c r="B23" s="179" t="s">
        <v>751</v>
      </c>
      <c r="C23" s="51"/>
      <c r="D23" s="233"/>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97"/>
      <c r="AE23" s="97"/>
      <c r="AF23" s="97"/>
      <c r="AG23" s="97"/>
      <c r="AH23" s="97"/>
      <c r="AI23" s="97"/>
      <c r="AJ23" s="97"/>
      <c r="AK23" s="97"/>
      <c r="AL23" s="97"/>
      <c r="AM23" s="97"/>
      <c r="AN23" s="97"/>
    </row>
    <row r="24" spans="1:40" s="232" customFormat="1" ht="31.5" x14ac:dyDescent="0.25">
      <c r="A24" s="51" t="s">
        <v>752</v>
      </c>
      <c r="B24" s="179" t="s">
        <v>753</v>
      </c>
      <c r="C24" s="51"/>
      <c r="D24" s="233"/>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97"/>
      <c r="AE24" s="97"/>
      <c r="AF24" s="97"/>
      <c r="AG24" s="97"/>
      <c r="AH24" s="97"/>
      <c r="AI24" s="97"/>
      <c r="AJ24" s="97"/>
      <c r="AK24" s="97"/>
      <c r="AL24" s="97"/>
      <c r="AM24" s="97"/>
      <c r="AN24" s="97"/>
    </row>
    <row r="25" spans="1:40" s="232" customFormat="1" x14ac:dyDescent="0.25">
      <c r="A25" s="51"/>
      <c r="B25" s="28"/>
      <c r="C25" s="51"/>
      <c r="D25" s="233"/>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97"/>
      <c r="AE25" s="97"/>
      <c r="AF25" s="97"/>
      <c r="AG25" s="97"/>
      <c r="AH25" s="97"/>
      <c r="AI25" s="97"/>
      <c r="AJ25" s="97"/>
      <c r="AK25" s="97"/>
      <c r="AL25" s="97"/>
      <c r="AM25" s="97"/>
      <c r="AN25" s="97"/>
    </row>
    <row r="26" spans="1:40" s="232" customFormat="1" ht="31.5" x14ac:dyDescent="0.25">
      <c r="A26" s="51">
        <v>1</v>
      </c>
      <c r="B26" s="179" t="s">
        <v>584</v>
      </c>
      <c r="C26" s="51"/>
      <c r="D26" s="233"/>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97"/>
      <c r="AE26" s="97"/>
      <c r="AF26" s="97"/>
      <c r="AG26" s="97"/>
      <c r="AH26" s="97"/>
      <c r="AI26" s="97"/>
      <c r="AJ26" s="97"/>
      <c r="AK26" s="97"/>
      <c r="AL26" s="97"/>
      <c r="AM26" s="97"/>
      <c r="AN26" s="97"/>
    </row>
    <row r="27" spans="1:40" s="232" customFormat="1" ht="47.25" x14ac:dyDescent="0.25">
      <c r="A27" s="182" t="s">
        <v>555</v>
      </c>
      <c r="B27" s="180" t="s">
        <v>754</v>
      </c>
      <c r="C27" s="51"/>
      <c r="D27" s="233"/>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97"/>
      <c r="AE27" s="97"/>
      <c r="AF27" s="97"/>
      <c r="AG27" s="97"/>
      <c r="AH27" s="97"/>
      <c r="AI27" s="97"/>
      <c r="AJ27" s="97"/>
      <c r="AK27" s="97"/>
      <c r="AL27" s="97"/>
      <c r="AM27" s="97"/>
      <c r="AN27" s="97"/>
    </row>
    <row r="28" spans="1:40" s="232" customFormat="1" ht="47.25" x14ac:dyDescent="0.25">
      <c r="A28" s="47" t="s">
        <v>557</v>
      </c>
      <c r="B28" s="179" t="s">
        <v>755</v>
      </c>
      <c r="C28" s="51"/>
      <c r="D28" s="233"/>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97"/>
      <c r="AE28" s="97"/>
      <c r="AF28" s="97"/>
      <c r="AG28" s="97"/>
      <c r="AH28" s="97"/>
      <c r="AI28" s="97"/>
      <c r="AJ28" s="97"/>
      <c r="AK28" s="97"/>
      <c r="AL28" s="97"/>
      <c r="AM28" s="97"/>
      <c r="AN28" s="97"/>
    </row>
    <row r="29" spans="1:40" s="232" customFormat="1" ht="47.25" x14ac:dyDescent="0.25">
      <c r="A29" s="47" t="s">
        <v>558</v>
      </c>
      <c r="B29" s="179" t="s">
        <v>528</v>
      </c>
      <c r="C29" s="51"/>
      <c r="D29" s="233"/>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97"/>
      <c r="AE29" s="97"/>
      <c r="AF29" s="97"/>
      <c r="AG29" s="97"/>
      <c r="AH29" s="97"/>
      <c r="AI29" s="97"/>
      <c r="AJ29" s="97"/>
      <c r="AK29" s="97"/>
      <c r="AL29" s="97"/>
      <c r="AM29" s="97"/>
      <c r="AN29" s="97"/>
    </row>
    <row r="30" spans="1:40" s="232" customFormat="1" ht="47.25" x14ac:dyDescent="0.25">
      <c r="A30" s="47" t="s">
        <v>559</v>
      </c>
      <c r="B30" s="179" t="s">
        <v>527</v>
      </c>
      <c r="C30" s="51"/>
      <c r="D30" s="233"/>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97"/>
      <c r="AE30" s="97"/>
      <c r="AF30" s="97"/>
      <c r="AG30" s="97"/>
      <c r="AH30" s="97"/>
      <c r="AI30" s="97"/>
      <c r="AJ30" s="97"/>
      <c r="AK30" s="97"/>
      <c r="AL30" s="97"/>
      <c r="AM30" s="97"/>
      <c r="AN30" s="97"/>
    </row>
    <row r="31" spans="1:40" s="232" customFormat="1" ht="94.5" x14ac:dyDescent="0.25">
      <c r="A31" s="47" t="s">
        <v>560</v>
      </c>
      <c r="B31" s="179" t="s">
        <v>756</v>
      </c>
      <c r="C31" s="51"/>
      <c r="D31" s="233"/>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97"/>
      <c r="AE31" s="97"/>
      <c r="AF31" s="97"/>
      <c r="AG31" s="97"/>
      <c r="AH31" s="97"/>
      <c r="AI31" s="97"/>
      <c r="AJ31" s="97"/>
      <c r="AK31" s="97"/>
      <c r="AL31" s="97"/>
      <c r="AM31" s="97"/>
      <c r="AN31" s="97"/>
    </row>
    <row r="32" spans="1:40" s="232" customFormat="1" ht="47.25" x14ac:dyDescent="0.25">
      <c r="A32" s="182" t="s">
        <v>556</v>
      </c>
      <c r="B32" s="180" t="s">
        <v>757</v>
      </c>
      <c r="C32" s="51"/>
      <c r="D32" s="233"/>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97"/>
      <c r="AE32" s="97"/>
      <c r="AF32" s="97"/>
      <c r="AG32" s="97"/>
      <c r="AH32" s="97"/>
      <c r="AI32" s="97"/>
      <c r="AJ32" s="97"/>
      <c r="AK32" s="97"/>
      <c r="AL32" s="97"/>
      <c r="AM32" s="97"/>
      <c r="AN32" s="97"/>
    </row>
    <row r="33" spans="1:40" s="232" customFormat="1" ht="78.75" x14ac:dyDescent="0.25">
      <c r="A33" s="47" t="s">
        <v>561</v>
      </c>
      <c r="B33" s="181" t="s">
        <v>772</v>
      </c>
      <c r="C33" s="51"/>
      <c r="D33" s="233"/>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97"/>
      <c r="AE33" s="97"/>
      <c r="AF33" s="97"/>
      <c r="AG33" s="97"/>
      <c r="AH33" s="97"/>
      <c r="AI33" s="97"/>
      <c r="AJ33" s="97"/>
      <c r="AK33" s="97"/>
      <c r="AL33" s="97"/>
      <c r="AM33" s="97"/>
      <c r="AN33" s="97"/>
    </row>
    <row r="34" spans="1:40" s="232" customFormat="1" ht="31.5" x14ac:dyDescent="0.25">
      <c r="A34" s="47" t="s">
        <v>608</v>
      </c>
      <c r="B34" s="179" t="s">
        <v>773</v>
      </c>
      <c r="C34" s="51"/>
      <c r="D34" s="233"/>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97"/>
      <c r="AE34" s="97"/>
      <c r="AF34" s="97"/>
      <c r="AG34" s="97"/>
      <c r="AH34" s="97"/>
      <c r="AI34" s="97"/>
      <c r="AJ34" s="97"/>
      <c r="AK34" s="97"/>
      <c r="AL34" s="97"/>
      <c r="AM34" s="97"/>
      <c r="AN34" s="97"/>
    </row>
    <row r="35" spans="1:40" s="232" customFormat="1" ht="78.75" x14ac:dyDescent="0.25">
      <c r="A35" s="47" t="s">
        <v>609</v>
      </c>
      <c r="B35" s="179" t="s">
        <v>774</v>
      </c>
      <c r="C35" s="51"/>
      <c r="D35" s="233"/>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97"/>
      <c r="AE35" s="97"/>
      <c r="AF35" s="97"/>
      <c r="AG35" s="97"/>
      <c r="AH35" s="97"/>
      <c r="AI35" s="97"/>
      <c r="AJ35" s="97"/>
      <c r="AK35" s="97"/>
      <c r="AL35" s="97"/>
      <c r="AM35" s="97"/>
      <c r="AN35" s="97"/>
    </row>
    <row r="36" spans="1:40" s="232" customFormat="1" x14ac:dyDescent="0.25">
      <c r="A36" s="47"/>
      <c r="B36" s="179"/>
      <c r="C36" s="51"/>
      <c r="D36" s="233"/>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97"/>
      <c r="AE36" s="97"/>
      <c r="AF36" s="97"/>
      <c r="AG36" s="97"/>
      <c r="AH36" s="97"/>
      <c r="AI36" s="97"/>
      <c r="AJ36" s="97"/>
      <c r="AK36" s="97"/>
      <c r="AL36" s="97"/>
      <c r="AM36" s="97"/>
      <c r="AN36" s="97"/>
    </row>
    <row r="37" spans="1:40" s="232" customFormat="1" ht="63" x14ac:dyDescent="0.25">
      <c r="A37" s="47" t="s">
        <v>562</v>
      </c>
      <c r="B37" s="181" t="s">
        <v>758</v>
      </c>
      <c r="C37" s="51"/>
      <c r="D37" s="233"/>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97"/>
      <c r="AE37" s="97"/>
      <c r="AF37" s="97"/>
      <c r="AG37" s="97"/>
      <c r="AH37" s="97"/>
      <c r="AI37" s="97"/>
      <c r="AJ37" s="97"/>
      <c r="AK37" s="97"/>
      <c r="AL37" s="97"/>
      <c r="AM37" s="97"/>
      <c r="AN37" s="97"/>
    </row>
    <row r="38" spans="1:40" s="232" customFormat="1" ht="47.25" x14ac:dyDescent="0.25">
      <c r="A38" s="47" t="s">
        <v>612</v>
      </c>
      <c r="B38" s="179" t="s">
        <v>759</v>
      </c>
      <c r="C38" s="51"/>
      <c r="D38" s="233"/>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97"/>
      <c r="AE38" s="97"/>
      <c r="AF38" s="97"/>
      <c r="AG38" s="97"/>
      <c r="AH38" s="97"/>
      <c r="AI38" s="97"/>
      <c r="AJ38" s="97"/>
      <c r="AK38" s="97"/>
      <c r="AL38" s="97"/>
      <c r="AM38" s="97"/>
      <c r="AN38" s="97"/>
    </row>
    <row r="39" spans="1:40" s="232" customFormat="1" ht="63" x14ac:dyDescent="0.25">
      <c r="A39" s="47" t="s">
        <v>613</v>
      </c>
      <c r="B39" s="179" t="s">
        <v>760</v>
      </c>
      <c r="C39" s="51"/>
      <c r="D39" s="233"/>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97"/>
      <c r="AE39" s="97"/>
      <c r="AF39" s="97"/>
      <c r="AG39" s="97"/>
      <c r="AH39" s="97"/>
      <c r="AI39" s="97"/>
      <c r="AJ39" s="97"/>
      <c r="AK39" s="97"/>
      <c r="AL39" s="97"/>
      <c r="AM39" s="97"/>
      <c r="AN39" s="97"/>
    </row>
    <row r="40" spans="1:40" s="232" customFormat="1" ht="47.25" x14ac:dyDescent="0.25">
      <c r="A40" s="47" t="s">
        <v>563</v>
      </c>
      <c r="B40" s="181" t="s">
        <v>761</v>
      </c>
      <c r="C40" s="51"/>
      <c r="D40" s="233"/>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97"/>
      <c r="AE40" s="97"/>
      <c r="AF40" s="97"/>
      <c r="AG40" s="97"/>
      <c r="AH40" s="97"/>
      <c r="AI40" s="97"/>
      <c r="AJ40" s="97"/>
      <c r="AK40" s="97"/>
      <c r="AL40" s="97"/>
      <c r="AM40" s="97"/>
      <c r="AN40" s="97"/>
    </row>
    <row r="41" spans="1:40" s="232" customFormat="1" ht="47.25" x14ac:dyDescent="0.25">
      <c r="A41" s="47" t="s">
        <v>616</v>
      </c>
      <c r="B41" s="179" t="s">
        <v>762</v>
      </c>
      <c r="C41" s="51"/>
      <c r="D41" s="233"/>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97"/>
      <c r="AE41" s="97"/>
      <c r="AF41" s="97"/>
      <c r="AG41" s="97"/>
      <c r="AH41" s="97"/>
      <c r="AI41" s="97"/>
      <c r="AJ41" s="97"/>
      <c r="AK41" s="97"/>
      <c r="AL41" s="97"/>
      <c r="AM41" s="97"/>
      <c r="AN41" s="97"/>
    </row>
    <row r="42" spans="1:40" s="232" customFormat="1" ht="63" x14ac:dyDescent="0.25">
      <c r="A42" s="47" t="s">
        <v>564</v>
      </c>
      <c r="B42" s="229" t="s">
        <v>763</v>
      </c>
      <c r="C42" s="51"/>
      <c r="D42" s="233"/>
      <c r="E42" s="14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97"/>
      <c r="AE42" s="97"/>
      <c r="AF42" s="97"/>
      <c r="AG42" s="97"/>
      <c r="AH42" s="97"/>
      <c r="AI42" s="97"/>
      <c r="AJ42" s="97"/>
      <c r="AK42" s="97"/>
      <c r="AL42" s="97"/>
      <c r="AM42" s="97"/>
      <c r="AN42" s="97"/>
    </row>
    <row r="43" spans="1:40" s="232" customFormat="1" ht="31.5" x14ac:dyDescent="0.25">
      <c r="A43" s="47" t="s">
        <v>620</v>
      </c>
      <c r="B43" s="231" t="s">
        <v>764</v>
      </c>
      <c r="C43" s="51"/>
      <c r="D43" s="233"/>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97"/>
      <c r="AE43" s="97"/>
      <c r="AF43" s="97"/>
      <c r="AG43" s="97"/>
      <c r="AH43" s="97"/>
      <c r="AI43" s="97"/>
      <c r="AJ43" s="97"/>
      <c r="AK43" s="97"/>
      <c r="AL43" s="97"/>
      <c r="AM43" s="97"/>
      <c r="AN43" s="97"/>
    </row>
    <row r="44" spans="1:40" s="232" customFormat="1" ht="63" x14ac:dyDescent="0.25">
      <c r="A44" s="47" t="s">
        <v>621</v>
      </c>
      <c r="B44" s="231" t="s">
        <v>765</v>
      </c>
      <c r="C44" s="51"/>
      <c r="D44" s="233"/>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97"/>
      <c r="AE44" s="97"/>
      <c r="AF44" s="97"/>
      <c r="AG44" s="97"/>
      <c r="AH44" s="97"/>
      <c r="AI44" s="97"/>
      <c r="AJ44" s="97"/>
      <c r="AK44" s="97"/>
      <c r="AL44" s="97"/>
      <c r="AM44" s="97"/>
      <c r="AN44" s="97"/>
    </row>
    <row r="45" spans="1:40" s="232" customFormat="1" ht="94.5" x14ac:dyDescent="0.25">
      <c r="A45" s="182" t="s">
        <v>766</v>
      </c>
      <c r="B45" s="180" t="s">
        <v>767</v>
      </c>
      <c r="C45" s="51"/>
      <c r="D45" s="233"/>
      <c r="E45" s="14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97"/>
      <c r="AE45" s="97"/>
      <c r="AF45" s="97"/>
      <c r="AG45" s="97"/>
      <c r="AH45" s="97"/>
      <c r="AI45" s="97"/>
      <c r="AJ45" s="97"/>
      <c r="AK45" s="97"/>
      <c r="AL45" s="97"/>
      <c r="AM45" s="97"/>
      <c r="AN45" s="97"/>
    </row>
    <row r="46" spans="1:40" s="232" customFormat="1" ht="47.25" x14ac:dyDescent="0.25">
      <c r="A46" s="182" t="s">
        <v>768</v>
      </c>
      <c r="B46" s="180" t="s">
        <v>769</v>
      </c>
      <c r="C46" s="51"/>
      <c r="D46" s="233"/>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97"/>
      <c r="AE46" s="97"/>
      <c r="AF46" s="97"/>
      <c r="AG46" s="97"/>
      <c r="AH46" s="97"/>
      <c r="AI46" s="97"/>
      <c r="AJ46" s="97"/>
      <c r="AK46" s="97"/>
      <c r="AL46" s="97"/>
      <c r="AM46" s="97"/>
      <c r="AN46" s="97"/>
    </row>
    <row r="47" spans="1:40" s="185" customFormat="1" x14ac:dyDescent="0.25">
      <c r="A47" s="286"/>
      <c r="B47" s="273"/>
      <c r="C47" s="286"/>
      <c r="D47" s="260"/>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97"/>
      <c r="AE47" s="97"/>
      <c r="AF47" s="97"/>
      <c r="AG47" s="97"/>
      <c r="AH47" s="97"/>
      <c r="AI47" s="97"/>
      <c r="AJ47" s="97"/>
      <c r="AK47" s="97"/>
      <c r="AL47" s="97"/>
      <c r="AM47" s="97"/>
      <c r="AN47" s="97"/>
    </row>
    <row r="48" spans="1:40" s="185" customFormat="1" x14ac:dyDescent="0.25">
      <c r="A48" s="156"/>
      <c r="B48" s="279"/>
      <c r="C48" s="263"/>
      <c r="D48" s="260"/>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97"/>
      <c r="AE48" s="97"/>
      <c r="AF48" s="97"/>
      <c r="AG48" s="97"/>
      <c r="AH48" s="97"/>
      <c r="AI48" s="97"/>
      <c r="AJ48" s="97"/>
      <c r="AK48" s="97"/>
      <c r="AL48" s="97"/>
      <c r="AM48" s="97"/>
      <c r="AN48" s="97"/>
    </row>
    <row r="49" spans="1:40" s="185" customFormat="1" x14ac:dyDescent="0.25">
      <c r="A49" s="156"/>
      <c r="B49" s="282"/>
      <c r="C49" s="263"/>
      <c r="D49" s="260"/>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97"/>
      <c r="AE49" s="97"/>
      <c r="AF49" s="97"/>
      <c r="AG49" s="97"/>
      <c r="AH49" s="97"/>
      <c r="AI49" s="97"/>
      <c r="AJ49" s="97"/>
      <c r="AK49" s="97"/>
      <c r="AL49" s="97"/>
      <c r="AM49" s="97"/>
      <c r="AN49" s="97"/>
    </row>
    <row r="50" spans="1:40" s="185" customFormat="1" x14ac:dyDescent="0.25">
      <c r="A50" s="156"/>
      <c r="B50" s="282"/>
      <c r="C50" s="263"/>
      <c r="D50" s="260"/>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97"/>
      <c r="AE50" s="97"/>
      <c r="AF50" s="97"/>
      <c r="AG50" s="97"/>
      <c r="AH50" s="97"/>
      <c r="AI50" s="97"/>
      <c r="AJ50" s="97"/>
      <c r="AK50" s="97"/>
      <c r="AL50" s="97"/>
      <c r="AM50" s="97"/>
      <c r="AN50" s="97"/>
    </row>
    <row r="51" spans="1:40" s="185" customFormat="1" x14ac:dyDescent="0.25">
      <c r="A51" s="156"/>
      <c r="B51" s="282"/>
      <c r="C51" s="263"/>
      <c r="D51" s="260"/>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97"/>
      <c r="AE51" s="97"/>
      <c r="AF51" s="97"/>
      <c r="AG51" s="97"/>
      <c r="AH51" s="97"/>
      <c r="AI51" s="97"/>
      <c r="AJ51" s="97"/>
      <c r="AK51" s="97"/>
      <c r="AL51" s="97"/>
      <c r="AM51" s="97"/>
      <c r="AN51" s="97"/>
    </row>
    <row r="52" spans="1:40" s="185" customFormat="1" x14ac:dyDescent="0.25">
      <c r="A52" s="156"/>
      <c r="B52" s="282"/>
      <c r="C52" s="263"/>
      <c r="D52" s="260"/>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97"/>
      <c r="AE52" s="97"/>
      <c r="AF52" s="97"/>
      <c r="AG52" s="97"/>
      <c r="AH52" s="97"/>
      <c r="AI52" s="97"/>
      <c r="AJ52" s="97"/>
      <c r="AK52" s="97"/>
      <c r="AL52" s="97"/>
      <c r="AM52" s="97"/>
      <c r="AN52" s="97"/>
    </row>
    <row r="53" spans="1:40" s="185" customFormat="1" x14ac:dyDescent="0.25">
      <c r="A53" s="156"/>
      <c r="B53" s="282"/>
      <c r="C53" s="263"/>
      <c r="D53" s="260"/>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97"/>
      <c r="AE53" s="97"/>
      <c r="AF53" s="97"/>
      <c r="AG53" s="97"/>
      <c r="AH53" s="97"/>
      <c r="AI53" s="97"/>
      <c r="AJ53" s="97"/>
      <c r="AK53" s="97"/>
      <c r="AL53" s="97"/>
      <c r="AM53" s="97"/>
      <c r="AN53" s="97"/>
    </row>
    <row r="54" spans="1:40" s="185" customFormat="1" x14ac:dyDescent="0.25">
      <c r="A54" s="156"/>
      <c r="B54" s="279"/>
      <c r="C54" s="263"/>
      <c r="D54" s="260"/>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97"/>
      <c r="AE54" s="97"/>
      <c r="AF54" s="97"/>
      <c r="AG54" s="97"/>
      <c r="AH54" s="97"/>
      <c r="AI54" s="97"/>
      <c r="AJ54" s="97"/>
      <c r="AK54" s="97"/>
      <c r="AL54" s="97"/>
      <c r="AM54" s="97"/>
      <c r="AN54" s="97"/>
    </row>
    <row r="55" spans="1:40" s="185" customFormat="1" x14ac:dyDescent="0.25">
      <c r="A55" s="156"/>
      <c r="B55" s="282"/>
      <c r="C55" s="263"/>
      <c r="D55" s="260"/>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97"/>
      <c r="AE55" s="97"/>
      <c r="AF55" s="97"/>
      <c r="AG55" s="97"/>
      <c r="AH55" s="97"/>
      <c r="AI55" s="97"/>
      <c r="AJ55" s="97"/>
      <c r="AK55" s="97"/>
      <c r="AL55" s="97"/>
      <c r="AM55" s="97"/>
      <c r="AN55" s="97"/>
    </row>
    <row r="56" spans="1:40" s="185" customFormat="1" x14ac:dyDescent="0.25">
      <c r="A56" s="266"/>
      <c r="B56" s="267"/>
      <c r="C56" s="263"/>
      <c r="D56" s="260"/>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97"/>
      <c r="AE56" s="97"/>
      <c r="AF56" s="97"/>
      <c r="AG56" s="97"/>
      <c r="AH56" s="97"/>
      <c r="AI56" s="97"/>
      <c r="AJ56" s="97"/>
      <c r="AK56" s="97"/>
      <c r="AL56" s="97"/>
      <c r="AM56" s="97"/>
      <c r="AN56" s="97"/>
    </row>
    <row r="57" spans="1:40" s="185" customFormat="1" x14ac:dyDescent="0.25">
      <c r="A57" s="156"/>
      <c r="B57" s="282"/>
      <c r="C57" s="263"/>
      <c r="D57" s="260"/>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97"/>
      <c r="AE57" s="97"/>
      <c r="AF57" s="97"/>
      <c r="AG57" s="97"/>
      <c r="AH57" s="97"/>
      <c r="AI57" s="97"/>
      <c r="AJ57" s="97"/>
      <c r="AK57" s="97"/>
      <c r="AL57" s="97"/>
      <c r="AM57" s="97"/>
      <c r="AN57" s="97"/>
    </row>
    <row r="58" spans="1:40" s="185" customFormat="1" x14ac:dyDescent="0.25">
      <c r="A58" s="156"/>
      <c r="B58" s="282"/>
      <c r="C58" s="263"/>
      <c r="D58" s="260"/>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97"/>
      <c r="AE58" s="97"/>
      <c r="AF58" s="97"/>
      <c r="AG58" s="97"/>
      <c r="AH58" s="97"/>
      <c r="AI58" s="97"/>
      <c r="AJ58" s="97"/>
      <c r="AK58" s="97"/>
      <c r="AL58" s="97"/>
      <c r="AM58" s="97"/>
      <c r="AN58" s="97"/>
    </row>
    <row r="59" spans="1:40" s="185" customFormat="1" x14ac:dyDescent="0.25">
      <c r="A59" s="266"/>
      <c r="B59" s="267"/>
      <c r="C59" s="263"/>
      <c r="D59" s="260"/>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97"/>
      <c r="AE59" s="97"/>
      <c r="AF59" s="97"/>
      <c r="AG59" s="97"/>
      <c r="AH59" s="97"/>
      <c r="AI59" s="97"/>
      <c r="AJ59" s="97"/>
      <c r="AK59" s="97"/>
      <c r="AL59" s="97"/>
      <c r="AM59" s="97"/>
      <c r="AN59" s="97"/>
    </row>
    <row r="60" spans="1:40" s="185" customFormat="1" x14ac:dyDescent="0.25">
      <c r="A60" s="156"/>
      <c r="B60" s="282"/>
      <c r="C60" s="263"/>
      <c r="D60" s="260"/>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97"/>
      <c r="AE60" s="97"/>
      <c r="AF60" s="97"/>
      <c r="AG60" s="97"/>
      <c r="AH60" s="97"/>
      <c r="AI60" s="97"/>
      <c r="AJ60" s="97"/>
      <c r="AK60" s="97"/>
      <c r="AL60" s="97"/>
      <c r="AM60" s="97"/>
      <c r="AN60" s="97"/>
    </row>
    <row r="61" spans="1:40" s="185" customFormat="1" x14ac:dyDescent="0.25">
      <c r="A61" s="156"/>
      <c r="B61" s="282"/>
      <c r="C61" s="263"/>
      <c r="D61" s="260"/>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97"/>
      <c r="AE61" s="97"/>
      <c r="AF61" s="97"/>
      <c r="AG61" s="97"/>
      <c r="AH61" s="97"/>
      <c r="AI61" s="97"/>
      <c r="AJ61" s="97"/>
      <c r="AK61" s="97"/>
      <c r="AL61" s="97"/>
      <c r="AM61" s="97"/>
      <c r="AN61" s="97"/>
    </row>
    <row r="62" spans="1:40" s="185" customFormat="1" x14ac:dyDescent="0.25">
      <c r="A62" s="156"/>
      <c r="B62" s="282"/>
      <c r="C62" s="263"/>
      <c r="D62" s="260"/>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97"/>
      <c r="AE62" s="97"/>
      <c r="AF62" s="97"/>
      <c r="AG62" s="97"/>
      <c r="AH62" s="97"/>
      <c r="AI62" s="97"/>
      <c r="AJ62" s="97"/>
      <c r="AK62" s="97"/>
      <c r="AL62" s="97"/>
      <c r="AM62" s="97"/>
      <c r="AN62" s="97"/>
    </row>
    <row r="63" spans="1:40" s="185" customFormat="1" x14ac:dyDescent="0.25">
      <c r="A63" s="156"/>
      <c r="B63" s="282"/>
      <c r="C63" s="263"/>
      <c r="D63" s="260"/>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97"/>
      <c r="AE63" s="97"/>
      <c r="AF63" s="97"/>
      <c r="AG63" s="97"/>
      <c r="AH63" s="97"/>
      <c r="AI63" s="97"/>
      <c r="AJ63" s="97"/>
      <c r="AK63" s="97"/>
      <c r="AL63" s="97"/>
      <c r="AM63" s="97"/>
      <c r="AN63" s="97"/>
    </row>
    <row r="64" spans="1:40" s="185" customFormat="1" x14ac:dyDescent="0.25">
      <c r="A64" s="156"/>
      <c r="B64" s="284"/>
      <c r="C64" s="268"/>
      <c r="D64" s="260"/>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97"/>
      <c r="AE64" s="97"/>
      <c r="AF64" s="97"/>
      <c r="AG64" s="97"/>
      <c r="AH64" s="97"/>
      <c r="AI64" s="97"/>
      <c r="AJ64" s="97"/>
      <c r="AK64" s="97"/>
      <c r="AL64" s="97"/>
      <c r="AM64" s="97"/>
      <c r="AN64" s="97"/>
    </row>
  </sheetData>
  <mergeCells count="21">
    <mergeCell ref="A4:AC4"/>
    <mergeCell ref="D13:D16"/>
    <mergeCell ref="C13:C16"/>
    <mergeCell ref="B13:B16"/>
    <mergeCell ref="A13:A16"/>
    <mergeCell ref="Y14:AC14"/>
    <mergeCell ref="J15:N15"/>
    <mergeCell ref="Y15:AC15"/>
    <mergeCell ref="A12:X12"/>
    <mergeCell ref="O15:S15"/>
    <mergeCell ref="T15:X15"/>
    <mergeCell ref="J13:AC13"/>
    <mergeCell ref="J14:N14"/>
    <mergeCell ref="O14:S14"/>
    <mergeCell ref="T14:X14"/>
    <mergeCell ref="E15:I15"/>
    <mergeCell ref="A6:DL6"/>
    <mergeCell ref="E13:I14"/>
    <mergeCell ref="A11:AC11"/>
    <mergeCell ref="A8:AC8"/>
    <mergeCell ref="A9:AC9"/>
  </mergeCells>
  <pageMargins left="0.70866141732283472" right="0.70866141732283472" top="0.74803149606299213" bottom="0.74803149606299213" header="0.31496062992125984" footer="0.31496062992125984"/>
  <pageSetup paperSize="8" scale="8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149"/>
  <sheetViews>
    <sheetView view="pageBreakPreview" topLeftCell="A85" zoomScale="60" workbookViewId="0">
      <selection activeCell="A11" sqref="A11:DL11"/>
    </sheetView>
  </sheetViews>
  <sheetFormatPr defaultColWidth="9" defaultRowHeight="15.75" x14ac:dyDescent="0.25"/>
  <cols>
    <col min="1" max="1" width="12" style="1" customWidth="1"/>
    <col min="2" max="2" width="31.5" style="1" customWidth="1"/>
    <col min="3" max="3" width="17.625" style="1" customWidth="1"/>
    <col min="4" max="4" width="28.125" style="1" customWidth="1"/>
    <col min="5" max="6" width="29.625" style="1" customWidth="1"/>
    <col min="7" max="9" width="32.25" style="1" customWidth="1"/>
    <col min="10" max="10" width="32.125" style="1" customWidth="1"/>
    <col min="11" max="11" width="19.875" style="1" customWidth="1"/>
    <col min="12" max="12" width="4.625" style="1" customWidth="1"/>
    <col min="13" max="13" width="4.375" style="1" customWidth="1"/>
    <col min="14" max="15" width="3.375" style="1" customWidth="1"/>
    <col min="16" max="16" width="4.125" style="1" customWidth="1"/>
    <col min="17" max="19" width="5.75" style="1" customWidth="1"/>
    <col min="20" max="20" width="3.875" style="1" customWidth="1"/>
    <col min="21" max="21" width="4.5" style="1" customWidth="1"/>
    <col min="22" max="22" width="3.875" style="1" customWidth="1"/>
    <col min="23" max="23" width="4.375" style="1" customWidth="1"/>
    <col min="24" max="26" width="5.75" style="1" customWidth="1"/>
    <col min="27" max="27" width="6.125" style="1" customWidth="1"/>
    <col min="28" max="28" width="5.75" style="1" customWidth="1"/>
    <col min="29" max="29" width="6.5" style="1" customWidth="1"/>
    <col min="30" max="30" width="3.5" style="1" customWidth="1"/>
    <col min="31" max="31" width="5.75" style="1" customWidth="1"/>
    <col min="32" max="32" width="16.125" style="1" customWidth="1"/>
    <col min="33" max="33" width="21.25" style="1" customWidth="1"/>
    <col min="34" max="34" width="12.625" style="1" customWidth="1"/>
    <col min="35" max="35" width="22.375" style="1" customWidth="1"/>
    <col min="36" max="36" width="10.875" style="1" customWidth="1"/>
    <col min="37" max="37" width="17.375" style="1" customWidth="1"/>
    <col min="38" max="39" width="4.125" style="1" customWidth="1"/>
    <col min="40" max="40" width="3.75" style="1" customWidth="1"/>
    <col min="41" max="41" width="3.875" style="1" customWidth="1"/>
    <col min="42" max="42" width="4.5" style="1" customWidth="1"/>
    <col min="43" max="43" width="5" style="1" customWidth="1"/>
    <col min="44" max="44" width="5.5" style="1" customWidth="1"/>
    <col min="45" max="45" width="5.75" style="1" customWidth="1"/>
    <col min="46" max="46" width="5.5" style="1" customWidth="1"/>
    <col min="47" max="48" width="5" style="1" customWidth="1"/>
    <col min="49" max="49" width="12.875" style="1" customWidth="1"/>
    <col min="50" max="59" width="5" style="1" customWidth="1"/>
    <col min="60" max="16384" width="9" style="1"/>
  </cols>
  <sheetData>
    <row r="1" spans="1:116" ht="18.75" x14ac:dyDescent="0.25">
      <c r="K1" s="24" t="s">
        <v>355</v>
      </c>
      <c r="L1" s="2"/>
      <c r="M1" s="2"/>
      <c r="N1" s="2"/>
      <c r="O1" s="2"/>
      <c r="P1" s="2"/>
      <c r="Q1" s="2"/>
    </row>
    <row r="2" spans="1:116" ht="18.75" x14ac:dyDescent="0.3">
      <c r="K2" s="15" t="s">
        <v>1</v>
      </c>
      <c r="L2" s="2"/>
      <c r="M2" s="2"/>
      <c r="N2" s="2"/>
      <c r="O2" s="2"/>
      <c r="P2" s="2"/>
      <c r="Q2" s="2"/>
    </row>
    <row r="3" spans="1:116" ht="18.75" x14ac:dyDescent="0.3">
      <c r="K3" s="15" t="s">
        <v>775</v>
      </c>
      <c r="L3" s="2"/>
      <c r="M3" s="2"/>
      <c r="N3" s="2"/>
      <c r="O3" s="2"/>
      <c r="P3" s="2"/>
      <c r="Q3" s="2"/>
    </row>
    <row r="4" spans="1:116" x14ac:dyDescent="0.25">
      <c r="A4" s="714" t="s">
        <v>396</v>
      </c>
      <c r="B4" s="714"/>
      <c r="C4" s="714"/>
      <c r="D4" s="714"/>
      <c r="E4" s="714"/>
      <c r="F4" s="714"/>
      <c r="G4" s="714"/>
      <c r="H4" s="714"/>
      <c r="I4" s="714"/>
      <c r="J4" s="714"/>
      <c r="K4" s="714"/>
      <c r="L4" s="97"/>
      <c r="M4" s="97"/>
      <c r="N4" s="97"/>
      <c r="O4" s="97"/>
      <c r="P4" s="97"/>
      <c r="Q4" s="97"/>
    </row>
    <row r="5" spans="1:116" x14ac:dyDescent="0.25">
      <c r="L5" s="2"/>
      <c r="M5" s="2"/>
      <c r="N5" s="2"/>
      <c r="O5" s="2"/>
      <c r="P5" s="2"/>
      <c r="Q5" s="2"/>
    </row>
    <row r="6" spans="1:116" x14ac:dyDescent="0.25">
      <c r="A6" s="712" t="s">
        <v>883</v>
      </c>
      <c r="B6" s="712"/>
      <c r="C6" s="712"/>
      <c r="D6" s="712"/>
      <c r="E6" s="712"/>
      <c r="F6" s="712"/>
      <c r="G6" s="712"/>
      <c r="H6" s="712"/>
      <c r="I6" s="712"/>
      <c r="J6" s="712"/>
      <c r="K6" s="712"/>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row>
    <row r="7" spans="1:116" x14ac:dyDescent="0.25">
      <c r="A7" s="712" t="s">
        <v>313</v>
      </c>
      <c r="B7" s="712"/>
      <c r="C7" s="712"/>
      <c r="D7" s="712"/>
      <c r="E7" s="712"/>
      <c r="F7" s="712"/>
      <c r="G7" s="712"/>
      <c r="H7" s="712"/>
      <c r="I7" s="712"/>
      <c r="J7" s="712"/>
      <c r="K7" s="712"/>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row>
    <row r="8" spans="1:116" x14ac:dyDescent="0.25">
      <c r="A8" s="149"/>
      <c r="B8" s="149"/>
      <c r="C8" s="149"/>
      <c r="D8" s="149"/>
      <c r="E8" s="149"/>
      <c r="F8" s="149"/>
      <c r="G8" s="149"/>
      <c r="H8" s="149"/>
      <c r="I8" s="149"/>
      <c r="J8" s="149"/>
      <c r="K8" s="149"/>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row>
    <row r="9" spans="1:116" x14ac:dyDescent="0.25">
      <c r="A9" s="681" t="s">
        <v>1082</v>
      </c>
      <c r="B9" s="681"/>
      <c r="C9" s="681"/>
      <c r="D9" s="681"/>
      <c r="E9" s="681"/>
      <c r="F9" s="681"/>
      <c r="G9" s="681"/>
      <c r="H9" s="681"/>
      <c r="I9" s="681"/>
      <c r="J9" s="681"/>
      <c r="K9" s="681"/>
      <c r="L9" s="2"/>
      <c r="M9" s="2"/>
      <c r="N9" s="2"/>
      <c r="O9" s="2"/>
      <c r="P9" s="2"/>
      <c r="Q9" s="2"/>
    </row>
    <row r="10" spans="1:116" x14ac:dyDescent="0.25">
      <c r="A10" s="108"/>
      <c r="B10" s="108"/>
      <c r="C10" s="108"/>
      <c r="D10" s="108"/>
      <c r="E10" s="108"/>
      <c r="F10" s="108"/>
      <c r="G10" s="108"/>
      <c r="H10" s="108"/>
      <c r="I10" s="108"/>
      <c r="J10" s="108"/>
      <c r="K10" s="108"/>
      <c r="L10" s="97"/>
      <c r="M10" s="97"/>
      <c r="N10" s="97"/>
      <c r="O10" s="97"/>
      <c r="P10" s="97"/>
      <c r="Q10" s="97"/>
    </row>
    <row r="11" spans="1:116" ht="16.5" customHeight="1" x14ac:dyDescent="0.3">
      <c r="A11" s="620" t="s">
        <v>1096</v>
      </c>
      <c r="B11" s="620"/>
      <c r="C11" s="620"/>
      <c r="D11" s="620"/>
      <c r="E11" s="620"/>
      <c r="F11" s="620"/>
      <c r="G11" s="620"/>
      <c r="H11" s="620"/>
      <c r="I11" s="620"/>
      <c r="J11" s="620"/>
      <c r="K11" s="620"/>
      <c r="L11" s="620"/>
      <c r="M11" s="620"/>
      <c r="N11" s="620"/>
      <c r="O11" s="620"/>
      <c r="P11" s="620"/>
      <c r="Q11" s="620"/>
      <c r="R11" s="620"/>
      <c r="S11" s="620"/>
      <c r="T11" s="620"/>
      <c r="U11" s="620"/>
      <c r="V11" s="620"/>
      <c r="W11" s="620"/>
      <c r="X11" s="620"/>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G11" s="620"/>
      <c r="BH11" s="620"/>
      <c r="BI11" s="620"/>
      <c r="BJ11" s="620"/>
      <c r="BK11" s="620"/>
      <c r="BL11" s="620"/>
      <c r="BM11" s="620"/>
      <c r="BN11" s="620"/>
      <c r="BO11" s="620"/>
      <c r="BP11" s="620"/>
      <c r="BQ11" s="620"/>
      <c r="BR11" s="620"/>
      <c r="BS11" s="620"/>
      <c r="BT11" s="620"/>
      <c r="BU11" s="620"/>
      <c r="BV11" s="620"/>
      <c r="BW11" s="620"/>
      <c r="BX11" s="620"/>
      <c r="BY11" s="620"/>
      <c r="BZ11" s="620"/>
      <c r="CA11" s="620"/>
      <c r="CB11" s="620"/>
      <c r="CC11" s="620"/>
      <c r="CD11" s="620"/>
      <c r="CE11" s="620"/>
      <c r="CF11" s="620"/>
      <c r="CG11" s="620"/>
      <c r="CH11" s="620"/>
      <c r="CI11" s="620"/>
      <c r="CJ11" s="620"/>
      <c r="CK11" s="620"/>
      <c r="CL11" s="620"/>
      <c r="CM11" s="620"/>
      <c r="CN11" s="620"/>
      <c r="CO11" s="62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row>
    <row r="12" spans="1:116" ht="16.5" customHeight="1" x14ac:dyDescent="0.25">
      <c r="A12" s="681" t="s">
        <v>684</v>
      </c>
      <c r="B12" s="681"/>
      <c r="C12" s="681"/>
      <c r="D12" s="681"/>
      <c r="E12" s="681"/>
      <c r="F12" s="681"/>
      <c r="G12" s="681"/>
      <c r="H12" s="681"/>
      <c r="I12" s="681"/>
      <c r="J12" s="681"/>
      <c r="K12" s="681"/>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row>
    <row r="13" spans="1:116" ht="18" customHeight="1" x14ac:dyDescent="0.25">
      <c r="A13" s="715" t="s">
        <v>317</v>
      </c>
      <c r="B13" s="715"/>
      <c r="C13" s="715"/>
      <c r="D13" s="715"/>
      <c r="E13" s="715"/>
      <c r="F13" s="715"/>
      <c r="G13" s="715"/>
      <c r="H13" s="715"/>
      <c r="I13" s="715"/>
      <c r="J13" s="715"/>
      <c r="K13" s="71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row>
    <row r="14" spans="1:116" x14ac:dyDescent="0.25">
      <c r="A14" s="682"/>
      <c r="B14" s="682"/>
      <c r="C14" s="682"/>
      <c r="D14" s="682"/>
      <c r="E14" s="682"/>
      <c r="F14" s="682"/>
      <c r="G14" s="682"/>
      <c r="H14" s="682"/>
      <c r="I14" s="682"/>
      <c r="J14" s="682"/>
      <c r="K14" s="13"/>
      <c r="L14" s="13"/>
      <c r="M14" s="13"/>
      <c r="N14" s="13"/>
      <c r="O14" s="13"/>
      <c r="P14" s="13"/>
      <c r="Q14" s="13"/>
      <c r="R14" s="13"/>
      <c r="S14" s="13"/>
      <c r="T14" s="2"/>
      <c r="U14" s="2"/>
      <c r="V14" s="2"/>
      <c r="W14" s="2"/>
      <c r="X14" s="2"/>
      <c r="Y14" s="2"/>
      <c r="Z14" s="2"/>
      <c r="AA14" s="2"/>
      <c r="AB14" s="2"/>
      <c r="AC14" s="2"/>
      <c r="AD14" s="2"/>
      <c r="AE14" s="2"/>
      <c r="AF14" s="2"/>
      <c r="AG14" s="2"/>
      <c r="AH14" s="2"/>
      <c r="AI14" s="2"/>
      <c r="AJ14" s="2"/>
      <c r="AK14" s="2"/>
      <c r="AL14" s="2"/>
      <c r="AM14" s="2"/>
      <c r="AN14" s="2"/>
      <c r="AO14" s="2"/>
    </row>
    <row r="15" spans="1:116" ht="53.25" customHeight="1" x14ac:dyDescent="0.25">
      <c r="A15" s="683" t="s">
        <v>180</v>
      </c>
      <c r="B15" s="692" t="s">
        <v>31</v>
      </c>
      <c r="C15" s="692" t="s">
        <v>318</v>
      </c>
      <c r="D15" s="697" t="s">
        <v>149</v>
      </c>
      <c r="E15" s="698"/>
      <c r="F15" s="698"/>
      <c r="G15" s="698"/>
      <c r="H15" s="698"/>
      <c r="I15" s="698"/>
      <c r="J15" s="699"/>
      <c r="K15" s="671" t="s">
        <v>23</v>
      </c>
      <c r="L15" s="3"/>
      <c r="M15" s="3"/>
      <c r="N15" s="3"/>
      <c r="O15" s="3"/>
      <c r="P15" s="3"/>
      <c r="Q15" s="3"/>
      <c r="R15" s="3"/>
      <c r="S15" s="3"/>
      <c r="T15" s="2"/>
      <c r="U15" s="2"/>
      <c r="V15" s="2"/>
      <c r="W15" s="2"/>
      <c r="X15" s="2"/>
      <c r="Y15" s="2"/>
      <c r="Z15" s="2"/>
      <c r="AA15" s="2"/>
      <c r="AB15" s="2"/>
      <c r="AC15" s="2"/>
      <c r="AD15" s="2"/>
      <c r="AE15" s="2"/>
      <c r="AF15" s="2"/>
      <c r="AG15" s="2"/>
      <c r="AH15" s="2"/>
      <c r="AI15" s="2"/>
      <c r="AJ15" s="2"/>
      <c r="AK15" s="2"/>
      <c r="AL15" s="2"/>
      <c r="AM15" s="2"/>
      <c r="AN15" s="2"/>
      <c r="AO15" s="2"/>
    </row>
    <row r="16" spans="1:116" ht="18" customHeight="1" x14ac:dyDescent="0.25">
      <c r="A16" s="684"/>
      <c r="B16" s="692"/>
      <c r="C16" s="692"/>
      <c r="D16" s="702"/>
      <c r="E16" s="703"/>
      <c r="F16" s="703"/>
      <c r="G16" s="703"/>
      <c r="H16" s="703"/>
      <c r="I16" s="703"/>
      <c r="J16" s="704"/>
      <c r="K16" s="671"/>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row>
    <row r="17" spans="1:41" ht="36" customHeight="1" x14ac:dyDescent="0.25">
      <c r="A17" s="684"/>
      <c r="B17" s="692"/>
      <c r="C17" s="692"/>
      <c r="D17" s="692" t="s">
        <v>316</v>
      </c>
      <c r="E17" s="692"/>
      <c r="F17" s="692"/>
      <c r="G17" s="692" t="s">
        <v>316</v>
      </c>
      <c r="H17" s="692"/>
      <c r="I17" s="692"/>
      <c r="J17" s="173" t="s">
        <v>0</v>
      </c>
      <c r="K17" s="671"/>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row>
    <row r="18" spans="1:41" ht="52.5" customHeight="1" x14ac:dyDescent="0.25">
      <c r="A18" s="685"/>
      <c r="B18" s="692"/>
      <c r="C18" s="692"/>
      <c r="D18" s="173" t="s">
        <v>319</v>
      </c>
      <c r="E18" s="173" t="s">
        <v>319</v>
      </c>
      <c r="F18" s="173" t="s">
        <v>0</v>
      </c>
      <c r="G18" s="173" t="s">
        <v>319</v>
      </c>
      <c r="H18" s="173" t="s">
        <v>319</v>
      </c>
      <c r="I18" s="109" t="s">
        <v>0</v>
      </c>
      <c r="J18" s="109" t="s">
        <v>0</v>
      </c>
      <c r="K18" s="671"/>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row>
    <row r="19" spans="1:41" x14ac:dyDescent="0.25">
      <c r="A19" s="91">
        <v>1</v>
      </c>
      <c r="B19" s="91">
        <v>2</v>
      </c>
      <c r="C19" s="91">
        <v>3</v>
      </c>
      <c r="D19" s="102" t="s">
        <v>108</v>
      </c>
      <c r="E19" s="102" t="s">
        <v>109</v>
      </c>
      <c r="F19" s="102" t="s">
        <v>320</v>
      </c>
      <c r="G19" s="102" t="s">
        <v>190</v>
      </c>
      <c r="H19" s="102" t="s">
        <v>191</v>
      </c>
      <c r="I19" s="102" t="s">
        <v>321</v>
      </c>
      <c r="J19" s="102" t="s">
        <v>174</v>
      </c>
      <c r="K19" s="102" t="s">
        <v>99</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row>
    <row r="20" spans="1:41" s="238" customFormat="1" ht="31.5" x14ac:dyDescent="0.25">
      <c r="A20" s="219">
        <v>0</v>
      </c>
      <c r="B20" s="180" t="s">
        <v>742</v>
      </c>
      <c r="C20" s="51"/>
      <c r="D20" s="239"/>
      <c r="E20" s="146"/>
      <c r="F20" s="146"/>
      <c r="G20" s="146"/>
      <c r="H20" s="146"/>
      <c r="I20" s="146"/>
      <c r="J20" s="146"/>
      <c r="K20" s="146"/>
      <c r="L20" s="289"/>
      <c r="M20" s="289"/>
      <c r="N20" s="289"/>
      <c r="O20" s="289"/>
      <c r="P20" s="289"/>
      <c r="Q20" s="289"/>
      <c r="R20" s="289"/>
      <c r="S20" s="289"/>
      <c r="T20" s="289"/>
      <c r="U20" s="289"/>
      <c r="V20" s="289"/>
      <c r="W20" s="289"/>
      <c r="X20" s="289"/>
      <c r="Y20" s="289"/>
      <c r="Z20" s="289"/>
      <c r="AA20" s="289"/>
      <c r="AB20" s="289"/>
      <c r="AC20" s="289"/>
      <c r="AD20" s="97"/>
      <c r="AE20" s="97"/>
      <c r="AF20" s="97"/>
      <c r="AG20" s="97"/>
      <c r="AH20" s="97"/>
      <c r="AI20" s="97"/>
      <c r="AJ20" s="97"/>
      <c r="AK20" s="97"/>
      <c r="AL20" s="97"/>
      <c r="AM20" s="97"/>
      <c r="AN20" s="97"/>
      <c r="AO20" s="97"/>
    </row>
    <row r="21" spans="1:41" s="238" customFormat="1" ht="31.5" x14ac:dyDescent="0.25">
      <c r="A21" s="51" t="s">
        <v>743</v>
      </c>
      <c r="B21" s="179" t="s">
        <v>744</v>
      </c>
      <c r="C21" s="51"/>
      <c r="D21" s="239">
        <v>0</v>
      </c>
      <c r="E21" s="146" t="s">
        <v>771</v>
      </c>
      <c r="F21" s="239">
        <v>0</v>
      </c>
      <c r="G21" s="146" t="s">
        <v>771</v>
      </c>
      <c r="H21" s="146" t="s">
        <v>771</v>
      </c>
      <c r="I21" s="239">
        <v>0</v>
      </c>
      <c r="J21" s="146" t="s">
        <v>771</v>
      </c>
      <c r="K21" s="146" t="s">
        <v>771</v>
      </c>
      <c r="L21" s="289"/>
      <c r="M21" s="289"/>
      <c r="N21" s="289"/>
      <c r="O21" s="289"/>
      <c r="P21" s="289"/>
      <c r="Q21" s="289"/>
      <c r="R21" s="289"/>
      <c r="S21" s="289"/>
      <c r="T21" s="289"/>
      <c r="U21" s="289"/>
      <c r="V21" s="289"/>
      <c r="W21" s="289"/>
      <c r="X21" s="289"/>
      <c r="Y21" s="289"/>
      <c r="Z21" s="289"/>
      <c r="AA21" s="289"/>
      <c r="AB21" s="289"/>
      <c r="AC21" s="289"/>
      <c r="AD21" s="97"/>
      <c r="AE21" s="97"/>
      <c r="AF21" s="97"/>
      <c r="AG21" s="97"/>
      <c r="AH21" s="97"/>
      <c r="AI21" s="97"/>
      <c r="AJ21" s="97"/>
      <c r="AK21" s="97"/>
      <c r="AL21" s="97"/>
      <c r="AM21" s="97"/>
      <c r="AN21" s="97"/>
      <c r="AO21" s="97"/>
    </row>
    <row r="22" spans="1:41" s="238" customFormat="1" ht="31.5" x14ac:dyDescent="0.25">
      <c r="A22" s="51" t="s">
        <v>745</v>
      </c>
      <c r="B22" s="179" t="s">
        <v>770</v>
      </c>
      <c r="C22" s="51"/>
      <c r="D22" s="239" t="s">
        <v>638</v>
      </c>
      <c r="E22" s="146" t="s">
        <v>638</v>
      </c>
      <c r="F22" s="239" t="s">
        <v>638</v>
      </c>
      <c r="G22" s="146" t="s">
        <v>638</v>
      </c>
      <c r="H22" s="146" t="s">
        <v>638</v>
      </c>
      <c r="I22" s="239" t="s">
        <v>638</v>
      </c>
      <c r="J22" s="146" t="s">
        <v>638</v>
      </c>
      <c r="K22" s="146" t="s">
        <v>638</v>
      </c>
      <c r="L22" s="289"/>
      <c r="M22" s="289"/>
      <c r="N22" s="289"/>
      <c r="O22" s="289"/>
      <c r="P22" s="289"/>
      <c r="Q22" s="289"/>
      <c r="R22" s="289"/>
      <c r="S22" s="289"/>
      <c r="T22" s="289"/>
      <c r="U22" s="289"/>
      <c r="V22" s="289"/>
      <c r="W22" s="289"/>
      <c r="X22" s="289"/>
      <c r="Y22" s="289"/>
      <c r="Z22" s="289"/>
      <c r="AA22" s="289"/>
      <c r="AB22" s="289"/>
      <c r="AC22" s="289"/>
      <c r="AD22" s="97"/>
      <c r="AE22" s="97"/>
      <c r="AF22" s="97"/>
      <c r="AG22" s="97"/>
      <c r="AH22" s="97"/>
      <c r="AI22" s="97"/>
      <c r="AJ22" s="97"/>
      <c r="AK22" s="97"/>
      <c r="AL22" s="97"/>
      <c r="AM22" s="97"/>
      <c r="AN22" s="97"/>
      <c r="AO22" s="97"/>
    </row>
    <row r="23" spans="1:41" s="238" customFormat="1" ht="78.75" x14ac:dyDescent="0.25">
      <c r="A23" s="51" t="s">
        <v>746</v>
      </c>
      <c r="B23" s="179" t="s">
        <v>747</v>
      </c>
      <c r="C23" s="51"/>
      <c r="D23" s="239">
        <v>0</v>
      </c>
      <c r="E23" s="146" t="s">
        <v>771</v>
      </c>
      <c r="F23" s="239">
        <v>0</v>
      </c>
      <c r="G23" s="146" t="s">
        <v>771</v>
      </c>
      <c r="H23" s="146" t="s">
        <v>771</v>
      </c>
      <c r="I23" s="239">
        <v>0</v>
      </c>
      <c r="J23" s="146" t="s">
        <v>771</v>
      </c>
      <c r="K23" s="146" t="s">
        <v>771</v>
      </c>
      <c r="L23" s="289"/>
      <c r="M23" s="289"/>
      <c r="N23" s="289"/>
      <c r="O23" s="289"/>
      <c r="P23" s="289"/>
      <c r="Q23" s="289"/>
      <c r="R23" s="289"/>
      <c r="S23" s="289"/>
      <c r="T23" s="289"/>
      <c r="U23" s="289"/>
      <c r="V23" s="289"/>
      <c r="W23" s="289"/>
      <c r="X23" s="289"/>
      <c r="Y23" s="289"/>
      <c r="Z23" s="289"/>
      <c r="AA23" s="289"/>
      <c r="AB23" s="289"/>
      <c r="AC23" s="289"/>
      <c r="AD23" s="97"/>
      <c r="AE23" s="97"/>
      <c r="AF23" s="97"/>
      <c r="AG23" s="97"/>
      <c r="AH23" s="97"/>
      <c r="AI23" s="97"/>
      <c r="AJ23" s="97"/>
      <c r="AK23" s="97"/>
      <c r="AL23" s="97"/>
      <c r="AM23" s="97"/>
      <c r="AN23" s="97"/>
      <c r="AO23" s="97"/>
    </row>
    <row r="24" spans="1:41" s="238" customFormat="1" ht="47.25" x14ac:dyDescent="0.25">
      <c r="A24" s="51" t="s">
        <v>748</v>
      </c>
      <c r="B24" s="179" t="s">
        <v>749</v>
      </c>
      <c r="C24" s="51"/>
      <c r="D24" s="239" t="s">
        <v>638</v>
      </c>
      <c r="E24" s="146" t="s">
        <v>638</v>
      </c>
      <c r="F24" s="239" t="s">
        <v>638</v>
      </c>
      <c r="G24" s="146" t="s">
        <v>638</v>
      </c>
      <c r="H24" s="146" t="s">
        <v>638</v>
      </c>
      <c r="I24" s="146" t="s">
        <v>638</v>
      </c>
      <c r="J24" s="146" t="s">
        <v>638</v>
      </c>
      <c r="K24" s="146" t="s">
        <v>638</v>
      </c>
      <c r="L24" s="289"/>
      <c r="M24" s="289"/>
      <c r="N24" s="289"/>
      <c r="O24" s="289"/>
      <c r="P24" s="289"/>
      <c r="Q24" s="289"/>
      <c r="R24" s="289"/>
      <c r="S24" s="289"/>
      <c r="T24" s="289"/>
      <c r="U24" s="289"/>
      <c r="V24" s="289"/>
      <c r="W24" s="289"/>
      <c r="X24" s="289"/>
      <c r="Y24" s="289"/>
      <c r="Z24" s="289"/>
      <c r="AA24" s="289"/>
      <c r="AB24" s="289"/>
      <c r="AC24" s="289"/>
      <c r="AD24" s="97"/>
      <c r="AE24" s="97"/>
      <c r="AF24" s="97"/>
      <c r="AG24" s="97"/>
      <c r="AH24" s="97"/>
      <c r="AI24" s="97"/>
      <c r="AJ24" s="97"/>
      <c r="AK24" s="97"/>
      <c r="AL24" s="97"/>
      <c r="AM24" s="97"/>
      <c r="AN24" s="97"/>
      <c r="AO24" s="97"/>
    </row>
    <row r="25" spans="1:41" s="238" customFormat="1" ht="47.25" x14ac:dyDescent="0.25">
      <c r="A25" s="51" t="s">
        <v>750</v>
      </c>
      <c r="B25" s="179" t="s">
        <v>751</v>
      </c>
      <c r="C25" s="51"/>
      <c r="D25" s="239">
        <v>0</v>
      </c>
      <c r="E25" s="146" t="s">
        <v>771</v>
      </c>
      <c r="F25" s="239">
        <v>0</v>
      </c>
      <c r="G25" s="146" t="s">
        <v>771</v>
      </c>
      <c r="H25" s="146" t="s">
        <v>771</v>
      </c>
      <c r="I25" s="146" t="s">
        <v>771</v>
      </c>
      <c r="J25" s="146" t="s">
        <v>771</v>
      </c>
      <c r="K25" s="146" t="s">
        <v>771</v>
      </c>
      <c r="L25" s="289"/>
      <c r="M25" s="289"/>
      <c r="N25" s="289"/>
      <c r="O25" s="289"/>
      <c r="P25" s="289"/>
      <c r="Q25" s="289"/>
      <c r="R25" s="289"/>
      <c r="S25" s="289"/>
      <c r="T25" s="289"/>
      <c r="U25" s="289"/>
      <c r="V25" s="289"/>
      <c r="W25" s="289"/>
      <c r="X25" s="289"/>
      <c r="Y25" s="289"/>
      <c r="Z25" s="289"/>
      <c r="AA25" s="289"/>
      <c r="AB25" s="289"/>
      <c r="AC25" s="289"/>
      <c r="AD25" s="97"/>
      <c r="AE25" s="97"/>
      <c r="AF25" s="97"/>
      <c r="AG25" s="97"/>
      <c r="AH25" s="97"/>
      <c r="AI25" s="97"/>
      <c r="AJ25" s="97"/>
      <c r="AK25" s="97"/>
      <c r="AL25" s="97"/>
      <c r="AM25" s="97"/>
      <c r="AN25" s="97"/>
      <c r="AO25" s="97"/>
    </row>
    <row r="26" spans="1:41" s="238" customFormat="1" ht="31.5" x14ac:dyDescent="0.25">
      <c r="A26" s="51" t="s">
        <v>752</v>
      </c>
      <c r="B26" s="179" t="s">
        <v>753</v>
      </c>
      <c r="C26" s="51"/>
      <c r="D26" s="239">
        <v>0</v>
      </c>
      <c r="E26" s="146" t="s">
        <v>771</v>
      </c>
      <c r="F26" s="239">
        <v>0</v>
      </c>
      <c r="G26" s="146" t="s">
        <v>771</v>
      </c>
      <c r="H26" s="146" t="s">
        <v>771</v>
      </c>
      <c r="I26" s="146" t="s">
        <v>771</v>
      </c>
      <c r="J26" s="146" t="s">
        <v>771</v>
      </c>
      <c r="K26" s="146" t="s">
        <v>771</v>
      </c>
      <c r="L26" s="289"/>
      <c r="M26" s="289"/>
      <c r="N26" s="289"/>
      <c r="O26" s="289"/>
      <c r="P26" s="289"/>
      <c r="Q26" s="289"/>
      <c r="R26" s="289"/>
      <c r="S26" s="289"/>
      <c r="T26" s="289"/>
      <c r="U26" s="289"/>
      <c r="V26" s="289"/>
      <c r="W26" s="289"/>
      <c r="X26" s="289"/>
      <c r="Y26" s="289"/>
      <c r="Z26" s="289"/>
      <c r="AA26" s="289"/>
      <c r="AB26" s="289"/>
      <c r="AC26" s="289"/>
      <c r="AD26" s="97"/>
      <c r="AE26" s="97"/>
      <c r="AF26" s="97"/>
      <c r="AG26" s="97"/>
      <c r="AH26" s="97"/>
      <c r="AI26" s="97"/>
      <c r="AJ26" s="97"/>
      <c r="AK26" s="97"/>
      <c r="AL26" s="97"/>
      <c r="AM26" s="97"/>
      <c r="AN26" s="97"/>
      <c r="AO26" s="97"/>
    </row>
    <row r="27" spans="1:41" s="238" customFormat="1" x14ac:dyDescent="0.25">
      <c r="A27" s="51"/>
      <c r="B27" s="28"/>
      <c r="C27" s="51"/>
      <c r="D27" s="239"/>
      <c r="E27" s="146"/>
      <c r="F27" s="146"/>
      <c r="G27" s="146"/>
      <c r="H27" s="146"/>
      <c r="I27" s="146"/>
      <c r="J27" s="146"/>
      <c r="K27" s="146"/>
      <c r="L27" s="289"/>
      <c r="M27" s="289"/>
      <c r="N27" s="289"/>
      <c r="O27" s="289"/>
      <c r="P27" s="289"/>
      <c r="Q27" s="289"/>
      <c r="R27" s="289"/>
      <c r="S27" s="289"/>
      <c r="T27" s="289"/>
      <c r="U27" s="289"/>
      <c r="V27" s="289"/>
      <c r="W27" s="289"/>
      <c r="X27" s="289"/>
      <c r="Y27" s="289"/>
      <c r="Z27" s="289"/>
      <c r="AA27" s="289"/>
      <c r="AB27" s="289"/>
      <c r="AC27" s="289"/>
      <c r="AD27" s="97"/>
      <c r="AE27" s="97"/>
      <c r="AF27" s="97"/>
      <c r="AG27" s="97"/>
      <c r="AH27" s="97"/>
      <c r="AI27" s="97"/>
      <c r="AJ27" s="97"/>
      <c r="AK27" s="97"/>
      <c r="AL27" s="97"/>
      <c r="AM27" s="97"/>
      <c r="AN27" s="97"/>
      <c r="AO27" s="97"/>
    </row>
    <row r="28" spans="1:41" s="238" customFormat="1" ht="31.5" x14ac:dyDescent="0.25">
      <c r="A28" s="51">
        <v>1</v>
      </c>
      <c r="B28" s="179" t="s">
        <v>584</v>
      </c>
      <c r="C28" s="51"/>
      <c r="D28" s="239"/>
      <c r="E28" s="146"/>
      <c r="F28" s="146"/>
      <c r="G28" s="146"/>
      <c r="H28" s="146"/>
      <c r="I28" s="146"/>
      <c r="J28" s="146"/>
      <c r="K28" s="146"/>
      <c r="L28" s="289"/>
      <c r="M28" s="289"/>
      <c r="N28" s="289"/>
      <c r="O28" s="289"/>
      <c r="P28" s="289"/>
      <c r="Q28" s="289"/>
      <c r="R28" s="289"/>
      <c r="S28" s="289"/>
      <c r="T28" s="289"/>
      <c r="U28" s="289"/>
      <c r="V28" s="289"/>
      <c r="W28" s="289"/>
      <c r="X28" s="289"/>
      <c r="Y28" s="289"/>
      <c r="Z28" s="289"/>
      <c r="AA28" s="289"/>
      <c r="AB28" s="289"/>
      <c r="AC28" s="289"/>
      <c r="AD28" s="97"/>
      <c r="AE28" s="97"/>
      <c r="AF28" s="97"/>
      <c r="AG28" s="97"/>
      <c r="AH28" s="97"/>
      <c r="AI28" s="97"/>
      <c r="AJ28" s="97"/>
      <c r="AK28" s="97"/>
      <c r="AL28" s="97"/>
      <c r="AM28" s="97"/>
      <c r="AN28" s="97"/>
      <c r="AO28" s="97"/>
    </row>
    <row r="29" spans="1:41" s="238" customFormat="1" ht="47.25" x14ac:dyDescent="0.25">
      <c r="A29" s="182" t="s">
        <v>555</v>
      </c>
      <c r="B29" s="180" t="s">
        <v>754</v>
      </c>
      <c r="C29" s="51"/>
      <c r="D29" s="239">
        <v>0</v>
      </c>
      <c r="E29" s="146" t="s">
        <v>771</v>
      </c>
      <c r="F29" s="146" t="s">
        <v>771</v>
      </c>
      <c r="G29" s="146" t="s">
        <v>771</v>
      </c>
      <c r="H29" s="146" t="s">
        <v>771</v>
      </c>
      <c r="I29" s="146" t="s">
        <v>771</v>
      </c>
      <c r="J29" s="146" t="s">
        <v>771</v>
      </c>
      <c r="K29" s="146" t="s">
        <v>771</v>
      </c>
      <c r="L29" s="289"/>
      <c r="M29" s="289"/>
      <c r="N29" s="289"/>
      <c r="O29" s="289"/>
      <c r="P29" s="289"/>
      <c r="Q29" s="289"/>
      <c r="R29" s="289"/>
      <c r="S29" s="289"/>
      <c r="T29" s="289"/>
      <c r="U29" s="289"/>
      <c r="V29" s="289"/>
      <c r="W29" s="289"/>
      <c r="X29" s="289"/>
      <c r="Y29" s="289"/>
      <c r="Z29" s="289"/>
      <c r="AA29" s="289"/>
      <c r="AB29" s="289"/>
      <c r="AC29" s="289"/>
      <c r="AD29" s="97"/>
      <c r="AE29" s="97"/>
      <c r="AF29" s="97"/>
      <c r="AG29" s="97"/>
      <c r="AH29" s="97"/>
      <c r="AI29" s="97"/>
      <c r="AJ29" s="97"/>
      <c r="AK29" s="97"/>
      <c r="AL29" s="97"/>
      <c r="AM29" s="97"/>
      <c r="AN29" s="97"/>
      <c r="AO29" s="97"/>
    </row>
    <row r="30" spans="1:41" s="238" customFormat="1" ht="47.25" x14ac:dyDescent="0.25">
      <c r="A30" s="47" t="s">
        <v>557</v>
      </c>
      <c r="B30" s="179" t="s">
        <v>755</v>
      </c>
      <c r="C30" s="51"/>
      <c r="D30" s="239">
        <v>0</v>
      </c>
      <c r="E30" s="146" t="s">
        <v>771</v>
      </c>
      <c r="F30" s="146" t="s">
        <v>771</v>
      </c>
      <c r="G30" s="146" t="s">
        <v>771</v>
      </c>
      <c r="H30" s="146" t="s">
        <v>771</v>
      </c>
      <c r="I30" s="146" t="s">
        <v>771</v>
      </c>
      <c r="J30" s="146" t="s">
        <v>771</v>
      </c>
      <c r="K30" s="146" t="s">
        <v>771</v>
      </c>
      <c r="L30" s="289"/>
      <c r="M30" s="289"/>
      <c r="N30" s="289"/>
      <c r="O30" s="289"/>
      <c r="P30" s="289"/>
      <c r="Q30" s="289"/>
      <c r="R30" s="289"/>
      <c r="S30" s="289"/>
      <c r="T30" s="289"/>
      <c r="U30" s="289"/>
      <c r="V30" s="289"/>
      <c r="W30" s="289"/>
      <c r="X30" s="289"/>
      <c r="Y30" s="289"/>
      <c r="Z30" s="289"/>
      <c r="AA30" s="289"/>
      <c r="AB30" s="289"/>
      <c r="AC30" s="289"/>
      <c r="AD30" s="97"/>
      <c r="AE30" s="97"/>
      <c r="AF30" s="97"/>
      <c r="AG30" s="97"/>
      <c r="AH30" s="97"/>
      <c r="AI30" s="97"/>
      <c r="AJ30" s="97"/>
      <c r="AK30" s="97"/>
      <c r="AL30" s="97"/>
      <c r="AM30" s="97"/>
      <c r="AN30" s="97"/>
      <c r="AO30" s="97"/>
    </row>
    <row r="31" spans="1:41" s="238" customFormat="1" ht="47.25" x14ac:dyDescent="0.25">
      <c r="A31" s="47" t="s">
        <v>558</v>
      </c>
      <c r="B31" s="179" t="s">
        <v>528</v>
      </c>
      <c r="C31" s="51"/>
      <c r="D31" s="239">
        <v>0</v>
      </c>
      <c r="E31" s="146" t="s">
        <v>771</v>
      </c>
      <c r="F31" s="146" t="s">
        <v>771</v>
      </c>
      <c r="G31" s="146" t="s">
        <v>771</v>
      </c>
      <c r="H31" s="146" t="s">
        <v>771</v>
      </c>
      <c r="I31" s="146" t="s">
        <v>771</v>
      </c>
      <c r="J31" s="146" t="s">
        <v>771</v>
      </c>
      <c r="K31" s="146" t="s">
        <v>771</v>
      </c>
      <c r="L31" s="289"/>
      <c r="M31" s="289"/>
      <c r="N31" s="289"/>
      <c r="O31" s="289"/>
      <c r="P31" s="289"/>
      <c r="Q31" s="289"/>
      <c r="R31" s="289"/>
      <c r="S31" s="289"/>
      <c r="T31" s="289"/>
      <c r="U31" s="289"/>
      <c r="V31" s="289"/>
      <c r="W31" s="289"/>
      <c r="X31" s="289"/>
      <c r="Y31" s="289"/>
      <c r="Z31" s="289"/>
      <c r="AA31" s="289"/>
      <c r="AB31" s="289"/>
      <c r="AC31" s="289"/>
      <c r="AD31" s="97"/>
      <c r="AE31" s="97"/>
      <c r="AF31" s="97"/>
      <c r="AG31" s="97"/>
      <c r="AH31" s="97"/>
      <c r="AI31" s="97"/>
      <c r="AJ31" s="97"/>
      <c r="AK31" s="97"/>
      <c r="AL31" s="97"/>
      <c r="AM31" s="97"/>
      <c r="AN31" s="97"/>
      <c r="AO31" s="97"/>
    </row>
    <row r="32" spans="1:41" s="238" customFormat="1" ht="47.25" x14ac:dyDescent="0.25">
      <c r="A32" s="47" t="s">
        <v>559</v>
      </c>
      <c r="B32" s="179" t="s">
        <v>527</v>
      </c>
      <c r="C32" s="51"/>
      <c r="D32" s="239">
        <v>0</v>
      </c>
      <c r="E32" s="239">
        <v>0</v>
      </c>
      <c r="F32" s="239">
        <v>0</v>
      </c>
      <c r="G32" s="239">
        <v>0</v>
      </c>
      <c r="H32" s="146" t="s">
        <v>771</v>
      </c>
      <c r="I32" s="146" t="s">
        <v>771</v>
      </c>
      <c r="J32" s="146" t="s">
        <v>771</v>
      </c>
      <c r="K32" s="146" t="s">
        <v>771</v>
      </c>
      <c r="L32" s="289"/>
      <c r="M32" s="289"/>
      <c r="N32" s="289"/>
      <c r="O32" s="289"/>
      <c r="P32" s="289"/>
      <c r="Q32" s="289"/>
      <c r="R32" s="289"/>
      <c r="S32" s="289"/>
      <c r="T32" s="289"/>
      <c r="U32" s="289"/>
      <c r="V32" s="289"/>
      <c r="W32" s="289"/>
      <c r="X32" s="289"/>
      <c r="Y32" s="289"/>
      <c r="Z32" s="289"/>
      <c r="AA32" s="289"/>
      <c r="AB32" s="289"/>
      <c r="AC32" s="289"/>
      <c r="AD32" s="97"/>
      <c r="AE32" s="97"/>
      <c r="AF32" s="97"/>
      <c r="AG32" s="97"/>
      <c r="AH32" s="97"/>
      <c r="AI32" s="97"/>
      <c r="AJ32" s="97"/>
      <c r="AK32" s="97"/>
      <c r="AL32" s="97"/>
      <c r="AM32" s="97"/>
      <c r="AN32" s="97"/>
      <c r="AO32" s="97"/>
    </row>
    <row r="33" spans="1:41" s="238" customFormat="1" ht="94.5" x14ac:dyDescent="0.25">
      <c r="A33" s="47" t="s">
        <v>560</v>
      </c>
      <c r="B33" s="179" t="s">
        <v>756</v>
      </c>
      <c r="C33" s="51"/>
      <c r="D33" s="239">
        <v>0</v>
      </c>
      <c r="E33" s="239">
        <v>0</v>
      </c>
      <c r="F33" s="239">
        <v>0</v>
      </c>
      <c r="G33" s="239">
        <v>0</v>
      </c>
      <c r="H33" s="146" t="s">
        <v>771</v>
      </c>
      <c r="I33" s="146" t="s">
        <v>771</v>
      </c>
      <c r="J33" s="146" t="s">
        <v>771</v>
      </c>
      <c r="K33" s="146" t="s">
        <v>771</v>
      </c>
      <c r="L33" s="289"/>
      <c r="M33" s="289"/>
      <c r="N33" s="289"/>
      <c r="O33" s="289"/>
      <c r="P33" s="289"/>
      <c r="Q33" s="289"/>
      <c r="R33" s="289"/>
      <c r="S33" s="289"/>
      <c r="T33" s="289"/>
      <c r="U33" s="289"/>
      <c r="V33" s="289"/>
      <c r="W33" s="289"/>
      <c r="X33" s="289"/>
      <c r="Y33" s="289"/>
      <c r="Z33" s="289"/>
      <c r="AA33" s="289"/>
      <c r="AB33" s="289"/>
      <c r="AC33" s="289"/>
      <c r="AD33" s="97"/>
      <c r="AE33" s="97"/>
      <c r="AF33" s="97"/>
      <c r="AG33" s="97"/>
      <c r="AH33" s="97"/>
      <c r="AI33" s="97"/>
      <c r="AJ33" s="97"/>
      <c r="AK33" s="97"/>
      <c r="AL33" s="97"/>
      <c r="AM33" s="97"/>
      <c r="AN33" s="97"/>
      <c r="AO33" s="97"/>
    </row>
    <row r="34" spans="1:41" s="238" customFormat="1" ht="47.25" x14ac:dyDescent="0.25">
      <c r="A34" s="182" t="s">
        <v>556</v>
      </c>
      <c r="B34" s="180" t="s">
        <v>757</v>
      </c>
      <c r="C34" s="51"/>
      <c r="D34" s="239" t="s">
        <v>638</v>
      </c>
      <c r="E34" s="239" t="s">
        <v>638</v>
      </c>
      <c r="F34" s="239" t="s">
        <v>638</v>
      </c>
      <c r="G34" s="239" t="s">
        <v>638</v>
      </c>
      <c r="H34" s="239" t="s">
        <v>638</v>
      </c>
      <c r="I34" s="239" t="s">
        <v>638</v>
      </c>
      <c r="J34" s="239" t="s">
        <v>638</v>
      </c>
      <c r="K34" s="259" t="s">
        <v>638</v>
      </c>
      <c r="L34" s="260"/>
      <c r="M34" s="289"/>
      <c r="N34" s="289"/>
      <c r="O34" s="289"/>
      <c r="P34" s="289"/>
      <c r="Q34" s="289"/>
      <c r="R34" s="289"/>
      <c r="S34" s="289"/>
      <c r="T34" s="289"/>
      <c r="U34" s="289"/>
      <c r="V34" s="289"/>
      <c r="W34" s="289"/>
      <c r="X34" s="289"/>
      <c r="Y34" s="289"/>
      <c r="Z34" s="289"/>
      <c r="AA34" s="289"/>
      <c r="AB34" s="289"/>
      <c r="AC34" s="289"/>
      <c r="AD34" s="97"/>
      <c r="AE34" s="97"/>
      <c r="AF34" s="97"/>
      <c r="AG34" s="97"/>
      <c r="AH34" s="97"/>
      <c r="AI34" s="97"/>
      <c r="AJ34" s="97"/>
      <c r="AK34" s="97"/>
      <c r="AL34" s="97"/>
      <c r="AM34" s="97"/>
      <c r="AN34" s="97"/>
      <c r="AO34" s="97"/>
    </row>
    <row r="35" spans="1:41" s="238" customFormat="1" ht="78.75" x14ac:dyDescent="0.25">
      <c r="A35" s="47" t="s">
        <v>561</v>
      </c>
      <c r="B35" s="181" t="s">
        <v>772</v>
      </c>
      <c r="C35" s="51"/>
      <c r="D35" s="239" t="s">
        <v>638</v>
      </c>
      <c r="E35" s="239" t="s">
        <v>638</v>
      </c>
      <c r="F35" s="239" t="s">
        <v>638</v>
      </c>
      <c r="G35" s="239" t="s">
        <v>638</v>
      </c>
      <c r="H35" s="239" t="s">
        <v>638</v>
      </c>
      <c r="I35" s="239" t="s">
        <v>638</v>
      </c>
      <c r="J35" s="239" t="s">
        <v>638</v>
      </c>
      <c r="K35" s="259" t="s">
        <v>638</v>
      </c>
      <c r="L35" s="260"/>
      <c r="M35" s="289"/>
      <c r="N35" s="289"/>
      <c r="O35" s="289"/>
      <c r="P35" s="289"/>
      <c r="Q35" s="289"/>
      <c r="R35" s="289"/>
      <c r="S35" s="289"/>
      <c r="T35" s="289"/>
      <c r="U35" s="289"/>
      <c r="V35" s="289"/>
      <c r="W35" s="289"/>
      <c r="X35" s="289"/>
      <c r="Y35" s="289"/>
      <c r="Z35" s="289"/>
      <c r="AA35" s="289"/>
      <c r="AB35" s="289"/>
      <c r="AC35" s="289"/>
      <c r="AD35" s="97"/>
      <c r="AE35" s="97"/>
      <c r="AF35" s="97"/>
      <c r="AG35" s="97"/>
      <c r="AH35" s="97"/>
      <c r="AI35" s="97"/>
      <c r="AJ35" s="97"/>
      <c r="AK35" s="97"/>
      <c r="AL35" s="97"/>
      <c r="AM35" s="97"/>
      <c r="AN35" s="97"/>
      <c r="AO35" s="97"/>
    </row>
    <row r="36" spans="1:41" s="238" customFormat="1" ht="31.5" x14ac:dyDescent="0.25">
      <c r="A36" s="47" t="s">
        <v>608</v>
      </c>
      <c r="B36" s="179" t="s">
        <v>773</v>
      </c>
      <c r="C36" s="51"/>
      <c r="D36" s="239" t="s">
        <v>638</v>
      </c>
      <c r="E36" s="239" t="s">
        <v>638</v>
      </c>
      <c r="F36" s="239" t="s">
        <v>638</v>
      </c>
      <c r="G36" s="239" t="s">
        <v>638</v>
      </c>
      <c r="H36" s="239" t="s">
        <v>638</v>
      </c>
      <c r="I36" s="239" t="s">
        <v>638</v>
      </c>
      <c r="J36" s="239" t="s">
        <v>638</v>
      </c>
      <c r="K36" s="259" t="s">
        <v>638</v>
      </c>
      <c r="L36" s="260"/>
      <c r="M36" s="289"/>
      <c r="N36" s="289"/>
      <c r="O36" s="289"/>
      <c r="P36" s="289"/>
      <c r="Q36" s="289"/>
      <c r="R36" s="289"/>
      <c r="S36" s="289"/>
      <c r="T36" s="289"/>
      <c r="U36" s="289"/>
      <c r="V36" s="289"/>
      <c r="W36" s="289"/>
      <c r="X36" s="289"/>
      <c r="Y36" s="289"/>
      <c r="Z36" s="289"/>
      <c r="AA36" s="289"/>
      <c r="AB36" s="289"/>
      <c r="AC36" s="289"/>
      <c r="AD36" s="97"/>
      <c r="AE36" s="97"/>
      <c r="AF36" s="97"/>
      <c r="AG36" s="97"/>
      <c r="AH36" s="97"/>
      <c r="AI36" s="97"/>
      <c r="AJ36" s="97"/>
      <c r="AK36" s="97"/>
      <c r="AL36" s="97"/>
      <c r="AM36" s="97"/>
      <c r="AN36" s="97"/>
      <c r="AO36" s="97"/>
    </row>
    <row r="37" spans="1:41" s="238" customFormat="1" ht="78.75" x14ac:dyDescent="0.25">
      <c r="A37" s="47" t="s">
        <v>609</v>
      </c>
      <c r="B37" s="179" t="s">
        <v>774</v>
      </c>
      <c r="C37" s="51"/>
      <c r="D37" s="239" t="s">
        <v>638</v>
      </c>
      <c r="E37" s="239" t="s">
        <v>638</v>
      </c>
      <c r="F37" s="239" t="s">
        <v>638</v>
      </c>
      <c r="G37" s="239" t="s">
        <v>638</v>
      </c>
      <c r="H37" s="239" t="s">
        <v>638</v>
      </c>
      <c r="I37" s="239" t="s">
        <v>638</v>
      </c>
      <c r="J37" s="239" t="s">
        <v>638</v>
      </c>
      <c r="K37" s="259" t="s">
        <v>638</v>
      </c>
      <c r="L37" s="260"/>
      <c r="M37" s="289"/>
      <c r="N37" s="289"/>
      <c r="O37" s="289"/>
      <c r="P37" s="289"/>
      <c r="Q37" s="289"/>
      <c r="R37" s="289"/>
      <c r="S37" s="289"/>
      <c r="T37" s="289"/>
      <c r="U37" s="289"/>
      <c r="V37" s="289"/>
      <c r="W37" s="289"/>
      <c r="X37" s="289"/>
      <c r="Y37" s="289"/>
      <c r="Z37" s="289"/>
      <c r="AA37" s="289"/>
      <c r="AB37" s="289"/>
      <c r="AC37" s="289"/>
      <c r="AD37" s="97"/>
      <c r="AE37" s="97"/>
      <c r="AF37" s="97"/>
      <c r="AG37" s="97"/>
      <c r="AH37" s="97"/>
      <c r="AI37" s="97"/>
      <c r="AJ37" s="97"/>
      <c r="AK37" s="97"/>
      <c r="AL37" s="97"/>
      <c r="AM37" s="97"/>
      <c r="AN37" s="97"/>
      <c r="AO37" s="97"/>
    </row>
    <row r="38" spans="1:41" s="335" customFormat="1" ht="31.5" x14ac:dyDescent="0.25">
      <c r="A38" s="47"/>
      <c r="B38" s="318" t="s">
        <v>839</v>
      </c>
      <c r="C38" s="334" t="s">
        <v>815</v>
      </c>
      <c r="D38" s="336" t="s">
        <v>638</v>
      </c>
      <c r="E38" s="336" t="s">
        <v>638</v>
      </c>
      <c r="F38" s="336" t="s">
        <v>638</v>
      </c>
      <c r="G38" s="336" t="s">
        <v>638</v>
      </c>
      <c r="H38" s="336" t="s">
        <v>638</v>
      </c>
      <c r="I38" s="336" t="s">
        <v>638</v>
      </c>
      <c r="J38" s="336" t="s">
        <v>638</v>
      </c>
      <c r="K38" s="336" t="s">
        <v>638</v>
      </c>
      <c r="L38" s="338"/>
      <c r="M38" s="289"/>
      <c r="N38" s="289"/>
      <c r="O38" s="289"/>
      <c r="P38" s="289"/>
      <c r="Q38" s="289"/>
      <c r="R38" s="289"/>
      <c r="S38" s="289"/>
      <c r="T38" s="289"/>
      <c r="U38" s="289"/>
      <c r="V38" s="289"/>
      <c r="W38" s="289"/>
      <c r="X38" s="289"/>
      <c r="Y38" s="289"/>
      <c r="Z38" s="289"/>
      <c r="AA38" s="289"/>
      <c r="AB38" s="289"/>
      <c r="AC38" s="289"/>
      <c r="AD38" s="97"/>
      <c r="AE38" s="97"/>
      <c r="AF38" s="97"/>
      <c r="AG38" s="97"/>
      <c r="AH38" s="97"/>
      <c r="AI38" s="97"/>
      <c r="AJ38" s="97"/>
      <c r="AK38" s="97"/>
      <c r="AL38" s="97"/>
      <c r="AM38" s="97"/>
      <c r="AN38" s="97"/>
      <c r="AO38" s="97"/>
    </row>
    <row r="39" spans="1:41" s="335" customFormat="1" x14ac:dyDescent="0.25">
      <c r="A39" s="47"/>
      <c r="B39" s="318" t="s">
        <v>816</v>
      </c>
      <c r="C39" s="334" t="s">
        <v>815</v>
      </c>
      <c r="D39" s="336" t="s">
        <v>638</v>
      </c>
      <c r="E39" s="336" t="s">
        <v>638</v>
      </c>
      <c r="F39" s="336" t="s">
        <v>638</v>
      </c>
      <c r="G39" s="336" t="s">
        <v>638</v>
      </c>
      <c r="H39" s="336" t="s">
        <v>638</v>
      </c>
      <c r="I39" s="336" t="s">
        <v>638</v>
      </c>
      <c r="J39" s="336" t="s">
        <v>638</v>
      </c>
      <c r="K39" s="336" t="s">
        <v>638</v>
      </c>
      <c r="L39" s="338"/>
      <c r="M39" s="289"/>
      <c r="N39" s="289"/>
      <c r="O39" s="289"/>
      <c r="P39" s="289"/>
      <c r="Q39" s="289"/>
      <c r="R39" s="289"/>
      <c r="S39" s="289"/>
      <c r="T39" s="289"/>
      <c r="U39" s="289"/>
      <c r="V39" s="289"/>
      <c r="W39" s="289"/>
      <c r="X39" s="289"/>
      <c r="Y39" s="289"/>
      <c r="Z39" s="289"/>
      <c r="AA39" s="289"/>
      <c r="AB39" s="289"/>
      <c r="AC39" s="289"/>
      <c r="AD39" s="97"/>
      <c r="AE39" s="97"/>
      <c r="AF39" s="97"/>
      <c r="AG39" s="97"/>
      <c r="AH39" s="97"/>
      <c r="AI39" s="97"/>
      <c r="AJ39" s="97"/>
      <c r="AK39" s="97"/>
      <c r="AL39" s="97"/>
      <c r="AM39" s="97"/>
      <c r="AN39" s="97"/>
      <c r="AO39" s="97"/>
    </row>
    <row r="40" spans="1:41" s="335" customFormat="1" ht="31.5" x14ac:dyDescent="0.25">
      <c r="A40" s="47"/>
      <c r="B40" s="318" t="s">
        <v>840</v>
      </c>
      <c r="C40" s="334" t="s">
        <v>815</v>
      </c>
      <c r="D40" s="336" t="s">
        <v>638</v>
      </c>
      <c r="E40" s="336" t="s">
        <v>638</v>
      </c>
      <c r="F40" s="336" t="s">
        <v>638</v>
      </c>
      <c r="G40" s="336" t="s">
        <v>638</v>
      </c>
      <c r="H40" s="336" t="s">
        <v>638</v>
      </c>
      <c r="I40" s="336" t="s">
        <v>638</v>
      </c>
      <c r="J40" s="336" t="s">
        <v>638</v>
      </c>
      <c r="K40" s="336" t="s">
        <v>638</v>
      </c>
      <c r="L40" s="338"/>
      <c r="M40" s="289"/>
      <c r="N40" s="289"/>
      <c r="O40" s="289"/>
      <c r="P40" s="289"/>
      <c r="Q40" s="289"/>
      <c r="R40" s="289"/>
      <c r="S40" s="289"/>
      <c r="T40" s="289"/>
      <c r="U40" s="289"/>
      <c r="V40" s="289"/>
      <c r="W40" s="289"/>
      <c r="X40" s="289"/>
      <c r="Y40" s="289"/>
      <c r="Z40" s="289"/>
      <c r="AA40" s="289"/>
      <c r="AB40" s="289"/>
      <c r="AC40" s="289"/>
      <c r="AD40" s="97"/>
      <c r="AE40" s="97"/>
      <c r="AF40" s="97"/>
      <c r="AG40" s="97"/>
      <c r="AH40" s="97"/>
      <c r="AI40" s="97"/>
      <c r="AJ40" s="97"/>
      <c r="AK40" s="97"/>
      <c r="AL40" s="97"/>
      <c r="AM40" s="97"/>
      <c r="AN40" s="97"/>
      <c r="AO40" s="97"/>
    </row>
    <row r="41" spans="1:41" s="335" customFormat="1" ht="31.5" x14ac:dyDescent="0.25">
      <c r="A41" s="47"/>
      <c r="B41" s="318" t="s">
        <v>841</v>
      </c>
      <c r="C41" s="334" t="s">
        <v>815</v>
      </c>
      <c r="D41" s="336" t="s">
        <v>638</v>
      </c>
      <c r="E41" s="336" t="s">
        <v>638</v>
      </c>
      <c r="F41" s="336" t="s">
        <v>638</v>
      </c>
      <c r="G41" s="336" t="s">
        <v>638</v>
      </c>
      <c r="H41" s="336" t="s">
        <v>638</v>
      </c>
      <c r="I41" s="336" t="s">
        <v>638</v>
      </c>
      <c r="J41" s="336" t="s">
        <v>638</v>
      </c>
      <c r="K41" s="336" t="s">
        <v>638</v>
      </c>
      <c r="L41" s="338"/>
      <c r="M41" s="289"/>
      <c r="N41" s="289"/>
      <c r="O41" s="289"/>
      <c r="P41" s="289"/>
      <c r="Q41" s="289"/>
      <c r="R41" s="289"/>
      <c r="S41" s="289"/>
      <c r="T41" s="289"/>
      <c r="U41" s="289"/>
      <c r="V41" s="289"/>
      <c r="W41" s="289"/>
      <c r="X41" s="289"/>
      <c r="Y41" s="289"/>
      <c r="Z41" s="289"/>
      <c r="AA41" s="289"/>
      <c r="AB41" s="289"/>
      <c r="AC41" s="289"/>
      <c r="AD41" s="97"/>
      <c r="AE41" s="97"/>
      <c r="AF41" s="97"/>
      <c r="AG41" s="97"/>
      <c r="AH41" s="97"/>
      <c r="AI41" s="97"/>
      <c r="AJ41" s="97"/>
      <c r="AK41" s="97"/>
      <c r="AL41" s="97"/>
      <c r="AM41" s="97"/>
      <c r="AN41" s="97"/>
      <c r="AO41" s="97"/>
    </row>
    <row r="42" spans="1:41" s="335" customFormat="1" ht="31.5" x14ac:dyDescent="0.25">
      <c r="A42" s="47"/>
      <c r="B42" s="318" t="s">
        <v>842</v>
      </c>
      <c r="C42" s="334" t="s">
        <v>815</v>
      </c>
      <c r="D42" s="336" t="s">
        <v>638</v>
      </c>
      <c r="E42" s="336" t="s">
        <v>638</v>
      </c>
      <c r="F42" s="336" t="s">
        <v>638</v>
      </c>
      <c r="G42" s="336" t="s">
        <v>638</v>
      </c>
      <c r="H42" s="336" t="s">
        <v>638</v>
      </c>
      <c r="I42" s="336" t="s">
        <v>638</v>
      </c>
      <c r="J42" s="336" t="s">
        <v>638</v>
      </c>
      <c r="K42" s="336" t="s">
        <v>638</v>
      </c>
      <c r="L42" s="338"/>
      <c r="M42" s="289"/>
      <c r="N42" s="289"/>
      <c r="O42" s="289"/>
      <c r="P42" s="289"/>
      <c r="Q42" s="289"/>
      <c r="R42" s="289"/>
      <c r="S42" s="289"/>
      <c r="T42" s="289"/>
      <c r="U42" s="289"/>
      <c r="V42" s="289"/>
      <c r="W42" s="289"/>
      <c r="X42" s="289"/>
      <c r="Y42" s="289"/>
      <c r="Z42" s="289"/>
      <c r="AA42" s="289"/>
      <c r="AB42" s="289"/>
      <c r="AC42" s="289"/>
      <c r="AD42" s="97"/>
      <c r="AE42" s="97"/>
      <c r="AF42" s="97"/>
      <c r="AG42" s="97"/>
      <c r="AH42" s="97"/>
      <c r="AI42" s="97"/>
      <c r="AJ42" s="97"/>
      <c r="AK42" s="97"/>
      <c r="AL42" s="97"/>
      <c r="AM42" s="97"/>
      <c r="AN42" s="97"/>
      <c r="AO42" s="97"/>
    </row>
    <row r="43" spans="1:41" s="335" customFormat="1" ht="31.5" x14ac:dyDescent="0.25">
      <c r="A43" s="47"/>
      <c r="B43" s="318" t="s">
        <v>817</v>
      </c>
      <c r="C43" s="334" t="s">
        <v>815</v>
      </c>
      <c r="D43" s="336" t="s">
        <v>638</v>
      </c>
      <c r="E43" s="336" t="s">
        <v>638</v>
      </c>
      <c r="F43" s="336" t="s">
        <v>638</v>
      </c>
      <c r="G43" s="336" t="s">
        <v>638</v>
      </c>
      <c r="H43" s="336" t="s">
        <v>638</v>
      </c>
      <c r="I43" s="336" t="s">
        <v>638</v>
      </c>
      <c r="J43" s="336" t="s">
        <v>638</v>
      </c>
      <c r="K43" s="336" t="s">
        <v>638</v>
      </c>
      <c r="L43" s="338"/>
      <c r="M43" s="289"/>
      <c r="N43" s="289"/>
      <c r="O43" s="289"/>
      <c r="P43" s="289"/>
      <c r="Q43" s="289"/>
      <c r="R43" s="289"/>
      <c r="S43" s="289"/>
      <c r="T43" s="289"/>
      <c r="U43" s="289"/>
      <c r="V43" s="289"/>
      <c r="W43" s="289"/>
      <c r="X43" s="289"/>
      <c r="Y43" s="289"/>
      <c r="Z43" s="289"/>
      <c r="AA43" s="289"/>
      <c r="AB43" s="289"/>
      <c r="AC43" s="289"/>
      <c r="AD43" s="97"/>
      <c r="AE43" s="97"/>
      <c r="AF43" s="97"/>
      <c r="AG43" s="97"/>
      <c r="AH43" s="97"/>
      <c r="AI43" s="97"/>
      <c r="AJ43" s="97"/>
      <c r="AK43" s="97"/>
      <c r="AL43" s="97"/>
      <c r="AM43" s="97"/>
      <c r="AN43" s="97"/>
      <c r="AO43" s="97"/>
    </row>
    <row r="44" spans="1:41" s="377" customFormat="1" ht="31.5" x14ac:dyDescent="0.25">
      <c r="A44" s="47"/>
      <c r="B44" s="318" t="s">
        <v>1000</v>
      </c>
      <c r="C44" s="379" t="s">
        <v>818</v>
      </c>
      <c r="D44" s="388" t="s">
        <v>638</v>
      </c>
      <c r="E44" s="388" t="s">
        <v>638</v>
      </c>
      <c r="F44" s="388" t="s">
        <v>638</v>
      </c>
      <c r="G44" s="388" t="s">
        <v>638</v>
      </c>
      <c r="H44" s="388" t="s">
        <v>638</v>
      </c>
      <c r="I44" s="388" t="s">
        <v>638</v>
      </c>
      <c r="J44" s="388" t="s">
        <v>638</v>
      </c>
      <c r="K44" s="388" t="s">
        <v>638</v>
      </c>
      <c r="L44" s="390"/>
      <c r="M44" s="289"/>
      <c r="N44" s="289"/>
      <c r="O44" s="289"/>
      <c r="P44" s="289"/>
      <c r="Q44" s="289"/>
      <c r="R44" s="289"/>
      <c r="S44" s="289"/>
      <c r="T44" s="289"/>
      <c r="U44" s="289"/>
      <c r="V44" s="289"/>
      <c r="W44" s="289"/>
      <c r="X44" s="289"/>
      <c r="Y44" s="289"/>
      <c r="Z44" s="289"/>
      <c r="AA44" s="289"/>
      <c r="AB44" s="289"/>
      <c r="AC44" s="289"/>
      <c r="AD44" s="97"/>
      <c r="AE44" s="97"/>
      <c r="AF44" s="97"/>
      <c r="AG44" s="97"/>
      <c r="AH44" s="97"/>
      <c r="AI44" s="97"/>
      <c r="AJ44" s="97"/>
      <c r="AK44" s="97"/>
      <c r="AL44" s="97"/>
      <c r="AM44" s="97"/>
      <c r="AN44" s="97"/>
      <c r="AO44" s="97"/>
    </row>
    <row r="45" spans="1:41" s="335" customFormat="1" ht="47.25" x14ac:dyDescent="0.25">
      <c r="A45" s="47"/>
      <c r="B45" s="354" t="s">
        <v>981</v>
      </c>
      <c r="C45" s="350" t="s">
        <v>818</v>
      </c>
      <c r="D45" s="388" t="s">
        <v>638</v>
      </c>
      <c r="E45" s="388" t="s">
        <v>638</v>
      </c>
      <c r="F45" s="388" t="s">
        <v>638</v>
      </c>
      <c r="G45" s="388" t="s">
        <v>638</v>
      </c>
      <c r="H45" s="388" t="s">
        <v>638</v>
      </c>
      <c r="I45" s="388" t="s">
        <v>638</v>
      </c>
      <c r="J45" s="388" t="s">
        <v>638</v>
      </c>
      <c r="K45" s="388" t="s">
        <v>638</v>
      </c>
      <c r="L45" s="338"/>
      <c r="M45" s="289"/>
      <c r="N45" s="289"/>
      <c r="O45" s="289"/>
      <c r="P45" s="289"/>
      <c r="Q45" s="289"/>
      <c r="R45" s="289"/>
      <c r="S45" s="289"/>
      <c r="T45" s="289"/>
      <c r="U45" s="289"/>
      <c r="V45" s="289"/>
      <c r="W45" s="289"/>
      <c r="X45" s="289"/>
      <c r="Y45" s="289"/>
      <c r="Z45" s="289"/>
      <c r="AA45" s="289"/>
      <c r="AB45" s="289"/>
      <c r="AC45" s="289"/>
      <c r="AD45" s="97"/>
      <c r="AE45" s="97"/>
      <c r="AF45" s="97"/>
      <c r="AG45" s="97"/>
      <c r="AH45" s="97"/>
      <c r="AI45" s="97"/>
      <c r="AJ45" s="97"/>
      <c r="AK45" s="97"/>
      <c r="AL45" s="97"/>
      <c r="AM45" s="97"/>
      <c r="AN45" s="97"/>
      <c r="AO45" s="97"/>
    </row>
    <row r="46" spans="1:41" s="335" customFormat="1" ht="47.25" x14ac:dyDescent="0.25">
      <c r="A46" s="47"/>
      <c r="B46" s="354" t="s">
        <v>982</v>
      </c>
      <c r="C46" s="379" t="s">
        <v>818</v>
      </c>
      <c r="D46" s="388" t="s">
        <v>638</v>
      </c>
      <c r="E46" s="388" t="s">
        <v>638</v>
      </c>
      <c r="F46" s="388" t="s">
        <v>638</v>
      </c>
      <c r="G46" s="388" t="s">
        <v>638</v>
      </c>
      <c r="H46" s="388" t="s">
        <v>638</v>
      </c>
      <c r="I46" s="388" t="s">
        <v>638</v>
      </c>
      <c r="J46" s="388" t="s">
        <v>638</v>
      </c>
      <c r="K46" s="388" t="s">
        <v>638</v>
      </c>
      <c r="L46" s="338"/>
      <c r="M46" s="289"/>
      <c r="N46" s="289"/>
      <c r="O46" s="289"/>
      <c r="P46" s="289"/>
      <c r="Q46" s="289"/>
      <c r="R46" s="289"/>
      <c r="S46" s="289"/>
      <c r="T46" s="289"/>
      <c r="U46" s="289"/>
      <c r="V46" s="289"/>
      <c r="W46" s="289"/>
      <c r="X46" s="289"/>
      <c r="Y46" s="289"/>
      <c r="Z46" s="289"/>
      <c r="AA46" s="289"/>
      <c r="AB46" s="289"/>
      <c r="AC46" s="289"/>
      <c r="AD46" s="97"/>
      <c r="AE46" s="97"/>
      <c r="AF46" s="97"/>
      <c r="AG46" s="97"/>
      <c r="AH46" s="97"/>
      <c r="AI46" s="97"/>
      <c r="AJ46" s="97"/>
      <c r="AK46" s="97"/>
      <c r="AL46" s="97"/>
      <c r="AM46" s="97"/>
      <c r="AN46" s="97"/>
      <c r="AO46" s="97"/>
    </row>
    <row r="47" spans="1:41" s="335" customFormat="1" ht="31.5" x14ac:dyDescent="0.25">
      <c r="A47" s="47"/>
      <c r="B47" s="354" t="s">
        <v>983</v>
      </c>
      <c r="C47" s="379" t="s">
        <v>818</v>
      </c>
      <c r="D47" s="388" t="s">
        <v>638</v>
      </c>
      <c r="E47" s="388" t="s">
        <v>638</v>
      </c>
      <c r="F47" s="388" t="s">
        <v>638</v>
      </c>
      <c r="G47" s="388" t="s">
        <v>638</v>
      </c>
      <c r="H47" s="388" t="s">
        <v>638</v>
      </c>
      <c r="I47" s="388" t="s">
        <v>638</v>
      </c>
      <c r="J47" s="388" t="s">
        <v>638</v>
      </c>
      <c r="K47" s="388" t="s">
        <v>638</v>
      </c>
      <c r="L47" s="338"/>
      <c r="M47" s="289"/>
      <c r="N47" s="289"/>
      <c r="O47" s="289"/>
      <c r="P47" s="289"/>
      <c r="Q47" s="289"/>
      <c r="R47" s="289"/>
      <c r="S47" s="289"/>
      <c r="T47" s="289"/>
      <c r="U47" s="289"/>
      <c r="V47" s="289"/>
      <c r="W47" s="289"/>
      <c r="X47" s="289"/>
      <c r="Y47" s="289"/>
      <c r="Z47" s="289"/>
      <c r="AA47" s="289"/>
      <c r="AB47" s="289"/>
      <c r="AC47" s="289"/>
      <c r="AD47" s="97"/>
      <c r="AE47" s="97"/>
      <c r="AF47" s="97"/>
      <c r="AG47" s="97"/>
      <c r="AH47" s="97"/>
      <c r="AI47" s="97"/>
      <c r="AJ47" s="97"/>
      <c r="AK47" s="97"/>
      <c r="AL47" s="97"/>
      <c r="AM47" s="97"/>
      <c r="AN47" s="97"/>
      <c r="AO47" s="97"/>
    </row>
    <row r="48" spans="1:41" s="377" customFormat="1" ht="31.5" x14ac:dyDescent="0.25">
      <c r="A48" s="47"/>
      <c r="B48" s="318" t="s">
        <v>1001</v>
      </c>
      <c r="C48" s="379" t="s">
        <v>818</v>
      </c>
      <c r="D48" s="388" t="s">
        <v>638</v>
      </c>
      <c r="E48" s="388" t="s">
        <v>638</v>
      </c>
      <c r="F48" s="388" t="s">
        <v>638</v>
      </c>
      <c r="G48" s="388" t="s">
        <v>638</v>
      </c>
      <c r="H48" s="388" t="s">
        <v>638</v>
      </c>
      <c r="I48" s="388" t="s">
        <v>638</v>
      </c>
      <c r="J48" s="388" t="s">
        <v>638</v>
      </c>
      <c r="K48" s="388" t="s">
        <v>638</v>
      </c>
      <c r="L48" s="390"/>
      <c r="M48" s="289"/>
      <c r="N48" s="289"/>
      <c r="O48" s="289"/>
      <c r="P48" s="289"/>
      <c r="Q48" s="289"/>
      <c r="R48" s="289"/>
      <c r="S48" s="289"/>
      <c r="T48" s="289"/>
      <c r="U48" s="289"/>
      <c r="V48" s="289"/>
      <c r="W48" s="289"/>
      <c r="X48" s="289"/>
      <c r="Y48" s="289"/>
      <c r="Z48" s="289"/>
      <c r="AA48" s="289"/>
      <c r="AB48" s="289"/>
      <c r="AC48" s="289"/>
      <c r="AD48" s="97"/>
      <c r="AE48" s="97"/>
      <c r="AF48" s="97"/>
      <c r="AG48" s="97"/>
      <c r="AH48" s="97"/>
      <c r="AI48" s="97"/>
      <c r="AJ48" s="97"/>
      <c r="AK48" s="97"/>
      <c r="AL48" s="97"/>
      <c r="AM48" s="97"/>
      <c r="AN48" s="97"/>
      <c r="AO48" s="97"/>
    </row>
    <row r="49" spans="1:41" s="335" customFormat="1" ht="47.25" x14ac:dyDescent="0.25">
      <c r="A49" s="47"/>
      <c r="B49" s="354" t="s">
        <v>984</v>
      </c>
      <c r="C49" s="350" t="s">
        <v>818</v>
      </c>
      <c r="D49" s="336" t="s">
        <v>638</v>
      </c>
      <c r="E49" s="336" t="s">
        <v>638</v>
      </c>
      <c r="F49" s="336" t="s">
        <v>638</v>
      </c>
      <c r="G49" s="336" t="s">
        <v>638</v>
      </c>
      <c r="H49" s="336" t="s">
        <v>638</v>
      </c>
      <c r="I49" s="336" t="s">
        <v>638</v>
      </c>
      <c r="J49" s="336" t="s">
        <v>638</v>
      </c>
      <c r="K49" s="336" t="s">
        <v>638</v>
      </c>
      <c r="L49" s="338"/>
      <c r="M49" s="289"/>
      <c r="N49" s="289"/>
      <c r="O49" s="289"/>
      <c r="P49" s="289"/>
      <c r="Q49" s="289"/>
      <c r="R49" s="289"/>
      <c r="S49" s="289"/>
      <c r="T49" s="289"/>
      <c r="U49" s="289"/>
      <c r="V49" s="289"/>
      <c r="W49" s="289"/>
      <c r="X49" s="289"/>
      <c r="Y49" s="289"/>
      <c r="Z49" s="289"/>
      <c r="AA49" s="289"/>
      <c r="AB49" s="289"/>
      <c r="AC49" s="289"/>
      <c r="AD49" s="97"/>
      <c r="AE49" s="97"/>
      <c r="AF49" s="97"/>
      <c r="AG49" s="97"/>
      <c r="AH49" s="97"/>
      <c r="AI49" s="97"/>
      <c r="AJ49" s="97"/>
      <c r="AK49" s="97"/>
      <c r="AL49" s="97"/>
      <c r="AM49" s="97"/>
      <c r="AN49" s="97"/>
      <c r="AO49" s="97"/>
    </row>
    <row r="50" spans="1:41" s="335" customFormat="1" ht="47.25" x14ac:dyDescent="0.25">
      <c r="A50" s="47"/>
      <c r="B50" s="354" t="s">
        <v>985</v>
      </c>
      <c r="C50" s="350" t="s">
        <v>818</v>
      </c>
      <c r="D50" s="336" t="s">
        <v>638</v>
      </c>
      <c r="E50" s="336" t="s">
        <v>638</v>
      </c>
      <c r="F50" s="336" t="s">
        <v>638</v>
      </c>
      <c r="G50" s="336" t="s">
        <v>638</v>
      </c>
      <c r="H50" s="336" t="s">
        <v>638</v>
      </c>
      <c r="I50" s="336" t="s">
        <v>638</v>
      </c>
      <c r="J50" s="336" t="s">
        <v>638</v>
      </c>
      <c r="K50" s="336" t="s">
        <v>638</v>
      </c>
      <c r="L50" s="338"/>
      <c r="M50" s="289"/>
      <c r="N50" s="289"/>
      <c r="O50" s="289"/>
      <c r="P50" s="289"/>
      <c r="Q50" s="289"/>
      <c r="R50" s="289"/>
      <c r="S50" s="289"/>
      <c r="T50" s="289"/>
      <c r="U50" s="289"/>
      <c r="V50" s="289"/>
      <c r="W50" s="289"/>
      <c r="X50" s="289"/>
      <c r="Y50" s="289"/>
      <c r="Z50" s="289"/>
      <c r="AA50" s="289"/>
      <c r="AB50" s="289"/>
      <c r="AC50" s="289"/>
      <c r="AD50" s="97"/>
      <c r="AE50" s="97"/>
      <c r="AF50" s="97"/>
      <c r="AG50" s="97"/>
      <c r="AH50" s="97"/>
      <c r="AI50" s="97"/>
      <c r="AJ50" s="97"/>
      <c r="AK50" s="97"/>
      <c r="AL50" s="97"/>
      <c r="AM50" s="97"/>
      <c r="AN50" s="97"/>
      <c r="AO50" s="97"/>
    </row>
    <row r="51" spans="1:41" s="349" customFormat="1" ht="31.5" x14ac:dyDescent="0.25">
      <c r="A51" s="47"/>
      <c r="B51" s="354" t="s">
        <v>986</v>
      </c>
      <c r="C51" s="350" t="s">
        <v>818</v>
      </c>
      <c r="D51" s="351" t="s">
        <v>638</v>
      </c>
      <c r="E51" s="351" t="s">
        <v>638</v>
      </c>
      <c r="F51" s="351" t="s">
        <v>638</v>
      </c>
      <c r="G51" s="351" t="s">
        <v>638</v>
      </c>
      <c r="H51" s="351" t="s">
        <v>638</v>
      </c>
      <c r="I51" s="351" t="s">
        <v>638</v>
      </c>
      <c r="J51" s="351" t="s">
        <v>638</v>
      </c>
      <c r="K51" s="351" t="s">
        <v>638</v>
      </c>
      <c r="L51" s="353"/>
      <c r="M51" s="289"/>
      <c r="N51" s="289"/>
      <c r="O51" s="289"/>
      <c r="P51" s="289"/>
      <c r="Q51" s="289"/>
      <c r="R51" s="289"/>
      <c r="S51" s="289"/>
      <c r="T51" s="289"/>
      <c r="U51" s="289"/>
      <c r="V51" s="289"/>
      <c r="W51" s="289"/>
      <c r="X51" s="289"/>
      <c r="Y51" s="289"/>
      <c r="Z51" s="289"/>
      <c r="AA51" s="289"/>
      <c r="AB51" s="289"/>
      <c r="AC51" s="289"/>
      <c r="AD51" s="97"/>
      <c r="AE51" s="97"/>
      <c r="AF51" s="97"/>
      <c r="AG51" s="97"/>
      <c r="AH51" s="97"/>
      <c r="AI51" s="97"/>
      <c r="AJ51" s="97"/>
      <c r="AK51" s="97"/>
      <c r="AL51" s="97"/>
      <c r="AM51" s="97"/>
      <c r="AN51" s="97"/>
      <c r="AO51" s="97"/>
    </row>
    <row r="52" spans="1:41" s="349" customFormat="1" ht="47.25" x14ac:dyDescent="0.25">
      <c r="A52" s="47"/>
      <c r="B52" s="354" t="s">
        <v>987</v>
      </c>
      <c r="C52" s="350" t="s">
        <v>818</v>
      </c>
      <c r="D52" s="351" t="s">
        <v>638</v>
      </c>
      <c r="E52" s="351" t="s">
        <v>638</v>
      </c>
      <c r="F52" s="351" t="s">
        <v>638</v>
      </c>
      <c r="G52" s="351" t="s">
        <v>638</v>
      </c>
      <c r="H52" s="351" t="s">
        <v>638</v>
      </c>
      <c r="I52" s="351" t="s">
        <v>638</v>
      </c>
      <c r="J52" s="351" t="s">
        <v>638</v>
      </c>
      <c r="K52" s="351" t="s">
        <v>638</v>
      </c>
      <c r="L52" s="353"/>
      <c r="M52" s="289"/>
      <c r="N52" s="289"/>
      <c r="O52" s="289"/>
      <c r="P52" s="289"/>
      <c r="Q52" s="289"/>
      <c r="R52" s="289"/>
      <c r="S52" s="289"/>
      <c r="T52" s="289"/>
      <c r="U52" s="289"/>
      <c r="V52" s="289"/>
      <c r="W52" s="289"/>
      <c r="X52" s="289"/>
      <c r="Y52" s="289"/>
      <c r="Z52" s="289"/>
      <c r="AA52" s="289"/>
      <c r="AB52" s="289"/>
      <c r="AC52" s="289"/>
      <c r="AD52" s="97"/>
      <c r="AE52" s="97"/>
      <c r="AF52" s="97"/>
      <c r="AG52" s="97"/>
      <c r="AH52" s="97"/>
      <c r="AI52" s="97"/>
      <c r="AJ52" s="97"/>
      <c r="AK52" s="97"/>
      <c r="AL52" s="97"/>
      <c r="AM52" s="97"/>
      <c r="AN52" s="97"/>
      <c r="AO52" s="97"/>
    </row>
    <row r="53" spans="1:41" s="349" customFormat="1" ht="31.5" x14ac:dyDescent="0.25">
      <c r="A53" s="47"/>
      <c r="B53" s="354" t="s">
        <v>988</v>
      </c>
      <c r="C53" s="350" t="s">
        <v>818</v>
      </c>
      <c r="D53" s="351" t="s">
        <v>638</v>
      </c>
      <c r="E53" s="351" t="s">
        <v>638</v>
      </c>
      <c r="F53" s="351" t="s">
        <v>638</v>
      </c>
      <c r="G53" s="351" t="s">
        <v>638</v>
      </c>
      <c r="H53" s="351" t="s">
        <v>638</v>
      </c>
      <c r="I53" s="351" t="s">
        <v>638</v>
      </c>
      <c r="J53" s="351" t="s">
        <v>638</v>
      </c>
      <c r="K53" s="351" t="s">
        <v>638</v>
      </c>
      <c r="L53" s="353"/>
      <c r="M53" s="289"/>
      <c r="N53" s="289"/>
      <c r="O53" s="289"/>
      <c r="P53" s="289"/>
      <c r="Q53" s="289"/>
      <c r="R53" s="289"/>
      <c r="S53" s="289"/>
      <c r="T53" s="289"/>
      <c r="U53" s="289"/>
      <c r="V53" s="289"/>
      <c r="W53" s="289"/>
      <c r="X53" s="289"/>
      <c r="Y53" s="289"/>
      <c r="Z53" s="289"/>
      <c r="AA53" s="289"/>
      <c r="AB53" s="289"/>
      <c r="AC53" s="289"/>
      <c r="AD53" s="97"/>
      <c r="AE53" s="97"/>
      <c r="AF53" s="97"/>
      <c r="AG53" s="97"/>
      <c r="AH53" s="97"/>
      <c r="AI53" s="97"/>
      <c r="AJ53" s="97"/>
      <c r="AK53" s="97"/>
      <c r="AL53" s="97"/>
      <c r="AM53" s="97"/>
      <c r="AN53" s="97"/>
      <c r="AO53" s="97"/>
    </row>
    <row r="54" spans="1:41" s="335" customFormat="1" ht="31.5" x14ac:dyDescent="0.25">
      <c r="A54" s="47"/>
      <c r="B54" s="318" t="s">
        <v>843</v>
      </c>
      <c r="C54" s="334" t="s">
        <v>819</v>
      </c>
      <c r="D54" s="336" t="s">
        <v>638</v>
      </c>
      <c r="E54" s="336" t="s">
        <v>638</v>
      </c>
      <c r="F54" s="336" t="s">
        <v>638</v>
      </c>
      <c r="G54" s="336" t="s">
        <v>638</v>
      </c>
      <c r="H54" s="336" t="s">
        <v>638</v>
      </c>
      <c r="I54" s="336" t="s">
        <v>638</v>
      </c>
      <c r="J54" s="336" t="s">
        <v>638</v>
      </c>
      <c r="K54" s="336" t="s">
        <v>638</v>
      </c>
      <c r="L54" s="338"/>
      <c r="M54" s="289"/>
      <c r="N54" s="289"/>
      <c r="O54" s="289"/>
      <c r="P54" s="289"/>
      <c r="Q54" s="289"/>
      <c r="R54" s="289"/>
      <c r="S54" s="289"/>
      <c r="T54" s="289"/>
      <c r="U54" s="289"/>
      <c r="V54" s="289"/>
      <c r="W54" s="289"/>
      <c r="X54" s="289"/>
      <c r="Y54" s="289"/>
      <c r="Z54" s="289"/>
      <c r="AA54" s="289"/>
      <c r="AB54" s="289"/>
      <c r="AC54" s="289"/>
      <c r="AD54" s="97"/>
      <c r="AE54" s="97"/>
      <c r="AF54" s="97"/>
      <c r="AG54" s="97"/>
      <c r="AH54" s="97"/>
      <c r="AI54" s="97"/>
      <c r="AJ54" s="97"/>
      <c r="AK54" s="97"/>
      <c r="AL54" s="97"/>
      <c r="AM54" s="97"/>
      <c r="AN54" s="97"/>
      <c r="AO54" s="97"/>
    </row>
    <row r="55" spans="1:41" s="335" customFormat="1" x14ac:dyDescent="0.25">
      <c r="A55" s="47"/>
      <c r="B55" s="318" t="s">
        <v>820</v>
      </c>
      <c r="C55" s="334" t="s">
        <v>819</v>
      </c>
      <c r="D55" s="336" t="s">
        <v>638</v>
      </c>
      <c r="E55" s="336" t="s">
        <v>638</v>
      </c>
      <c r="F55" s="336" t="s">
        <v>638</v>
      </c>
      <c r="G55" s="336" t="s">
        <v>638</v>
      </c>
      <c r="H55" s="336" t="s">
        <v>638</v>
      </c>
      <c r="I55" s="336" t="s">
        <v>638</v>
      </c>
      <c r="J55" s="336" t="s">
        <v>638</v>
      </c>
      <c r="K55" s="336" t="s">
        <v>638</v>
      </c>
      <c r="L55" s="338"/>
      <c r="M55" s="289"/>
      <c r="N55" s="289"/>
      <c r="O55" s="289"/>
      <c r="P55" s="289"/>
      <c r="Q55" s="289"/>
      <c r="R55" s="289"/>
      <c r="S55" s="289"/>
      <c r="T55" s="289"/>
      <c r="U55" s="289"/>
      <c r="V55" s="289"/>
      <c r="W55" s="289"/>
      <c r="X55" s="289"/>
      <c r="Y55" s="289"/>
      <c r="Z55" s="289"/>
      <c r="AA55" s="289"/>
      <c r="AB55" s="289"/>
      <c r="AC55" s="289"/>
      <c r="AD55" s="97"/>
      <c r="AE55" s="97"/>
      <c r="AF55" s="97"/>
      <c r="AG55" s="97"/>
      <c r="AH55" s="97"/>
      <c r="AI55" s="97"/>
      <c r="AJ55" s="97"/>
      <c r="AK55" s="97"/>
      <c r="AL55" s="97"/>
      <c r="AM55" s="97"/>
      <c r="AN55" s="97"/>
      <c r="AO55" s="97"/>
    </row>
    <row r="56" spans="1:41" s="335" customFormat="1" ht="31.5" x14ac:dyDescent="0.25">
      <c r="A56" s="47"/>
      <c r="B56" s="318" t="s">
        <v>844</v>
      </c>
      <c r="C56" s="334" t="s">
        <v>819</v>
      </c>
      <c r="D56" s="336" t="s">
        <v>638</v>
      </c>
      <c r="E56" s="336" t="s">
        <v>638</v>
      </c>
      <c r="F56" s="336" t="s">
        <v>638</v>
      </c>
      <c r="G56" s="336" t="s">
        <v>638</v>
      </c>
      <c r="H56" s="336" t="s">
        <v>638</v>
      </c>
      <c r="I56" s="336" t="s">
        <v>638</v>
      </c>
      <c r="J56" s="336" t="s">
        <v>638</v>
      </c>
      <c r="K56" s="336" t="s">
        <v>638</v>
      </c>
      <c r="L56" s="338"/>
      <c r="M56" s="289"/>
      <c r="N56" s="289"/>
      <c r="O56" s="289"/>
      <c r="P56" s="289"/>
      <c r="Q56" s="289"/>
      <c r="R56" s="289"/>
      <c r="S56" s="289"/>
      <c r="T56" s="289"/>
      <c r="U56" s="289"/>
      <c r="V56" s="289"/>
      <c r="W56" s="289"/>
      <c r="X56" s="289"/>
      <c r="Y56" s="289"/>
      <c r="Z56" s="289"/>
      <c r="AA56" s="289"/>
      <c r="AB56" s="289"/>
      <c r="AC56" s="289"/>
      <c r="AD56" s="97"/>
      <c r="AE56" s="97"/>
      <c r="AF56" s="97"/>
      <c r="AG56" s="97"/>
      <c r="AH56" s="97"/>
      <c r="AI56" s="97"/>
      <c r="AJ56" s="97"/>
      <c r="AK56" s="97"/>
      <c r="AL56" s="97"/>
      <c r="AM56" s="97"/>
      <c r="AN56" s="97"/>
      <c r="AO56" s="97"/>
    </row>
    <row r="57" spans="1:41" s="335" customFormat="1" x14ac:dyDescent="0.25">
      <c r="A57" s="47"/>
      <c r="B57" s="318" t="s">
        <v>821</v>
      </c>
      <c r="C57" s="334" t="s">
        <v>819</v>
      </c>
      <c r="D57" s="336" t="s">
        <v>638</v>
      </c>
      <c r="E57" s="336" t="s">
        <v>638</v>
      </c>
      <c r="F57" s="336" t="s">
        <v>638</v>
      </c>
      <c r="G57" s="336" t="s">
        <v>638</v>
      </c>
      <c r="H57" s="336" t="s">
        <v>638</v>
      </c>
      <c r="I57" s="336" t="s">
        <v>638</v>
      </c>
      <c r="J57" s="336" t="s">
        <v>638</v>
      </c>
      <c r="K57" s="336" t="s">
        <v>638</v>
      </c>
      <c r="L57" s="338"/>
      <c r="M57" s="289"/>
      <c r="N57" s="289"/>
      <c r="O57" s="289"/>
      <c r="P57" s="289"/>
      <c r="Q57" s="289"/>
      <c r="R57" s="289"/>
      <c r="S57" s="289"/>
      <c r="T57" s="289"/>
      <c r="U57" s="289"/>
      <c r="V57" s="289"/>
      <c r="W57" s="289"/>
      <c r="X57" s="289"/>
      <c r="Y57" s="289"/>
      <c r="Z57" s="289"/>
      <c r="AA57" s="289"/>
      <c r="AB57" s="289"/>
      <c r="AC57" s="289"/>
      <c r="AD57" s="97"/>
      <c r="AE57" s="97"/>
      <c r="AF57" s="97"/>
      <c r="AG57" s="97"/>
      <c r="AH57" s="97"/>
      <c r="AI57" s="97"/>
      <c r="AJ57" s="97"/>
      <c r="AK57" s="97"/>
      <c r="AL57" s="97"/>
      <c r="AM57" s="97"/>
      <c r="AN57" s="97"/>
      <c r="AO57" s="97"/>
    </row>
    <row r="58" spans="1:41" s="335" customFormat="1" ht="31.5" x14ac:dyDescent="0.25">
      <c r="A58" s="47"/>
      <c r="B58" s="318" t="s">
        <v>845</v>
      </c>
      <c r="C58" s="334" t="s">
        <v>819</v>
      </c>
      <c r="D58" s="336" t="s">
        <v>638</v>
      </c>
      <c r="E58" s="336" t="s">
        <v>638</v>
      </c>
      <c r="F58" s="336" t="s">
        <v>638</v>
      </c>
      <c r="G58" s="336" t="s">
        <v>638</v>
      </c>
      <c r="H58" s="336" t="s">
        <v>638</v>
      </c>
      <c r="I58" s="336" t="s">
        <v>638</v>
      </c>
      <c r="J58" s="336" t="s">
        <v>638</v>
      </c>
      <c r="K58" s="336" t="s">
        <v>638</v>
      </c>
      <c r="L58" s="338"/>
      <c r="M58" s="289"/>
      <c r="N58" s="289"/>
      <c r="O58" s="289"/>
      <c r="P58" s="289"/>
      <c r="Q58" s="289"/>
      <c r="R58" s="289"/>
      <c r="S58" s="289"/>
      <c r="T58" s="289"/>
      <c r="U58" s="289"/>
      <c r="V58" s="289"/>
      <c r="W58" s="289"/>
      <c r="X58" s="289"/>
      <c r="Y58" s="289"/>
      <c r="Z58" s="289"/>
      <c r="AA58" s="289"/>
      <c r="AB58" s="289"/>
      <c r="AC58" s="289"/>
      <c r="AD58" s="97"/>
      <c r="AE58" s="97"/>
      <c r="AF58" s="97"/>
      <c r="AG58" s="97"/>
      <c r="AH58" s="97"/>
      <c r="AI58" s="97"/>
      <c r="AJ58" s="97"/>
      <c r="AK58" s="97"/>
      <c r="AL58" s="97"/>
      <c r="AM58" s="97"/>
      <c r="AN58" s="97"/>
      <c r="AO58" s="97"/>
    </row>
    <row r="59" spans="1:41" s="335" customFormat="1" ht="31.5" x14ac:dyDescent="0.25">
      <c r="A59" s="47"/>
      <c r="B59" s="318" t="s">
        <v>846</v>
      </c>
      <c r="C59" s="334" t="s">
        <v>819</v>
      </c>
      <c r="D59" s="336" t="s">
        <v>638</v>
      </c>
      <c r="E59" s="336" t="s">
        <v>638</v>
      </c>
      <c r="F59" s="336" t="s">
        <v>638</v>
      </c>
      <c r="G59" s="336" t="s">
        <v>638</v>
      </c>
      <c r="H59" s="336" t="s">
        <v>638</v>
      </c>
      <c r="I59" s="336" t="s">
        <v>638</v>
      </c>
      <c r="J59" s="336" t="s">
        <v>638</v>
      </c>
      <c r="K59" s="336" t="s">
        <v>638</v>
      </c>
      <c r="L59" s="338"/>
      <c r="M59" s="289"/>
      <c r="N59" s="289"/>
      <c r="O59" s="289"/>
      <c r="P59" s="289"/>
      <c r="Q59" s="289"/>
      <c r="R59" s="289"/>
      <c r="S59" s="289"/>
      <c r="T59" s="289"/>
      <c r="U59" s="289"/>
      <c r="V59" s="289"/>
      <c r="W59" s="289"/>
      <c r="X59" s="289"/>
      <c r="Y59" s="289"/>
      <c r="Z59" s="289"/>
      <c r="AA59" s="289"/>
      <c r="AB59" s="289"/>
      <c r="AC59" s="289"/>
      <c r="AD59" s="97"/>
      <c r="AE59" s="97"/>
      <c r="AF59" s="97"/>
      <c r="AG59" s="97"/>
      <c r="AH59" s="97"/>
      <c r="AI59" s="97"/>
      <c r="AJ59" s="97"/>
      <c r="AK59" s="97"/>
      <c r="AL59" s="97"/>
      <c r="AM59" s="97"/>
      <c r="AN59" s="97"/>
      <c r="AO59" s="97"/>
    </row>
    <row r="60" spans="1:41" s="335" customFormat="1" ht="31.5" x14ac:dyDescent="0.25">
      <c r="A60" s="47"/>
      <c r="B60" s="318" t="s">
        <v>847</v>
      </c>
      <c r="C60" s="334" t="s">
        <v>819</v>
      </c>
      <c r="D60" s="336" t="s">
        <v>638</v>
      </c>
      <c r="E60" s="336" t="s">
        <v>638</v>
      </c>
      <c r="F60" s="336" t="s">
        <v>638</v>
      </c>
      <c r="G60" s="336" t="s">
        <v>638</v>
      </c>
      <c r="H60" s="336" t="s">
        <v>638</v>
      </c>
      <c r="I60" s="336" t="s">
        <v>638</v>
      </c>
      <c r="J60" s="336" t="s">
        <v>638</v>
      </c>
      <c r="K60" s="336" t="s">
        <v>638</v>
      </c>
      <c r="L60" s="338"/>
      <c r="M60" s="289"/>
      <c r="N60" s="289"/>
      <c r="O60" s="289"/>
      <c r="P60" s="289"/>
      <c r="Q60" s="289"/>
      <c r="R60" s="289"/>
      <c r="S60" s="289"/>
      <c r="T60" s="289"/>
      <c r="U60" s="289"/>
      <c r="V60" s="289"/>
      <c r="W60" s="289"/>
      <c r="X60" s="289"/>
      <c r="Y60" s="289"/>
      <c r="Z60" s="289"/>
      <c r="AA60" s="289"/>
      <c r="AB60" s="289"/>
      <c r="AC60" s="289"/>
      <c r="AD60" s="97"/>
      <c r="AE60" s="97"/>
      <c r="AF60" s="97"/>
      <c r="AG60" s="97"/>
      <c r="AH60" s="97"/>
      <c r="AI60" s="97"/>
      <c r="AJ60" s="97"/>
      <c r="AK60" s="97"/>
      <c r="AL60" s="97"/>
      <c r="AM60" s="97"/>
      <c r="AN60" s="97"/>
      <c r="AO60" s="97"/>
    </row>
    <row r="61" spans="1:41" s="335" customFormat="1" ht="31.5" x14ac:dyDescent="0.25">
      <c r="A61" s="47"/>
      <c r="B61" s="318" t="s">
        <v>848</v>
      </c>
      <c r="C61" s="334" t="s">
        <v>819</v>
      </c>
      <c r="D61" s="336" t="s">
        <v>638</v>
      </c>
      <c r="E61" s="336" t="s">
        <v>638</v>
      </c>
      <c r="F61" s="336" t="s">
        <v>638</v>
      </c>
      <c r="G61" s="336" t="s">
        <v>638</v>
      </c>
      <c r="H61" s="336" t="s">
        <v>638</v>
      </c>
      <c r="I61" s="336" t="s">
        <v>638</v>
      </c>
      <c r="J61" s="336" t="s">
        <v>638</v>
      </c>
      <c r="K61" s="336" t="s">
        <v>638</v>
      </c>
      <c r="L61" s="338"/>
      <c r="M61" s="289"/>
      <c r="N61" s="289"/>
      <c r="O61" s="289"/>
      <c r="P61" s="289"/>
      <c r="Q61" s="289"/>
      <c r="R61" s="289"/>
      <c r="S61" s="289"/>
      <c r="T61" s="289"/>
      <c r="U61" s="289"/>
      <c r="V61" s="289"/>
      <c r="W61" s="289"/>
      <c r="X61" s="289"/>
      <c r="Y61" s="289"/>
      <c r="Z61" s="289"/>
      <c r="AA61" s="289"/>
      <c r="AB61" s="289"/>
      <c r="AC61" s="289"/>
      <c r="AD61" s="97"/>
      <c r="AE61" s="97"/>
      <c r="AF61" s="97"/>
      <c r="AG61" s="97"/>
      <c r="AH61" s="97"/>
      <c r="AI61" s="97"/>
      <c r="AJ61" s="97"/>
      <c r="AK61" s="97"/>
      <c r="AL61" s="97"/>
      <c r="AM61" s="97"/>
      <c r="AN61" s="97"/>
      <c r="AO61" s="97"/>
    </row>
    <row r="62" spans="1:41" s="335" customFormat="1" ht="31.5" x14ac:dyDescent="0.25">
      <c r="A62" s="47"/>
      <c r="B62" s="318" t="s">
        <v>849</v>
      </c>
      <c r="C62" s="334" t="s">
        <v>819</v>
      </c>
      <c r="D62" s="336" t="s">
        <v>638</v>
      </c>
      <c r="E62" s="336" t="s">
        <v>638</v>
      </c>
      <c r="F62" s="336" t="s">
        <v>638</v>
      </c>
      <c r="G62" s="336" t="s">
        <v>638</v>
      </c>
      <c r="H62" s="336" t="s">
        <v>638</v>
      </c>
      <c r="I62" s="336" t="s">
        <v>638</v>
      </c>
      <c r="J62" s="336" t="s">
        <v>638</v>
      </c>
      <c r="K62" s="336" t="s">
        <v>638</v>
      </c>
      <c r="L62" s="338"/>
      <c r="M62" s="289"/>
      <c r="N62" s="289"/>
      <c r="O62" s="289"/>
      <c r="P62" s="289"/>
      <c r="Q62" s="289"/>
      <c r="R62" s="289"/>
      <c r="S62" s="289"/>
      <c r="T62" s="289"/>
      <c r="U62" s="289"/>
      <c r="V62" s="289"/>
      <c r="W62" s="289"/>
      <c r="X62" s="289"/>
      <c r="Y62" s="289"/>
      <c r="Z62" s="289"/>
      <c r="AA62" s="289"/>
      <c r="AB62" s="289"/>
      <c r="AC62" s="289"/>
      <c r="AD62" s="97"/>
      <c r="AE62" s="97"/>
      <c r="AF62" s="97"/>
      <c r="AG62" s="97"/>
      <c r="AH62" s="97"/>
      <c r="AI62" s="97"/>
      <c r="AJ62" s="97"/>
      <c r="AK62" s="97"/>
      <c r="AL62" s="97"/>
      <c r="AM62" s="97"/>
      <c r="AN62" s="97"/>
      <c r="AO62" s="97"/>
    </row>
    <row r="63" spans="1:41" s="335" customFormat="1" ht="31.5" x14ac:dyDescent="0.25">
      <c r="A63" s="47"/>
      <c r="B63" s="318" t="s">
        <v>850</v>
      </c>
      <c r="C63" s="334" t="s">
        <v>822</v>
      </c>
      <c r="D63" s="336" t="s">
        <v>638</v>
      </c>
      <c r="E63" s="336" t="s">
        <v>638</v>
      </c>
      <c r="F63" s="336" t="s">
        <v>638</v>
      </c>
      <c r="G63" s="336" t="s">
        <v>638</v>
      </c>
      <c r="H63" s="336" t="s">
        <v>638</v>
      </c>
      <c r="I63" s="336" t="s">
        <v>638</v>
      </c>
      <c r="J63" s="336" t="s">
        <v>638</v>
      </c>
      <c r="K63" s="336" t="s">
        <v>638</v>
      </c>
      <c r="L63" s="338"/>
      <c r="M63" s="289"/>
      <c r="N63" s="289"/>
      <c r="O63" s="289"/>
      <c r="P63" s="289"/>
      <c r="Q63" s="289"/>
      <c r="R63" s="289"/>
      <c r="S63" s="289"/>
      <c r="T63" s="289"/>
      <c r="U63" s="289"/>
      <c r="V63" s="289"/>
      <c r="W63" s="289"/>
      <c r="X63" s="289"/>
      <c r="Y63" s="289"/>
      <c r="Z63" s="289"/>
      <c r="AA63" s="289"/>
      <c r="AB63" s="289"/>
      <c r="AC63" s="289"/>
      <c r="AD63" s="97"/>
      <c r="AE63" s="97"/>
      <c r="AF63" s="97"/>
      <c r="AG63" s="97"/>
      <c r="AH63" s="97"/>
      <c r="AI63" s="97"/>
      <c r="AJ63" s="97"/>
      <c r="AK63" s="97"/>
      <c r="AL63" s="97"/>
      <c r="AM63" s="97"/>
      <c r="AN63" s="97"/>
      <c r="AO63" s="97"/>
    </row>
    <row r="64" spans="1:41" s="335" customFormat="1" x14ac:dyDescent="0.25">
      <c r="A64" s="47"/>
      <c r="B64" s="318" t="s">
        <v>823</v>
      </c>
      <c r="C64" s="334" t="s">
        <v>822</v>
      </c>
      <c r="D64" s="336" t="s">
        <v>638</v>
      </c>
      <c r="E64" s="336" t="s">
        <v>638</v>
      </c>
      <c r="F64" s="336" t="s">
        <v>638</v>
      </c>
      <c r="G64" s="336" t="s">
        <v>638</v>
      </c>
      <c r="H64" s="336" t="s">
        <v>638</v>
      </c>
      <c r="I64" s="336" t="s">
        <v>638</v>
      </c>
      <c r="J64" s="336" t="s">
        <v>638</v>
      </c>
      <c r="K64" s="336" t="s">
        <v>638</v>
      </c>
      <c r="L64" s="338"/>
      <c r="M64" s="289"/>
      <c r="N64" s="289"/>
      <c r="O64" s="289"/>
      <c r="P64" s="289"/>
      <c r="Q64" s="289"/>
      <c r="R64" s="289"/>
      <c r="S64" s="289"/>
      <c r="T64" s="289"/>
      <c r="U64" s="289"/>
      <c r="V64" s="289"/>
      <c r="W64" s="289"/>
      <c r="X64" s="289"/>
      <c r="Y64" s="289"/>
      <c r="Z64" s="289"/>
      <c r="AA64" s="289"/>
      <c r="AB64" s="289"/>
      <c r="AC64" s="289"/>
      <c r="AD64" s="97"/>
      <c r="AE64" s="97"/>
      <c r="AF64" s="97"/>
      <c r="AG64" s="97"/>
      <c r="AH64" s="97"/>
      <c r="AI64" s="97"/>
      <c r="AJ64" s="97"/>
      <c r="AK64" s="97"/>
      <c r="AL64" s="97"/>
      <c r="AM64" s="97"/>
      <c r="AN64" s="97"/>
      <c r="AO64" s="97"/>
    </row>
    <row r="65" spans="1:41" s="335" customFormat="1" ht="31.5" x14ac:dyDescent="0.25">
      <c r="A65" s="47"/>
      <c r="B65" s="318" t="s">
        <v>824</v>
      </c>
      <c r="C65" s="334" t="s">
        <v>822</v>
      </c>
      <c r="D65" s="336" t="s">
        <v>638</v>
      </c>
      <c r="E65" s="336" t="s">
        <v>638</v>
      </c>
      <c r="F65" s="336" t="s">
        <v>638</v>
      </c>
      <c r="G65" s="336" t="s">
        <v>638</v>
      </c>
      <c r="H65" s="336" t="s">
        <v>638</v>
      </c>
      <c r="I65" s="336" t="s">
        <v>638</v>
      </c>
      <c r="J65" s="336" t="s">
        <v>638</v>
      </c>
      <c r="K65" s="336" t="s">
        <v>638</v>
      </c>
      <c r="L65" s="338"/>
      <c r="M65" s="289"/>
      <c r="N65" s="289"/>
      <c r="O65" s="289"/>
      <c r="P65" s="289"/>
      <c r="Q65" s="289"/>
      <c r="R65" s="289"/>
      <c r="S65" s="289"/>
      <c r="T65" s="289"/>
      <c r="U65" s="289"/>
      <c r="V65" s="289"/>
      <c r="W65" s="289"/>
      <c r="X65" s="289"/>
      <c r="Y65" s="289"/>
      <c r="Z65" s="289"/>
      <c r="AA65" s="289"/>
      <c r="AB65" s="289"/>
      <c r="AC65" s="289"/>
      <c r="AD65" s="97"/>
      <c r="AE65" s="97"/>
      <c r="AF65" s="97"/>
      <c r="AG65" s="97"/>
      <c r="AH65" s="97"/>
      <c r="AI65" s="97"/>
      <c r="AJ65" s="97"/>
      <c r="AK65" s="97"/>
      <c r="AL65" s="97"/>
      <c r="AM65" s="97"/>
      <c r="AN65" s="97"/>
      <c r="AO65" s="97"/>
    </row>
    <row r="66" spans="1:41" s="335" customFormat="1" ht="47.25" x14ac:dyDescent="0.25">
      <c r="A66" s="47"/>
      <c r="B66" s="318" t="s">
        <v>851</v>
      </c>
      <c r="C66" s="334" t="s">
        <v>822</v>
      </c>
      <c r="D66" s="336" t="s">
        <v>638</v>
      </c>
      <c r="E66" s="336" t="s">
        <v>638</v>
      </c>
      <c r="F66" s="336" t="s">
        <v>638</v>
      </c>
      <c r="G66" s="336" t="s">
        <v>638</v>
      </c>
      <c r="H66" s="336" t="s">
        <v>638</v>
      </c>
      <c r="I66" s="336" t="s">
        <v>638</v>
      </c>
      <c r="J66" s="336" t="s">
        <v>638</v>
      </c>
      <c r="K66" s="336" t="s">
        <v>638</v>
      </c>
      <c r="L66" s="338"/>
      <c r="M66" s="289"/>
      <c r="N66" s="289"/>
      <c r="O66" s="289"/>
      <c r="P66" s="289"/>
      <c r="Q66" s="289"/>
      <c r="R66" s="289"/>
      <c r="S66" s="289"/>
      <c r="T66" s="289"/>
      <c r="U66" s="289"/>
      <c r="V66" s="289"/>
      <c r="W66" s="289"/>
      <c r="X66" s="289"/>
      <c r="Y66" s="289"/>
      <c r="Z66" s="289"/>
      <c r="AA66" s="289"/>
      <c r="AB66" s="289"/>
      <c r="AC66" s="289"/>
      <c r="AD66" s="97"/>
      <c r="AE66" s="97"/>
      <c r="AF66" s="97"/>
      <c r="AG66" s="97"/>
      <c r="AH66" s="97"/>
      <c r="AI66" s="97"/>
      <c r="AJ66" s="97"/>
      <c r="AK66" s="97"/>
      <c r="AL66" s="97"/>
      <c r="AM66" s="97"/>
      <c r="AN66" s="97"/>
      <c r="AO66" s="97"/>
    </row>
    <row r="67" spans="1:41" s="335" customFormat="1" ht="31.5" x14ac:dyDescent="0.25">
      <c r="A67" s="47"/>
      <c r="B67" s="318" t="s">
        <v>825</v>
      </c>
      <c r="C67" s="334" t="s">
        <v>822</v>
      </c>
      <c r="D67" s="336" t="s">
        <v>638</v>
      </c>
      <c r="E67" s="336" t="s">
        <v>638</v>
      </c>
      <c r="F67" s="336" t="s">
        <v>638</v>
      </c>
      <c r="G67" s="336" t="s">
        <v>638</v>
      </c>
      <c r="H67" s="336" t="s">
        <v>638</v>
      </c>
      <c r="I67" s="336" t="s">
        <v>638</v>
      </c>
      <c r="J67" s="336" t="s">
        <v>638</v>
      </c>
      <c r="K67" s="336" t="s">
        <v>638</v>
      </c>
      <c r="L67" s="338"/>
      <c r="M67" s="289"/>
      <c r="N67" s="289"/>
      <c r="O67" s="289"/>
      <c r="P67" s="289"/>
      <c r="Q67" s="289"/>
      <c r="R67" s="289"/>
      <c r="S67" s="289"/>
      <c r="T67" s="289"/>
      <c r="U67" s="289"/>
      <c r="V67" s="289"/>
      <c r="W67" s="289"/>
      <c r="X67" s="289"/>
      <c r="Y67" s="289"/>
      <c r="Z67" s="289"/>
      <c r="AA67" s="289"/>
      <c r="AB67" s="289"/>
      <c r="AC67" s="289"/>
      <c r="AD67" s="97"/>
      <c r="AE67" s="97"/>
      <c r="AF67" s="97"/>
      <c r="AG67" s="97"/>
      <c r="AH67" s="97"/>
      <c r="AI67" s="97"/>
      <c r="AJ67" s="97"/>
      <c r="AK67" s="97"/>
      <c r="AL67" s="97"/>
      <c r="AM67" s="97"/>
      <c r="AN67" s="97"/>
      <c r="AO67" s="97"/>
    </row>
    <row r="68" spans="1:41" s="335" customFormat="1" ht="31.5" x14ac:dyDescent="0.25">
      <c r="A68" s="47"/>
      <c r="B68" s="318" t="s">
        <v>852</v>
      </c>
      <c r="C68" s="334" t="s">
        <v>822</v>
      </c>
      <c r="D68" s="336" t="s">
        <v>638</v>
      </c>
      <c r="E68" s="336" t="s">
        <v>638</v>
      </c>
      <c r="F68" s="336" t="s">
        <v>638</v>
      </c>
      <c r="G68" s="336" t="s">
        <v>638</v>
      </c>
      <c r="H68" s="336" t="s">
        <v>638</v>
      </c>
      <c r="I68" s="336" t="s">
        <v>638</v>
      </c>
      <c r="J68" s="336" t="s">
        <v>638</v>
      </c>
      <c r="K68" s="336" t="s">
        <v>638</v>
      </c>
      <c r="L68" s="338"/>
      <c r="M68" s="289"/>
      <c r="N68" s="289"/>
      <c r="O68" s="289"/>
      <c r="P68" s="289"/>
      <c r="Q68" s="289"/>
      <c r="R68" s="289"/>
      <c r="S68" s="289"/>
      <c r="T68" s="289"/>
      <c r="U68" s="289"/>
      <c r="V68" s="289"/>
      <c r="W68" s="289"/>
      <c r="X68" s="289"/>
      <c r="Y68" s="289"/>
      <c r="Z68" s="289"/>
      <c r="AA68" s="289"/>
      <c r="AB68" s="289"/>
      <c r="AC68" s="289"/>
      <c r="AD68" s="97"/>
      <c r="AE68" s="97"/>
      <c r="AF68" s="97"/>
      <c r="AG68" s="97"/>
      <c r="AH68" s="97"/>
      <c r="AI68" s="97"/>
      <c r="AJ68" s="97"/>
      <c r="AK68" s="97"/>
      <c r="AL68" s="97"/>
      <c r="AM68" s="97"/>
      <c r="AN68" s="97"/>
      <c r="AO68" s="97"/>
    </row>
    <row r="69" spans="1:41" s="335" customFormat="1" x14ac:dyDescent="0.25">
      <c r="A69" s="47"/>
      <c r="B69" s="319" t="s">
        <v>853</v>
      </c>
      <c r="C69" s="334" t="s">
        <v>826</v>
      </c>
      <c r="D69" s="336" t="s">
        <v>638</v>
      </c>
      <c r="E69" s="336" t="s">
        <v>638</v>
      </c>
      <c r="F69" s="336" t="s">
        <v>638</v>
      </c>
      <c r="G69" s="336" t="s">
        <v>638</v>
      </c>
      <c r="H69" s="336" t="s">
        <v>638</v>
      </c>
      <c r="I69" s="336" t="s">
        <v>638</v>
      </c>
      <c r="J69" s="336" t="s">
        <v>638</v>
      </c>
      <c r="K69" s="336" t="s">
        <v>638</v>
      </c>
      <c r="L69" s="338"/>
      <c r="M69" s="289"/>
      <c r="N69" s="289"/>
      <c r="O69" s="289"/>
      <c r="P69" s="289"/>
      <c r="Q69" s="289"/>
      <c r="R69" s="289"/>
      <c r="S69" s="289"/>
      <c r="T69" s="289"/>
      <c r="U69" s="289"/>
      <c r="V69" s="289"/>
      <c r="W69" s="289"/>
      <c r="X69" s="289"/>
      <c r="Y69" s="289"/>
      <c r="Z69" s="289"/>
      <c r="AA69" s="289"/>
      <c r="AB69" s="289"/>
      <c r="AC69" s="289"/>
      <c r="AD69" s="97"/>
      <c r="AE69" s="97"/>
      <c r="AF69" s="97"/>
      <c r="AG69" s="97"/>
      <c r="AH69" s="97"/>
      <c r="AI69" s="97"/>
      <c r="AJ69" s="97"/>
      <c r="AK69" s="97"/>
      <c r="AL69" s="97"/>
      <c r="AM69" s="97"/>
      <c r="AN69" s="97"/>
      <c r="AO69" s="97"/>
    </row>
    <row r="70" spans="1:41" s="335" customFormat="1" ht="31.5" x14ac:dyDescent="0.25">
      <c r="A70" s="47"/>
      <c r="B70" s="318" t="s">
        <v>827</v>
      </c>
      <c r="C70" s="334" t="s">
        <v>826</v>
      </c>
      <c r="D70" s="336" t="s">
        <v>638</v>
      </c>
      <c r="E70" s="336" t="s">
        <v>638</v>
      </c>
      <c r="F70" s="336" t="s">
        <v>638</v>
      </c>
      <c r="G70" s="336" t="s">
        <v>638</v>
      </c>
      <c r="H70" s="336" t="s">
        <v>638</v>
      </c>
      <c r="I70" s="336" t="s">
        <v>638</v>
      </c>
      <c r="J70" s="336" t="s">
        <v>638</v>
      </c>
      <c r="K70" s="336" t="s">
        <v>638</v>
      </c>
      <c r="L70" s="338"/>
      <c r="M70" s="289"/>
      <c r="N70" s="289"/>
      <c r="O70" s="289"/>
      <c r="P70" s="289"/>
      <c r="Q70" s="289"/>
      <c r="R70" s="289"/>
      <c r="S70" s="289"/>
      <c r="T70" s="289"/>
      <c r="U70" s="289"/>
      <c r="V70" s="289"/>
      <c r="W70" s="289"/>
      <c r="X70" s="289"/>
      <c r="Y70" s="289"/>
      <c r="Z70" s="289"/>
      <c r="AA70" s="289"/>
      <c r="AB70" s="289"/>
      <c r="AC70" s="289"/>
      <c r="AD70" s="97"/>
      <c r="AE70" s="97"/>
      <c r="AF70" s="97"/>
      <c r="AG70" s="97"/>
      <c r="AH70" s="97"/>
      <c r="AI70" s="97"/>
      <c r="AJ70" s="97"/>
      <c r="AK70" s="97"/>
      <c r="AL70" s="97"/>
      <c r="AM70" s="97"/>
      <c r="AN70" s="97"/>
      <c r="AO70" s="97"/>
    </row>
    <row r="71" spans="1:41" s="335" customFormat="1" ht="31.5" x14ac:dyDescent="0.25">
      <c r="A71" s="47"/>
      <c r="B71" s="319" t="s">
        <v>828</v>
      </c>
      <c r="C71" s="51" t="s">
        <v>829</v>
      </c>
      <c r="D71" s="336" t="s">
        <v>638</v>
      </c>
      <c r="E71" s="336" t="s">
        <v>638</v>
      </c>
      <c r="F71" s="336" t="s">
        <v>638</v>
      </c>
      <c r="G71" s="336" t="s">
        <v>638</v>
      </c>
      <c r="H71" s="336" t="s">
        <v>638</v>
      </c>
      <c r="I71" s="336" t="s">
        <v>638</v>
      </c>
      <c r="J71" s="336" t="s">
        <v>638</v>
      </c>
      <c r="K71" s="336" t="s">
        <v>638</v>
      </c>
      <c r="L71" s="338"/>
      <c r="M71" s="289"/>
      <c r="N71" s="289"/>
      <c r="O71" s="289"/>
      <c r="P71" s="289"/>
      <c r="Q71" s="289"/>
      <c r="R71" s="289"/>
      <c r="S71" s="289"/>
      <c r="T71" s="289"/>
      <c r="U71" s="289"/>
      <c r="V71" s="289"/>
      <c r="W71" s="289"/>
      <c r="X71" s="289"/>
      <c r="Y71" s="289"/>
      <c r="Z71" s="289"/>
      <c r="AA71" s="289"/>
      <c r="AB71" s="289"/>
      <c r="AC71" s="289"/>
      <c r="AD71" s="97"/>
      <c r="AE71" s="97"/>
      <c r="AF71" s="97"/>
      <c r="AG71" s="97"/>
      <c r="AH71" s="97"/>
      <c r="AI71" s="97"/>
      <c r="AJ71" s="97"/>
      <c r="AK71" s="97"/>
      <c r="AL71" s="97"/>
      <c r="AM71" s="97"/>
      <c r="AN71" s="97"/>
      <c r="AO71" s="97"/>
    </row>
    <row r="72" spans="1:41" s="238" customFormat="1" x14ac:dyDescent="0.25">
      <c r="A72" s="47"/>
      <c r="B72" s="179"/>
      <c r="C72" s="51"/>
      <c r="D72" s="239"/>
      <c r="E72" s="146"/>
      <c r="F72" s="146"/>
      <c r="G72" s="146"/>
      <c r="H72" s="146"/>
      <c r="I72" s="146"/>
      <c r="J72" s="146"/>
      <c r="K72" s="146"/>
      <c r="L72" s="289"/>
      <c r="M72" s="289"/>
      <c r="N72" s="289"/>
      <c r="O72" s="289"/>
      <c r="P72" s="289"/>
      <c r="Q72" s="289"/>
      <c r="R72" s="289"/>
      <c r="S72" s="289"/>
      <c r="T72" s="289"/>
      <c r="U72" s="289"/>
      <c r="V72" s="289"/>
      <c r="W72" s="289"/>
      <c r="X72" s="289"/>
      <c r="Y72" s="289"/>
      <c r="Z72" s="289"/>
      <c r="AA72" s="289"/>
      <c r="AB72" s="289"/>
      <c r="AC72" s="289"/>
      <c r="AD72" s="97"/>
      <c r="AE72" s="97"/>
      <c r="AF72" s="97"/>
      <c r="AG72" s="97"/>
      <c r="AH72" s="97"/>
      <c r="AI72" s="97"/>
      <c r="AJ72" s="97"/>
      <c r="AK72" s="97"/>
      <c r="AL72" s="97"/>
      <c r="AM72" s="97"/>
      <c r="AN72" s="97"/>
      <c r="AO72" s="97"/>
    </row>
    <row r="73" spans="1:41" s="238" customFormat="1" ht="63" x14ac:dyDescent="0.25">
      <c r="A73" s="47" t="s">
        <v>562</v>
      </c>
      <c r="B73" s="181" t="s">
        <v>758</v>
      </c>
      <c r="C73" s="51"/>
      <c r="D73" s="239" t="s">
        <v>638</v>
      </c>
      <c r="E73" s="239" t="s">
        <v>638</v>
      </c>
      <c r="F73" s="239" t="s">
        <v>638</v>
      </c>
      <c r="G73" s="239" t="s">
        <v>638</v>
      </c>
      <c r="H73" s="239" t="s">
        <v>638</v>
      </c>
      <c r="I73" s="239" t="s">
        <v>638</v>
      </c>
      <c r="J73" s="239" t="s">
        <v>638</v>
      </c>
      <c r="K73" s="259" t="s">
        <v>638</v>
      </c>
      <c r="L73" s="289"/>
      <c r="M73" s="289"/>
      <c r="N73" s="289"/>
      <c r="O73" s="289"/>
      <c r="P73" s="289"/>
      <c r="Q73" s="289"/>
      <c r="R73" s="289"/>
      <c r="S73" s="289"/>
      <c r="T73" s="289"/>
      <c r="U73" s="289"/>
      <c r="V73" s="289"/>
      <c r="W73" s="289"/>
      <c r="X73" s="289"/>
      <c r="Y73" s="289"/>
      <c r="Z73" s="289"/>
      <c r="AA73" s="289"/>
      <c r="AB73" s="289"/>
      <c r="AC73" s="289"/>
      <c r="AD73" s="97"/>
      <c r="AE73" s="97"/>
      <c r="AF73" s="97"/>
      <c r="AG73" s="97"/>
      <c r="AH73" s="97"/>
      <c r="AI73" s="97"/>
      <c r="AJ73" s="97"/>
      <c r="AK73" s="97"/>
      <c r="AL73" s="97"/>
      <c r="AM73" s="97"/>
      <c r="AN73" s="97"/>
      <c r="AO73" s="97"/>
    </row>
    <row r="74" spans="1:41" s="238" customFormat="1" ht="47.25" x14ac:dyDescent="0.25">
      <c r="A74" s="47" t="s">
        <v>612</v>
      </c>
      <c r="B74" s="179" t="s">
        <v>759</v>
      </c>
      <c r="C74" s="51"/>
      <c r="D74" s="239" t="s">
        <v>638</v>
      </c>
      <c r="E74" s="239" t="s">
        <v>638</v>
      </c>
      <c r="F74" s="239" t="s">
        <v>638</v>
      </c>
      <c r="G74" s="239" t="s">
        <v>638</v>
      </c>
      <c r="H74" s="239" t="s">
        <v>638</v>
      </c>
      <c r="I74" s="239" t="s">
        <v>638</v>
      </c>
      <c r="J74" s="239" t="s">
        <v>638</v>
      </c>
      <c r="K74" s="259" t="s">
        <v>638</v>
      </c>
      <c r="L74" s="289"/>
      <c r="M74" s="289"/>
      <c r="N74" s="289"/>
      <c r="O74" s="289"/>
      <c r="P74" s="289"/>
      <c r="Q74" s="289"/>
      <c r="R74" s="289"/>
      <c r="S74" s="289"/>
      <c r="T74" s="289"/>
      <c r="U74" s="289"/>
      <c r="V74" s="289"/>
      <c r="W74" s="289"/>
      <c r="X74" s="289"/>
      <c r="Y74" s="289"/>
      <c r="Z74" s="289"/>
      <c r="AA74" s="289"/>
      <c r="AB74" s="289"/>
      <c r="AC74" s="289"/>
      <c r="AD74" s="97"/>
      <c r="AE74" s="97"/>
      <c r="AF74" s="97"/>
      <c r="AG74" s="97"/>
      <c r="AH74" s="97"/>
      <c r="AI74" s="97"/>
      <c r="AJ74" s="97"/>
      <c r="AK74" s="97"/>
      <c r="AL74" s="97"/>
      <c r="AM74" s="97"/>
      <c r="AN74" s="97"/>
      <c r="AO74" s="97"/>
    </row>
    <row r="75" spans="1:41" s="238" customFormat="1" ht="63" x14ac:dyDescent="0.25">
      <c r="A75" s="47" t="s">
        <v>613</v>
      </c>
      <c r="B75" s="179" t="s">
        <v>760</v>
      </c>
      <c r="C75" s="51"/>
      <c r="D75" s="239" t="s">
        <v>638</v>
      </c>
      <c r="E75" s="239" t="s">
        <v>638</v>
      </c>
      <c r="F75" s="239" t="s">
        <v>638</v>
      </c>
      <c r="G75" s="239" t="s">
        <v>638</v>
      </c>
      <c r="H75" s="239" t="s">
        <v>638</v>
      </c>
      <c r="I75" s="239" t="s">
        <v>638</v>
      </c>
      <c r="J75" s="239" t="s">
        <v>638</v>
      </c>
      <c r="K75" s="259" t="s">
        <v>638</v>
      </c>
      <c r="L75" s="289"/>
      <c r="M75" s="289"/>
      <c r="N75" s="289"/>
      <c r="O75" s="289"/>
      <c r="P75" s="289"/>
      <c r="Q75" s="289"/>
      <c r="R75" s="289"/>
      <c r="S75" s="289"/>
      <c r="T75" s="289"/>
      <c r="U75" s="289"/>
      <c r="V75" s="289"/>
      <c r="W75" s="289"/>
      <c r="X75" s="289"/>
      <c r="Y75" s="289"/>
      <c r="Z75" s="289"/>
      <c r="AA75" s="289"/>
      <c r="AB75" s="289"/>
      <c r="AC75" s="289"/>
      <c r="AD75" s="97"/>
      <c r="AE75" s="97"/>
      <c r="AF75" s="97"/>
      <c r="AG75" s="97"/>
      <c r="AH75" s="97"/>
      <c r="AI75" s="97"/>
      <c r="AJ75" s="97"/>
      <c r="AK75" s="97"/>
      <c r="AL75" s="97"/>
      <c r="AM75" s="97"/>
      <c r="AN75" s="97"/>
      <c r="AO75" s="97"/>
    </row>
    <row r="76" spans="1:41" s="238" customFormat="1" ht="47.25" x14ac:dyDescent="0.25">
      <c r="A76" s="47" t="s">
        <v>563</v>
      </c>
      <c r="B76" s="181" t="s">
        <v>761</v>
      </c>
      <c r="C76" s="51"/>
      <c r="D76" s="239" t="s">
        <v>638</v>
      </c>
      <c r="E76" s="239" t="s">
        <v>638</v>
      </c>
      <c r="F76" s="239" t="s">
        <v>638</v>
      </c>
      <c r="G76" s="239" t="s">
        <v>638</v>
      </c>
      <c r="H76" s="239" t="s">
        <v>638</v>
      </c>
      <c r="I76" s="239" t="s">
        <v>638</v>
      </c>
      <c r="J76" s="239" t="s">
        <v>638</v>
      </c>
      <c r="K76" s="259" t="s">
        <v>638</v>
      </c>
      <c r="L76" s="289"/>
      <c r="M76" s="289"/>
      <c r="N76" s="289"/>
      <c r="O76" s="289"/>
      <c r="P76" s="289"/>
      <c r="Q76" s="289"/>
      <c r="R76" s="289"/>
      <c r="S76" s="289"/>
      <c r="T76" s="289"/>
      <c r="U76" s="289"/>
      <c r="V76" s="289"/>
      <c r="W76" s="289"/>
      <c r="X76" s="289"/>
      <c r="Y76" s="289"/>
      <c r="Z76" s="289"/>
      <c r="AA76" s="289"/>
      <c r="AB76" s="289"/>
      <c r="AC76" s="289"/>
      <c r="AD76" s="97"/>
      <c r="AE76" s="97"/>
      <c r="AF76" s="97"/>
      <c r="AG76" s="97"/>
      <c r="AH76" s="97"/>
      <c r="AI76" s="97"/>
      <c r="AJ76" s="97"/>
      <c r="AK76" s="97"/>
      <c r="AL76" s="97"/>
      <c r="AM76" s="97"/>
      <c r="AN76" s="97"/>
      <c r="AO76" s="97"/>
    </row>
    <row r="77" spans="1:41" s="238" customFormat="1" ht="31.5" x14ac:dyDescent="0.25">
      <c r="A77" s="47" t="s">
        <v>616</v>
      </c>
      <c r="B77" s="325" t="s">
        <v>869</v>
      </c>
      <c r="C77" s="51"/>
      <c r="D77" s="239" t="s">
        <v>638</v>
      </c>
      <c r="E77" s="239" t="s">
        <v>638</v>
      </c>
      <c r="F77" s="239" t="s">
        <v>638</v>
      </c>
      <c r="G77" s="239" t="s">
        <v>638</v>
      </c>
      <c r="H77" s="239" t="s">
        <v>638</v>
      </c>
      <c r="I77" s="239" t="s">
        <v>638</v>
      </c>
      <c r="J77" s="239" t="s">
        <v>638</v>
      </c>
      <c r="K77" s="259" t="s">
        <v>638</v>
      </c>
      <c r="L77" s="289"/>
      <c r="M77" s="289"/>
      <c r="N77" s="289"/>
      <c r="O77" s="289"/>
      <c r="P77" s="289"/>
      <c r="Q77" s="289"/>
      <c r="R77" s="289"/>
      <c r="S77" s="289"/>
      <c r="T77" s="289"/>
      <c r="U77" s="289"/>
      <c r="V77" s="289"/>
      <c r="W77" s="289"/>
      <c r="X77" s="289"/>
      <c r="Y77" s="289"/>
      <c r="Z77" s="289"/>
      <c r="AA77" s="289"/>
      <c r="AB77" s="289"/>
      <c r="AC77" s="289"/>
      <c r="AD77" s="97"/>
      <c r="AE77" s="97"/>
      <c r="AF77" s="97"/>
      <c r="AG77" s="97"/>
      <c r="AH77" s="97"/>
      <c r="AI77" s="97"/>
      <c r="AJ77" s="97"/>
      <c r="AK77" s="97"/>
      <c r="AL77" s="97"/>
      <c r="AM77" s="97"/>
      <c r="AN77" s="97"/>
      <c r="AO77" s="97"/>
    </row>
    <row r="78" spans="1:41" s="238" customFormat="1" ht="63" x14ac:dyDescent="0.25">
      <c r="A78" s="47" t="s">
        <v>564</v>
      </c>
      <c r="B78" s="229" t="s">
        <v>763</v>
      </c>
      <c r="C78" s="51"/>
      <c r="D78" s="239" t="s">
        <v>638</v>
      </c>
      <c r="E78" s="239" t="s">
        <v>638</v>
      </c>
      <c r="F78" s="239" t="s">
        <v>638</v>
      </c>
      <c r="G78" s="239" t="s">
        <v>638</v>
      </c>
      <c r="H78" s="239" t="s">
        <v>638</v>
      </c>
      <c r="I78" s="239" t="s">
        <v>638</v>
      </c>
      <c r="J78" s="239" t="s">
        <v>638</v>
      </c>
      <c r="K78" s="259" t="s">
        <v>638</v>
      </c>
      <c r="L78" s="289"/>
      <c r="M78" s="289"/>
      <c r="N78" s="289"/>
      <c r="O78" s="289"/>
      <c r="P78" s="289"/>
      <c r="Q78" s="289"/>
      <c r="R78" s="289"/>
      <c r="S78" s="289"/>
      <c r="T78" s="289"/>
      <c r="U78" s="289"/>
      <c r="V78" s="289"/>
      <c r="W78" s="289"/>
      <c r="X78" s="289"/>
      <c r="Y78" s="289"/>
      <c r="Z78" s="289"/>
      <c r="AA78" s="289"/>
      <c r="AB78" s="289"/>
      <c r="AC78" s="289"/>
      <c r="AD78" s="97"/>
      <c r="AE78" s="97"/>
      <c r="AF78" s="97"/>
      <c r="AG78" s="97"/>
      <c r="AH78" s="97"/>
      <c r="AI78" s="97"/>
      <c r="AJ78" s="97"/>
      <c r="AK78" s="97"/>
      <c r="AL78" s="97"/>
      <c r="AM78" s="97"/>
      <c r="AN78" s="97"/>
      <c r="AO78" s="97"/>
    </row>
    <row r="79" spans="1:41" s="238" customFormat="1" ht="31.5" x14ac:dyDescent="0.25">
      <c r="A79" s="47" t="s">
        <v>620</v>
      </c>
      <c r="B79" s="237" t="s">
        <v>764</v>
      </c>
      <c r="C79" s="51"/>
      <c r="D79" s="239" t="s">
        <v>638</v>
      </c>
      <c r="E79" s="239" t="s">
        <v>638</v>
      </c>
      <c r="F79" s="239" t="s">
        <v>638</v>
      </c>
      <c r="G79" s="239" t="s">
        <v>638</v>
      </c>
      <c r="H79" s="239" t="s">
        <v>638</v>
      </c>
      <c r="I79" s="239" t="s">
        <v>638</v>
      </c>
      <c r="J79" s="239" t="s">
        <v>638</v>
      </c>
      <c r="K79" s="259" t="s">
        <v>638</v>
      </c>
      <c r="L79" s="289"/>
      <c r="M79" s="289"/>
      <c r="N79" s="289"/>
      <c r="O79" s="289"/>
      <c r="P79" s="289"/>
      <c r="Q79" s="289"/>
      <c r="R79" s="289"/>
      <c r="S79" s="289"/>
      <c r="T79" s="289"/>
      <c r="U79" s="289"/>
      <c r="V79" s="289"/>
      <c r="W79" s="289"/>
      <c r="X79" s="289"/>
      <c r="Y79" s="289"/>
      <c r="Z79" s="289"/>
      <c r="AA79" s="289"/>
      <c r="AB79" s="289"/>
      <c r="AC79" s="289"/>
      <c r="AD79" s="97"/>
      <c r="AE79" s="97"/>
      <c r="AF79" s="97"/>
      <c r="AG79" s="97"/>
      <c r="AH79" s="97"/>
      <c r="AI79" s="97"/>
      <c r="AJ79" s="97"/>
      <c r="AK79" s="97"/>
      <c r="AL79" s="97"/>
      <c r="AM79" s="97"/>
      <c r="AN79" s="97"/>
      <c r="AO79" s="97"/>
    </row>
    <row r="80" spans="1:41" s="238" customFormat="1" ht="63" x14ac:dyDescent="0.25">
      <c r="A80" s="47" t="s">
        <v>621</v>
      </c>
      <c r="B80" s="237" t="s">
        <v>765</v>
      </c>
      <c r="C80" s="51"/>
      <c r="D80" s="239" t="s">
        <v>638</v>
      </c>
      <c r="E80" s="239" t="s">
        <v>638</v>
      </c>
      <c r="F80" s="239" t="s">
        <v>638</v>
      </c>
      <c r="G80" s="239" t="s">
        <v>638</v>
      </c>
      <c r="H80" s="239" t="s">
        <v>638</v>
      </c>
      <c r="I80" s="239" t="s">
        <v>638</v>
      </c>
      <c r="J80" s="239" t="s">
        <v>638</v>
      </c>
      <c r="K80" s="259" t="s">
        <v>638</v>
      </c>
      <c r="L80" s="289"/>
      <c r="M80" s="289"/>
      <c r="N80" s="289"/>
      <c r="O80" s="289"/>
      <c r="P80" s="289"/>
      <c r="Q80" s="289"/>
      <c r="R80" s="289"/>
      <c r="S80" s="289"/>
      <c r="T80" s="289"/>
      <c r="U80" s="289"/>
      <c r="V80" s="289"/>
      <c r="W80" s="289"/>
      <c r="X80" s="289"/>
      <c r="Y80" s="289"/>
      <c r="Z80" s="289"/>
      <c r="AA80" s="289"/>
      <c r="AB80" s="289"/>
      <c r="AC80" s="289"/>
      <c r="AD80" s="97"/>
      <c r="AE80" s="97"/>
      <c r="AF80" s="97"/>
      <c r="AG80" s="97"/>
      <c r="AH80" s="97"/>
      <c r="AI80" s="97"/>
      <c r="AJ80" s="97"/>
      <c r="AK80" s="97"/>
      <c r="AL80" s="97"/>
      <c r="AM80" s="97"/>
      <c r="AN80" s="97"/>
      <c r="AO80" s="97"/>
    </row>
    <row r="81" spans="1:41" s="335" customFormat="1" ht="31.5" x14ac:dyDescent="0.25">
      <c r="A81" s="47"/>
      <c r="B81" s="324" t="s">
        <v>831</v>
      </c>
      <c r="C81" s="51" t="s">
        <v>815</v>
      </c>
      <c r="D81" s="336" t="s">
        <v>638</v>
      </c>
      <c r="E81" s="336" t="s">
        <v>638</v>
      </c>
      <c r="F81" s="336" t="s">
        <v>638</v>
      </c>
      <c r="G81" s="336" t="s">
        <v>638</v>
      </c>
      <c r="H81" s="336" t="s">
        <v>638</v>
      </c>
      <c r="I81" s="336" t="s">
        <v>638</v>
      </c>
      <c r="J81" s="336" t="s">
        <v>638</v>
      </c>
      <c r="K81" s="336" t="s">
        <v>638</v>
      </c>
      <c r="L81" s="289"/>
      <c r="M81" s="289"/>
      <c r="N81" s="289"/>
      <c r="O81" s="289"/>
      <c r="P81" s="289"/>
      <c r="Q81" s="289"/>
      <c r="R81" s="289"/>
      <c r="S81" s="289"/>
      <c r="T81" s="289"/>
      <c r="U81" s="289"/>
      <c r="V81" s="289"/>
      <c r="W81" s="289"/>
      <c r="X81" s="289"/>
      <c r="Y81" s="289"/>
      <c r="Z81" s="289"/>
      <c r="AA81" s="289"/>
      <c r="AB81" s="289"/>
      <c r="AC81" s="289"/>
      <c r="AD81" s="97"/>
      <c r="AE81" s="97"/>
      <c r="AF81" s="97"/>
      <c r="AG81" s="97"/>
      <c r="AH81" s="97"/>
      <c r="AI81" s="97"/>
      <c r="AJ81" s="97"/>
      <c r="AK81" s="97"/>
      <c r="AL81" s="97"/>
      <c r="AM81" s="97"/>
      <c r="AN81" s="97"/>
      <c r="AO81" s="97"/>
    </row>
    <row r="82" spans="1:41" s="335" customFormat="1" ht="31.5" x14ac:dyDescent="0.25">
      <c r="A82" s="47"/>
      <c r="B82" s="324" t="s">
        <v>832</v>
      </c>
      <c r="C82" s="51" t="s">
        <v>815</v>
      </c>
      <c r="D82" s="336" t="s">
        <v>638</v>
      </c>
      <c r="E82" s="336" t="s">
        <v>638</v>
      </c>
      <c r="F82" s="336" t="s">
        <v>638</v>
      </c>
      <c r="G82" s="336" t="s">
        <v>638</v>
      </c>
      <c r="H82" s="336" t="s">
        <v>638</v>
      </c>
      <c r="I82" s="336" t="s">
        <v>638</v>
      </c>
      <c r="J82" s="336" t="s">
        <v>638</v>
      </c>
      <c r="K82" s="336" t="s">
        <v>638</v>
      </c>
      <c r="L82" s="289"/>
      <c r="M82" s="289"/>
      <c r="N82" s="289"/>
      <c r="O82" s="289"/>
      <c r="P82" s="289"/>
      <c r="Q82" s="289"/>
      <c r="R82" s="289"/>
      <c r="S82" s="289"/>
      <c r="T82" s="289"/>
      <c r="U82" s="289"/>
      <c r="V82" s="289"/>
      <c r="W82" s="289"/>
      <c r="X82" s="289"/>
      <c r="Y82" s="289"/>
      <c r="Z82" s="289"/>
      <c r="AA82" s="289"/>
      <c r="AB82" s="289"/>
      <c r="AC82" s="289"/>
      <c r="AD82" s="97"/>
      <c r="AE82" s="97"/>
      <c r="AF82" s="97"/>
      <c r="AG82" s="97"/>
      <c r="AH82" s="97"/>
      <c r="AI82" s="97"/>
      <c r="AJ82" s="97"/>
      <c r="AK82" s="97"/>
      <c r="AL82" s="97"/>
      <c r="AM82" s="97"/>
      <c r="AN82" s="97"/>
      <c r="AO82" s="97"/>
    </row>
    <row r="83" spans="1:41" s="335" customFormat="1" ht="47.25" x14ac:dyDescent="0.25">
      <c r="A83" s="47"/>
      <c r="B83" s="324" t="s">
        <v>833</v>
      </c>
      <c r="C83" s="51" t="s">
        <v>815</v>
      </c>
      <c r="D83" s="336" t="s">
        <v>638</v>
      </c>
      <c r="E83" s="336" t="s">
        <v>638</v>
      </c>
      <c r="F83" s="336" t="s">
        <v>638</v>
      </c>
      <c r="G83" s="336" t="s">
        <v>638</v>
      </c>
      <c r="H83" s="336" t="s">
        <v>638</v>
      </c>
      <c r="I83" s="336" t="s">
        <v>638</v>
      </c>
      <c r="J83" s="336" t="s">
        <v>638</v>
      </c>
      <c r="K83" s="336" t="s">
        <v>638</v>
      </c>
      <c r="L83" s="289"/>
      <c r="M83" s="289"/>
      <c r="N83" s="289"/>
      <c r="O83" s="289"/>
      <c r="P83" s="289"/>
      <c r="Q83" s="289"/>
      <c r="R83" s="289"/>
      <c r="S83" s="289"/>
      <c r="T83" s="289"/>
      <c r="U83" s="289"/>
      <c r="V83" s="289"/>
      <c r="W83" s="289"/>
      <c r="X83" s="289"/>
      <c r="Y83" s="289"/>
      <c r="Z83" s="289"/>
      <c r="AA83" s="289"/>
      <c r="AB83" s="289"/>
      <c r="AC83" s="289"/>
      <c r="AD83" s="97"/>
      <c r="AE83" s="97"/>
      <c r="AF83" s="97"/>
      <c r="AG83" s="97"/>
      <c r="AH83" s="97"/>
      <c r="AI83" s="97"/>
      <c r="AJ83" s="97"/>
      <c r="AK83" s="97"/>
      <c r="AL83" s="97"/>
      <c r="AM83" s="97"/>
      <c r="AN83" s="97"/>
      <c r="AO83" s="97"/>
    </row>
    <row r="84" spans="1:41" s="335" customFormat="1" x14ac:dyDescent="0.25">
      <c r="A84" s="47"/>
      <c r="B84" s="324" t="s">
        <v>830</v>
      </c>
      <c r="C84" s="51" t="s">
        <v>815</v>
      </c>
      <c r="D84" s="336" t="s">
        <v>638</v>
      </c>
      <c r="E84" s="336" t="s">
        <v>638</v>
      </c>
      <c r="F84" s="336" t="s">
        <v>638</v>
      </c>
      <c r="G84" s="336" t="s">
        <v>638</v>
      </c>
      <c r="H84" s="336" t="s">
        <v>638</v>
      </c>
      <c r="I84" s="336" t="s">
        <v>638</v>
      </c>
      <c r="J84" s="336" t="s">
        <v>638</v>
      </c>
      <c r="K84" s="336" t="s">
        <v>638</v>
      </c>
      <c r="L84" s="289"/>
      <c r="M84" s="289"/>
      <c r="N84" s="289"/>
      <c r="O84" s="289"/>
      <c r="P84" s="289"/>
      <c r="Q84" s="289"/>
      <c r="R84" s="289"/>
      <c r="S84" s="289"/>
      <c r="T84" s="289"/>
      <c r="U84" s="289"/>
      <c r="V84" s="289"/>
      <c r="W84" s="289"/>
      <c r="X84" s="289"/>
      <c r="Y84" s="289"/>
      <c r="Z84" s="289"/>
      <c r="AA84" s="289"/>
      <c r="AB84" s="289"/>
      <c r="AC84" s="289"/>
      <c r="AD84" s="97"/>
      <c r="AE84" s="97"/>
      <c r="AF84" s="97"/>
      <c r="AG84" s="97"/>
      <c r="AH84" s="97"/>
      <c r="AI84" s="97"/>
      <c r="AJ84" s="97"/>
      <c r="AK84" s="97"/>
      <c r="AL84" s="97"/>
      <c r="AM84" s="97"/>
      <c r="AN84" s="97"/>
      <c r="AO84" s="97"/>
    </row>
    <row r="85" spans="1:41" s="335" customFormat="1" x14ac:dyDescent="0.25">
      <c r="A85" s="47"/>
      <c r="B85" s="324" t="s">
        <v>859</v>
      </c>
      <c r="C85" s="51" t="s">
        <v>818</v>
      </c>
      <c r="D85" s="336" t="s">
        <v>638</v>
      </c>
      <c r="E85" s="336" t="s">
        <v>638</v>
      </c>
      <c r="F85" s="336" t="s">
        <v>638</v>
      </c>
      <c r="G85" s="336" t="s">
        <v>638</v>
      </c>
      <c r="H85" s="336" t="s">
        <v>638</v>
      </c>
      <c r="I85" s="336" t="s">
        <v>638</v>
      </c>
      <c r="J85" s="336" t="s">
        <v>638</v>
      </c>
      <c r="K85" s="336" t="s">
        <v>638</v>
      </c>
      <c r="L85" s="289"/>
      <c r="M85" s="289"/>
      <c r="N85" s="289"/>
      <c r="O85" s="289"/>
      <c r="P85" s="289"/>
      <c r="Q85" s="289"/>
      <c r="R85" s="289"/>
      <c r="S85" s="289"/>
      <c r="T85" s="289"/>
      <c r="U85" s="289"/>
      <c r="V85" s="289"/>
      <c r="W85" s="289"/>
      <c r="X85" s="289"/>
      <c r="Y85" s="289"/>
      <c r="Z85" s="289"/>
      <c r="AA85" s="289"/>
      <c r="AB85" s="289"/>
      <c r="AC85" s="289"/>
      <c r="AD85" s="97"/>
      <c r="AE85" s="97"/>
      <c r="AF85" s="97"/>
      <c r="AG85" s="97"/>
      <c r="AH85" s="97"/>
      <c r="AI85" s="97"/>
      <c r="AJ85" s="97"/>
      <c r="AK85" s="97"/>
      <c r="AL85" s="97"/>
      <c r="AM85" s="97"/>
      <c r="AN85" s="97"/>
      <c r="AO85" s="97"/>
    </row>
    <row r="86" spans="1:41" s="368" customFormat="1" ht="31.5" x14ac:dyDescent="0.25">
      <c r="A86" s="47"/>
      <c r="B86" s="324" t="s">
        <v>860</v>
      </c>
      <c r="C86" s="51" t="s">
        <v>818</v>
      </c>
      <c r="D86" s="369" t="s">
        <v>638</v>
      </c>
      <c r="E86" s="369" t="s">
        <v>638</v>
      </c>
      <c r="F86" s="369" t="s">
        <v>638</v>
      </c>
      <c r="G86" s="369" t="s">
        <v>638</v>
      </c>
      <c r="H86" s="369" t="s">
        <v>638</v>
      </c>
      <c r="I86" s="369" t="s">
        <v>638</v>
      </c>
      <c r="J86" s="369" t="s">
        <v>638</v>
      </c>
      <c r="K86" s="369" t="s">
        <v>638</v>
      </c>
      <c r="L86" s="289"/>
      <c r="M86" s="289"/>
      <c r="N86" s="289"/>
      <c r="O86" s="289"/>
      <c r="P86" s="289"/>
      <c r="Q86" s="289"/>
      <c r="R86" s="289"/>
      <c r="S86" s="289"/>
      <c r="T86" s="289"/>
      <c r="U86" s="289"/>
      <c r="V86" s="289"/>
      <c r="W86" s="289"/>
      <c r="X86" s="289"/>
      <c r="Y86" s="289"/>
      <c r="Z86" s="289"/>
      <c r="AA86" s="289"/>
      <c r="AB86" s="289"/>
      <c r="AC86" s="289"/>
      <c r="AD86" s="97"/>
      <c r="AE86" s="97"/>
      <c r="AF86" s="97"/>
      <c r="AG86" s="97"/>
      <c r="AH86" s="97"/>
      <c r="AI86" s="97"/>
      <c r="AJ86" s="97"/>
      <c r="AK86" s="97"/>
      <c r="AL86" s="97"/>
      <c r="AM86" s="97"/>
      <c r="AN86" s="97"/>
      <c r="AO86" s="97"/>
    </row>
    <row r="87" spans="1:41" s="335" customFormat="1" ht="31.5" x14ac:dyDescent="0.25">
      <c r="A87" s="47"/>
      <c r="B87" s="356" t="s">
        <v>994</v>
      </c>
      <c r="C87" s="51" t="s">
        <v>818</v>
      </c>
      <c r="D87" s="336" t="s">
        <v>638</v>
      </c>
      <c r="E87" s="336" t="s">
        <v>638</v>
      </c>
      <c r="F87" s="336" t="s">
        <v>638</v>
      </c>
      <c r="G87" s="336" t="s">
        <v>638</v>
      </c>
      <c r="H87" s="336" t="s">
        <v>638</v>
      </c>
      <c r="I87" s="336" t="s">
        <v>638</v>
      </c>
      <c r="J87" s="336" t="s">
        <v>638</v>
      </c>
      <c r="K87" s="336" t="s">
        <v>638</v>
      </c>
      <c r="L87" s="289"/>
      <c r="M87" s="289"/>
      <c r="N87" s="289"/>
      <c r="O87" s="289"/>
      <c r="P87" s="289"/>
      <c r="Q87" s="289"/>
      <c r="R87" s="289"/>
      <c r="S87" s="289"/>
      <c r="T87" s="289"/>
      <c r="U87" s="289"/>
      <c r="V87" s="289"/>
      <c r="W87" s="289"/>
      <c r="X87" s="289"/>
      <c r="Y87" s="289"/>
      <c r="Z87" s="289"/>
      <c r="AA87" s="289"/>
      <c r="AB87" s="289"/>
      <c r="AC87" s="289"/>
      <c r="AD87" s="97"/>
      <c r="AE87" s="97"/>
      <c r="AF87" s="97"/>
      <c r="AG87" s="97"/>
      <c r="AH87" s="97"/>
      <c r="AI87" s="97"/>
      <c r="AJ87" s="97"/>
      <c r="AK87" s="97"/>
      <c r="AL87" s="97"/>
      <c r="AM87" s="97"/>
      <c r="AN87" s="97"/>
      <c r="AO87" s="97"/>
    </row>
    <row r="88" spans="1:41" s="349" customFormat="1" ht="37.5" x14ac:dyDescent="0.25">
      <c r="A88" s="47"/>
      <c r="B88" s="359" t="s">
        <v>993</v>
      </c>
      <c r="C88" s="51" t="s">
        <v>818</v>
      </c>
      <c r="D88" s="351" t="s">
        <v>638</v>
      </c>
      <c r="E88" s="351" t="s">
        <v>638</v>
      </c>
      <c r="F88" s="351" t="s">
        <v>638</v>
      </c>
      <c r="G88" s="351" t="s">
        <v>638</v>
      </c>
      <c r="H88" s="351" t="s">
        <v>638</v>
      </c>
      <c r="I88" s="351" t="s">
        <v>638</v>
      </c>
      <c r="J88" s="351" t="s">
        <v>638</v>
      </c>
      <c r="K88" s="351" t="s">
        <v>638</v>
      </c>
      <c r="L88" s="289"/>
      <c r="M88" s="289"/>
      <c r="N88" s="289"/>
      <c r="O88" s="289"/>
      <c r="P88" s="289"/>
      <c r="Q88" s="289"/>
      <c r="R88" s="289"/>
      <c r="S88" s="289"/>
      <c r="T88" s="289"/>
      <c r="U88" s="289"/>
      <c r="V88" s="289"/>
      <c r="W88" s="289"/>
      <c r="X88" s="289"/>
      <c r="Y88" s="289"/>
      <c r="Z88" s="289"/>
      <c r="AA88" s="289"/>
      <c r="AB88" s="289"/>
      <c r="AC88" s="289"/>
      <c r="AD88" s="97"/>
      <c r="AE88" s="97"/>
      <c r="AF88" s="97"/>
      <c r="AG88" s="97"/>
      <c r="AH88" s="97"/>
      <c r="AI88" s="97"/>
      <c r="AJ88" s="97"/>
      <c r="AK88" s="97"/>
      <c r="AL88" s="97"/>
      <c r="AM88" s="97"/>
      <c r="AN88" s="97"/>
      <c r="AO88" s="97"/>
    </row>
    <row r="89" spans="1:41" s="335" customFormat="1" x14ac:dyDescent="0.25">
      <c r="A89" s="47"/>
      <c r="B89" s="324" t="s">
        <v>830</v>
      </c>
      <c r="C89" s="51" t="s">
        <v>819</v>
      </c>
      <c r="D89" s="336" t="s">
        <v>638</v>
      </c>
      <c r="E89" s="336" t="s">
        <v>638</v>
      </c>
      <c r="F89" s="336" t="s">
        <v>638</v>
      </c>
      <c r="G89" s="336" t="s">
        <v>638</v>
      </c>
      <c r="H89" s="336" t="s">
        <v>638</v>
      </c>
      <c r="I89" s="336" t="s">
        <v>638</v>
      </c>
      <c r="J89" s="336" t="s">
        <v>638</v>
      </c>
      <c r="K89" s="336" t="s">
        <v>638</v>
      </c>
      <c r="L89" s="289"/>
      <c r="M89" s="289"/>
      <c r="N89" s="289"/>
      <c r="O89" s="289"/>
      <c r="P89" s="289"/>
      <c r="Q89" s="289"/>
      <c r="R89" s="289"/>
      <c r="S89" s="289"/>
      <c r="T89" s="289"/>
      <c r="U89" s="289"/>
      <c r="V89" s="289"/>
      <c r="W89" s="289"/>
      <c r="X89" s="289"/>
      <c r="Y89" s="289"/>
      <c r="Z89" s="289"/>
      <c r="AA89" s="289"/>
      <c r="AB89" s="289"/>
      <c r="AC89" s="289"/>
      <c r="AD89" s="97"/>
      <c r="AE89" s="97"/>
      <c r="AF89" s="97"/>
      <c r="AG89" s="97"/>
      <c r="AH89" s="97"/>
      <c r="AI89" s="97"/>
      <c r="AJ89" s="97"/>
      <c r="AK89" s="97"/>
      <c r="AL89" s="97"/>
      <c r="AM89" s="97"/>
      <c r="AN89" s="97"/>
      <c r="AO89" s="97"/>
    </row>
    <row r="90" spans="1:41" s="335" customFormat="1" ht="31.5" x14ac:dyDescent="0.25">
      <c r="A90" s="47"/>
      <c r="B90" s="324" t="s">
        <v>861</v>
      </c>
      <c r="C90" s="51" t="s">
        <v>819</v>
      </c>
      <c r="D90" s="336" t="s">
        <v>638</v>
      </c>
      <c r="E90" s="336" t="s">
        <v>638</v>
      </c>
      <c r="F90" s="336" t="s">
        <v>638</v>
      </c>
      <c r="G90" s="336" t="s">
        <v>638</v>
      </c>
      <c r="H90" s="336" t="s">
        <v>638</v>
      </c>
      <c r="I90" s="336" t="s">
        <v>638</v>
      </c>
      <c r="J90" s="336" t="s">
        <v>638</v>
      </c>
      <c r="K90" s="336" t="s">
        <v>638</v>
      </c>
      <c r="L90" s="289"/>
      <c r="M90" s="289"/>
      <c r="N90" s="289"/>
      <c r="O90" s="289"/>
      <c r="P90" s="289"/>
      <c r="Q90" s="289"/>
      <c r="R90" s="289"/>
      <c r="S90" s="289"/>
      <c r="T90" s="289"/>
      <c r="U90" s="289"/>
      <c r="V90" s="289"/>
      <c r="W90" s="289"/>
      <c r="X90" s="289"/>
      <c r="Y90" s="289"/>
      <c r="Z90" s="289"/>
      <c r="AA90" s="289"/>
      <c r="AB90" s="289"/>
      <c r="AC90" s="289"/>
      <c r="AD90" s="97"/>
      <c r="AE90" s="97"/>
      <c r="AF90" s="97"/>
      <c r="AG90" s="97"/>
      <c r="AH90" s="97"/>
      <c r="AI90" s="97"/>
      <c r="AJ90" s="97"/>
      <c r="AK90" s="97"/>
      <c r="AL90" s="97"/>
      <c r="AM90" s="97"/>
      <c r="AN90" s="97"/>
      <c r="AO90" s="97"/>
    </row>
    <row r="91" spans="1:41" s="335" customFormat="1" ht="31.5" x14ac:dyDescent="0.25">
      <c r="A91" s="47"/>
      <c r="B91" s="324" t="s">
        <v>862</v>
      </c>
      <c r="C91" s="51" t="s">
        <v>819</v>
      </c>
      <c r="D91" s="336" t="s">
        <v>638</v>
      </c>
      <c r="E91" s="336" t="s">
        <v>638</v>
      </c>
      <c r="F91" s="336" t="s">
        <v>638</v>
      </c>
      <c r="G91" s="336" t="s">
        <v>638</v>
      </c>
      <c r="H91" s="336" t="s">
        <v>638</v>
      </c>
      <c r="I91" s="336" t="s">
        <v>638</v>
      </c>
      <c r="J91" s="336" t="s">
        <v>638</v>
      </c>
      <c r="K91" s="336" t="s">
        <v>638</v>
      </c>
      <c r="L91" s="289"/>
      <c r="M91" s="289"/>
      <c r="N91" s="289"/>
      <c r="O91" s="289"/>
      <c r="P91" s="289"/>
      <c r="Q91" s="289"/>
      <c r="R91" s="289"/>
      <c r="S91" s="289"/>
      <c r="T91" s="289"/>
      <c r="U91" s="289"/>
      <c r="V91" s="289"/>
      <c r="W91" s="289"/>
      <c r="X91" s="289"/>
      <c r="Y91" s="289"/>
      <c r="Z91" s="289"/>
      <c r="AA91" s="289"/>
      <c r="AB91" s="289"/>
      <c r="AC91" s="289"/>
      <c r="AD91" s="97"/>
      <c r="AE91" s="97"/>
      <c r="AF91" s="97"/>
      <c r="AG91" s="97"/>
      <c r="AH91" s="97"/>
      <c r="AI91" s="97"/>
      <c r="AJ91" s="97"/>
      <c r="AK91" s="97"/>
      <c r="AL91" s="97"/>
      <c r="AM91" s="97"/>
      <c r="AN91" s="97"/>
      <c r="AO91" s="97"/>
    </row>
    <row r="92" spans="1:41" s="335" customFormat="1" x14ac:dyDescent="0.25">
      <c r="A92" s="47"/>
      <c r="B92" s="324" t="s">
        <v>830</v>
      </c>
      <c r="C92" s="51" t="s">
        <v>822</v>
      </c>
      <c r="D92" s="336" t="s">
        <v>638</v>
      </c>
      <c r="E92" s="336" t="s">
        <v>638</v>
      </c>
      <c r="F92" s="336" t="s">
        <v>638</v>
      </c>
      <c r="G92" s="336" t="s">
        <v>638</v>
      </c>
      <c r="H92" s="336" t="s">
        <v>638</v>
      </c>
      <c r="I92" s="336" t="s">
        <v>638</v>
      </c>
      <c r="J92" s="336" t="s">
        <v>638</v>
      </c>
      <c r="K92" s="336" t="s">
        <v>638</v>
      </c>
      <c r="L92" s="289"/>
      <c r="M92" s="289"/>
      <c r="N92" s="289"/>
      <c r="O92" s="289"/>
      <c r="P92" s="289"/>
      <c r="Q92" s="289"/>
      <c r="R92" s="289"/>
      <c r="S92" s="289"/>
      <c r="T92" s="289"/>
      <c r="U92" s="289"/>
      <c r="V92" s="289"/>
      <c r="W92" s="289"/>
      <c r="X92" s="289"/>
      <c r="Y92" s="289"/>
      <c r="Z92" s="289"/>
      <c r="AA92" s="289"/>
      <c r="AB92" s="289"/>
      <c r="AC92" s="289"/>
      <c r="AD92" s="97"/>
      <c r="AE92" s="97"/>
      <c r="AF92" s="97"/>
      <c r="AG92" s="97"/>
      <c r="AH92" s="97"/>
      <c r="AI92" s="97"/>
      <c r="AJ92" s="97"/>
      <c r="AK92" s="97"/>
      <c r="AL92" s="97"/>
      <c r="AM92" s="97"/>
      <c r="AN92" s="97"/>
      <c r="AO92" s="97"/>
    </row>
    <row r="93" spans="1:41" s="335" customFormat="1" ht="31.5" x14ac:dyDescent="0.25">
      <c r="A93" s="47"/>
      <c r="B93" s="324" t="s">
        <v>863</v>
      </c>
      <c r="C93" s="51" t="s">
        <v>822</v>
      </c>
      <c r="D93" s="336" t="s">
        <v>638</v>
      </c>
      <c r="E93" s="336" t="s">
        <v>638</v>
      </c>
      <c r="F93" s="336" t="s">
        <v>638</v>
      </c>
      <c r="G93" s="336" t="s">
        <v>638</v>
      </c>
      <c r="H93" s="336" t="s">
        <v>638</v>
      </c>
      <c r="I93" s="336" t="s">
        <v>638</v>
      </c>
      <c r="J93" s="336" t="s">
        <v>638</v>
      </c>
      <c r="K93" s="336" t="s">
        <v>638</v>
      </c>
      <c r="L93" s="289"/>
      <c r="M93" s="289"/>
      <c r="N93" s="289"/>
      <c r="O93" s="289"/>
      <c r="P93" s="289"/>
      <c r="Q93" s="289"/>
      <c r="R93" s="289"/>
      <c r="S93" s="289"/>
      <c r="T93" s="289"/>
      <c r="U93" s="289"/>
      <c r="V93" s="289"/>
      <c r="W93" s="289"/>
      <c r="X93" s="289"/>
      <c r="Y93" s="289"/>
      <c r="Z93" s="289"/>
      <c r="AA93" s="289"/>
      <c r="AB93" s="289"/>
      <c r="AC93" s="289"/>
      <c r="AD93" s="97"/>
      <c r="AE93" s="97"/>
      <c r="AF93" s="97"/>
      <c r="AG93" s="97"/>
      <c r="AH93" s="97"/>
      <c r="AI93" s="97"/>
      <c r="AJ93" s="97"/>
      <c r="AK93" s="97"/>
      <c r="AL93" s="97"/>
      <c r="AM93" s="97"/>
      <c r="AN93" s="97"/>
      <c r="AO93" s="97"/>
    </row>
    <row r="94" spans="1:41" s="335" customFormat="1" ht="31.5" x14ac:dyDescent="0.25">
      <c r="A94" s="47"/>
      <c r="B94" s="324" t="s">
        <v>864</v>
      </c>
      <c r="C94" s="51" t="s">
        <v>822</v>
      </c>
      <c r="D94" s="336" t="s">
        <v>638</v>
      </c>
      <c r="E94" s="336" t="s">
        <v>638</v>
      </c>
      <c r="F94" s="336" t="s">
        <v>638</v>
      </c>
      <c r="G94" s="336" t="s">
        <v>638</v>
      </c>
      <c r="H94" s="336" t="s">
        <v>638</v>
      </c>
      <c r="I94" s="336" t="s">
        <v>638</v>
      </c>
      <c r="J94" s="336" t="s">
        <v>638</v>
      </c>
      <c r="K94" s="336" t="s">
        <v>638</v>
      </c>
      <c r="L94" s="289"/>
      <c r="M94" s="289"/>
      <c r="N94" s="289"/>
      <c r="O94" s="289"/>
      <c r="P94" s="289"/>
      <c r="Q94" s="289"/>
      <c r="R94" s="289"/>
      <c r="S94" s="289"/>
      <c r="T94" s="289"/>
      <c r="U94" s="289"/>
      <c r="V94" s="289"/>
      <c r="W94" s="289"/>
      <c r="X94" s="289"/>
      <c r="Y94" s="289"/>
      <c r="Z94" s="289"/>
      <c r="AA94" s="289"/>
      <c r="AB94" s="289"/>
      <c r="AC94" s="289"/>
      <c r="AD94" s="97"/>
      <c r="AE94" s="97"/>
      <c r="AF94" s="97"/>
      <c r="AG94" s="97"/>
      <c r="AH94" s="97"/>
      <c r="AI94" s="97"/>
      <c r="AJ94" s="97"/>
      <c r="AK94" s="97"/>
      <c r="AL94" s="97"/>
      <c r="AM94" s="97"/>
      <c r="AN94" s="97"/>
      <c r="AO94" s="97"/>
    </row>
    <row r="95" spans="1:41" s="335" customFormat="1" x14ac:dyDescent="0.25">
      <c r="A95" s="47"/>
      <c r="B95" s="324" t="s">
        <v>830</v>
      </c>
      <c r="C95" s="51" t="s">
        <v>826</v>
      </c>
      <c r="D95" s="336" t="s">
        <v>638</v>
      </c>
      <c r="E95" s="336" t="s">
        <v>638</v>
      </c>
      <c r="F95" s="336" t="s">
        <v>638</v>
      </c>
      <c r="G95" s="336" t="s">
        <v>638</v>
      </c>
      <c r="H95" s="336" t="s">
        <v>638</v>
      </c>
      <c r="I95" s="336" t="s">
        <v>638</v>
      </c>
      <c r="J95" s="336" t="s">
        <v>638</v>
      </c>
      <c r="K95" s="336" t="s">
        <v>638</v>
      </c>
      <c r="L95" s="289"/>
      <c r="M95" s="289"/>
      <c r="N95" s="289"/>
      <c r="O95" s="289"/>
      <c r="P95" s="289"/>
      <c r="Q95" s="289"/>
      <c r="R95" s="289"/>
      <c r="S95" s="289"/>
      <c r="T95" s="289"/>
      <c r="U95" s="289"/>
      <c r="V95" s="289"/>
      <c r="W95" s="289"/>
      <c r="X95" s="289"/>
      <c r="Y95" s="289"/>
      <c r="Z95" s="289"/>
      <c r="AA95" s="289"/>
      <c r="AB95" s="289"/>
      <c r="AC95" s="289"/>
      <c r="AD95" s="97"/>
      <c r="AE95" s="97"/>
      <c r="AF95" s="97"/>
      <c r="AG95" s="97"/>
      <c r="AH95" s="97"/>
      <c r="AI95" s="97"/>
      <c r="AJ95" s="97"/>
      <c r="AK95" s="97"/>
      <c r="AL95" s="97"/>
      <c r="AM95" s="97"/>
      <c r="AN95" s="97"/>
      <c r="AO95" s="97"/>
    </row>
    <row r="96" spans="1:41" s="335" customFormat="1" ht="31.5" x14ac:dyDescent="0.25">
      <c r="A96" s="47"/>
      <c r="B96" s="324" t="s">
        <v>862</v>
      </c>
      <c r="C96" s="51" t="s">
        <v>826</v>
      </c>
      <c r="D96" s="336" t="s">
        <v>638</v>
      </c>
      <c r="E96" s="336" t="s">
        <v>638</v>
      </c>
      <c r="F96" s="336" t="s">
        <v>638</v>
      </c>
      <c r="G96" s="336" t="s">
        <v>638</v>
      </c>
      <c r="H96" s="336" t="s">
        <v>638</v>
      </c>
      <c r="I96" s="336" t="s">
        <v>638</v>
      </c>
      <c r="J96" s="336" t="s">
        <v>638</v>
      </c>
      <c r="K96" s="336" t="s">
        <v>638</v>
      </c>
      <c r="L96" s="289"/>
      <c r="M96" s="289"/>
      <c r="N96" s="289"/>
      <c r="O96" s="289"/>
      <c r="P96" s="289"/>
      <c r="Q96" s="289"/>
      <c r="R96" s="289"/>
      <c r="S96" s="289"/>
      <c r="T96" s="289"/>
      <c r="U96" s="289"/>
      <c r="V96" s="289"/>
      <c r="W96" s="289"/>
      <c r="X96" s="289"/>
      <c r="Y96" s="289"/>
      <c r="Z96" s="289"/>
      <c r="AA96" s="289"/>
      <c r="AB96" s="289"/>
      <c r="AC96" s="289"/>
      <c r="AD96" s="97"/>
      <c r="AE96" s="97"/>
      <c r="AF96" s="97"/>
      <c r="AG96" s="97"/>
      <c r="AH96" s="97"/>
      <c r="AI96" s="97"/>
      <c r="AJ96" s="97"/>
      <c r="AK96" s="97"/>
      <c r="AL96" s="97"/>
      <c r="AM96" s="97"/>
      <c r="AN96" s="97"/>
      <c r="AO96" s="97"/>
    </row>
    <row r="97" spans="1:41" s="335" customFormat="1" x14ac:dyDescent="0.25">
      <c r="A97" s="47"/>
      <c r="B97" s="333"/>
      <c r="C97" s="51"/>
      <c r="D97" s="336"/>
      <c r="E97" s="336"/>
      <c r="F97" s="336"/>
      <c r="G97" s="336"/>
      <c r="H97" s="336"/>
      <c r="I97" s="336"/>
      <c r="J97" s="336"/>
      <c r="K97" s="336"/>
      <c r="L97" s="289"/>
      <c r="M97" s="289"/>
      <c r="N97" s="289"/>
      <c r="O97" s="289"/>
      <c r="P97" s="289"/>
      <c r="Q97" s="289"/>
      <c r="R97" s="289"/>
      <c r="S97" s="289"/>
      <c r="T97" s="289"/>
      <c r="U97" s="289"/>
      <c r="V97" s="289"/>
      <c r="W97" s="289"/>
      <c r="X97" s="289"/>
      <c r="Y97" s="289"/>
      <c r="Z97" s="289"/>
      <c r="AA97" s="289"/>
      <c r="AB97" s="289"/>
      <c r="AC97" s="289"/>
      <c r="AD97" s="97"/>
      <c r="AE97" s="97"/>
      <c r="AF97" s="97"/>
      <c r="AG97" s="97"/>
      <c r="AH97" s="97"/>
      <c r="AI97" s="97"/>
      <c r="AJ97" s="97"/>
      <c r="AK97" s="97"/>
      <c r="AL97" s="97"/>
      <c r="AM97" s="97"/>
      <c r="AN97" s="97"/>
      <c r="AO97" s="97"/>
    </row>
    <row r="98" spans="1:41" s="238" customFormat="1" ht="94.5" x14ac:dyDescent="0.25">
      <c r="A98" s="182" t="s">
        <v>766</v>
      </c>
      <c r="B98" s="180" t="s">
        <v>767</v>
      </c>
      <c r="C98" s="51"/>
      <c r="D98" s="239">
        <v>0</v>
      </c>
      <c r="E98" s="239">
        <v>0</v>
      </c>
      <c r="F98" s="239">
        <v>0</v>
      </c>
      <c r="G98" s="239">
        <v>0</v>
      </c>
      <c r="H98" s="239">
        <v>0</v>
      </c>
      <c r="I98" s="239">
        <v>0</v>
      </c>
      <c r="J98" s="146" t="s">
        <v>771</v>
      </c>
      <c r="K98" s="146" t="s">
        <v>771</v>
      </c>
      <c r="L98" s="289"/>
      <c r="M98" s="289"/>
      <c r="N98" s="289"/>
      <c r="O98" s="289"/>
      <c r="P98" s="289"/>
      <c r="Q98" s="289"/>
      <c r="R98" s="289"/>
      <c r="S98" s="289"/>
      <c r="T98" s="289"/>
      <c r="U98" s="289"/>
      <c r="V98" s="289"/>
      <c r="W98" s="289"/>
      <c r="X98" s="289"/>
      <c r="Y98" s="289"/>
      <c r="Z98" s="289"/>
      <c r="AA98" s="289"/>
      <c r="AB98" s="289"/>
      <c r="AC98" s="289"/>
      <c r="AD98" s="97"/>
      <c r="AE98" s="97"/>
      <c r="AF98" s="97"/>
      <c r="AG98" s="97"/>
      <c r="AH98" s="97"/>
      <c r="AI98" s="97"/>
      <c r="AJ98" s="97"/>
      <c r="AK98" s="97"/>
      <c r="AL98" s="97"/>
      <c r="AM98" s="97"/>
      <c r="AN98" s="97"/>
      <c r="AO98" s="97"/>
    </row>
    <row r="99" spans="1:41" s="238" customFormat="1" ht="47.25" x14ac:dyDescent="0.25">
      <c r="A99" s="182" t="s">
        <v>768</v>
      </c>
      <c r="B99" s="180" t="s">
        <v>769</v>
      </c>
      <c r="C99" s="51"/>
      <c r="D99" s="239" t="s">
        <v>638</v>
      </c>
      <c r="E99" s="239" t="s">
        <v>638</v>
      </c>
      <c r="F99" s="239" t="s">
        <v>638</v>
      </c>
      <c r="G99" s="239" t="s">
        <v>638</v>
      </c>
      <c r="H99" s="239" t="s">
        <v>638</v>
      </c>
      <c r="I99" s="239" t="s">
        <v>638</v>
      </c>
      <c r="J99" s="239" t="s">
        <v>638</v>
      </c>
      <c r="K99" s="259" t="s">
        <v>638</v>
      </c>
      <c r="L99" s="289"/>
      <c r="M99" s="289"/>
      <c r="N99" s="289"/>
      <c r="O99" s="289"/>
      <c r="P99" s="289"/>
      <c r="Q99" s="289"/>
      <c r="R99" s="289"/>
      <c r="S99" s="289"/>
      <c r="T99" s="289"/>
      <c r="U99" s="289"/>
      <c r="V99" s="289"/>
      <c r="W99" s="289"/>
      <c r="X99" s="289"/>
      <c r="Y99" s="289"/>
      <c r="Z99" s="289"/>
      <c r="AA99" s="289"/>
      <c r="AB99" s="289"/>
      <c r="AC99" s="289"/>
      <c r="AD99" s="97"/>
      <c r="AE99" s="97"/>
      <c r="AF99" s="97"/>
      <c r="AG99" s="97"/>
      <c r="AH99" s="97"/>
      <c r="AI99" s="97"/>
      <c r="AJ99" s="97"/>
      <c r="AK99" s="97"/>
      <c r="AL99" s="97"/>
      <c r="AM99" s="97"/>
      <c r="AN99" s="97"/>
      <c r="AO99" s="97"/>
    </row>
    <row r="100" spans="1:41" s="335" customFormat="1" ht="57.75" customHeight="1" x14ac:dyDescent="0.25">
      <c r="A100" s="182"/>
      <c r="B100" s="357" t="s">
        <v>989</v>
      </c>
      <c r="C100" s="355" t="s">
        <v>818</v>
      </c>
      <c r="D100" s="336" t="s">
        <v>638</v>
      </c>
      <c r="E100" s="336" t="s">
        <v>638</v>
      </c>
      <c r="F100" s="336" t="s">
        <v>638</v>
      </c>
      <c r="G100" s="336" t="s">
        <v>638</v>
      </c>
      <c r="H100" s="336" t="s">
        <v>638</v>
      </c>
      <c r="I100" s="336" t="s">
        <v>638</v>
      </c>
      <c r="J100" s="336" t="s">
        <v>638</v>
      </c>
      <c r="K100" s="336" t="s">
        <v>638</v>
      </c>
      <c r="L100" s="289"/>
      <c r="M100" s="289"/>
      <c r="N100" s="289"/>
      <c r="O100" s="289"/>
      <c r="P100" s="289"/>
      <c r="Q100" s="289"/>
      <c r="R100" s="289"/>
      <c r="S100" s="289"/>
      <c r="T100" s="289"/>
      <c r="U100" s="289"/>
      <c r="V100" s="289"/>
      <c r="W100" s="289"/>
      <c r="X100" s="289"/>
      <c r="Y100" s="289"/>
      <c r="Z100" s="289"/>
      <c r="AA100" s="289"/>
      <c r="AB100" s="289"/>
      <c r="AC100" s="289"/>
      <c r="AD100" s="97"/>
      <c r="AE100" s="97"/>
      <c r="AF100" s="97"/>
      <c r="AG100" s="97"/>
      <c r="AH100" s="97"/>
      <c r="AI100" s="97"/>
      <c r="AJ100" s="97"/>
      <c r="AK100" s="97"/>
      <c r="AL100" s="97"/>
      <c r="AM100" s="97"/>
      <c r="AN100" s="97"/>
      <c r="AO100" s="97"/>
    </row>
    <row r="101" spans="1:41" s="335" customFormat="1" ht="31.5" x14ac:dyDescent="0.25">
      <c r="A101" s="182"/>
      <c r="B101" s="354" t="s">
        <v>990</v>
      </c>
      <c r="C101" s="355" t="s">
        <v>818</v>
      </c>
      <c r="D101" s="336" t="s">
        <v>638</v>
      </c>
      <c r="E101" s="336" t="s">
        <v>638</v>
      </c>
      <c r="F101" s="336" t="s">
        <v>638</v>
      </c>
      <c r="G101" s="336" t="s">
        <v>638</v>
      </c>
      <c r="H101" s="336" t="s">
        <v>638</v>
      </c>
      <c r="I101" s="336" t="s">
        <v>638</v>
      </c>
      <c r="J101" s="336" t="s">
        <v>638</v>
      </c>
      <c r="K101" s="336" t="s">
        <v>638</v>
      </c>
      <c r="L101" s="289"/>
      <c r="M101" s="289"/>
      <c r="N101" s="289"/>
      <c r="O101" s="289"/>
      <c r="P101" s="289"/>
      <c r="Q101" s="289"/>
      <c r="R101" s="289"/>
      <c r="S101" s="289"/>
      <c r="T101" s="289"/>
      <c r="U101" s="289"/>
      <c r="V101" s="289"/>
      <c r="W101" s="289"/>
      <c r="X101" s="289"/>
      <c r="Y101" s="289"/>
      <c r="Z101" s="289"/>
      <c r="AA101" s="289"/>
      <c r="AB101" s="289"/>
      <c r="AC101" s="289"/>
      <c r="AD101" s="97"/>
      <c r="AE101" s="97"/>
      <c r="AF101" s="97"/>
      <c r="AG101" s="97"/>
      <c r="AH101" s="97"/>
      <c r="AI101" s="97"/>
      <c r="AJ101" s="97"/>
      <c r="AK101" s="97"/>
      <c r="AL101" s="97"/>
      <c r="AM101" s="97"/>
      <c r="AN101" s="97"/>
      <c r="AO101" s="97"/>
    </row>
    <row r="102" spans="1:41" s="335" customFormat="1" ht="31.5" x14ac:dyDescent="0.25">
      <c r="A102" s="182"/>
      <c r="B102" s="358" t="s">
        <v>991</v>
      </c>
      <c r="C102" s="355" t="s">
        <v>818</v>
      </c>
      <c r="D102" s="336" t="s">
        <v>638</v>
      </c>
      <c r="E102" s="336" t="s">
        <v>638</v>
      </c>
      <c r="F102" s="336" t="s">
        <v>638</v>
      </c>
      <c r="G102" s="336" t="s">
        <v>638</v>
      </c>
      <c r="H102" s="336" t="s">
        <v>638</v>
      </c>
      <c r="I102" s="336" t="s">
        <v>638</v>
      </c>
      <c r="J102" s="336" t="s">
        <v>638</v>
      </c>
      <c r="K102" s="336" t="s">
        <v>638</v>
      </c>
      <c r="L102" s="289"/>
      <c r="M102" s="289"/>
      <c r="N102" s="289"/>
      <c r="O102" s="289"/>
      <c r="P102" s="289"/>
      <c r="Q102" s="289"/>
      <c r="R102" s="289"/>
      <c r="S102" s="289"/>
      <c r="T102" s="289"/>
      <c r="U102" s="289"/>
      <c r="V102" s="289"/>
      <c r="W102" s="289"/>
      <c r="X102" s="289"/>
      <c r="Y102" s="289"/>
      <c r="Z102" s="289"/>
      <c r="AA102" s="289"/>
      <c r="AB102" s="289"/>
      <c r="AC102" s="289"/>
      <c r="AD102" s="97"/>
      <c r="AE102" s="97"/>
      <c r="AF102" s="97"/>
      <c r="AG102" s="97"/>
      <c r="AH102" s="97"/>
      <c r="AI102" s="97"/>
      <c r="AJ102" s="97"/>
      <c r="AK102" s="97"/>
      <c r="AL102" s="97"/>
      <c r="AM102" s="97"/>
      <c r="AN102" s="97"/>
      <c r="AO102" s="97"/>
    </row>
    <row r="103" spans="1:41" s="349" customFormat="1" ht="31.5" x14ac:dyDescent="0.25">
      <c r="A103" s="182"/>
      <c r="B103" s="358" t="s">
        <v>992</v>
      </c>
      <c r="C103" s="355" t="s">
        <v>818</v>
      </c>
      <c r="D103" s="351" t="s">
        <v>638</v>
      </c>
      <c r="E103" s="351" t="s">
        <v>638</v>
      </c>
      <c r="F103" s="351" t="s">
        <v>638</v>
      </c>
      <c r="G103" s="351" t="s">
        <v>638</v>
      </c>
      <c r="H103" s="351" t="s">
        <v>638</v>
      </c>
      <c r="I103" s="351" t="s">
        <v>638</v>
      </c>
      <c r="J103" s="351" t="s">
        <v>638</v>
      </c>
      <c r="K103" s="351" t="s">
        <v>638</v>
      </c>
      <c r="L103" s="289"/>
      <c r="M103" s="289"/>
      <c r="N103" s="289"/>
      <c r="O103" s="289"/>
      <c r="P103" s="289"/>
      <c r="Q103" s="289"/>
      <c r="R103" s="289"/>
      <c r="S103" s="289"/>
      <c r="T103" s="289"/>
      <c r="U103" s="289"/>
      <c r="V103" s="289"/>
      <c r="W103" s="289"/>
      <c r="X103" s="289"/>
      <c r="Y103" s="289"/>
      <c r="Z103" s="289"/>
      <c r="AA103" s="289"/>
      <c r="AB103" s="289"/>
      <c r="AC103" s="289"/>
      <c r="AD103" s="97"/>
      <c r="AE103" s="97"/>
      <c r="AF103" s="97"/>
      <c r="AG103" s="97"/>
      <c r="AH103" s="97"/>
      <c r="AI103" s="97"/>
      <c r="AJ103" s="97"/>
      <c r="AK103" s="97"/>
      <c r="AL103" s="97"/>
      <c r="AM103" s="97"/>
      <c r="AN103" s="97"/>
      <c r="AO103" s="97"/>
    </row>
    <row r="104" spans="1:41" s="335" customFormat="1" ht="47.25" x14ac:dyDescent="0.25">
      <c r="A104" s="182"/>
      <c r="B104" s="318" t="s">
        <v>834</v>
      </c>
      <c r="C104" s="334" t="s">
        <v>822</v>
      </c>
      <c r="D104" s="336" t="s">
        <v>638</v>
      </c>
      <c r="E104" s="336" t="s">
        <v>638</v>
      </c>
      <c r="F104" s="336" t="s">
        <v>638</v>
      </c>
      <c r="G104" s="336" t="s">
        <v>638</v>
      </c>
      <c r="H104" s="336" t="s">
        <v>638</v>
      </c>
      <c r="I104" s="336" t="s">
        <v>638</v>
      </c>
      <c r="J104" s="336" t="s">
        <v>638</v>
      </c>
      <c r="K104" s="336" t="s">
        <v>638</v>
      </c>
      <c r="L104" s="289"/>
      <c r="M104" s="289"/>
      <c r="N104" s="289"/>
      <c r="O104" s="289"/>
      <c r="P104" s="289"/>
      <c r="Q104" s="289"/>
      <c r="R104" s="289"/>
      <c r="S104" s="289"/>
      <c r="T104" s="289"/>
      <c r="U104" s="289"/>
      <c r="V104" s="289"/>
      <c r="W104" s="289"/>
      <c r="X104" s="289"/>
      <c r="Y104" s="289"/>
      <c r="Z104" s="289"/>
      <c r="AA104" s="289"/>
      <c r="AB104" s="289"/>
      <c r="AC104" s="289"/>
      <c r="AD104" s="97"/>
      <c r="AE104" s="97"/>
      <c r="AF104" s="97"/>
      <c r="AG104" s="97"/>
      <c r="AH104" s="97"/>
      <c r="AI104" s="97"/>
      <c r="AJ104" s="97"/>
      <c r="AK104" s="97"/>
      <c r="AL104" s="97"/>
      <c r="AM104" s="97"/>
      <c r="AN104" s="97"/>
      <c r="AO104" s="97"/>
    </row>
    <row r="105" spans="1:41" s="335" customFormat="1" ht="47.25" x14ac:dyDescent="0.25">
      <c r="A105" s="182"/>
      <c r="B105" s="318" t="s">
        <v>835</v>
      </c>
      <c r="C105" s="334" t="s">
        <v>822</v>
      </c>
      <c r="D105" s="336" t="s">
        <v>638</v>
      </c>
      <c r="E105" s="336" t="s">
        <v>638</v>
      </c>
      <c r="F105" s="336" t="s">
        <v>638</v>
      </c>
      <c r="G105" s="336" t="s">
        <v>638</v>
      </c>
      <c r="H105" s="336" t="s">
        <v>638</v>
      </c>
      <c r="I105" s="336" t="s">
        <v>638</v>
      </c>
      <c r="J105" s="336" t="s">
        <v>638</v>
      </c>
      <c r="K105" s="336" t="s">
        <v>638</v>
      </c>
      <c r="L105" s="289"/>
      <c r="M105" s="289"/>
      <c r="N105" s="289"/>
      <c r="O105" s="289"/>
      <c r="P105" s="289"/>
      <c r="Q105" s="289"/>
      <c r="R105" s="289"/>
      <c r="S105" s="289"/>
      <c r="T105" s="289"/>
      <c r="U105" s="289"/>
      <c r="V105" s="289"/>
      <c r="W105" s="289"/>
      <c r="X105" s="289"/>
      <c r="Y105" s="289"/>
      <c r="Z105" s="289"/>
      <c r="AA105" s="289"/>
      <c r="AB105" s="289"/>
      <c r="AC105" s="289"/>
      <c r="AD105" s="97"/>
      <c r="AE105" s="97"/>
      <c r="AF105" s="97"/>
      <c r="AG105" s="97"/>
      <c r="AH105" s="97"/>
      <c r="AI105" s="97"/>
      <c r="AJ105" s="97"/>
      <c r="AK105" s="97"/>
      <c r="AL105" s="97"/>
      <c r="AM105" s="97"/>
      <c r="AN105" s="97"/>
      <c r="AO105" s="97"/>
    </row>
    <row r="106" spans="1:41" s="335" customFormat="1" ht="47.25" x14ac:dyDescent="0.25">
      <c r="A106" s="182"/>
      <c r="B106" s="318" t="s">
        <v>836</v>
      </c>
      <c r="C106" s="334" t="s">
        <v>822</v>
      </c>
      <c r="D106" s="336" t="s">
        <v>638</v>
      </c>
      <c r="E106" s="336" t="s">
        <v>638</v>
      </c>
      <c r="F106" s="336" t="s">
        <v>638</v>
      </c>
      <c r="G106" s="336" t="s">
        <v>638</v>
      </c>
      <c r="H106" s="336" t="s">
        <v>638</v>
      </c>
      <c r="I106" s="336" t="s">
        <v>638</v>
      </c>
      <c r="J106" s="336" t="s">
        <v>638</v>
      </c>
      <c r="K106" s="336" t="s">
        <v>638</v>
      </c>
      <c r="L106" s="289"/>
      <c r="M106" s="289"/>
      <c r="N106" s="289"/>
      <c r="O106" s="289"/>
      <c r="P106" s="289"/>
      <c r="Q106" s="289"/>
      <c r="R106" s="289"/>
      <c r="S106" s="289"/>
      <c r="T106" s="289"/>
      <c r="U106" s="289"/>
      <c r="V106" s="289"/>
      <c r="W106" s="289"/>
      <c r="X106" s="289"/>
      <c r="Y106" s="289"/>
      <c r="Z106" s="289"/>
      <c r="AA106" s="289"/>
      <c r="AB106" s="289"/>
      <c r="AC106" s="289"/>
      <c r="AD106" s="97"/>
      <c r="AE106" s="97"/>
      <c r="AF106" s="97"/>
      <c r="AG106" s="97"/>
      <c r="AH106" s="97"/>
      <c r="AI106" s="97"/>
      <c r="AJ106" s="97"/>
      <c r="AK106" s="97"/>
      <c r="AL106" s="97"/>
      <c r="AM106" s="97"/>
      <c r="AN106" s="97"/>
      <c r="AO106" s="97"/>
    </row>
    <row r="107" spans="1:41" s="335" customFormat="1" ht="31.5" x14ac:dyDescent="0.25">
      <c r="A107" s="182"/>
      <c r="B107" s="318" t="s">
        <v>837</v>
      </c>
      <c r="C107" s="334" t="s">
        <v>826</v>
      </c>
      <c r="D107" s="336" t="s">
        <v>638</v>
      </c>
      <c r="E107" s="336" t="s">
        <v>638</v>
      </c>
      <c r="F107" s="336" t="s">
        <v>638</v>
      </c>
      <c r="G107" s="336" t="s">
        <v>638</v>
      </c>
      <c r="H107" s="336" t="s">
        <v>638</v>
      </c>
      <c r="I107" s="336" t="s">
        <v>638</v>
      </c>
      <c r="J107" s="336" t="s">
        <v>638</v>
      </c>
      <c r="K107" s="336" t="s">
        <v>638</v>
      </c>
      <c r="L107" s="289"/>
      <c r="M107" s="289"/>
      <c r="N107" s="289"/>
      <c r="O107" s="289"/>
      <c r="P107" s="289"/>
      <c r="Q107" s="289"/>
      <c r="R107" s="289"/>
      <c r="S107" s="289"/>
      <c r="T107" s="289"/>
      <c r="U107" s="289"/>
      <c r="V107" s="289"/>
      <c r="W107" s="289"/>
      <c r="X107" s="289"/>
      <c r="Y107" s="289"/>
      <c r="Z107" s="289"/>
      <c r="AA107" s="289"/>
      <c r="AB107" s="289"/>
      <c r="AC107" s="289"/>
      <c r="AD107" s="97"/>
      <c r="AE107" s="97"/>
      <c r="AF107" s="97"/>
      <c r="AG107" s="97"/>
      <c r="AH107" s="97"/>
      <c r="AI107" s="97"/>
      <c r="AJ107" s="97"/>
      <c r="AK107" s="97"/>
      <c r="AL107" s="97"/>
      <c r="AM107" s="97"/>
      <c r="AN107" s="97"/>
      <c r="AO107" s="97"/>
    </row>
    <row r="108" spans="1:41" s="335" customFormat="1" ht="31.5" x14ac:dyDescent="0.25">
      <c r="A108" s="182"/>
      <c r="B108" s="318" t="s">
        <v>838</v>
      </c>
      <c r="C108" s="334" t="s">
        <v>826</v>
      </c>
      <c r="D108" s="336" t="s">
        <v>638</v>
      </c>
      <c r="E108" s="336" t="s">
        <v>638</v>
      </c>
      <c r="F108" s="336" t="s">
        <v>638</v>
      </c>
      <c r="G108" s="336" t="s">
        <v>638</v>
      </c>
      <c r="H108" s="336" t="s">
        <v>638</v>
      </c>
      <c r="I108" s="336" t="s">
        <v>638</v>
      </c>
      <c r="J108" s="336" t="s">
        <v>638</v>
      </c>
      <c r="K108" s="336" t="s">
        <v>638</v>
      </c>
      <c r="L108" s="289"/>
      <c r="M108" s="289"/>
      <c r="N108" s="289"/>
      <c r="O108" s="289"/>
      <c r="P108" s="289"/>
      <c r="Q108" s="289"/>
      <c r="R108" s="289"/>
      <c r="S108" s="289"/>
      <c r="T108" s="289"/>
      <c r="U108" s="289"/>
      <c r="V108" s="289"/>
      <c r="W108" s="289"/>
      <c r="X108" s="289"/>
      <c r="Y108" s="289"/>
      <c r="Z108" s="289"/>
      <c r="AA108" s="289"/>
      <c r="AB108" s="289"/>
      <c r="AC108" s="289"/>
      <c r="AD108" s="97"/>
      <c r="AE108" s="97"/>
      <c r="AF108" s="97"/>
      <c r="AG108" s="97"/>
      <c r="AH108" s="97"/>
      <c r="AI108" s="97"/>
      <c r="AJ108" s="97"/>
      <c r="AK108" s="97"/>
      <c r="AL108" s="97"/>
      <c r="AM108" s="97"/>
      <c r="AN108" s="97"/>
      <c r="AO108" s="97"/>
    </row>
    <row r="109" spans="1:41" s="335" customFormat="1" ht="31.5" x14ac:dyDescent="0.25">
      <c r="A109" s="182"/>
      <c r="B109" s="318" t="s">
        <v>854</v>
      </c>
      <c r="C109" s="334" t="s">
        <v>826</v>
      </c>
      <c r="D109" s="336" t="s">
        <v>638</v>
      </c>
      <c r="E109" s="336" t="s">
        <v>638</v>
      </c>
      <c r="F109" s="336" t="s">
        <v>638</v>
      </c>
      <c r="G109" s="336" t="s">
        <v>638</v>
      </c>
      <c r="H109" s="336" t="s">
        <v>638</v>
      </c>
      <c r="I109" s="336" t="s">
        <v>638</v>
      </c>
      <c r="J109" s="336" t="s">
        <v>638</v>
      </c>
      <c r="K109" s="336" t="s">
        <v>638</v>
      </c>
      <c r="L109" s="289"/>
      <c r="M109" s="289"/>
      <c r="N109" s="289"/>
      <c r="O109" s="289"/>
      <c r="P109" s="289"/>
      <c r="Q109" s="289"/>
      <c r="R109" s="289"/>
      <c r="S109" s="289"/>
      <c r="T109" s="289"/>
      <c r="U109" s="289"/>
      <c r="V109" s="289"/>
      <c r="W109" s="289"/>
      <c r="X109" s="289"/>
      <c r="Y109" s="289"/>
      <c r="Z109" s="289"/>
      <c r="AA109" s="289"/>
      <c r="AB109" s="289"/>
      <c r="AC109" s="289"/>
      <c r="AD109" s="97"/>
      <c r="AE109" s="97"/>
      <c r="AF109" s="97"/>
      <c r="AG109" s="97"/>
      <c r="AH109" s="97"/>
      <c r="AI109" s="97"/>
      <c r="AJ109" s="97"/>
      <c r="AK109" s="97"/>
      <c r="AL109" s="97"/>
      <c r="AM109" s="97"/>
      <c r="AN109" s="97"/>
      <c r="AO109" s="97"/>
    </row>
    <row r="110" spans="1:41" s="335" customFormat="1" ht="31.5" x14ac:dyDescent="0.25">
      <c r="A110" s="182"/>
      <c r="B110" s="318" t="s">
        <v>855</v>
      </c>
      <c r="C110" s="334" t="s">
        <v>826</v>
      </c>
      <c r="D110" s="336" t="s">
        <v>638</v>
      </c>
      <c r="E110" s="336" t="s">
        <v>638</v>
      </c>
      <c r="F110" s="336" t="s">
        <v>638</v>
      </c>
      <c r="G110" s="336" t="s">
        <v>638</v>
      </c>
      <c r="H110" s="336" t="s">
        <v>638</v>
      </c>
      <c r="I110" s="336" t="s">
        <v>638</v>
      </c>
      <c r="J110" s="336" t="s">
        <v>638</v>
      </c>
      <c r="K110" s="336" t="s">
        <v>638</v>
      </c>
      <c r="L110" s="289"/>
      <c r="M110" s="289"/>
      <c r="N110" s="289"/>
      <c r="O110" s="289"/>
      <c r="P110" s="289"/>
      <c r="Q110" s="289"/>
      <c r="R110" s="289"/>
      <c r="S110" s="289"/>
      <c r="T110" s="289"/>
      <c r="U110" s="289"/>
      <c r="V110" s="289"/>
      <c r="W110" s="289"/>
      <c r="X110" s="289"/>
      <c r="Y110" s="289"/>
      <c r="Z110" s="289"/>
      <c r="AA110" s="289"/>
      <c r="AB110" s="289"/>
      <c r="AC110" s="289"/>
      <c r="AD110" s="97"/>
      <c r="AE110" s="97"/>
      <c r="AF110" s="97"/>
      <c r="AG110" s="97"/>
      <c r="AH110" s="97"/>
      <c r="AI110" s="97"/>
      <c r="AJ110" s="97"/>
      <c r="AK110" s="97"/>
      <c r="AL110" s="97"/>
      <c r="AM110" s="97"/>
      <c r="AN110" s="97"/>
      <c r="AO110" s="97"/>
    </row>
    <row r="111" spans="1:41" s="238" customFormat="1" ht="31.5" x14ac:dyDescent="0.25">
      <c r="A111" s="47"/>
      <c r="B111" s="318" t="s">
        <v>856</v>
      </c>
      <c r="C111" s="334" t="s">
        <v>826</v>
      </c>
      <c r="D111" s="336" t="s">
        <v>638</v>
      </c>
      <c r="E111" s="336" t="s">
        <v>638</v>
      </c>
      <c r="F111" s="336" t="s">
        <v>638</v>
      </c>
      <c r="G111" s="336" t="s">
        <v>638</v>
      </c>
      <c r="H111" s="336" t="s">
        <v>638</v>
      </c>
      <c r="I111" s="336" t="s">
        <v>638</v>
      </c>
      <c r="J111" s="336" t="s">
        <v>638</v>
      </c>
      <c r="K111" s="336" t="s">
        <v>638</v>
      </c>
      <c r="L111" s="289"/>
      <c r="M111" s="289"/>
      <c r="N111" s="289"/>
      <c r="O111" s="289"/>
      <c r="P111" s="289"/>
      <c r="Q111" s="289"/>
      <c r="R111" s="289"/>
      <c r="S111" s="289"/>
      <c r="T111" s="289"/>
      <c r="U111" s="289"/>
      <c r="V111" s="289"/>
      <c r="W111" s="289"/>
      <c r="X111" s="289"/>
      <c r="Y111" s="289"/>
      <c r="Z111" s="289"/>
      <c r="AA111" s="289"/>
      <c r="AB111" s="289"/>
      <c r="AC111" s="289"/>
      <c r="AD111" s="97"/>
      <c r="AE111" s="97"/>
      <c r="AF111" s="97"/>
      <c r="AG111" s="97"/>
      <c r="AH111" s="97"/>
      <c r="AI111" s="97"/>
      <c r="AJ111" s="97"/>
      <c r="AK111" s="97"/>
      <c r="AL111" s="97"/>
      <c r="AM111" s="97"/>
      <c r="AN111" s="97"/>
      <c r="AO111" s="97"/>
    </row>
    <row r="112" spans="1:41" s="238" customFormat="1" ht="31.5" x14ac:dyDescent="0.25">
      <c r="A112" s="47"/>
      <c r="B112" s="318" t="s">
        <v>857</v>
      </c>
      <c r="C112" s="334" t="s">
        <v>826</v>
      </c>
      <c r="D112" s="336" t="s">
        <v>638</v>
      </c>
      <c r="E112" s="336" t="s">
        <v>638</v>
      </c>
      <c r="F112" s="336" t="s">
        <v>638</v>
      </c>
      <c r="G112" s="336" t="s">
        <v>638</v>
      </c>
      <c r="H112" s="336" t="s">
        <v>638</v>
      </c>
      <c r="I112" s="336" t="s">
        <v>638</v>
      </c>
      <c r="J112" s="336" t="s">
        <v>638</v>
      </c>
      <c r="K112" s="336" t="s">
        <v>638</v>
      </c>
      <c r="L112" s="289"/>
      <c r="M112" s="289"/>
      <c r="N112" s="289"/>
      <c r="O112" s="289"/>
      <c r="P112" s="289"/>
      <c r="Q112" s="289"/>
      <c r="R112" s="289"/>
      <c r="S112" s="289"/>
      <c r="T112" s="289"/>
      <c r="U112" s="289"/>
      <c r="V112" s="289"/>
      <c r="W112" s="289"/>
      <c r="X112" s="289"/>
      <c r="Y112" s="289"/>
      <c r="Z112" s="289"/>
      <c r="AA112" s="289"/>
      <c r="AB112" s="289"/>
      <c r="AC112" s="289"/>
      <c r="AD112" s="97"/>
      <c r="AE112" s="97"/>
      <c r="AF112" s="97"/>
      <c r="AG112" s="97"/>
      <c r="AH112" s="97"/>
      <c r="AI112" s="97"/>
      <c r="AJ112" s="97"/>
      <c r="AK112" s="97"/>
      <c r="AL112" s="97"/>
      <c r="AM112" s="97"/>
      <c r="AN112" s="97"/>
      <c r="AO112" s="97"/>
    </row>
    <row r="113" spans="1:41" s="222" customFormat="1" ht="78.75" x14ac:dyDescent="0.25">
      <c r="A113" s="47"/>
      <c r="B113" s="318" t="s">
        <v>858</v>
      </c>
      <c r="C113" s="334" t="s">
        <v>826</v>
      </c>
      <c r="D113" s="336" t="s">
        <v>638</v>
      </c>
      <c r="E113" s="336" t="s">
        <v>638</v>
      </c>
      <c r="F113" s="336" t="s">
        <v>638</v>
      </c>
      <c r="G113" s="336" t="s">
        <v>638</v>
      </c>
      <c r="H113" s="336" t="s">
        <v>638</v>
      </c>
      <c r="I113" s="336" t="s">
        <v>638</v>
      </c>
      <c r="J113" s="336" t="s">
        <v>638</v>
      </c>
      <c r="K113" s="336" t="s">
        <v>638</v>
      </c>
    </row>
    <row r="114" spans="1:41" s="183" customFormat="1" x14ac:dyDescent="0.25">
      <c r="A114" s="263"/>
      <c r="B114" s="267"/>
      <c r="C114" s="263"/>
      <c r="D114" s="103"/>
      <c r="E114" s="103"/>
      <c r="F114" s="103"/>
      <c r="G114" s="103"/>
      <c r="H114" s="103"/>
      <c r="I114" s="103"/>
      <c r="J114" s="103"/>
      <c r="K114" s="103"/>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row>
    <row r="115" spans="1:41" s="183" customFormat="1" x14ac:dyDescent="0.25">
      <c r="A115" s="156"/>
      <c r="B115" s="279"/>
      <c r="C115" s="263"/>
      <c r="D115" s="103"/>
      <c r="E115" s="103"/>
      <c r="F115" s="103"/>
      <c r="G115" s="103"/>
      <c r="H115" s="103"/>
      <c r="I115" s="103"/>
      <c r="J115" s="103"/>
      <c r="K115" s="103"/>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row>
    <row r="116" spans="1:41" s="183" customFormat="1" x14ac:dyDescent="0.25">
      <c r="A116" s="156"/>
      <c r="B116" s="282"/>
      <c r="C116" s="263"/>
      <c r="D116" s="103"/>
      <c r="E116" s="103"/>
      <c r="F116" s="103"/>
      <c r="G116" s="103"/>
      <c r="H116" s="103"/>
      <c r="I116" s="103"/>
      <c r="J116" s="103"/>
      <c r="K116" s="103"/>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row>
    <row r="117" spans="1:41" s="183" customFormat="1" x14ac:dyDescent="0.25">
      <c r="A117" s="156"/>
      <c r="B117" s="282"/>
      <c r="C117" s="263"/>
      <c r="D117" s="103"/>
      <c r="E117" s="103"/>
      <c r="F117" s="103"/>
      <c r="G117" s="103"/>
      <c r="H117" s="103"/>
      <c r="I117" s="103"/>
      <c r="J117" s="103"/>
      <c r="K117" s="103"/>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row>
    <row r="118" spans="1:41" s="183" customFormat="1" x14ac:dyDescent="0.25">
      <c r="A118" s="156"/>
      <c r="B118" s="282"/>
      <c r="C118" s="263"/>
      <c r="D118" s="103"/>
      <c r="E118" s="103"/>
      <c r="F118" s="103"/>
      <c r="G118" s="103"/>
      <c r="H118" s="103"/>
      <c r="I118" s="103"/>
      <c r="J118" s="103"/>
      <c r="K118" s="103"/>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row>
    <row r="119" spans="1:41" s="183" customFormat="1" x14ac:dyDescent="0.25">
      <c r="A119" s="156"/>
      <c r="B119" s="282"/>
      <c r="C119" s="263"/>
      <c r="D119" s="103"/>
      <c r="E119" s="103"/>
      <c r="F119" s="103"/>
      <c r="G119" s="103"/>
      <c r="H119" s="103"/>
      <c r="I119" s="103"/>
      <c r="J119" s="103"/>
      <c r="K119" s="103"/>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row>
    <row r="120" spans="1:41" s="183" customFormat="1" x14ac:dyDescent="0.25">
      <c r="A120" s="156"/>
      <c r="B120" s="282"/>
      <c r="C120" s="263"/>
      <c r="D120" s="103"/>
      <c r="E120" s="103"/>
      <c r="F120" s="103"/>
      <c r="G120" s="103"/>
      <c r="H120" s="103"/>
      <c r="I120" s="103"/>
      <c r="J120" s="103"/>
      <c r="K120" s="103"/>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row>
    <row r="121" spans="1:41" s="183" customFormat="1" x14ac:dyDescent="0.25">
      <c r="A121" s="156"/>
      <c r="B121" s="279"/>
      <c r="C121" s="263"/>
      <c r="D121" s="103"/>
      <c r="E121" s="103"/>
      <c r="F121" s="103"/>
      <c r="G121" s="103"/>
      <c r="H121" s="103"/>
      <c r="I121" s="103"/>
      <c r="J121" s="103"/>
      <c r="K121" s="103"/>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row>
    <row r="122" spans="1:41" s="183" customFormat="1" x14ac:dyDescent="0.25">
      <c r="A122" s="156"/>
      <c r="B122" s="282"/>
      <c r="C122" s="263"/>
      <c r="D122" s="103"/>
      <c r="E122" s="103"/>
      <c r="F122" s="103"/>
      <c r="G122" s="103"/>
      <c r="H122" s="103"/>
      <c r="I122" s="103"/>
      <c r="J122" s="103"/>
      <c r="K122" s="103"/>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row>
    <row r="123" spans="1:41" s="183" customFormat="1" x14ac:dyDescent="0.25">
      <c r="A123" s="266"/>
      <c r="B123" s="267"/>
      <c r="C123" s="263"/>
      <c r="D123" s="103"/>
      <c r="E123" s="103"/>
      <c r="F123" s="103"/>
      <c r="G123" s="103"/>
      <c r="H123" s="103"/>
      <c r="I123" s="103"/>
      <c r="J123" s="103"/>
      <c r="K123" s="103"/>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row>
    <row r="124" spans="1:41" s="183" customFormat="1" x14ac:dyDescent="0.25">
      <c r="A124" s="156"/>
      <c r="B124" s="282"/>
      <c r="C124" s="263"/>
      <c r="D124" s="103"/>
      <c r="E124" s="103"/>
      <c r="F124" s="103"/>
      <c r="G124" s="103"/>
      <c r="H124" s="103"/>
      <c r="I124" s="103"/>
      <c r="J124" s="103"/>
      <c r="K124" s="103"/>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row>
    <row r="125" spans="1:41" s="183" customFormat="1" x14ac:dyDescent="0.25">
      <c r="A125" s="156"/>
      <c r="B125" s="282"/>
      <c r="C125" s="263"/>
      <c r="D125" s="103"/>
      <c r="E125" s="103"/>
      <c r="F125" s="103"/>
      <c r="G125" s="103"/>
      <c r="H125" s="103"/>
      <c r="I125" s="103"/>
      <c r="J125" s="103"/>
      <c r="K125" s="103"/>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row>
    <row r="126" spans="1:41" s="183" customFormat="1" x14ac:dyDescent="0.25">
      <c r="A126" s="266"/>
      <c r="B126" s="267"/>
      <c r="C126" s="263"/>
      <c r="D126" s="103"/>
      <c r="E126" s="103"/>
      <c r="F126" s="103"/>
      <c r="G126" s="103"/>
      <c r="H126" s="103"/>
      <c r="I126" s="103"/>
      <c r="J126" s="103"/>
      <c r="K126" s="103"/>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row>
    <row r="127" spans="1:41" s="183" customFormat="1" x14ac:dyDescent="0.25">
      <c r="A127" s="156"/>
      <c r="B127" s="282"/>
      <c r="C127" s="263"/>
      <c r="D127" s="103"/>
      <c r="E127" s="103"/>
      <c r="F127" s="103"/>
      <c r="G127" s="103"/>
      <c r="H127" s="103"/>
      <c r="I127" s="103"/>
      <c r="J127" s="103"/>
      <c r="K127" s="103"/>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row>
    <row r="128" spans="1:41" s="183" customFormat="1" x14ac:dyDescent="0.25">
      <c r="A128" s="156"/>
      <c r="B128" s="282"/>
      <c r="C128" s="263"/>
      <c r="D128" s="103"/>
      <c r="E128" s="103"/>
      <c r="F128" s="103"/>
      <c r="G128" s="103"/>
      <c r="H128" s="103"/>
      <c r="I128" s="103"/>
      <c r="J128" s="103"/>
      <c r="K128" s="103"/>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row>
    <row r="129" spans="1:41" s="183" customFormat="1" x14ac:dyDescent="0.25">
      <c r="A129" s="156"/>
      <c r="B129" s="282"/>
      <c r="C129" s="263"/>
      <c r="D129" s="103"/>
      <c r="E129" s="103"/>
      <c r="F129" s="103"/>
      <c r="G129" s="103"/>
      <c r="H129" s="103"/>
      <c r="I129" s="103"/>
      <c r="J129" s="103"/>
      <c r="K129" s="103"/>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row>
    <row r="130" spans="1:41" s="183" customFormat="1" x14ac:dyDescent="0.25">
      <c r="A130" s="156"/>
      <c r="B130" s="282"/>
      <c r="C130" s="263"/>
      <c r="D130" s="103"/>
      <c r="E130" s="103"/>
      <c r="F130" s="103"/>
      <c r="G130" s="103"/>
      <c r="H130" s="103"/>
      <c r="I130" s="103"/>
      <c r="J130" s="103"/>
      <c r="K130" s="103"/>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row>
    <row r="131" spans="1:41" s="183" customFormat="1" x14ac:dyDescent="0.25">
      <c r="A131" s="156"/>
      <c r="B131" s="284"/>
      <c r="C131" s="268"/>
      <c r="D131" s="103"/>
      <c r="E131" s="103"/>
      <c r="F131" s="103"/>
      <c r="G131" s="103"/>
      <c r="H131" s="103"/>
      <c r="I131" s="103"/>
      <c r="J131" s="103"/>
      <c r="K131" s="103"/>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row>
    <row r="132" spans="1:41" x14ac:dyDescent="0.25">
      <c r="A132" s="296"/>
    </row>
    <row r="149" ht="13.5" customHeight="1" x14ac:dyDescent="0.25"/>
  </sheetData>
  <mergeCells count="15">
    <mergeCell ref="A9:K9"/>
    <mergeCell ref="A4:K4"/>
    <mergeCell ref="A6:K6"/>
    <mergeCell ref="A7:K7"/>
    <mergeCell ref="A13:K13"/>
    <mergeCell ref="A12:K12"/>
    <mergeCell ref="A11:DL11"/>
    <mergeCell ref="A15:A18"/>
    <mergeCell ref="B15:B18"/>
    <mergeCell ref="C15:C18"/>
    <mergeCell ref="K15:K18"/>
    <mergeCell ref="A14:J14"/>
    <mergeCell ref="D15:J16"/>
    <mergeCell ref="D17:F17"/>
    <mergeCell ref="G17:I17"/>
  </mergeCells>
  <pageMargins left="0.70866141732283472" right="0.70866141732283472" top="0.74803149606299213" bottom="0.74803149606299213" header="0.31496062992125984" footer="0.31496062992125984"/>
  <pageSetup paperSize="8" scale="1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3"/>
  <sheetViews>
    <sheetView topLeftCell="A16" zoomScale="80" zoomScaleNormal="80" workbookViewId="0">
      <selection activeCell="P8" sqref="P8"/>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373"/>
      <c r="K2" s="622"/>
      <c r="L2" s="622"/>
      <c r="M2" s="622"/>
      <c r="N2" s="622"/>
      <c r="O2" s="373"/>
      <c r="AS2" s="15" t="s">
        <v>1</v>
      </c>
    </row>
    <row r="3" spans="1:58" ht="18.75" x14ac:dyDescent="0.3">
      <c r="J3" s="39"/>
      <c r="K3" s="39"/>
      <c r="L3" s="39"/>
      <c r="M3" s="39"/>
      <c r="N3" s="39"/>
      <c r="O3" s="39"/>
      <c r="AS3" s="15" t="s">
        <v>714</v>
      </c>
    </row>
    <row r="4" spans="1:58" ht="18.75" x14ac:dyDescent="0.2">
      <c r="A4" s="623" t="s">
        <v>715</v>
      </c>
      <c r="B4" s="623"/>
      <c r="C4" s="623"/>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3"/>
      <c r="AR4" s="623"/>
      <c r="AS4" s="623"/>
    </row>
    <row r="5" spans="1:58" ht="18.75" x14ac:dyDescent="0.3">
      <c r="A5" s="624" t="s">
        <v>1017</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row>
    <row r="6" spans="1:58" ht="18.75" x14ac:dyDescent="0.3">
      <c r="A6" s="372"/>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row>
    <row r="7" spans="1:58" ht="18.75" x14ac:dyDescent="0.3">
      <c r="A7" s="372"/>
      <c r="B7" s="372"/>
      <c r="C7" s="372"/>
      <c r="D7" s="372"/>
      <c r="E7" s="372"/>
      <c r="F7" s="372"/>
      <c r="G7" s="372"/>
      <c r="H7" s="372"/>
      <c r="I7" s="372"/>
      <c r="J7" s="372"/>
      <c r="K7" s="372"/>
      <c r="L7" s="372"/>
      <c r="M7" s="624" t="s">
        <v>812</v>
      </c>
      <c r="N7" s="624"/>
      <c r="O7" s="624"/>
      <c r="P7" s="624"/>
      <c r="Q7" s="624"/>
      <c r="R7" s="624"/>
      <c r="S7" s="624"/>
      <c r="T7" s="624"/>
      <c r="U7" s="624"/>
      <c r="V7" s="624"/>
      <c r="W7" s="624"/>
      <c r="X7" s="624"/>
      <c r="Y7" s="624"/>
      <c r="Z7" s="624"/>
      <c r="AA7" s="372"/>
      <c r="AB7" s="372"/>
      <c r="AC7" s="372"/>
      <c r="AD7" s="372"/>
      <c r="AE7" s="372"/>
      <c r="AF7" s="372"/>
      <c r="AG7" s="372"/>
      <c r="AH7" s="372"/>
      <c r="AI7" s="372"/>
      <c r="AJ7" s="372"/>
      <c r="AK7" s="372"/>
      <c r="AL7" s="372"/>
      <c r="AM7" s="372"/>
      <c r="AN7" s="372"/>
      <c r="AO7" s="372"/>
      <c r="AP7" s="372"/>
      <c r="AQ7" s="372"/>
      <c r="AR7" s="372"/>
      <c r="AS7" s="372"/>
    </row>
    <row r="8" spans="1:58" ht="15.75" customHeight="1" x14ac:dyDescent="0.2"/>
    <row r="9" spans="1:58" ht="21.75" customHeight="1" x14ac:dyDescent="0.2">
      <c r="A9" s="619" t="s">
        <v>811</v>
      </c>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row>
    <row r="10" spans="1:58" ht="15.75" customHeight="1" x14ac:dyDescent="0.2">
      <c r="A10" s="618" t="s">
        <v>313</v>
      </c>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2" spans="1:58" ht="16.5" customHeight="1" x14ac:dyDescent="0.2">
      <c r="A12" s="619" t="s">
        <v>979</v>
      </c>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row>
    <row r="13" spans="1:58" ht="15" customHeight="1" x14ac:dyDescent="0.2">
      <c r="A13" s="374"/>
      <c r="B13" s="374"/>
      <c r="C13" s="374"/>
      <c r="D13" s="374"/>
      <c r="E13" s="374"/>
      <c r="F13" s="374"/>
      <c r="G13" s="374"/>
      <c r="H13" s="374"/>
      <c r="I13" s="374"/>
      <c r="J13" s="374"/>
      <c r="K13" s="374"/>
      <c r="L13" s="374"/>
      <c r="M13" s="374"/>
      <c r="N13" s="374"/>
      <c r="O13" s="374"/>
      <c r="P13" s="392"/>
      <c r="Q13" s="392"/>
      <c r="R13" s="392"/>
      <c r="S13" s="392"/>
      <c r="T13" s="392"/>
      <c r="U13" s="392"/>
      <c r="V13" s="392"/>
      <c r="W13" s="392"/>
      <c r="X13" s="392"/>
      <c r="Y13" s="392"/>
      <c r="Z13" s="392"/>
      <c r="AA13" s="392"/>
      <c r="AB13" s="392"/>
      <c r="AC13" s="392"/>
      <c r="AD13" s="392"/>
      <c r="AE13" s="392"/>
      <c r="AF13" s="392"/>
      <c r="AG13" s="392"/>
      <c r="AH13" s="374"/>
      <c r="AI13" s="374"/>
      <c r="AJ13" s="374"/>
      <c r="AK13" s="374"/>
      <c r="AL13" s="374"/>
      <c r="AM13" s="374"/>
      <c r="AN13" s="374"/>
      <c r="AO13" s="374"/>
      <c r="AP13" s="374"/>
      <c r="AQ13" s="374"/>
      <c r="AR13" s="374"/>
      <c r="AS13" s="374"/>
    </row>
    <row r="14" spans="1:58" s="39" customFormat="1" ht="15.75" customHeight="1" x14ac:dyDescent="0.3">
      <c r="A14" s="620" t="s">
        <v>1004</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79"/>
      <c r="AU14" s="79"/>
      <c r="AV14" s="79"/>
      <c r="AW14" s="79"/>
      <c r="AX14" s="79"/>
      <c r="AY14" s="79"/>
      <c r="AZ14" s="79"/>
      <c r="BA14" s="79"/>
      <c r="BB14" s="79"/>
      <c r="BC14" s="79"/>
      <c r="BD14" s="79"/>
      <c r="BE14" s="79"/>
      <c r="BF14" s="79"/>
    </row>
    <row r="15" spans="1:58" s="39" customFormat="1" ht="15.75" customHeight="1" x14ac:dyDescent="0.25">
      <c r="A15" s="621" t="s">
        <v>165</v>
      </c>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621"/>
      <c r="AT15" s="17"/>
      <c r="AU15" s="17"/>
      <c r="AV15" s="17"/>
      <c r="AW15" s="17"/>
      <c r="AX15" s="17"/>
      <c r="AY15" s="17"/>
      <c r="AZ15" s="17"/>
      <c r="BA15" s="17"/>
      <c r="BB15" s="17"/>
      <c r="BC15" s="17"/>
      <c r="BD15" s="17"/>
      <c r="BE15" s="17"/>
      <c r="BF15" s="17"/>
    </row>
    <row r="16" spans="1:58" s="39" customFormat="1" ht="15.75" customHeight="1" x14ac:dyDescent="0.3">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79"/>
      <c r="AU16" s="79"/>
      <c r="AV16" s="79"/>
      <c r="AW16" s="79"/>
      <c r="AX16" s="79"/>
      <c r="AY16" s="79"/>
      <c r="AZ16" s="79"/>
      <c r="BA16" s="79"/>
      <c r="BB16" s="79"/>
      <c r="BC16" s="79"/>
      <c r="BD16" s="79"/>
      <c r="BE16" s="79"/>
      <c r="BF16" s="79"/>
    </row>
    <row r="17" spans="1:45" s="26" customFormat="1" ht="33.75" customHeight="1" x14ac:dyDescent="0.25">
      <c r="A17" s="617" t="s">
        <v>180</v>
      </c>
      <c r="B17" s="617" t="s">
        <v>31</v>
      </c>
      <c r="C17" s="617" t="s">
        <v>4</v>
      </c>
      <c r="D17" s="617" t="s">
        <v>166</v>
      </c>
      <c r="E17" s="617"/>
      <c r="F17" s="617"/>
      <c r="G17" s="617"/>
      <c r="H17" s="617"/>
      <c r="I17" s="617"/>
      <c r="J17" s="617"/>
      <c r="K17" s="617"/>
      <c r="L17" s="617"/>
      <c r="M17" s="617"/>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617"/>
      <c r="AS17" s="617"/>
    </row>
    <row r="18" spans="1:45" ht="145.5" customHeight="1" x14ac:dyDescent="0.2">
      <c r="A18" s="617"/>
      <c r="B18" s="617"/>
      <c r="C18" s="617"/>
      <c r="D18" s="617" t="s">
        <v>58</v>
      </c>
      <c r="E18" s="617"/>
      <c r="F18" s="617"/>
      <c r="G18" s="617"/>
      <c r="H18" s="617"/>
      <c r="I18" s="617"/>
      <c r="J18" s="617" t="s">
        <v>59</v>
      </c>
      <c r="K18" s="617"/>
      <c r="L18" s="617"/>
      <c r="M18" s="617"/>
      <c r="N18" s="617"/>
      <c r="O18" s="617"/>
      <c r="P18" s="617" t="s">
        <v>52</v>
      </c>
      <c r="Q18" s="617"/>
      <c r="R18" s="617"/>
      <c r="S18" s="617"/>
      <c r="T18" s="617"/>
      <c r="U18" s="617"/>
      <c r="V18" s="617" t="s">
        <v>53</v>
      </c>
      <c r="W18" s="617"/>
      <c r="X18" s="617"/>
      <c r="Y18" s="617"/>
      <c r="Z18" s="617"/>
      <c r="AA18" s="617"/>
      <c r="AB18" s="617" t="s">
        <v>33</v>
      </c>
      <c r="AC18" s="617"/>
      <c r="AD18" s="617"/>
      <c r="AE18" s="617"/>
      <c r="AF18" s="617"/>
      <c r="AG18" s="617"/>
      <c r="AH18" s="617" t="s">
        <v>50</v>
      </c>
      <c r="AI18" s="617"/>
      <c r="AJ18" s="617"/>
      <c r="AK18" s="617"/>
      <c r="AL18" s="617"/>
      <c r="AM18" s="617"/>
      <c r="AN18" s="617" t="s">
        <v>51</v>
      </c>
      <c r="AO18" s="617"/>
      <c r="AP18" s="617"/>
      <c r="AQ18" s="617"/>
      <c r="AR18" s="617"/>
      <c r="AS18" s="617"/>
    </row>
    <row r="19" spans="1:45" s="27" customFormat="1" ht="192" customHeight="1" x14ac:dyDescent="0.2">
      <c r="A19" s="617"/>
      <c r="B19" s="617"/>
      <c r="C19" s="617"/>
      <c r="D19" s="616" t="s">
        <v>60</v>
      </c>
      <c r="E19" s="616"/>
      <c r="F19" s="616" t="s">
        <v>60</v>
      </c>
      <c r="G19" s="616"/>
      <c r="H19" s="616" t="s">
        <v>0</v>
      </c>
      <c r="I19" s="616"/>
      <c r="J19" s="616" t="s">
        <v>694</v>
      </c>
      <c r="K19" s="616"/>
      <c r="L19" s="616" t="s">
        <v>696</v>
      </c>
      <c r="M19" s="616"/>
      <c r="N19" s="616" t="s">
        <v>0</v>
      </c>
      <c r="O19" s="616"/>
      <c r="P19" s="616" t="s">
        <v>692</v>
      </c>
      <c r="Q19" s="616"/>
      <c r="R19" s="616" t="s">
        <v>693</v>
      </c>
      <c r="S19" s="616"/>
      <c r="T19" s="616" t="s">
        <v>0</v>
      </c>
      <c r="U19" s="616"/>
      <c r="V19" s="616" t="s">
        <v>695</v>
      </c>
      <c r="W19" s="616"/>
      <c r="X19" s="616" t="s">
        <v>60</v>
      </c>
      <c r="Y19" s="616"/>
      <c r="Z19" s="616" t="s">
        <v>0</v>
      </c>
      <c r="AA19" s="616"/>
      <c r="AB19" s="616" t="s">
        <v>60</v>
      </c>
      <c r="AC19" s="616"/>
      <c r="AD19" s="616" t="s">
        <v>60</v>
      </c>
      <c r="AE19" s="616"/>
      <c r="AF19" s="616" t="s">
        <v>0</v>
      </c>
      <c r="AG19" s="616"/>
      <c r="AH19" s="616" t="s">
        <v>60</v>
      </c>
      <c r="AI19" s="616"/>
      <c r="AJ19" s="616" t="s">
        <v>60</v>
      </c>
      <c r="AK19" s="616"/>
      <c r="AL19" s="616" t="s">
        <v>0</v>
      </c>
      <c r="AM19" s="616"/>
      <c r="AN19" s="616" t="s">
        <v>60</v>
      </c>
      <c r="AO19" s="616"/>
      <c r="AP19" s="616" t="s">
        <v>60</v>
      </c>
      <c r="AQ19" s="616"/>
      <c r="AR19" s="616" t="s">
        <v>0</v>
      </c>
      <c r="AS19" s="616"/>
    </row>
    <row r="20" spans="1:45" ht="128.25" customHeight="1" x14ac:dyDescent="0.2">
      <c r="A20" s="617"/>
      <c r="B20" s="617"/>
      <c r="C20" s="617"/>
      <c r="D20" s="41" t="s">
        <v>162</v>
      </c>
      <c r="E20" s="41" t="s">
        <v>163</v>
      </c>
      <c r="F20" s="41" t="s">
        <v>162</v>
      </c>
      <c r="G20" s="41" t="s">
        <v>163</v>
      </c>
      <c r="H20" s="41" t="s">
        <v>162</v>
      </c>
      <c r="I20" s="41" t="s">
        <v>163</v>
      </c>
      <c r="J20" s="41" t="s">
        <v>162</v>
      </c>
      <c r="K20" s="41" t="s">
        <v>163</v>
      </c>
      <c r="L20" s="41" t="s">
        <v>162</v>
      </c>
      <c r="M20" s="41" t="s">
        <v>163</v>
      </c>
      <c r="N20" s="41" t="s">
        <v>162</v>
      </c>
      <c r="O20" s="41" t="s">
        <v>163</v>
      </c>
      <c r="P20" s="41" t="s">
        <v>52</v>
      </c>
      <c r="Q20" s="41" t="s">
        <v>163</v>
      </c>
      <c r="R20" s="41" t="s">
        <v>162</v>
      </c>
      <c r="S20" s="41" t="s">
        <v>163</v>
      </c>
      <c r="T20" s="41" t="s">
        <v>162</v>
      </c>
      <c r="U20" s="41" t="s">
        <v>163</v>
      </c>
      <c r="V20" s="41" t="s">
        <v>162</v>
      </c>
      <c r="W20" s="41" t="s">
        <v>163</v>
      </c>
      <c r="X20" s="41" t="s">
        <v>162</v>
      </c>
      <c r="Y20" s="41" t="s">
        <v>163</v>
      </c>
      <c r="Z20" s="41" t="s">
        <v>162</v>
      </c>
      <c r="AA20" s="41" t="s">
        <v>163</v>
      </c>
      <c r="AB20" s="41" t="s">
        <v>162</v>
      </c>
      <c r="AC20" s="41" t="s">
        <v>163</v>
      </c>
      <c r="AD20" s="41" t="s">
        <v>162</v>
      </c>
      <c r="AE20" s="41" t="s">
        <v>163</v>
      </c>
      <c r="AF20" s="41" t="s">
        <v>162</v>
      </c>
      <c r="AG20" s="41" t="s">
        <v>163</v>
      </c>
      <c r="AH20" s="41" t="s">
        <v>162</v>
      </c>
      <c r="AI20" s="41" t="s">
        <v>163</v>
      </c>
      <c r="AJ20" s="41" t="s">
        <v>162</v>
      </c>
      <c r="AK20" s="41" t="s">
        <v>163</v>
      </c>
      <c r="AL20" s="41" t="s">
        <v>162</v>
      </c>
      <c r="AM20" s="41" t="s">
        <v>163</v>
      </c>
      <c r="AN20" s="41" t="s">
        <v>162</v>
      </c>
      <c r="AO20" s="41" t="s">
        <v>163</v>
      </c>
      <c r="AP20" s="41" t="s">
        <v>162</v>
      </c>
      <c r="AQ20" s="41" t="s">
        <v>163</v>
      </c>
      <c r="AR20" s="41" t="s">
        <v>162</v>
      </c>
      <c r="AS20" s="41" t="s">
        <v>163</v>
      </c>
    </row>
    <row r="21" spans="1:45" s="29" customFormat="1" ht="15.75" x14ac:dyDescent="0.25">
      <c r="A21" s="51">
        <v>1</v>
      </c>
      <c r="B21" s="28">
        <v>2</v>
      </c>
      <c r="C21" s="51">
        <v>3</v>
      </c>
      <c r="D21" s="93" t="s">
        <v>107</v>
      </c>
      <c r="E21" s="93" t="s">
        <v>114</v>
      </c>
      <c r="F21" s="93" t="s">
        <v>115</v>
      </c>
      <c r="G21" s="93" t="s">
        <v>151</v>
      </c>
      <c r="H21" s="93" t="s">
        <v>174</v>
      </c>
      <c r="I21" s="93" t="s">
        <v>174</v>
      </c>
      <c r="J21" s="93" t="s">
        <v>100</v>
      </c>
      <c r="K21" s="93" t="s">
        <v>101</v>
      </c>
      <c r="L21" s="93" t="s">
        <v>116</v>
      </c>
      <c r="M21" s="93" t="s">
        <v>117</v>
      </c>
      <c r="N21" s="93" t="s">
        <v>172</v>
      </c>
      <c r="O21" s="93" t="s">
        <v>172</v>
      </c>
      <c r="P21" s="93" t="s">
        <v>103</v>
      </c>
      <c r="Q21" s="93" t="s">
        <v>104</v>
      </c>
      <c r="R21" s="93" t="s">
        <v>105</v>
      </c>
      <c r="S21" s="93" t="s">
        <v>106</v>
      </c>
      <c r="T21" s="93" t="s">
        <v>173</v>
      </c>
      <c r="U21" s="93" t="s">
        <v>173</v>
      </c>
      <c r="V21" s="93" t="s">
        <v>119</v>
      </c>
      <c r="W21" s="93" t="s">
        <v>120</v>
      </c>
      <c r="X21" s="93" t="s">
        <v>152</v>
      </c>
      <c r="Y21" s="93" t="s">
        <v>153</v>
      </c>
      <c r="Z21" s="93" t="s">
        <v>175</v>
      </c>
      <c r="AA21" s="93" t="s">
        <v>175</v>
      </c>
      <c r="AB21" s="93" t="s">
        <v>122</v>
      </c>
      <c r="AC21" s="93" t="s">
        <v>123</v>
      </c>
      <c r="AD21" s="93" t="s">
        <v>127</v>
      </c>
      <c r="AE21" s="93" t="s">
        <v>128</v>
      </c>
      <c r="AF21" s="93" t="s">
        <v>176</v>
      </c>
      <c r="AG21" s="93" t="s">
        <v>176</v>
      </c>
      <c r="AH21" s="93" t="s">
        <v>154</v>
      </c>
      <c r="AI21" s="93" t="s">
        <v>155</v>
      </c>
      <c r="AJ21" s="93" t="s">
        <v>156</v>
      </c>
      <c r="AK21" s="93" t="s">
        <v>157</v>
      </c>
      <c r="AL21" s="93" t="s">
        <v>177</v>
      </c>
      <c r="AM21" s="93" t="s">
        <v>177</v>
      </c>
      <c r="AN21" s="93" t="s">
        <v>158</v>
      </c>
      <c r="AO21" s="93" t="s">
        <v>159</v>
      </c>
      <c r="AP21" s="93" t="s">
        <v>160</v>
      </c>
      <c r="AQ21" s="93" t="s">
        <v>161</v>
      </c>
      <c r="AR21" s="93" t="s">
        <v>178</v>
      </c>
      <c r="AS21" s="93" t="s">
        <v>178</v>
      </c>
    </row>
    <row r="22" spans="1:45" s="29" customFormat="1" ht="15.75" x14ac:dyDescent="0.25">
      <c r="A22" s="51"/>
      <c r="B22" s="28"/>
      <c r="C22" s="51"/>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row>
    <row r="23" spans="1:45" s="29" customFormat="1" ht="31.5" x14ac:dyDescent="0.25">
      <c r="A23" s="219">
        <v>0</v>
      </c>
      <c r="B23" s="180" t="s">
        <v>742</v>
      </c>
      <c r="C23" s="51"/>
      <c r="D23" s="93"/>
      <c r="E23" s="93"/>
      <c r="F23" s="93"/>
      <c r="G23" s="93"/>
      <c r="H23" s="93"/>
      <c r="I23" s="93"/>
      <c r="J23" s="230"/>
      <c r="K23" s="230"/>
      <c r="L23" s="322">
        <f>L37+L63</f>
        <v>7.0200000000000005</v>
      </c>
      <c r="M23" s="230"/>
      <c r="N23" s="230"/>
      <c r="O23" s="230"/>
      <c r="P23" s="230"/>
      <c r="Q23" s="230"/>
      <c r="R23" s="230"/>
      <c r="S23" s="230"/>
      <c r="T23" s="230"/>
      <c r="U23" s="230"/>
      <c r="V23" s="322">
        <f>V63</f>
        <v>0</v>
      </c>
      <c r="W23" s="93"/>
      <c r="X23" s="93"/>
      <c r="Y23" s="93"/>
      <c r="Z23" s="93"/>
      <c r="AA23" s="93"/>
      <c r="AB23" s="93"/>
      <c r="AC23" s="93"/>
      <c r="AD23" s="93"/>
      <c r="AE23" s="93"/>
      <c r="AF23" s="93"/>
      <c r="AG23" s="93"/>
      <c r="AH23" s="93"/>
      <c r="AI23" s="93"/>
      <c r="AJ23" s="93"/>
      <c r="AK23" s="93"/>
      <c r="AL23" s="93"/>
      <c r="AM23" s="93"/>
      <c r="AN23" s="93"/>
      <c r="AO23" s="93"/>
      <c r="AP23" s="93"/>
      <c r="AQ23" s="93"/>
      <c r="AR23" s="93"/>
      <c r="AS23" s="93"/>
    </row>
    <row r="24" spans="1:45" s="29" customFormat="1" ht="15.75" x14ac:dyDescent="0.25">
      <c r="A24" s="51" t="s">
        <v>743</v>
      </c>
      <c r="B24" s="179" t="s">
        <v>744</v>
      </c>
      <c r="C24" s="51"/>
      <c r="D24" s="93"/>
      <c r="E24" s="93"/>
      <c r="F24" s="93"/>
      <c r="G24" s="93"/>
      <c r="H24" s="93"/>
      <c r="I24" s="93"/>
      <c r="J24" s="93"/>
      <c r="K24" s="93"/>
      <c r="L24" s="322" t="s">
        <v>771</v>
      </c>
      <c r="M24" s="93"/>
      <c r="N24" s="93"/>
      <c r="O24" s="93"/>
      <c r="P24" s="93"/>
      <c r="Q24" s="93"/>
      <c r="R24" s="93"/>
      <c r="S24" s="93"/>
      <c r="T24" s="93"/>
      <c r="U24" s="93"/>
      <c r="V24" s="93" t="s">
        <v>771</v>
      </c>
      <c r="W24" s="93"/>
      <c r="X24" s="93"/>
      <c r="Y24" s="93"/>
      <c r="Z24" s="93"/>
      <c r="AA24" s="93"/>
      <c r="AB24" s="93"/>
      <c r="AC24" s="93"/>
      <c r="AD24" s="93"/>
      <c r="AE24" s="93"/>
      <c r="AF24" s="93"/>
      <c r="AG24" s="93"/>
      <c r="AH24" s="93"/>
      <c r="AI24" s="93"/>
      <c r="AJ24" s="93"/>
      <c r="AK24" s="93"/>
      <c r="AL24" s="93"/>
      <c r="AM24" s="93"/>
      <c r="AN24" s="93"/>
      <c r="AO24" s="93"/>
      <c r="AP24" s="93"/>
      <c r="AQ24" s="93"/>
      <c r="AR24" s="93"/>
      <c r="AS24" s="93"/>
    </row>
    <row r="25" spans="1:45" s="29" customFormat="1" ht="31.5" x14ac:dyDescent="0.25">
      <c r="A25" s="51" t="s">
        <v>745</v>
      </c>
      <c r="B25" s="179" t="s">
        <v>770</v>
      </c>
      <c r="C25" s="51"/>
      <c r="D25" s="93"/>
      <c r="E25" s="93"/>
      <c r="F25" s="93"/>
      <c r="G25" s="93"/>
      <c r="H25" s="93"/>
      <c r="I25" s="93"/>
      <c r="J25" s="93"/>
      <c r="K25" s="93"/>
      <c r="L25" s="322">
        <v>7.02</v>
      </c>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row>
    <row r="26" spans="1:45" s="29" customFormat="1" ht="63" x14ac:dyDescent="0.25">
      <c r="A26" s="51" t="s">
        <v>746</v>
      </c>
      <c r="B26" s="179" t="s">
        <v>747</v>
      </c>
      <c r="C26" s="51"/>
      <c r="D26" s="93"/>
      <c r="E26" s="93"/>
      <c r="F26" s="93"/>
      <c r="G26" s="93"/>
      <c r="H26" s="93"/>
      <c r="I26" s="93"/>
      <c r="J26" s="93"/>
      <c r="K26" s="93"/>
      <c r="L26" s="322" t="s">
        <v>771</v>
      </c>
      <c r="M26" s="93"/>
      <c r="N26" s="93"/>
      <c r="O26" s="93"/>
      <c r="P26" s="93"/>
      <c r="Q26" s="93"/>
      <c r="R26" s="93"/>
      <c r="S26" s="93"/>
      <c r="T26" s="93"/>
      <c r="U26" s="93"/>
      <c r="V26" s="93" t="s">
        <v>771</v>
      </c>
      <c r="W26" s="93"/>
      <c r="X26" s="93"/>
      <c r="Y26" s="93"/>
      <c r="Z26" s="93"/>
      <c r="AA26" s="93"/>
      <c r="AB26" s="93"/>
      <c r="AC26" s="93"/>
      <c r="AD26" s="93"/>
      <c r="AE26" s="93"/>
      <c r="AF26" s="93"/>
      <c r="AG26" s="93"/>
      <c r="AH26" s="93"/>
      <c r="AI26" s="93"/>
      <c r="AJ26" s="93"/>
      <c r="AK26" s="93"/>
      <c r="AL26" s="93"/>
      <c r="AM26" s="93"/>
      <c r="AN26" s="93"/>
      <c r="AO26" s="93"/>
      <c r="AP26" s="93"/>
      <c r="AQ26" s="93"/>
      <c r="AR26" s="93"/>
      <c r="AS26" s="93"/>
    </row>
    <row r="27" spans="1:45" s="29" customFormat="1" ht="31.5" x14ac:dyDescent="0.25">
      <c r="A27" s="51" t="s">
        <v>748</v>
      </c>
      <c r="B27" s="179" t="s">
        <v>749</v>
      </c>
      <c r="C27" s="51"/>
      <c r="D27" s="93"/>
      <c r="E27" s="93"/>
      <c r="F27" s="93"/>
      <c r="G27" s="93"/>
      <c r="H27" s="93"/>
      <c r="I27" s="93"/>
      <c r="J27" s="93"/>
      <c r="K27" s="93"/>
      <c r="L27" s="322" t="s">
        <v>771</v>
      </c>
      <c r="M27" s="93"/>
      <c r="N27" s="93"/>
      <c r="O27" s="93"/>
      <c r="P27" s="93"/>
      <c r="Q27" s="93"/>
      <c r="R27" s="93"/>
      <c r="S27" s="93"/>
      <c r="T27" s="93"/>
      <c r="U27" s="93"/>
      <c r="V27" s="93" t="s">
        <v>771</v>
      </c>
      <c r="W27" s="93"/>
      <c r="X27" s="93"/>
      <c r="Y27" s="93"/>
      <c r="Z27" s="93"/>
      <c r="AA27" s="93"/>
      <c r="AB27" s="93"/>
      <c r="AC27" s="93"/>
      <c r="AD27" s="93"/>
      <c r="AE27" s="93"/>
      <c r="AF27" s="93"/>
      <c r="AG27" s="93"/>
      <c r="AH27" s="93"/>
      <c r="AI27" s="93"/>
      <c r="AJ27" s="93"/>
      <c r="AK27" s="93"/>
      <c r="AL27" s="93"/>
      <c r="AM27" s="93"/>
      <c r="AN27" s="93"/>
      <c r="AO27" s="93"/>
      <c r="AP27" s="93"/>
      <c r="AQ27" s="93"/>
      <c r="AR27" s="93"/>
      <c r="AS27" s="93"/>
    </row>
    <row r="28" spans="1:45" s="29" customFormat="1" ht="47.25" x14ac:dyDescent="0.25">
      <c r="A28" s="51" t="s">
        <v>750</v>
      </c>
      <c r="B28" s="179" t="s">
        <v>751</v>
      </c>
      <c r="C28" s="51"/>
      <c r="D28" s="93" t="s">
        <v>771</v>
      </c>
      <c r="E28" s="93"/>
      <c r="F28" s="93"/>
      <c r="G28" s="93"/>
      <c r="H28" s="93"/>
      <c r="I28" s="93"/>
      <c r="J28" s="93"/>
      <c r="K28" s="93"/>
      <c r="L28" s="322" t="s">
        <v>771</v>
      </c>
      <c r="M28" s="93"/>
      <c r="N28" s="93"/>
      <c r="O28" s="93"/>
      <c r="P28" s="93"/>
      <c r="Q28" s="93"/>
      <c r="R28" s="93"/>
      <c r="S28" s="93"/>
      <c r="T28" s="93"/>
      <c r="U28" s="93"/>
      <c r="V28" s="93" t="s">
        <v>771</v>
      </c>
      <c r="W28" s="93"/>
      <c r="X28" s="93"/>
      <c r="Y28" s="93"/>
      <c r="Z28" s="93"/>
      <c r="AA28" s="93"/>
      <c r="AB28" s="93"/>
      <c r="AC28" s="93"/>
      <c r="AD28" s="93"/>
      <c r="AE28" s="93"/>
      <c r="AF28" s="93"/>
      <c r="AG28" s="93"/>
      <c r="AH28" s="93"/>
      <c r="AI28" s="93"/>
      <c r="AJ28" s="93"/>
      <c r="AK28" s="93"/>
      <c r="AL28" s="93"/>
      <c r="AM28" s="93"/>
      <c r="AN28" s="93"/>
      <c r="AO28" s="93"/>
      <c r="AP28" s="93"/>
      <c r="AQ28" s="93"/>
      <c r="AR28" s="93"/>
      <c r="AS28" s="93"/>
    </row>
    <row r="29" spans="1:45" s="29" customFormat="1" ht="15.75" x14ac:dyDescent="0.25">
      <c r="A29" s="51" t="s">
        <v>752</v>
      </c>
      <c r="B29" s="179" t="s">
        <v>753</v>
      </c>
      <c r="C29" s="51"/>
      <c r="D29" s="93"/>
      <c r="E29" s="93"/>
      <c r="F29" s="93"/>
      <c r="G29" s="93"/>
      <c r="H29" s="93"/>
      <c r="I29" s="93"/>
      <c r="J29" s="93"/>
      <c r="K29" s="93"/>
      <c r="L29" s="322" t="s">
        <v>771</v>
      </c>
      <c r="M29" s="93"/>
      <c r="N29" s="93"/>
      <c r="O29" s="93"/>
      <c r="P29" s="93"/>
      <c r="Q29" s="93"/>
      <c r="R29" s="93"/>
      <c r="S29" s="93"/>
      <c r="T29" s="93"/>
      <c r="U29" s="93"/>
      <c r="V29" s="93" t="s">
        <v>771</v>
      </c>
      <c r="W29" s="93"/>
      <c r="X29" s="93"/>
      <c r="Y29" s="93"/>
      <c r="Z29" s="93"/>
      <c r="AA29" s="93"/>
      <c r="AB29" s="93"/>
      <c r="AC29" s="93"/>
      <c r="AD29" s="93"/>
      <c r="AE29" s="93"/>
      <c r="AF29" s="93"/>
      <c r="AG29" s="93"/>
      <c r="AH29" s="93"/>
      <c r="AI29" s="93"/>
      <c r="AJ29" s="93"/>
      <c r="AK29" s="93"/>
      <c r="AL29" s="93"/>
      <c r="AM29" s="93"/>
      <c r="AN29" s="93"/>
      <c r="AO29" s="93"/>
      <c r="AP29" s="93"/>
      <c r="AQ29" s="93"/>
      <c r="AR29" s="93"/>
      <c r="AS29" s="93"/>
    </row>
    <row r="30" spans="1:45" s="29" customFormat="1" ht="15.75" x14ac:dyDescent="0.25">
      <c r="A30" s="51"/>
      <c r="B30" s="28"/>
      <c r="C30" s="51"/>
      <c r="D30" s="93"/>
      <c r="E30" s="93"/>
      <c r="F30" s="93"/>
      <c r="G30" s="93"/>
      <c r="H30" s="93"/>
      <c r="I30" s="93"/>
      <c r="J30" s="93"/>
      <c r="K30" s="93"/>
      <c r="L30" s="322"/>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row>
    <row r="31" spans="1:45" s="29" customFormat="1" ht="31.5" x14ac:dyDescent="0.25">
      <c r="A31" s="51">
        <v>1</v>
      </c>
      <c r="B31" s="179" t="s">
        <v>584</v>
      </c>
      <c r="C31" s="51"/>
      <c r="D31" s="93"/>
      <c r="E31" s="93"/>
      <c r="F31" s="93"/>
      <c r="G31" s="93"/>
      <c r="H31" s="93"/>
      <c r="I31" s="93"/>
      <c r="J31" s="93"/>
      <c r="K31" s="93"/>
      <c r="L31" s="322"/>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row>
    <row r="32" spans="1:45" s="29" customFormat="1" ht="31.5" x14ac:dyDescent="0.25">
      <c r="A32" s="182" t="s">
        <v>555</v>
      </c>
      <c r="B32" s="180" t="s">
        <v>754</v>
      </c>
      <c r="C32" s="51"/>
      <c r="D32" s="93" t="s">
        <v>771</v>
      </c>
      <c r="E32" s="93"/>
      <c r="F32" s="93"/>
      <c r="G32" s="93"/>
      <c r="H32" s="93"/>
      <c r="I32" s="93"/>
      <c r="J32" s="93"/>
      <c r="K32" s="93"/>
      <c r="L32" s="322"/>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row>
    <row r="33" spans="1:45" s="29" customFormat="1" ht="47.25" x14ac:dyDescent="0.25">
      <c r="A33" s="47" t="s">
        <v>557</v>
      </c>
      <c r="B33" s="179" t="s">
        <v>755</v>
      </c>
      <c r="C33" s="51"/>
      <c r="D33" s="93" t="s">
        <v>771</v>
      </c>
      <c r="E33" s="93"/>
      <c r="F33" s="93"/>
      <c r="G33" s="93"/>
      <c r="H33" s="93"/>
      <c r="I33" s="93"/>
      <c r="J33" s="93"/>
      <c r="K33" s="93"/>
      <c r="L33" s="322"/>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row>
    <row r="34" spans="1:45" s="29" customFormat="1" ht="31.5" x14ac:dyDescent="0.25">
      <c r="A34" s="47" t="s">
        <v>558</v>
      </c>
      <c r="B34" s="179" t="s">
        <v>528</v>
      </c>
      <c r="C34" s="51"/>
      <c r="D34" s="93" t="s">
        <v>771</v>
      </c>
      <c r="E34" s="93"/>
      <c r="F34" s="93"/>
      <c r="G34" s="93"/>
      <c r="H34" s="93"/>
      <c r="I34" s="93"/>
      <c r="J34" s="93"/>
      <c r="K34" s="93"/>
      <c r="L34" s="322"/>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row>
    <row r="35" spans="1:45" s="29" customFormat="1" ht="47.25" x14ac:dyDescent="0.25">
      <c r="A35" s="47" t="s">
        <v>559</v>
      </c>
      <c r="B35" s="179" t="s">
        <v>527</v>
      </c>
      <c r="C35" s="51"/>
      <c r="D35" s="93" t="s">
        <v>771</v>
      </c>
      <c r="E35" s="93"/>
      <c r="F35" s="93"/>
      <c r="G35" s="93"/>
      <c r="H35" s="93"/>
      <c r="I35" s="93"/>
      <c r="J35" s="93"/>
      <c r="K35" s="93"/>
      <c r="L35" s="322"/>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row>
    <row r="36" spans="1:45" s="29" customFormat="1" ht="78.75" x14ac:dyDescent="0.25">
      <c r="A36" s="47" t="s">
        <v>560</v>
      </c>
      <c r="B36" s="179" t="s">
        <v>756</v>
      </c>
      <c r="C36" s="51"/>
      <c r="D36" s="93" t="s">
        <v>771</v>
      </c>
      <c r="E36" s="93"/>
      <c r="F36" s="93"/>
      <c r="G36" s="93"/>
      <c r="H36" s="93"/>
      <c r="I36" s="93"/>
      <c r="J36" s="93"/>
      <c r="K36" s="93"/>
      <c r="L36" s="322"/>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row>
    <row r="37" spans="1:45" s="29" customFormat="1" ht="47.25" x14ac:dyDescent="0.25">
      <c r="A37" s="182" t="s">
        <v>556</v>
      </c>
      <c r="B37" s="180" t="s">
        <v>757</v>
      </c>
      <c r="C37" s="51"/>
      <c r="D37" s="93"/>
      <c r="E37" s="93"/>
      <c r="F37" s="93"/>
      <c r="G37" s="93"/>
      <c r="H37" s="93"/>
      <c r="I37" s="93"/>
      <c r="J37" s="230"/>
      <c r="K37" s="93"/>
      <c r="L37" s="322">
        <f>L41+L39</f>
        <v>7.0200000000000005</v>
      </c>
      <c r="M37" s="230"/>
      <c r="N37" s="230"/>
      <c r="O37" s="230"/>
      <c r="P37" s="230"/>
      <c r="Q37" s="230"/>
      <c r="R37" s="230"/>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row>
    <row r="38" spans="1:45" s="29" customFormat="1" ht="63" customHeight="1" x14ac:dyDescent="0.25">
      <c r="A38" s="47" t="s">
        <v>561</v>
      </c>
      <c r="B38" s="181" t="s">
        <v>772</v>
      </c>
      <c r="C38" s="51"/>
      <c r="D38" s="93"/>
      <c r="E38" s="93"/>
      <c r="F38" s="93"/>
      <c r="G38" s="93"/>
      <c r="H38" s="93"/>
      <c r="I38" s="93"/>
      <c r="J38" s="93"/>
      <c r="K38" s="93"/>
      <c r="L38" s="322">
        <f>L41</f>
        <v>7.0200000000000005</v>
      </c>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row>
    <row r="39" spans="1:45" s="29" customFormat="1" ht="36.75" customHeight="1" x14ac:dyDescent="0.25">
      <c r="A39" s="47" t="s">
        <v>608</v>
      </c>
      <c r="B39" s="179" t="s">
        <v>773</v>
      </c>
      <c r="C39" s="51"/>
      <c r="D39" s="93"/>
      <c r="E39" s="93"/>
      <c r="F39" s="93"/>
      <c r="G39" s="93"/>
      <c r="H39" s="93"/>
      <c r="I39" s="93"/>
      <c r="J39" s="93"/>
      <c r="K39" s="93"/>
      <c r="L39" s="322">
        <v>0</v>
      </c>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row>
    <row r="40" spans="1:45" s="29" customFormat="1" ht="15.75" x14ac:dyDescent="0.25">
      <c r="A40" s="47"/>
      <c r="B40" s="179"/>
      <c r="C40" s="51"/>
      <c r="D40" s="93"/>
      <c r="E40" s="93"/>
      <c r="F40" s="93"/>
      <c r="G40" s="93"/>
      <c r="H40" s="93"/>
      <c r="I40" s="93"/>
      <c r="J40" s="93"/>
      <c r="K40" s="93"/>
      <c r="L40" s="322"/>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row>
    <row r="41" spans="1:45" s="29" customFormat="1" ht="63" x14ac:dyDescent="0.25">
      <c r="A41" s="47" t="s">
        <v>609</v>
      </c>
      <c r="B41" s="179" t="s">
        <v>774</v>
      </c>
      <c r="C41" s="51"/>
      <c r="D41" s="93"/>
      <c r="E41" s="93"/>
      <c r="F41" s="93"/>
      <c r="G41" s="93"/>
      <c r="H41" s="93"/>
      <c r="I41" s="93"/>
      <c r="J41" s="93"/>
      <c r="K41" s="93"/>
      <c r="L41" s="322">
        <f>SUM(L42:L48)</f>
        <v>7.0200000000000005</v>
      </c>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row>
    <row r="42" spans="1:45" s="29" customFormat="1" ht="31.5" x14ac:dyDescent="0.25">
      <c r="A42" s="47"/>
      <c r="B42" s="318" t="s">
        <v>839</v>
      </c>
      <c r="C42" s="379" t="s">
        <v>815</v>
      </c>
      <c r="D42" s="93"/>
      <c r="E42" s="93"/>
      <c r="F42" s="93"/>
      <c r="G42" s="93"/>
      <c r="H42" s="93"/>
      <c r="I42" s="93"/>
      <c r="J42" s="93"/>
      <c r="K42" s="93"/>
      <c r="L42" s="322">
        <f>'[1]8'!K17</f>
        <v>1.26</v>
      </c>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row>
    <row r="43" spans="1:45" s="29" customFormat="1" ht="15.75" x14ac:dyDescent="0.25">
      <c r="A43" s="47"/>
      <c r="B43" s="318" t="s">
        <v>816</v>
      </c>
      <c r="C43" s="379" t="s">
        <v>815</v>
      </c>
      <c r="D43" s="93"/>
      <c r="E43" s="93"/>
      <c r="F43" s="93"/>
      <c r="G43" s="93"/>
      <c r="H43" s="93"/>
      <c r="I43" s="93"/>
      <c r="J43" s="93"/>
      <c r="K43" s="93"/>
      <c r="L43" s="322">
        <f>'[1]8'!K18</f>
        <v>0</v>
      </c>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row>
    <row r="44" spans="1:45" s="29" customFormat="1" ht="31.5" x14ac:dyDescent="0.25">
      <c r="A44" s="47"/>
      <c r="B44" s="318" t="s">
        <v>840</v>
      </c>
      <c r="C44" s="379" t="s">
        <v>815</v>
      </c>
      <c r="D44" s="93"/>
      <c r="E44" s="93"/>
      <c r="F44" s="93"/>
      <c r="G44" s="93"/>
      <c r="H44" s="93"/>
      <c r="I44" s="93"/>
      <c r="J44" s="93"/>
      <c r="K44" s="93"/>
      <c r="L44" s="322">
        <f>'[1]8'!K19</f>
        <v>0.8</v>
      </c>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row>
    <row r="45" spans="1:45" s="29" customFormat="1" ht="15.75" x14ac:dyDescent="0.25">
      <c r="A45" s="47"/>
      <c r="B45" s="318" t="s">
        <v>841</v>
      </c>
      <c r="C45" s="379" t="s">
        <v>815</v>
      </c>
      <c r="D45" s="93"/>
      <c r="E45" s="93"/>
      <c r="F45" s="93"/>
      <c r="G45" s="93"/>
      <c r="H45" s="93"/>
      <c r="I45" s="93"/>
      <c r="J45" s="93"/>
      <c r="K45" s="93"/>
      <c r="L45" s="322">
        <f>'[1]8'!K20</f>
        <v>0</v>
      </c>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row>
    <row r="46" spans="1:45" s="29" customFormat="1" ht="31.5" x14ac:dyDescent="0.25">
      <c r="A46" s="47"/>
      <c r="B46" s="318" t="s">
        <v>842</v>
      </c>
      <c r="C46" s="379" t="s">
        <v>815</v>
      </c>
      <c r="D46" s="93"/>
      <c r="E46" s="93"/>
      <c r="F46" s="93"/>
      <c r="G46" s="93"/>
      <c r="H46" s="93"/>
      <c r="I46" s="93"/>
      <c r="J46" s="93"/>
      <c r="K46" s="93"/>
      <c r="L46" s="322">
        <f>'[1]8'!K21</f>
        <v>0.8</v>
      </c>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row>
    <row r="47" spans="1:45" s="29" customFormat="1" ht="31.5" x14ac:dyDescent="0.25">
      <c r="A47" s="47"/>
      <c r="B47" s="318" t="s">
        <v>817</v>
      </c>
      <c r="C47" s="379" t="s">
        <v>815</v>
      </c>
      <c r="D47" s="93"/>
      <c r="E47" s="93"/>
      <c r="F47" s="93"/>
      <c r="G47" s="93"/>
      <c r="H47" s="93"/>
      <c r="I47" s="93"/>
      <c r="J47" s="93"/>
      <c r="K47" s="93"/>
      <c r="L47" s="322">
        <f>'[1]8'!K22</f>
        <v>0</v>
      </c>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row>
    <row r="48" spans="1:45" s="29" customFormat="1" ht="31.5" x14ac:dyDescent="0.25">
      <c r="A48" s="47"/>
      <c r="B48" s="319" t="s">
        <v>828</v>
      </c>
      <c r="C48" s="51" t="s">
        <v>815</v>
      </c>
      <c r="D48" s="93"/>
      <c r="E48" s="93"/>
      <c r="F48" s="93"/>
      <c r="G48" s="93"/>
      <c r="H48" s="93"/>
      <c r="I48" s="93"/>
      <c r="J48" s="93"/>
      <c r="K48" s="93"/>
      <c r="L48" s="322">
        <v>4.16</v>
      </c>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row>
    <row r="49" spans="1:45" s="29" customFormat="1" ht="15.75" x14ac:dyDescent="0.25">
      <c r="A49" s="47"/>
      <c r="B49" s="179"/>
      <c r="C49" s="51"/>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row>
    <row r="50" spans="1:45" s="29" customFormat="1" ht="47.25" x14ac:dyDescent="0.25">
      <c r="A50" s="47" t="s">
        <v>562</v>
      </c>
      <c r="B50" s="181" t="s">
        <v>758</v>
      </c>
      <c r="C50" s="51"/>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row>
    <row r="51" spans="1:45" s="29" customFormat="1" ht="31.5" x14ac:dyDescent="0.25">
      <c r="A51" s="47" t="s">
        <v>612</v>
      </c>
      <c r="B51" s="179" t="s">
        <v>759</v>
      </c>
      <c r="C51" s="51"/>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row>
    <row r="52" spans="1:45" s="327" customFormat="1" ht="31.5" x14ac:dyDescent="0.25">
      <c r="A52" s="83" t="s">
        <v>616</v>
      </c>
      <c r="B52" s="325" t="s">
        <v>869</v>
      </c>
      <c r="C52" s="326" t="s">
        <v>815</v>
      </c>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row>
    <row r="53" spans="1:45" s="327" customFormat="1" ht="15.75" x14ac:dyDescent="0.25">
      <c r="A53" s="83"/>
      <c r="B53" s="325"/>
      <c r="C53" s="326"/>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row>
    <row r="54" spans="1:45" s="29" customFormat="1" ht="47.25" x14ac:dyDescent="0.25">
      <c r="A54" s="47" t="s">
        <v>564</v>
      </c>
      <c r="B54" s="229" t="s">
        <v>763</v>
      </c>
      <c r="C54" s="51"/>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row>
    <row r="55" spans="1:45" s="29" customFormat="1" ht="31.5" x14ac:dyDescent="0.25">
      <c r="A55" s="47" t="s">
        <v>620</v>
      </c>
      <c r="B55" s="371" t="s">
        <v>764</v>
      </c>
      <c r="C55" s="51"/>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row>
    <row r="56" spans="1:45" s="29" customFormat="1" ht="47.25" x14ac:dyDescent="0.25">
      <c r="A56" s="47" t="s">
        <v>621</v>
      </c>
      <c r="B56" s="371" t="s">
        <v>765</v>
      </c>
      <c r="C56" s="51"/>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row>
    <row r="57" spans="1:45" s="29" customFormat="1" ht="15.75" x14ac:dyDescent="0.25">
      <c r="A57" s="47"/>
      <c r="B57" s="324" t="s">
        <v>831</v>
      </c>
      <c r="C57" s="51" t="s">
        <v>815</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row>
    <row r="58" spans="1:45" s="29" customFormat="1" ht="15.75" x14ac:dyDescent="0.25">
      <c r="A58" s="47"/>
      <c r="B58" s="324" t="s">
        <v>832</v>
      </c>
      <c r="C58" s="51" t="s">
        <v>815</v>
      </c>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row>
    <row r="59" spans="1:45" s="29" customFormat="1" ht="47.25" customHeight="1" x14ac:dyDescent="0.25">
      <c r="A59" s="47"/>
      <c r="B59" s="324" t="s">
        <v>833</v>
      </c>
      <c r="C59" s="51" t="s">
        <v>815</v>
      </c>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row>
    <row r="60" spans="1:45" s="29" customFormat="1" ht="15.75" x14ac:dyDescent="0.25">
      <c r="A60" s="47"/>
      <c r="B60" s="324" t="s">
        <v>830</v>
      </c>
      <c r="C60" s="51" t="s">
        <v>815</v>
      </c>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row>
    <row r="61" spans="1:45" s="29" customFormat="1" ht="15.75" x14ac:dyDescent="0.25">
      <c r="A61" s="47"/>
      <c r="B61" s="324"/>
      <c r="C61" s="51"/>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row>
    <row r="62" spans="1:45" s="29" customFormat="1" ht="63" x14ac:dyDescent="0.25">
      <c r="A62" s="182" t="s">
        <v>766</v>
      </c>
      <c r="B62" s="180" t="s">
        <v>767</v>
      </c>
      <c r="C62" s="51"/>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row>
    <row r="63" spans="1:45" s="29" customFormat="1" ht="47.25" x14ac:dyDescent="0.25">
      <c r="A63" s="182" t="s">
        <v>768</v>
      </c>
      <c r="B63" s="180" t="s">
        <v>769</v>
      </c>
      <c r="C63" s="51"/>
      <c r="D63" s="93"/>
      <c r="E63" s="93"/>
      <c r="F63" s="93"/>
      <c r="G63" s="93"/>
      <c r="H63" s="93"/>
      <c r="I63" s="93"/>
      <c r="J63" s="93"/>
      <c r="K63" s="93"/>
      <c r="L63" s="323"/>
      <c r="M63" s="93"/>
      <c r="N63" s="93"/>
      <c r="O63" s="93"/>
      <c r="P63" s="93"/>
      <c r="Q63" s="93"/>
      <c r="R63" s="93"/>
      <c r="S63" s="93"/>
      <c r="T63" s="93"/>
      <c r="U63" s="93"/>
      <c r="V63" s="323"/>
      <c r="W63" s="93"/>
      <c r="X63" s="93"/>
      <c r="Y63" s="93"/>
      <c r="Z63" s="93"/>
      <c r="AA63" s="93"/>
      <c r="AB63" s="93"/>
      <c r="AC63" s="93"/>
      <c r="AD63" s="93"/>
      <c r="AE63" s="93"/>
      <c r="AF63" s="93"/>
      <c r="AG63" s="93"/>
      <c r="AH63" s="93"/>
      <c r="AI63" s="93"/>
      <c r="AJ63" s="93"/>
      <c r="AK63" s="93"/>
      <c r="AL63" s="93"/>
      <c r="AM63" s="93"/>
      <c r="AN63" s="93"/>
      <c r="AO63" s="93"/>
      <c r="AP63" s="93"/>
      <c r="AQ63" s="93"/>
      <c r="AR63" s="93"/>
      <c r="AS63" s="93"/>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26"/>
  <sheetViews>
    <sheetView view="pageBreakPreview" zoomScale="60" workbookViewId="0">
      <selection activeCell="A10" sqref="A10:R10"/>
    </sheetView>
  </sheetViews>
  <sheetFormatPr defaultRowHeight="15" x14ac:dyDescent="0.25"/>
  <cols>
    <col min="1" max="1" width="8.875" style="7" customWidth="1"/>
    <col min="2" max="2" width="38.375" style="8" customWidth="1"/>
    <col min="3" max="3" width="13.75" style="8" customWidth="1"/>
    <col min="4" max="4" width="16" style="8" customWidth="1"/>
    <col min="5" max="5" width="15.75" style="8" customWidth="1"/>
    <col min="6" max="6" width="16.75" style="8" customWidth="1"/>
    <col min="7" max="7" width="28.375" style="8" customWidth="1"/>
    <col min="8" max="8" width="20.5" style="8" customWidth="1"/>
    <col min="9" max="9" width="24.25" style="8" customWidth="1"/>
    <col min="10" max="11" width="28.375" style="8" customWidth="1"/>
    <col min="12" max="12" width="24.375" style="8" customWidth="1"/>
    <col min="13" max="13" width="33.25" style="8" customWidth="1"/>
    <col min="14" max="14" width="42.125" style="8" customWidth="1"/>
    <col min="15" max="17" width="17.125" style="8" customWidth="1"/>
    <col min="18" max="18" width="13.5" style="8" customWidth="1"/>
    <col min="19" max="19" width="10.125" style="10" customWidth="1"/>
    <col min="20" max="20" width="14.125" style="10" customWidth="1"/>
    <col min="21" max="21" width="7.125" style="10" customWidth="1"/>
    <col min="22" max="22" width="19.625" style="10" customWidth="1"/>
    <col min="23" max="23" width="15.125" style="10" customWidth="1"/>
    <col min="24" max="24" width="22.25" style="10" customWidth="1"/>
    <col min="25" max="25" width="23.625" style="10" customWidth="1"/>
    <col min="26" max="26" width="6.875" style="8" bestFit="1" customWidth="1"/>
    <col min="27" max="27" width="6.625" style="8" customWidth="1"/>
    <col min="28" max="28" width="8.125" style="8" customWidth="1"/>
    <col min="29" max="29" width="12.125" style="8" customWidth="1"/>
    <col min="30" max="258" width="9" style="7"/>
    <col min="259" max="259" width="3.875" style="7" bestFit="1" customWidth="1"/>
    <col min="260" max="260" width="16" style="7" bestFit="1" customWidth="1"/>
    <col min="261" max="261" width="16.625" style="7" bestFit="1" customWidth="1"/>
    <col min="262" max="262" width="13.5" style="7" bestFit="1" customWidth="1"/>
    <col min="263" max="264" width="10.875" style="7" bestFit="1" customWidth="1"/>
    <col min="265" max="265" width="6.25" style="7" bestFit="1" customWidth="1"/>
    <col min="266" max="266" width="8.875" style="7" bestFit="1" customWidth="1"/>
    <col min="267" max="267" width="13.875" style="7" bestFit="1" customWidth="1"/>
    <col min="268" max="268" width="13.25" style="7" bestFit="1" customWidth="1"/>
    <col min="269" max="269" width="16" style="7" bestFit="1" customWidth="1"/>
    <col min="270" max="270" width="11.625" style="7" bestFit="1" customWidth="1"/>
    <col min="271" max="271" width="16.875" style="7" customWidth="1"/>
    <col min="272" max="272" width="13.25" style="7" customWidth="1"/>
    <col min="273" max="273" width="18.375" style="7" bestFit="1" customWidth="1"/>
    <col min="274" max="274" width="15" style="7" bestFit="1" customWidth="1"/>
    <col min="275" max="275" width="14.75" style="7" bestFit="1" customWidth="1"/>
    <col min="276" max="276" width="14.625" style="7" bestFit="1" customWidth="1"/>
    <col min="277" max="277" width="13.75" style="7" bestFit="1" customWidth="1"/>
    <col min="278" max="278" width="14.25" style="7" bestFit="1" customWidth="1"/>
    <col min="279" max="279" width="15.125" style="7" customWidth="1"/>
    <col min="280" max="280" width="20.5" style="7" bestFit="1" customWidth="1"/>
    <col min="281" max="281" width="27.875" style="7" bestFit="1" customWidth="1"/>
    <col min="282" max="282" width="6.875" style="7" bestFit="1" customWidth="1"/>
    <col min="283" max="283" width="5" style="7" bestFit="1" customWidth="1"/>
    <col min="284" max="284" width="8" style="7" bestFit="1" customWidth="1"/>
    <col min="285" max="285" width="11.875" style="7" bestFit="1" customWidth="1"/>
    <col min="286" max="514" width="9" style="7"/>
    <col min="515" max="515" width="3.875" style="7" bestFit="1" customWidth="1"/>
    <col min="516" max="516" width="16" style="7" bestFit="1" customWidth="1"/>
    <col min="517" max="517" width="16.625" style="7" bestFit="1" customWidth="1"/>
    <col min="518" max="518" width="13.5" style="7" bestFit="1" customWidth="1"/>
    <col min="519" max="520" width="10.875" style="7" bestFit="1" customWidth="1"/>
    <col min="521" max="521" width="6.25" style="7" bestFit="1" customWidth="1"/>
    <col min="522" max="522" width="8.875" style="7" bestFit="1" customWidth="1"/>
    <col min="523" max="523" width="13.875" style="7" bestFit="1" customWidth="1"/>
    <col min="524" max="524" width="13.25" style="7" bestFit="1" customWidth="1"/>
    <col min="525" max="525" width="16" style="7" bestFit="1" customWidth="1"/>
    <col min="526" max="526" width="11.625" style="7" bestFit="1" customWidth="1"/>
    <col min="527" max="527" width="16.875" style="7" customWidth="1"/>
    <col min="528" max="528" width="13.25" style="7" customWidth="1"/>
    <col min="529" max="529" width="18.375" style="7" bestFit="1" customWidth="1"/>
    <col min="530" max="530" width="15" style="7" bestFit="1" customWidth="1"/>
    <col min="531" max="531" width="14.75" style="7" bestFit="1" customWidth="1"/>
    <col min="532" max="532" width="14.625" style="7" bestFit="1" customWidth="1"/>
    <col min="533" max="533" width="13.75" style="7" bestFit="1" customWidth="1"/>
    <col min="534" max="534" width="14.25" style="7" bestFit="1" customWidth="1"/>
    <col min="535" max="535" width="15.125" style="7" customWidth="1"/>
    <col min="536" max="536" width="20.5" style="7" bestFit="1" customWidth="1"/>
    <col min="537" max="537" width="27.875" style="7" bestFit="1" customWidth="1"/>
    <col min="538" max="538" width="6.875" style="7" bestFit="1" customWidth="1"/>
    <col min="539" max="539" width="5" style="7" bestFit="1" customWidth="1"/>
    <col min="540" max="540" width="8" style="7" bestFit="1" customWidth="1"/>
    <col min="541" max="541" width="11.875" style="7" bestFit="1" customWidth="1"/>
    <col min="542" max="770" width="9" style="7"/>
    <col min="771" max="771" width="3.875" style="7" bestFit="1" customWidth="1"/>
    <col min="772" max="772" width="16" style="7" bestFit="1" customWidth="1"/>
    <col min="773" max="773" width="16.625" style="7" bestFit="1" customWidth="1"/>
    <col min="774" max="774" width="13.5" style="7" bestFit="1" customWidth="1"/>
    <col min="775" max="776" width="10.875" style="7" bestFit="1" customWidth="1"/>
    <col min="777" max="777" width="6.25" style="7" bestFit="1" customWidth="1"/>
    <col min="778" max="778" width="8.875" style="7" bestFit="1" customWidth="1"/>
    <col min="779" max="779" width="13.875" style="7" bestFit="1" customWidth="1"/>
    <col min="780" max="780" width="13.25" style="7" bestFit="1" customWidth="1"/>
    <col min="781" max="781" width="16" style="7" bestFit="1" customWidth="1"/>
    <col min="782" max="782" width="11.625" style="7" bestFit="1" customWidth="1"/>
    <col min="783" max="783" width="16.875" style="7" customWidth="1"/>
    <col min="784" max="784" width="13.25" style="7" customWidth="1"/>
    <col min="785" max="785" width="18.375" style="7" bestFit="1" customWidth="1"/>
    <col min="786" max="786" width="15" style="7" bestFit="1" customWidth="1"/>
    <col min="787" max="787" width="14.75" style="7" bestFit="1" customWidth="1"/>
    <col min="788" max="788" width="14.625" style="7" bestFit="1" customWidth="1"/>
    <col min="789" max="789" width="13.75" style="7" bestFit="1" customWidth="1"/>
    <col min="790" max="790" width="14.25" style="7" bestFit="1" customWidth="1"/>
    <col min="791" max="791" width="15.125" style="7" customWidth="1"/>
    <col min="792" max="792" width="20.5" style="7" bestFit="1" customWidth="1"/>
    <col min="793" max="793" width="27.875" style="7" bestFit="1" customWidth="1"/>
    <col min="794" max="794" width="6.875" style="7" bestFit="1" customWidth="1"/>
    <col min="795" max="795" width="5" style="7" bestFit="1" customWidth="1"/>
    <col min="796" max="796" width="8" style="7" bestFit="1" customWidth="1"/>
    <col min="797" max="797" width="11.875" style="7" bestFit="1" customWidth="1"/>
    <col min="798" max="1026" width="9" style="7"/>
    <col min="1027" max="1027" width="3.875" style="7" bestFit="1" customWidth="1"/>
    <col min="1028" max="1028" width="16" style="7" bestFit="1" customWidth="1"/>
    <col min="1029" max="1029" width="16.625" style="7" bestFit="1" customWidth="1"/>
    <col min="1030" max="1030" width="13.5" style="7" bestFit="1" customWidth="1"/>
    <col min="1031" max="1032" width="10.875" style="7" bestFit="1" customWidth="1"/>
    <col min="1033" max="1033" width="6.25" style="7" bestFit="1" customWidth="1"/>
    <col min="1034" max="1034" width="8.875" style="7" bestFit="1" customWidth="1"/>
    <col min="1035" max="1035" width="13.875" style="7" bestFit="1" customWidth="1"/>
    <col min="1036" max="1036" width="13.25" style="7" bestFit="1" customWidth="1"/>
    <col min="1037" max="1037" width="16" style="7" bestFit="1" customWidth="1"/>
    <col min="1038" max="1038" width="11.625" style="7" bestFit="1" customWidth="1"/>
    <col min="1039" max="1039" width="16.875" style="7" customWidth="1"/>
    <col min="1040" max="1040" width="13.25" style="7" customWidth="1"/>
    <col min="1041" max="1041" width="18.375" style="7" bestFit="1" customWidth="1"/>
    <col min="1042" max="1042" width="15" style="7" bestFit="1" customWidth="1"/>
    <col min="1043" max="1043" width="14.75" style="7" bestFit="1" customWidth="1"/>
    <col min="1044" max="1044" width="14.625" style="7" bestFit="1" customWidth="1"/>
    <col min="1045" max="1045" width="13.75" style="7" bestFit="1" customWidth="1"/>
    <col min="1046" max="1046" width="14.25" style="7" bestFit="1" customWidth="1"/>
    <col min="1047" max="1047" width="15.125" style="7" customWidth="1"/>
    <col min="1048" max="1048" width="20.5" style="7" bestFit="1" customWidth="1"/>
    <col min="1049" max="1049" width="27.875" style="7" bestFit="1" customWidth="1"/>
    <col min="1050" max="1050" width="6.875" style="7" bestFit="1" customWidth="1"/>
    <col min="1051" max="1051" width="5" style="7" bestFit="1" customWidth="1"/>
    <col min="1052" max="1052" width="8" style="7" bestFit="1" customWidth="1"/>
    <col min="1053" max="1053" width="11.875" style="7" bestFit="1" customWidth="1"/>
    <col min="1054" max="1282" width="9" style="7"/>
    <col min="1283" max="1283" width="3.875" style="7" bestFit="1" customWidth="1"/>
    <col min="1284" max="1284" width="16" style="7" bestFit="1" customWidth="1"/>
    <col min="1285" max="1285" width="16.625" style="7" bestFit="1" customWidth="1"/>
    <col min="1286" max="1286" width="13.5" style="7" bestFit="1" customWidth="1"/>
    <col min="1287" max="1288" width="10.875" style="7" bestFit="1" customWidth="1"/>
    <col min="1289" max="1289" width="6.25" style="7" bestFit="1" customWidth="1"/>
    <col min="1290" max="1290" width="8.875" style="7" bestFit="1" customWidth="1"/>
    <col min="1291" max="1291" width="13.875" style="7" bestFit="1" customWidth="1"/>
    <col min="1292" max="1292" width="13.25" style="7" bestFit="1" customWidth="1"/>
    <col min="1293" max="1293" width="16" style="7" bestFit="1" customWidth="1"/>
    <col min="1294" max="1294" width="11.625" style="7" bestFit="1" customWidth="1"/>
    <col min="1295" max="1295" width="16.875" style="7" customWidth="1"/>
    <col min="1296" max="1296" width="13.25" style="7" customWidth="1"/>
    <col min="1297" max="1297" width="18.375" style="7" bestFit="1" customWidth="1"/>
    <col min="1298" max="1298" width="15" style="7" bestFit="1" customWidth="1"/>
    <col min="1299" max="1299" width="14.75" style="7" bestFit="1" customWidth="1"/>
    <col min="1300" max="1300" width="14.625" style="7" bestFit="1" customWidth="1"/>
    <col min="1301" max="1301" width="13.75" style="7" bestFit="1" customWidth="1"/>
    <col min="1302" max="1302" width="14.25" style="7" bestFit="1" customWidth="1"/>
    <col min="1303" max="1303" width="15.125" style="7" customWidth="1"/>
    <col min="1304" max="1304" width="20.5" style="7" bestFit="1" customWidth="1"/>
    <col min="1305" max="1305" width="27.875" style="7" bestFit="1" customWidth="1"/>
    <col min="1306" max="1306" width="6.875" style="7" bestFit="1" customWidth="1"/>
    <col min="1307" max="1307" width="5" style="7" bestFit="1" customWidth="1"/>
    <col min="1308" max="1308" width="8" style="7" bestFit="1" customWidth="1"/>
    <col min="1309" max="1309" width="11.875" style="7" bestFit="1" customWidth="1"/>
    <col min="1310" max="1538" width="9" style="7"/>
    <col min="1539" max="1539" width="3.875" style="7" bestFit="1" customWidth="1"/>
    <col min="1540" max="1540" width="16" style="7" bestFit="1" customWidth="1"/>
    <col min="1541" max="1541" width="16.625" style="7" bestFit="1" customWidth="1"/>
    <col min="1542" max="1542" width="13.5" style="7" bestFit="1" customWidth="1"/>
    <col min="1543" max="1544" width="10.875" style="7" bestFit="1" customWidth="1"/>
    <col min="1545" max="1545" width="6.25" style="7" bestFit="1" customWidth="1"/>
    <col min="1546" max="1546" width="8.875" style="7" bestFit="1" customWidth="1"/>
    <col min="1547" max="1547" width="13.875" style="7" bestFit="1" customWidth="1"/>
    <col min="1548" max="1548" width="13.25" style="7" bestFit="1" customWidth="1"/>
    <col min="1549" max="1549" width="16" style="7" bestFit="1" customWidth="1"/>
    <col min="1550" max="1550" width="11.625" style="7" bestFit="1" customWidth="1"/>
    <col min="1551" max="1551" width="16.875" style="7" customWidth="1"/>
    <col min="1552" max="1552" width="13.25" style="7" customWidth="1"/>
    <col min="1553" max="1553" width="18.375" style="7" bestFit="1" customWidth="1"/>
    <col min="1554" max="1554" width="15" style="7" bestFit="1" customWidth="1"/>
    <col min="1555" max="1555" width="14.75" style="7" bestFit="1" customWidth="1"/>
    <col min="1556" max="1556" width="14.625" style="7" bestFit="1" customWidth="1"/>
    <col min="1557" max="1557" width="13.75" style="7" bestFit="1" customWidth="1"/>
    <col min="1558" max="1558" width="14.25" style="7" bestFit="1" customWidth="1"/>
    <col min="1559" max="1559" width="15.125" style="7" customWidth="1"/>
    <col min="1560" max="1560" width="20.5" style="7" bestFit="1" customWidth="1"/>
    <col min="1561" max="1561" width="27.875" style="7" bestFit="1" customWidth="1"/>
    <col min="1562" max="1562" width="6.875" style="7" bestFit="1" customWidth="1"/>
    <col min="1563" max="1563" width="5" style="7" bestFit="1" customWidth="1"/>
    <col min="1564" max="1564" width="8" style="7" bestFit="1" customWidth="1"/>
    <col min="1565" max="1565" width="11.875" style="7" bestFit="1" customWidth="1"/>
    <col min="1566" max="1794" width="9" style="7"/>
    <col min="1795" max="1795" width="3.875" style="7" bestFit="1" customWidth="1"/>
    <col min="1796" max="1796" width="16" style="7" bestFit="1" customWidth="1"/>
    <col min="1797" max="1797" width="16.625" style="7" bestFit="1" customWidth="1"/>
    <col min="1798" max="1798" width="13.5" style="7" bestFit="1" customWidth="1"/>
    <col min="1799" max="1800" width="10.875" style="7" bestFit="1" customWidth="1"/>
    <col min="1801" max="1801" width="6.25" style="7" bestFit="1" customWidth="1"/>
    <col min="1802" max="1802" width="8.875" style="7" bestFit="1" customWidth="1"/>
    <col min="1803" max="1803" width="13.875" style="7" bestFit="1" customWidth="1"/>
    <col min="1804" max="1804" width="13.25" style="7" bestFit="1" customWidth="1"/>
    <col min="1805" max="1805" width="16" style="7" bestFit="1" customWidth="1"/>
    <col min="1806" max="1806" width="11.625" style="7" bestFit="1" customWidth="1"/>
    <col min="1807" max="1807" width="16.875" style="7" customWidth="1"/>
    <col min="1808" max="1808" width="13.25" style="7" customWidth="1"/>
    <col min="1809" max="1809" width="18.375" style="7" bestFit="1" customWidth="1"/>
    <col min="1810" max="1810" width="15" style="7" bestFit="1" customWidth="1"/>
    <col min="1811" max="1811" width="14.75" style="7" bestFit="1" customWidth="1"/>
    <col min="1812" max="1812" width="14.625" style="7" bestFit="1" customWidth="1"/>
    <col min="1813" max="1813" width="13.75" style="7" bestFit="1" customWidth="1"/>
    <col min="1814" max="1814" width="14.25" style="7" bestFit="1" customWidth="1"/>
    <col min="1815" max="1815" width="15.125" style="7" customWidth="1"/>
    <col min="1816" max="1816" width="20.5" style="7" bestFit="1" customWidth="1"/>
    <col min="1817" max="1817" width="27.875" style="7" bestFit="1" customWidth="1"/>
    <col min="1818" max="1818" width="6.875" style="7" bestFit="1" customWidth="1"/>
    <col min="1819" max="1819" width="5" style="7" bestFit="1" customWidth="1"/>
    <col min="1820" max="1820" width="8" style="7" bestFit="1" customWidth="1"/>
    <col min="1821" max="1821" width="11.875" style="7" bestFit="1" customWidth="1"/>
    <col min="1822" max="2050" width="9" style="7"/>
    <col min="2051" max="2051" width="3.875" style="7" bestFit="1" customWidth="1"/>
    <col min="2052" max="2052" width="16" style="7" bestFit="1" customWidth="1"/>
    <col min="2053" max="2053" width="16.625" style="7" bestFit="1" customWidth="1"/>
    <col min="2054" max="2054" width="13.5" style="7" bestFit="1" customWidth="1"/>
    <col min="2055" max="2056" width="10.875" style="7" bestFit="1" customWidth="1"/>
    <col min="2057" max="2057" width="6.25" style="7" bestFit="1" customWidth="1"/>
    <col min="2058" max="2058" width="8.875" style="7" bestFit="1" customWidth="1"/>
    <col min="2059" max="2059" width="13.875" style="7" bestFit="1" customWidth="1"/>
    <col min="2060" max="2060" width="13.25" style="7" bestFit="1" customWidth="1"/>
    <col min="2061" max="2061" width="16" style="7" bestFit="1" customWidth="1"/>
    <col min="2062" max="2062" width="11.625" style="7" bestFit="1" customWidth="1"/>
    <col min="2063" max="2063" width="16.875" style="7" customWidth="1"/>
    <col min="2064" max="2064" width="13.25" style="7" customWidth="1"/>
    <col min="2065" max="2065" width="18.375" style="7" bestFit="1" customWidth="1"/>
    <col min="2066" max="2066" width="15" style="7" bestFit="1" customWidth="1"/>
    <col min="2067" max="2067" width="14.75" style="7" bestFit="1" customWidth="1"/>
    <col min="2068" max="2068" width="14.625" style="7" bestFit="1" customWidth="1"/>
    <col min="2069" max="2069" width="13.75" style="7" bestFit="1" customWidth="1"/>
    <col min="2070" max="2070" width="14.25" style="7" bestFit="1" customWidth="1"/>
    <col min="2071" max="2071" width="15.125" style="7" customWidth="1"/>
    <col min="2072" max="2072" width="20.5" style="7" bestFit="1" customWidth="1"/>
    <col min="2073" max="2073" width="27.875" style="7" bestFit="1" customWidth="1"/>
    <col min="2074" max="2074" width="6.875" style="7" bestFit="1" customWidth="1"/>
    <col min="2075" max="2075" width="5" style="7" bestFit="1" customWidth="1"/>
    <col min="2076" max="2076" width="8" style="7" bestFit="1" customWidth="1"/>
    <col min="2077" max="2077" width="11.875" style="7" bestFit="1" customWidth="1"/>
    <col min="2078" max="2306" width="9" style="7"/>
    <col min="2307" max="2307" width="3.875" style="7" bestFit="1" customWidth="1"/>
    <col min="2308" max="2308" width="16" style="7" bestFit="1" customWidth="1"/>
    <col min="2309" max="2309" width="16.625" style="7" bestFit="1" customWidth="1"/>
    <col min="2310" max="2310" width="13.5" style="7" bestFit="1" customWidth="1"/>
    <col min="2311" max="2312" width="10.875" style="7" bestFit="1" customWidth="1"/>
    <col min="2313" max="2313" width="6.25" style="7" bestFit="1" customWidth="1"/>
    <col min="2314" max="2314" width="8.875" style="7" bestFit="1" customWidth="1"/>
    <col min="2315" max="2315" width="13.875" style="7" bestFit="1" customWidth="1"/>
    <col min="2316" max="2316" width="13.25" style="7" bestFit="1" customWidth="1"/>
    <col min="2317" max="2317" width="16" style="7" bestFit="1" customWidth="1"/>
    <col min="2318" max="2318" width="11.625" style="7" bestFit="1" customWidth="1"/>
    <col min="2319" max="2319" width="16.875" style="7" customWidth="1"/>
    <col min="2320" max="2320" width="13.25" style="7" customWidth="1"/>
    <col min="2321" max="2321" width="18.375" style="7" bestFit="1" customWidth="1"/>
    <col min="2322" max="2322" width="15" style="7" bestFit="1" customWidth="1"/>
    <col min="2323" max="2323" width="14.75" style="7" bestFit="1" customWidth="1"/>
    <col min="2324" max="2324" width="14.625" style="7" bestFit="1" customWidth="1"/>
    <col min="2325" max="2325" width="13.75" style="7" bestFit="1" customWidth="1"/>
    <col min="2326" max="2326" width="14.25" style="7" bestFit="1" customWidth="1"/>
    <col min="2327" max="2327" width="15.125" style="7" customWidth="1"/>
    <col min="2328" max="2328" width="20.5" style="7" bestFit="1" customWidth="1"/>
    <col min="2329" max="2329" width="27.875" style="7" bestFit="1" customWidth="1"/>
    <col min="2330" max="2330" width="6.875" style="7" bestFit="1" customWidth="1"/>
    <col min="2331" max="2331" width="5" style="7" bestFit="1" customWidth="1"/>
    <col min="2332" max="2332" width="8" style="7" bestFit="1" customWidth="1"/>
    <col min="2333" max="2333" width="11.875" style="7" bestFit="1" customWidth="1"/>
    <col min="2334" max="2562" width="9" style="7"/>
    <col min="2563" max="2563" width="3.875" style="7" bestFit="1" customWidth="1"/>
    <col min="2564" max="2564" width="16" style="7" bestFit="1" customWidth="1"/>
    <col min="2565" max="2565" width="16.625" style="7" bestFit="1" customWidth="1"/>
    <col min="2566" max="2566" width="13.5" style="7" bestFit="1" customWidth="1"/>
    <col min="2567" max="2568" width="10.875" style="7" bestFit="1" customWidth="1"/>
    <col min="2569" max="2569" width="6.25" style="7" bestFit="1" customWidth="1"/>
    <col min="2570" max="2570" width="8.875" style="7" bestFit="1" customWidth="1"/>
    <col min="2571" max="2571" width="13.875" style="7" bestFit="1" customWidth="1"/>
    <col min="2572" max="2572" width="13.25" style="7" bestFit="1" customWidth="1"/>
    <col min="2573" max="2573" width="16" style="7" bestFit="1" customWidth="1"/>
    <col min="2574" max="2574" width="11.625" style="7" bestFit="1" customWidth="1"/>
    <col min="2575" max="2575" width="16.875" style="7" customWidth="1"/>
    <col min="2576" max="2576" width="13.25" style="7" customWidth="1"/>
    <col min="2577" max="2577" width="18.375" style="7" bestFit="1" customWidth="1"/>
    <col min="2578" max="2578" width="15" style="7" bestFit="1" customWidth="1"/>
    <col min="2579" max="2579" width="14.75" style="7" bestFit="1" customWidth="1"/>
    <col min="2580" max="2580" width="14.625" style="7" bestFit="1" customWidth="1"/>
    <col min="2581" max="2581" width="13.75" style="7" bestFit="1" customWidth="1"/>
    <col min="2582" max="2582" width="14.25" style="7" bestFit="1" customWidth="1"/>
    <col min="2583" max="2583" width="15.125" style="7" customWidth="1"/>
    <col min="2584" max="2584" width="20.5" style="7" bestFit="1" customWidth="1"/>
    <col min="2585" max="2585" width="27.875" style="7" bestFit="1" customWidth="1"/>
    <col min="2586" max="2586" width="6.875" style="7" bestFit="1" customWidth="1"/>
    <col min="2587" max="2587" width="5" style="7" bestFit="1" customWidth="1"/>
    <col min="2588" max="2588" width="8" style="7" bestFit="1" customWidth="1"/>
    <col min="2589" max="2589" width="11.875" style="7" bestFit="1" customWidth="1"/>
    <col min="2590" max="2818" width="9" style="7"/>
    <col min="2819" max="2819" width="3.875" style="7" bestFit="1" customWidth="1"/>
    <col min="2820" max="2820" width="16" style="7" bestFit="1" customWidth="1"/>
    <col min="2821" max="2821" width="16.625" style="7" bestFit="1" customWidth="1"/>
    <col min="2822" max="2822" width="13.5" style="7" bestFit="1" customWidth="1"/>
    <col min="2823" max="2824" width="10.875" style="7" bestFit="1" customWidth="1"/>
    <col min="2825" max="2825" width="6.25" style="7" bestFit="1" customWidth="1"/>
    <col min="2826" max="2826" width="8.875" style="7" bestFit="1" customWidth="1"/>
    <col min="2827" max="2827" width="13.875" style="7" bestFit="1" customWidth="1"/>
    <col min="2828" max="2828" width="13.25" style="7" bestFit="1" customWidth="1"/>
    <col min="2829" max="2829" width="16" style="7" bestFit="1" customWidth="1"/>
    <col min="2830" max="2830" width="11.625" style="7" bestFit="1" customWidth="1"/>
    <col min="2831" max="2831" width="16.875" style="7" customWidth="1"/>
    <col min="2832" max="2832" width="13.25" style="7" customWidth="1"/>
    <col min="2833" max="2833" width="18.375" style="7" bestFit="1" customWidth="1"/>
    <col min="2834" max="2834" width="15" style="7" bestFit="1" customWidth="1"/>
    <col min="2835" max="2835" width="14.75" style="7" bestFit="1" customWidth="1"/>
    <col min="2836" max="2836" width="14.625" style="7" bestFit="1" customWidth="1"/>
    <col min="2837" max="2837" width="13.75" style="7" bestFit="1" customWidth="1"/>
    <col min="2838" max="2838" width="14.25" style="7" bestFit="1" customWidth="1"/>
    <col min="2839" max="2839" width="15.125" style="7" customWidth="1"/>
    <col min="2840" max="2840" width="20.5" style="7" bestFit="1" customWidth="1"/>
    <col min="2841" max="2841" width="27.875" style="7" bestFit="1" customWidth="1"/>
    <col min="2842" max="2842" width="6.875" style="7" bestFit="1" customWidth="1"/>
    <col min="2843" max="2843" width="5" style="7" bestFit="1" customWidth="1"/>
    <col min="2844" max="2844" width="8" style="7" bestFit="1" customWidth="1"/>
    <col min="2845" max="2845" width="11.875" style="7" bestFit="1" customWidth="1"/>
    <col min="2846" max="3074" width="9" style="7"/>
    <col min="3075" max="3075" width="3.875" style="7" bestFit="1" customWidth="1"/>
    <col min="3076" max="3076" width="16" style="7" bestFit="1" customWidth="1"/>
    <col min="3077" max="3077" width="16.625" style="7" bestFit="1" customWidth="1"/>
    <col min="3078" max="3078" width="13.5" style="7" bestFit="1" customWidth="1"/>
    <col min="3079" max="3080" width="10.875" style="7" bestFit="1" customWidth="1"/>
    <col min="3081" max="3081" width="6.25" style="7" bestFit="1" customWidth="1"/>
    <col min="3082" max="3082" width="8.875" style="7" bestFit="1" customWidth="1"/>
    <col min="3083" max="3083" width="13.875" style="7" bestFit="1" customWidth="1"/>
    <col min="3084" max="3084" width="13.25" style="7" bestFit="1" customWidth="1"/>
    <col min="3085" max="3085" width="16" style="7" bestFit="1" customWidth="1"/>
    <col min="3086" max="3086" width="11.625" style="7" bestFit="1" customWidth="1"/>
    <col min="3087" max="3087" width="16.875" style="7" customWidth="1"/>
    <col min="3088" max="3088" width="13.25" style="7" customWidth="1"/>
    <col min="3089" max="3089" width="18.375" style="7" bestFit="1" customWidth="1"/>
    <col min="3090" max="3090" width="15" style="7" bestFit="1" customWidth="1"/>
    <col min="3091" max="3091" width="14.75" style="7" bestFit="1" customWidth="1"/>
    <col min="3092" max="3092" width="14.625" style="7" bestFit="1" customWidth="1"/>
    <col min="3093" max="3093" width="13.75" style="7" bestFit="1" customWidth="1"/>
    <col min="3094" max="3094" width="14.25" style="7" bestFit="1" customWidth="1"/>
    <col min="3095" max="3095" width="15.125" style="7" customWidth="1"/>
    <col min="3096" max="3096" width="20.5" style="7" bestFit="1" customWidth="1"/>
    <col min="3097" max="3097" width="27.875" style="7" bestFit="1" customWidth="1"/>
    <col min="3098" max="3098" width="6.875" style="7" bestFit="1" customWidth="1"/>
    <col min="3099" max="3099" width="5" style="7" bestFit="1" customWidth="1"/>
    <col min="3100" max="3100" width="8" style="7" bestFit="1" customWidth="1"/>
    <col min="3101" max="3101" width="11.875" style="7" bestFit="1" customWidth="1"/>
    <col min="3102" max="3330" width="9" style="7"/>
    <col min="3331" max="3331" width="3.875" style="7" bestFit="1" customWidth="1"/>
    <col min="3332" max="3332" width="16" style="7" bestFit="1" customWidth="1"/>
    <col min="3333" max="3333" width="16.625" style="7" bestFit="1" customWidth="1"/>
    <col min="3334" max="3334" width="13.5" style="7" bestFit="1" customWidth="1"/>
    <col min="3335" max="3336" width="10.875" style="7" bestFit="1" customWidth="1"/>
    <col min="3337" max="3337" width="6.25" style="7" bestFit="1" customWidth="1"/>
    <col min="3338" max="3338" width="8.875" style="7" bestFit="1" customWidth="1"/>
    <col min="3339" max="3339" width="13.875" style="7" bestFit="1" customWidth="1"/>
    <col min="3340" max="3340" width="13.25" style="7" bestFit="1" customWidth="1"/>
    <col min="3341" max="3341" width="16" style="7" bestFit="1" customWidth="1"/>
    <col min="3342" max="3342" width="11.625" style="7" bestFit="1" customWidth="1"/>
    <col min="3343" max="3343" width="16.875" style="7" customWidth="1"/>
    <col min="3344" max="3344" width="13.25" style="7" customWidth="1"/>
    <col min="3345" max="3345" width="18.375" style="7" bestFit="1" customWidth="1"/>
    <col min="3346" max="3346" width="15" style="7" bestFit="1" customWidth="1"/>
    <col min="3347" max="3347" width="14.75" style="7" bestFit="1" customWidth="1"/>
    <col min="3348" max="3348" width="14.625" style="7" bestFit="1" customWidth="1"/>
    <col min="3349" max="3349" width="13.75" style="7" bestFit="1" customWidth="1"/>
    <col min="3350" max="3350" width="14.25" style="7" bestFit="1" customWidth="1"/>
    <col min="3351" max="3351" width="15.125" style="7" customWidth="1"/>
    <col min="3352" max="3352" width="20.5" style="7" bestFit="1" customWidth="1"/>
    <col min="3353" max="3353" width="27.875" style="7" bestFit="1" customWidth="1"/>
    <col min="3354" max="3354" width="6.875" style="7" bestFit="1" customWidth="1"/>
    <col min="3355" max="3355" width="5" style="7" bestFit="1" customWidth="1"/>
    <col min="3356" max="3356" width="8" style="7" bestFit="1" customWidth="1"/>
    <col min="3357" max="3357" width="11.875" style="7" bestFit="1" customWidth="1"/>
    <col min="3358" max="3586" width="9" style="7"/>
    <col min="3587" max="3587" width="3.875" style="7" bestFit="1" customWidth="1"/>
    <col min="3588" max="3588" width="16" style="7" bestFit="1" customWidth="1"/>
    <col min="3589" max="3589" width="16.625" style="7" bestFit="1" customWidth="1"/>
    <col min="3590" max="3590" width="13.5" style="7" bestFit="1" customWidth="1"/>
    <col min="3591" max="3592" width="10.875" style="7" bestFit="1" customWidth="1"/>
    <col min="3593" max="3593" width="6.25" style="7" bestFit="1" customWidth="1"/>
    <col min="3594" max="3594" width="8.875" style="7" bestFit="1" customWidth="1"/>
    <col min="3595" max="3595" width="13.875" style="7" bestFit="1" customWidth="1"/>
    <col min="3596" max="3596" width="13.25" style="7" bestFit="1" customWidth="1"/>
    <col min="3597" max="3597" width="16" style="7" bestFit="1" customWidth="1"/>
    <col min="3598" max="3598" width="11.625" style="7" bestFit="1" customWidth="1"/>
    <col min="3599" max="3599" width="16.875" style="7" customWidth="1"/>
    <col min="3600" max="3600" width="13.25" style="7" customWidth="1"/>
    <col min="3601" max="3601" width="18.375" style="7" bestFit="1" customWidth="1"/>
    <col min="3602" max="3602" width="15" style="7" bestFit="1" customWidth="1"/>
    <col min="3603" max="3603" width="14.75" style="7" bestFit="1" customWidth="1"/>
    <col min="3604" max="3604" width="14.625" style="7" bestFit="1" customWidth="1"/>
    <col min="3605" max="3605" width="13.75" style="7" bestFit="1" customWidth="1"/>
    <col min="3606" max="3606" width="14.25" style="7" bestFit="1" customWidth="1"/>
    <col min="3607" max="3607" width="15.125" style="7" customWidth="1"/>
    <col min="3608" max="3608" width="20.5" style="7" bestFit="1" customWidth="1"/>
    <col min="3609" max="3609" width="27.875" style="7" bestFit="1" customWidth="1"/>
    <col min="3610" max="3610" width="6.875" style="7" bestFit="1" customWidth="1"/>
    <col min="3611" max="3611" width="5" style="7" bestFit="1" customWidth="1"/>
    <col min="3612" max="3612" width="8" style="7" bestFit="1" customWidth="1"/>
    <col min="3613" max="3613" width="11.875" style="7" bestFit="1" customWidth="1"/>
    <col min="3614" max="3842" width="9" style="7"/>
    <col min="3843" max="3843" width="3.875" style="7" bestFit="1" customWidth="1"/>
    <col min="3844" max="3844" width="16" style="7" bestFit="1" customWidth="1"/>
    <col min="3845" max="3845" width="16.625" style="7" bestFit="1" customWidth="1"/>
    <col min="3846" max="3846" width="13.5" style="7" bestFit="1" customWidth="1"/>
    <col min="3847" max="3848" width="10.875" style="7" bestFit="1" customWidth="1"/>
    <col min="3849" max="3849" width="6.25" style="7" bestFit="1" customWidth="1"/>
    <col min="3850" max="3850" width="8.875" style="7" bestFit="1" customWidth="1"/>
    <col min="3851" max="3851" width="13.875" style="7" bestFit="1" customWidth="1"/>
    <col min="3852" max="3852" width="13.25" style="7" bestFit="1" customWidth="1"/>
    <col min="3853" max="3853" width="16" style="7" bestFit="1" customWidth="1"/>
    <col min="3854" max="3854" width="11.625" style="7" bestFit="1" customWidth="1"/>
    <col min="3855" max="3855" width="16.875" style="7" customWidth="1"/>
    <col min="3856" max="3856" width="13.25" style="7" customWidth="1"/>
    <col min="3857" max="3857" width="18.375" style="7" bestFit="1" customWidth="1"/>
    <col min="3858" max="3858" width="15" style="7" bestFit="1" customWidth="1"/>
    <col min="3859" max="3859" width="14.75" style="7" bestFit="1" customWidth="1"/>
    <col min="3860" max="3860" width="14.625" style="7" bestFit="1" customWidth="1"/>
    <col min="3861" max="3861" width="13.75" style="7" bestFit="1" customWidth="1"/>
    <col min="3862" max="3862" width="14.25" style="7" bestFit="1" customWidth="1"/>
    <col min="3863" max="3863" width="15.125" style="7" customWidth="1"/>
    <col min="3864" max="3864" width="20.5" style="7" bestFit="1" customWidth="1"/>
    <col min="3865" max="3865" width="27.875" style="7" bestFit="1" customWidth="1"/>
    <col min="3866" max="3866" width="6.875" style="7" bestFit="1" customWidth="1"/>
    <col min="3867" max="3867" width="5" style="7" bestFit="1" customWidth="1"/>
    <col min="3868" max="3868" width="8" style="7" bestFit="1" customWidth="1"/>
    <col min="3869" max="3869" width="11.875" style="7" bestFit="1" customWidth="1"/>
    <col min="3870" max="4098" width="9" style="7"/>
    <col min="4099" max="4099" width="3.875" style="7" bestFit="1" customWidth="1"/>
    <col min="4100" max="4100" width="16" style="7" bestFit="1" customWidth="1"/>
    <col min="4101" max="4101" width="16.625" style="7" bestFit="1" customWidth="1"/>
    <col min="4102" max="4102" width="13.5" style="7" bestFit="1" customWidth="1"/>
    <col min="4103" max="4104" width="10.875" style="7" bestFit="1" customWidth="1"/>
    <col min="4105" max="4105" width="6.25" style="7" bestFit="1" customWidth="1"/>
    <col min="4106" max="4106" width="8.875" style="7" bestFit="1" customWidth="1"/>
    <col min="4107" max="4107" width="13.875" style="7" bestFit="1" customWidth="1"/>
    <col min="4108" max="4108" width="13.25" style="7" bestFit="1" customWidth="1"/>
    <col min="4109" max="4109" width="16" style="7" bestFit="1" customWidth="1"/>
    <col min="4110" max="4110" width="11.625" style="7" bestFit="1" customWidth="1"/>
    <col min="4111" max="4111" width="16.875" style="7" customWidth="1"/>
    <col min="4112" max="4112" width="13.25" style="7" customWidth="1"/>
    <col min="4113" max="4113" width="18.375" style="7" bestFit="1" customWidth="1"/>
    <col min="4114" max="4114" width="15" style="7" bestFit="1" customWidth="1"/>
    <col min="4115" max="4115" width="14.75" style="7" bestFit="1" customWidth="1"/>
    <col min="4116" max="4116" width="14.625" style="7" bestFit="1" customWidth="1"/>
    <col min="4117" max="4117" width="13.75" style="7" bestFit="1" customWidth="1"/>
    <col min="4118" max="4118" width="14.25" style="7" bestFit="1" customWidth="1"/>
    <col min="4119" max="4119" width="15.125" style="7" customWidth="1"/>
    <col min="4120" max="4120" width="20.5" style="7" bestFit="1" customWidth="1"/>
    <col min="4121" max="4121" width="27.875" style="7" bestFit="1" customWidth="1"/>
    <col min="4122" max="4122" width="6.875" style="7" bestFit="1" customWidth="1"/>
    <col min="4123" max="4123" width="5" style="7" bestFit="1" customWidth="1"/>
    <col min="4124" max="4124" width="8" style="7" bestFit="1" customWidth="1"/>
    <col min="4125" max="4125" width="11.875" style="7" bestFit="1" customWidth="1"/>
    <col min="4126" max="4354" width="9" style="7"/>
    <col min="4355" max="4355" width="3.875" style="7" bestFit="1" customWidth="1"/>
    <col min="4356" max="4356" width="16" style="7" bestFit="1" customWidth="1"/>
    <col min="4357" max="4357" width="16.625" style="7" bestFit="1" customWidth="1"/>
    <col min="4358" max="4358" width="13.5" style="7" bestFit="1" customWidth="1"/>
    <col min="4359" max="4360" width="10.875" style="7" bestFit="1" customWidth="1"/>
    <col min="4361" max="4361" width="6.25" style="7" bestFit="1" customWidth="1"/>
    <col min="4362" max="4362" width="8.875" style="7" bestFit="1" customWidth="1"/>
    <col min="4363" max="4363" width="13.875" style="7" bestFit="1" customWidth="1"/>
    <col min="4364" max="4364" width="13.25" style="7" bestFit="1" customWidth="1"/>
    <col min="4365" max="4365" width="16" style="7" bestFit="1" customWidth="1"/>
    <col min="4366" max="4366" width="11.625" style="7" bestFit="1" customWidth="1"/>
    <col min="4367" max="4367" width="16.875" style="7" customWidth="1"/>
    <col min="4368" max="4368" width="13.25" style="7" customWidth="1"/>
    <col min="4369" max="4369" width="18.375" style="7" bestFit="1" customWidth="1"/>
    <col min="4370" max="4370" width="15" style="7" bestFit="1" customWidth="1"/>
    <col min="4371" max="4371" width="14.75" style="7" bestFit="1" customWidth="1"/>
    <col min="4372" max="4372" width="14.625" style="7" bestFit="1" customWidth="1"/>
    <col min="4373" max="4373" width="13.75" style="7" bestFit="1" customWidth="1"/>
    <col min="4374" max="4374" width="14.25" style="7" bestFit="1" customWidth="1"/>
    <col min="4375" max="4375" width="15.125" style="7" customWidth="1"/>
    <col min="4376" max="4376" width="20.5" style="7" bestFit="1" customWidth="1"/>
    <col min="4377" max="4377" width="27.875" style="7" bestFit="1" customWidth="1"/>
    <col min="4378" max="4378" width="6.875" style="7" bestFit="1" customWidth="1"/>
    <col min="4379" max="4379" width="5" style="7" bestFit="1" customWidth="1"/>
    <col min="4380" max="4380" width="8" style="7" bestFit="1" customWidth="1"/>
    <col min="4381" max="4381" width="11.875" style="7" bestFit="1" customWidth="1"/>
    <col min="4382" max="4610" width="9" style="7"/>
    <col min="4611" max="4611" width="3.875" style="7" bestFit="1" customWidth="1"/>
    <col min="4612" max="4612" width="16" style="7" bestFit="1" customWidth="1"/>
    <col min="4613" max="4613" width="16.625" style="7" bestFit="1" customWidth="1"/>
    <col min="4614" max="4614" width="13.5" style="7" bestFit="1" customWidth="1"/>
    <col min="4615" max="4616" width="10.875" style="7" bestFit="1" customWidth="1"/>
    <col min="4617" max="4617" width="6.25" style="7" bestFit="1" customWidth="1"/>
    <col min="4618" max="4618" width="8.875" style="7" bestFit="1" customWidth="1"/>
    <col min="4619" max="4619" width="13.875" style="7" bestFit="1" customWidth="1"/>
    <col min="4620" max="4620" width="13.25" style="7" bestFit="1" customWidth="1"/>
    <col min="4621" max="4621" width="16" style="7" bestFit="1" customWidth="1"/>
    <col min="4622" max="4622" width="11.625" style="7" bestFit="1" customWidth="1"/>
    <col min="4623" max="4623" width="16.875" style="7" customWidth="1"/>
    <col min="4624" max="4624" width="13.25" style="7" customWidth="1"/>
    <col min="4625" max="4625" width="18.375" style="7" bestFit="1" customWidth="1"/>
    <col min="4626" max="4626" width="15" style="7" bestFit="1" customWidth="1"/>
    <col min="4627" max="4627" width="14.75" style="7" bestFit="1" customWidth="1"/>
    <col min="4628" max="4628" width="14.625" style="7" bestFit="1" customWidth="1"/>
    <col min="4629" max="4629" width="13.75" style="7" bestFit="1" customWidth="1"/>
    <col min="4630" max="4630" width="14.25" style="7" bestFit="1" customWidth="1"/>
    <col min="4631" max="4631" width="15.125" style="7" customWidth="1"/>
    <col min="4632" max="4632" width="20.5" style="7" bestFit="1" customWidth="1"/>
    <col min="4633" max="4633" width="27.875" style="7" bestFit="1" customWidth="1"/>
    <col min="4634" max="4634" width="6.875" style="7" bestFit="1" customWidth="1"/>
    <col min="4635" max="4635" width="5" style="7" bestFit="1" customWidth="1"/>
    <col min="4636" max="4636" width="8" style="7" bestFit="1" customWidth="1"/>
    <col min="4637" max="4637" width="11.875" style="7" bestFit="1" customWidth="1"/>
    <col min="4638" max="4866" width="9" style="7"/>
    <col min="4867" max="4867" width="3.875" style="7" bestFit="1" customWidth="1"/>
    <col min="4868" max="4868" width="16" style="7" bestFit="1" customWidth="1"/>
    <col min="4869" max="4869" width="16.625" style="7" bestFit="1" customWidth="1"/>
    <col min="4870" max="4870" width="13.5" style="7" bestFit="1" customWidth="1"/>
    <col min="4871" max="4872" width="10.875" style="7" bestFit="1" customWidth="1"/>
    <col min="4873" max="4873" width="6.25" style="7" bestFit="1" customWidth="1"/>
    <col min="4874" max="4874" width="8.875" style="7" bestFit="1" customWidth="1"/>
    <col min="4875" max="4875" width="13.875" style="7" bestFit="1" customWidth="1"/>
    <col min="4876" max="4876" width="13.25" style="7" bestFit="1" customWidth="1"/>
    <col min="4877" max="4877" width="16" style="7" bestFit="1" customWidth="1"/>
    <col min="4878" max="4878" width="11.625" style="7" bestFit="1" customWidth="1"/>
    <col min="4879" max="4879" width="16.875" style="7" customWidth="1"/>
    <col min="4880" max="4880" width="13.25" style="7" customWidth="1"/>
    <col min="4881" max="4881" width="18.375" style="7" bestFit="1" customWidth="1"/>
    <col min="4882" max="4882" width="15" style="7" bestFit="1" customWidth="1"/>
    <col min="4883" max="4883" width="14.75" style="7" bestFit="1" customWidth="1"/>
    <col min="4884" max="4884" width="14.625" style="7" bestFit="1" customWidth="1"/>
    <col min="4885" max="4885" width="13.75" style="7" bestFit="1" customWidth="1"/>
    <col min="4886" max="4886" width="14.25" style="7" bestFit="1" customWidth="1"/>
    <col min="4887" max="4887" width="15.125" style="7" customWidth="1"/>
    <col min="4888" max="4888" width="20.5" style="7" bestFit="1" customWidth="1"/>
    <col min="4889" max="4889" width="27.875" style="7" bestFit="1" customWidth="1"/>
    <col min="4890" max="4890" width="6.875" style="7" bestFit="1" customWidth="1"/>
    <col min="4891" max="4891" width="5" style="7" bestFit="1" customWidth="1"/>
    <col min="4892" max="4892" width="8" style="7" bestFit="1" customWidth="1"/>
    <col min="4893" max="4893" width="11.875" style="7" bestFit="1" customWidth="1"/>
    <col min="4894" max="5122" width="9" style="7"/>
    <col min="5123" max="5123" width="3.875" style="7" bestFit="1" customWidth="1"/>
    <col min="5124" max="5124" width="16" style="7" bestFit="1" customWidth="1"/>
    <col min="5125" max="5125" width="16.625" style="7" bestFit="1" customWidth="1"/>
    <col min="5126" max="5126" width="13.5" style="7" bestFit="1" customWidth="1"/>
    <col min="5127" max="5128" width="10.875" style="7" bestFit="1" customWidth="1"/>
    <col min="5129" max="5129" width="6.25" style="7" bestFit="1" customWidth="1"/>
    <col min="5130" max="5130" width="8.875" style="7" bestFit="1" customWidth="1"/>
    <col min="5131" max="5131" width="13.875" style="7" bestFit="1" customWidth="1"/>
    <col min="5132" max="5132" width="13.25" style="7" bestFit="1" customWidth="1"/>
    <col min="5133" max="5133" width="16" style="7" bestFit="1" customWidth="1"/>
    <col min="5134" max="5134" width="11.625" style="7" bestFit="1" customWidth="1"/>
    <col min="5135" max="5135" width="16.875" style="7" customWidth="1"/>
    <col min="5136" max="5136" width="13.25" style="7" customWidth="1"/>
    <col min="5137" max="5137" width="18.375" style="7" bestFit="1" customWidth="1"/>
    <col min="5138" max="5138" width="15" style="7" bestFit="1" customWidth="1"/>
    <col min="5139" max="5139" width="14.75" style="7" bestFit="1" customWidth="1"/>
    <col min="5140" max="5140" width="14.625" style="7" bestFit="1" customWidth="1"/>
    <col min="5141" max="5141" width="13.75" style="7" bestFit="1" customWidth="1"/>
    <col min="5142" max="5142" width="14.25" style="7" bestFit="1" customWidth="1"/>
    <col min="5143" max="5143" width="15.125" style="7" customWidth="1"/>
    <col min="5144" max="5144" width="20.5" style="7" bestFit="1" customWidth="1"/>
    <col min="5145" max="5145" width="27.875" style="7" bestFit="1" customWidth="1"/>
    <col min="5146" max="5146" width="6.875" style="7" bestFit="1" customWidth="1"/>
    <col min="5147" max="5147" width="5" style="7" bestFit="1" customWidth="1"/>
    <col min="5148" max="5148" width="8" style="7" bestFit="1" customWidth="1"/>
    <col min="5149" max="5149" width="11.875" style="7" bestFit="1" customWidth="1"/>
    <col min="5150" max="5378" width="9" style="7"/>
    <col min="5379" max="5379" width="3.875" style="7" bestFit="1" customWidth="1"/>
    <col min="5380" max="5380" width="16" style="7" bestFit="1" customWidth="1"/>
    <col min="5381" max="5381" width="16.625" style="7" bestFit="1" customWidth="1"/>
    <col min="5382" max="5382" width="13.5" style="7" bestFit="1" customWidth="1"/>
    <col min="5383" max="5384" width="10.875" style="7" bestFit="1" customWidth="1"/>
    <col min="5385" max="5385" width="6.25" style="7" bestFit="1" customWidth="1"/>
    <col min="5386" max="5386" width="8.875" style="7" bestFit="1" customWidth="1"/>
    <col min="5387" max="5387" width="13.875" style="7" bestFit="1" customWidth="1"/>
    <col min="5388" max="5388" width="13.25" style="7" bestFit="1" customWidth="1"/>
    <col min="5389" max="5389" width="16" style="7" bestFit="1" customWidth="1"/>
    <col min="5390" max="5390" width="11.625" style="7" bestFit="1" customWidth="1"/>
    <col min="5391" max="5391" width="16.875" style="7" customWidth="1"/>
    <col min="5392" max="5392" width="13.25" style="7" customWidth="1"/>
    <col min="5393" max="5393" width="18.375" style="7" bestFit="1" customWidth="1"/>
    <col min="5394" max="5394" width="15" style="7" bestFit="1" customWidth="1"/>
    <col min="5395" max="5395" width="14.75" style="7" bestFit="1" customWidth="1"/>
    <col min="5396" max="5396" width="14.625" style="7" bestFit="1" customWidth="1"/>
    <col min="5397" max="5397" width="13.75" style="7" bestFit="1" customWidth="1"/>
    <col min="5398" max="5398" width="14.25" style="7" bestFit="1" customWidth="1"/>
    <col min="5399" max="5399" width="15.125" style="7" customWidth="1"/>
    <col min="5400" max="5400" width="20.5" style="7" bestFit="1" customWidth="1"/>
    <col min="5401" max="5401" width="27.875" style="7" bestFit="1" customWidth="1"/>
    <col min="5402" max="5402" width="6.875" style="7" bestFit="1" customWidth="1"/>
    <col min="5403" max="5403" width="5" style="7" bestFit="1" customWidth="1"/>
    <col min="5404" max="5404" width="8" style="7" bestFit="1" customWidth="1"/>
    <col min="5405" max="5405" width="11.875" style="7" bestFit="1" customWidth="1"/>
    <col min="5406" max="5634" width="9" style="7"/>
    <col min="5635" max="5635" width="3.875" style="7" bestFit="1" customWidth="1"/>
    <col min="5636" max="5636" width="16" style="7" bestFit="1" customWidth="1"/>
    <col min="5637" max="5637" width="16.625" style="7" bestFit="1" customWidth="1"/>
    <col min="5638" max="5638" width="13.5" style="7" bestFit="1" customWidth="1"/>
    <col min="5639" max="5640" width="10.875" style="7" bestFit="1" customWidth="1"/>
    <col min="5641" max="5641" width="6.25" style="7" bestFit="1" customWidth="1"/>
    <col min="5642" max="5642" width="8.875" style="7" bestFit="1" customWidth="1"/>
    <col min="5643" max="5643" width="13.875" style="7" bestFit="1" customWidth="1"/>
    <col min="5644" max="5644" width="13.25" style="7" bestFit="1" customWidth="1"/>
    <col min="5645" max="5645" width="16" style="7" bestFit="1" customWidth="1"/>
    <col min="5646" max="5646" width="11.625" style="7" bestFit="1" customWidth="1"/>
    <col min="5647" max="5647" width="16.875" style="7" customWidth="1"/>
    <col min="5648" max="5648" width="13.25" style="7" customWidth="1"/>
    <col min="5649" max="5649" width="18.375" style="7" bestFit="1" customWidth="1"/>
    <col min="5650" max="5650" width="15" style="7" bestFit="1" customWidth="1"/>
    <col min="5651" max="5651" width="14.75" style="7" bestFit="1" customWidth="1"/>
    <col min="5652" max="5652" width="14.625" style="7" bestFit="1" customWidth="1"/>
    <col min="5653" max="5653" width="13.75" style="7" bestFit="1" customWidth="1"/>
    <col min="5654" max="5654" width="14.25" style="7" bestFit="1" customWidth="1"/>
    <col min="5655" max="5655" width="15.125" style="7" customWidth="1"/>
    <col min="5656" max="5656" width="20.5" style="7" bestFit="1" customWidth="1"/>
    <col min="5657" max="5657" width="27.875" style="7" bestFit="1" customWidth="1"/>
    <col min="5658" max="5658" width="6.875" style="7" bestFit="1" customWidth="1"/>
    <col min="5659" max="5659" width="5" style="7" bestFit="1" customWidth="1"/>
    <col min="5660" max="5660" width="8" style="7" bestFit="1" customWidth="1"/>
    <col min="5661" max="5661" width="11.875" style="7" bestFit="1" customWidth="1"/>
    <col min="5662" max="5890" width="9" style="7"/>
    <col min="5891" max="5891" width="3.875" style="7" bestFit="1" customWidth="1"/>
    <col min="5892" max="5892" width="16" style="7" bestFit="1" customWidth="1"/>
    <col min="5893" max="5893" width="16.625" style="7" bestFit="1" customWidth="1"/>
    <col min="5894" max="5894" width="13.5" style="7" bestFit="1" customWidth="1"/>
    <col min="5895" max="5896" width="10.875" style="7" bestFit="1" customWidth="1"/>
    <col min="5897" max="5897" width="6.25" style="7" bestFit="1" customWidth="1"/>
    <col min="5898" max="5898" width="8.875" style="7" bestFit="1" customWidth="1"/>
    <col min="5899" max="5899" width="13.875" style="7" bestFit="1" customWidth="1"/>
    <col min="5900" max="5900" width="13.25" style="7" bestFit="1" customWidth="1"/>
    <col min="5901" max="5901" width="16" style="7" bestFit="1" customWidth="1"/>
    <col min="5902" max="5902" width="11.625" style="7" bestFit="1" customWidth="1"/>
    <col min="5903" max="5903" width="16.875" style="7" customWidth="1"/>
    <col min="5904" max="5904" width="13.25" style="7" customWidth="1"/>
    <col min="5905" max="5905" width="18.375" style="7" bestFit="1" customWidth="1"/>
    <col min="5906" max="5906" width="15" style="7" bestFit="1" customWidth="1"/>
    <col min="5907" max="5907" width="14.75" style="7" bestFit="1" customWidth="1"/>
    <col min="5908" max="5908" width="14.625" style="7" bestFit="1" customWidth="1"/>
    <col min="5909" max="5909" width="13.75" style="7" bestFit="1" customWidth="1"/>
    <col min="5910" max="5910" width="14.25" style="7" bestFit="1" customWidth="1"/>
    <col min="5911" max="5911" width="15.125" style="7" customWidth="1"/>
    <col min="5912" max="5912" width="20.5" style="7" bestFit="1" customWidth="1"/>
    <col min="5913" max="5913" width="27.875" style="7" bestFit="1" customWidth="1"/>
    <col min="5914" max="5914" width="6.875" style="7" bestFit="1" customWidth="1"/>
    <col min="5915" max="5915" width="5" style="7" bestFit="1" customWidth="1"/>
    <col min="5916" max="5916" width="8" style="7" bestFit="1" customWidth="1"/>
    <col min="5917" max="5917" width="11.875" style="7" bestFit="1" customWidth="1"/>
    <col min="5918" max="6146" width="9" style="7"/>
    <col min="6147" max="6147" width="3.875" style="7" bestFit="1" customWidth="1"/>
    <col min="6148" max="6148" width="16" style="7" bestFit="1" customWidth="1"/>
    <col min="6149" max="6149" width="16.625" style="7" bestFit="1" customWidth="1"/>
    <col min="6150" max="6150" width="13.5" style="7" bestFit="1" customWidth="1"/>
    <col min="6151" max="6152" width="10.875" style="7" bestFit="1" customWidth="1"/>
    <col min="6153" max="6153" width="6.25" style="7" bestFit="1" customWidth="1"/>
    <col min="6154" max="6154" width="8.875" style="7" bestFit="1" customWidth="1"/>
    <col min="6155" max="6155" width="13.875" style="7" bestFit="1" customWidth="1"/>
    <col min="6156" max="6156" width="13.25" style="7" bestFit="1" customWidth="1"/>
    <col min="6157" max="6157" width="16" style="7" bestFit="1" customWidth="1"/>
    <col min="6158" max="6158" width="11.625" style="7" bestFit="1" customWidth="1"/>
    <col min="6159" max="6159" width="16.875" style="7" customWidth="1"/>
    <col min="6160" max="6160" width="13.25" style="7" customWidth="1"/>
    <col min="6161" max="6161" width="18.375" style="7" bestFit="1" customWidth="1"/>
    <col min="6162" max="6162" width="15" style="7" bestFit="1" customWidth="1"/>
    <col min="6163" max="6163" width="14.75" style="7" bestFit="1" customWidth="1"/>
    <col min="6164" max="6164" width="14.625" style="7" bestFit="1" customWidth="1"/>
    <col min="6165" max="6165" width="13.75" style="7" bestFit="1" customWidth="1"/>
    <col min="6166" max="6166" width="14.25" style="7" bestFit="1" customWidth="1"/>
    <col min="6167" max="6167" width="15.125" style="7" customWidth="1"/>
    <col min="6168" max="6168" width="20.5" style="7" bestFit="1" customWidth="1"/>
    <col min="6169" max="6169" width="27.875" style="7" bestFit="1" customWidth="1"/>
    <col min="6170" max="6170" width="6.875" style="7" bestFit="1" customWidth="1"/>
    <col min="6171" max="6171" width="5" style="7" bestFit="1" customWidth="1"/>
    <col min="6172" max="6172" width="8" style="7" bestFit="1" customWidth="1"/>
    <col min="6173" max="6173" width="11.875" style="7" bestFit="1" customWidth="1"/>
    <col min="6174" max="6402" width="9" style="7"/>
    <col min="6403" max="6403" width="3.875" style="7" bestFit="1" customWidth="1"/>
    <col min="6404" max="6404" width="16" style="7" bestFit="1" customWidth="1"/>
    <col min="6405" max="6405" width="16.625" style="7" bestFit="1" customWidth="1"/>
    <col min="6406" max="6406" width="13.5" style="7" bestFit="1" customWidth="1"/>
    <col min="6407" max="6408" width="10.875" style="7" bestFit="1" customWidth="1"/>
    <col min="6409" max="6409" width="6.25" style="7" bestFit="1" customWidth="1"/>
    <col min="6410" max="6410" width="8.875" style="7" bestFit="1" customWidth="1"/>
    <col min="6411" max="6411" width="13.875" style="7" bestFit="1" customWidth="1"/>
    <col min="6412" max="6412" width="13.25" style="7" bestFit="1" customWidth="1"/>
    <col min="6413" max="6413" width="16" style="7" bestFit="1" customWidth="1"/>
    <col min="6414" max="6414" width="11.625" style="7" bestFit="1" customWidth="1"/>
    <col min="6415" max="6415" width="16.875" style="7" customWidth="1"/>
    <col min="6416" max="6416" width="13.25" style="7" customWidth="1"/>
    <col min="6417" max="6417" width="18.375" style="7" bestFit="1" customWidth="1"/>
    <col min="6418" max="6418" width="15" style="7" bestFit="1" customWidth="1"/>
    <col min="6419" max="6419" width="14.75" style="7" bestFit="1" customWidth="1"/>
    <col min="6420" max="6420" width="14.625" style="7" bestFit="1" customWidth="1"/>
    <col min="6421" max="6421" width="13.75" style="7" bestFit="1" customWidth="1"/>
    <col min="6422" max="6422" width="14.25" style="7" bestFit="1" customWidth="1"/>
    <col min="6423" max="6423" width="15.125" style="7" customWidth="1"/>
    <col min="6424" max="6424" width="20.5" style="7" bestFit="1" customWidth="1"/>
    <col min="6425" max="6425" width="27.875" style="7" bestFit="1" customWidth="1"/>
    <col min="6426" max="6426" width="6.875" style="7" bestFit="1" customWidth="1"/>
    <col min="6427" max="6427" width="5" style="7" bestFit="1" customWidth="1"/>
    <col min="6428" max="6428" width="8" style="7" bestFit="1" customWidth="1"/>
    <col min="6429" max="6429" width="11.875" style="7" bestFit="1" customWidth="1"/>
    <col min="6430" max="6658" width="9" style="7"/>
    <col min="6659" max="6659" width="3.875" style="7" bestFit="1" customWidth="1"/>
    <col min="6660" max="6660" width="16" style="7" bestFit="1" customWidth="1"/>
    <col min="6661" max="6661" width="16.625" style="7" bestFit="1" customWidth="1"/>
    <col min="6662" max="6662" width="13.5" style="7" bestFit="1" customWidth="1"/>
    <col min="6663" max="6664" width="10.875" style="7" bestFit="1" customWidth="1"/>
    <col min="6665" max="6665" width="6.25" style="7" bestFit="1" customWidth="1"/>
    <col min="6666" max="6666" width="8.875" style="7" bestFit="1" customWidth="1"/>
    <col min="6667" max="6667" width="13.875" style="7" bestFit="1" customWidth="1"/>
    <col min="6668" max="6668" width="13.25" style="7" bestFit="1" customWidth="1"/>
    <col min="6669" max="6669" width="16" style="7" bestFit="1" customWidth="1"/>
    <col min="6670" max="6670" width="11.625" style="7" bestFit="1" customWidth="1"/>
    <col min="6671" max="6671" width="16.875" style="7" customWidth="1"/>
    <col min="6672" max="6672" width="13.25" style="7" customWidth="1"/>
    <col min="6673" max="6673" width="18.375" style="7" bestFit="1" customWidth="1"/>
    <col min="6674" max="6674" width="15" style="7" bestFit="1" customWidth="1"/>
    <col min="6675" max="6675" width="14.75" style="7" bestFit="1" customWidth="1"/>
    <col min="6676" max="6676" width="14.625" style="7" bestFit="1" customWidth="1"/>
    <col min="6677" max="6677" width="13.75" style="7" bestFit="1" customWidth="1"/>
    <col min="6678" max="6678" width="14.25" style="7" bestFit="1" customWidth="1"/>
    <col min="6679" max="6679" width="15.125" style="7" customWidth="1"/>
    <col min="6680" max="6680" width="20.5" style="7" bestFit="1" customWidth="1"/>
    <col min="6681" max="6681" width="27.875" style="7" bestFit="1" customWidth="1"/>
    <col min="6682" max="6682" width="6.875" style="7" bestFit="1" customWidth="1"/>
    <col min="6683" max="6683" width="5" style="7" bestFit="1" customWidth="1"/>
    <col min="6684" max="6684" width="8" style="7" bestFit="1" customWidth="1"/>
    <col min="6685" max="6685" width="11.875" style="7" bestFit="1" customWidth="1"/>
    <col min="6686" max="6914" width="9" style="7"/>
    <col min="6915" max="6915" width="3.875" style="7" bestFit="1" customWidth="1"/>
    <col min="6916" max="6916" width="16" style="7" bestFit="1" customWidth="1"/>
    <col min="6917" max="6917" width="16.625" style="7" bestFit="1" customWidth="1"/>
    <col min="6918" max="6918" width="13.5" style="7" bestFit="1" customWidth="1"/>
    <col min="6919" max="6920" width="10.875" style="7" bestFit="1" customWidth="1"/>
    <col min="6921" max="6921" width="6.25" style="7" bestFit="1" customWidth="1"/>
    <col min="6922" max="6922" width="8.875" style="7" bestFit="1" customWidth="1"/>
    <col min="6923" max="6923" width="13.875" style="7" bestFit="1" customWidth="1"/>
    <col min="6924" max="6924" width="13.25" style="7" bestFit="1" customWidth="1"/>
    <col min="6925" max="6925" width="16" style="7" bestFit="1" customWidth="1"/>
    <col min="6926" max="6926" width="11.625" style="7" bestFit="1" customWidth="1"/>
    <col min="6927" max="6927" width="16.875" style="7" customWidth="1"/>
    <col min="6928" max="6928" width="13.25" style="7" customWidth="1"/>
    <col min="6929" max="6929" width="18.375" style="7" bestFit="1" customWidth="1"/>
    <col min="6930" max="6930" width="15" style="7" bestFit="1" customWidth="1"/>
    <col min="6931" max="6931" width="14.75" style="7" bestFit="1" customWidth="1"/>
    <col min="6932" max="6932" width="14.625" style="7" bestFit="1" customWidth="1"/>
    <col min="6933" max="6933" width="13.75" style="7" bestFit="1" customWidth="1"/>
    <col min="6934" max="6934" width="14.25" style="7" bestFit="1" customWidth="1"/>
    <col min="6935" max="6935" width="15.125" style="7" customWidth="1"/>
    <col min="6936" max="6936" width="20.5" style="7" bestFit="1" customWidth="1"/>
    <col min="6937" max="6937" width="27.875" style="7" bestFit="1" customWidth="1"/>
    <col min="6938" max="6938" width="6.875" style="7" bestFit="1" customWidth="1"/>
    <col min="6939" max="6939" width="5" style="7" bestFit="1" customWidth="1"/>
    <col min="6940" max="6940" width="8" style="7" bestFit="1" customWidth="1"/>
    <col min="6941" max="6941" width="11.875" style="7" bestFit="1" customWidth="1"/>
    <col min="6942" max="7170" width="9" style="7"/>
    <col min="7171" max="7171" width="3.875" style="7" bestFit="1" customWidth="1"/>
    <col min="7172" max="7172" width="16" style="7" bestFit="1" customWidth="1"/>
    <col min="7173" max="7173" width="16.625" style="7" bestFit="1" customWidth="1"/>
    <col min="7174" max="7174" width="13.5" style="7" bestFit="1" customWidth="1"/>
    <col min="7175" max="7176" width="10.875" style="7" bestFit="1" customWidth="1"/>
    <col min="7177" max="7177" width="6.25" style="7" bestFit="1" customWidth="1"/>
    <col min="7178" max="7178" width="8.875" style="7" bestFit="1" customWidth="1"/>
    <col min="7179" max="7179" width="13.875" style="7" bestFit="1" customWidth="1"/>
    <col min="7180" max="7180" width="13.25" style="7" bestFit="1" customWidth="1"/>
    <col min="7181" max="7181" width="16" style="7" bestFit="1" customWidth="1"/>
    <col min="7182" max="7182" width="11.625" style="7" bestFit="1" customWidth="1"/>
    <col min="7183" max="7183" width="16.875" style="7" customWidth="1"/>
    <col min="7184" max="7184" width="13.25" style="7" customWidth="1"/>
    <col min="7185" max="7185" width="18.375" style="7" bestFit="1" customWidth="1"/>
    <col min="7186" max="7186" width="15" style="7" bestFit="1" customWidth="1"/>
    <col min="7187" max="7187" width="14.75" style="7" bestFit="1" customWidth="1"/>
    <col min="7188" max="7188" width="14.625" style="7" bestFit="1" customWidth="1"/>
    <col min="7189" max="7189" width="13.75" style="7" bestFit="1" customWidth="1"/>
    <col min="7190" max="7190" width="14.25" style="7" bestFit="1" customWidth="1"/>
    <col min="7191" max="7191" width="15.125" style="7" customWidth="1"/>
    <col min="7192" max="7192" width="20.5" style="7" bestFit="1" customWidth="1"/>
    <col min="7193" max="7193" width="27.875" style="7" bestFit="1" customWidth="1"/>
    <col min="7194" max="7194" width="6.875" style="7" bestFit="1" customWidth="1"/>
    <col min="7195" max="7195" width="5" style="7" bestFit="1" customWidth="1"/>
    <col min="7196" max="7196" width="8" style="7" bestFit="1" customWidth="1"/>
    <col min="7197" max="7197" width="11.875" style="7" bestFit="1" customWidth="1"/>
    <col min="7198" max="7426" width="9" style="7"/>
    <col min="7427" max="7427" width="3.875" style="7" bestFit="1" customWidth="1"/>
    <col min="7428" max="7428" width="16" style="7" bestFit="1" customWidth="1"/>
    <col min="7429" max="7429" width="16.625" style="7" bestFit="1" customWidth="1"/>
    <col min="7430" max="7430" width="13.5" style="7" bestFit="1" customWidth="1"/>
    <col min="7431" max="7432" width="10.875" style="7" bestFit="1" customWidth="1"/>
    <col min="7433" max="7433" width="6.25" style="7" bestFit="1" customWidth="1"/>
    <col min="7434" max="7434" width="8.875" style="7" bestFit="1" customWidth="1"/>
    <col min="7435" max="7435" width="13.875" style="7" bestFit="1" customWidth="1"/>
    <col min="7436" max="7436" width="13.25" style="7" bestFit="1" customWidth="1"/>
    <col min="7437" max="7437" width="16" style="7" bestFit="1" customWidth="1"/>
    <col min="7438" max="7438" width="11.625" style="7" bestFit="1" customWidth="1"/>
    <col min="7439" max="7439" width="16.875" style="7" customWidth="1"/>
    <col min="7440" max="7440" width="13.25" style="7" customWidth="1"/>
    <col min="7441" max="7441" width="18.375" style="7" bestFit="1" customWidth="1"/>
    <col min="7442" max="7442" width="15" style="7" bestFit="1" customWidth="1"/>
    <col min="7443" max="7443" width="14.75" style="7" bestFit="1" customWidth="1"/>
    <col min="7444" max="7444" width="14.625" style="7" bestFit="1" customWidth="1"/>
    <col min="7445" max="7445" width="13.75" style="7" bestFit="1" customWidth="1"/>
    <col min="7446" max="7446" width="14.25" style="7" bestFit="1" customWidth="1"/>
    <col min="7447" max="7447" width="15.125" style="7" customWidth="1"/>
    <col min="7448" max="7448" width="20.5" style="7" bestFit="1" customWidth="1"/>
    <col min="7449" max="7449" width="27.875" style="7" bestFit="1" customWidth="1"/>
    <col min="7450" max="7450" width="6.875" style="7" bestFit="1" customWidth="1"/>
    <col min="7451" max="7451" width="5" style="7" bestFit="1" customWidth="1"/>
    <col min="7452" max="7452" width="8" style="7" bestFit="1" customWidth="1"/>
    <col min="7453" max="7453" width="11.875" style="7" bestFit="1" customWidth="1"/>
    <col min="7454" max="7682" width="9" style="7"/>
    <col min="7683" max="7683" width="3.875" style="7" bestFit="1" customWidth="1"/>
    <col min="7684" max="7684" width="16" style="7" bestFit="1" customWidth="1"/>
    <col min="7685" max="7685" width="16.625" style="7" bestFit="1" customWidth="1"/>
    <col min="7686" max="7686" width="13.5" style="7" bestFit="1" customWidth="1"/>
    <col min="7687" max="7688" width="10.875" style="7" bestFit="1" customWidth="1"/>
    <col min="7689" max="7689" width="6.25" style="7" bestFit="1" customWidth="1"/>
    <col min="7690" max="7690" width="8.875" style="7" bestFit="1" customWidth="1"/>
    <col min="7691" max="7691" width="13.875" style="7" bestFit="1" customWidth="1"/>
    <col min="7692" max="7692" width="13.25" style="7" bestFit="1" customWidth="1"/>
    <col min="7693" max="7693" width="16" style="7" bestFit="1" customWidth="1"/>
    <col min="7694" max="7694" width="11.625" style="7" bestFit="1" customWidth="1"/>
    <col min="7695" max="7695" width="16.875" style="7" customWidth="1"/>
    <col min="7696" max="7696" width="13.25" style="7" customWidth="1"/>
    <col min="7697" max="7697" width="18.375" style="7" bestFit="1" customWidth="1"/>
    <col min="7698" max="7698" width="15" style="7" bestFit="1" customWidth="1"/>
    <col min="7699" max="7699" width="14.75" style="7" bestFit="1" customWidth="1"/>
    <col min="7700" max="7700" width="14.625" style="7" bestFit="1" customWidth="1"/>
    <col min="7701" max="7701" width="13.75" style="7" bestFit="1" customWidth="1"/>
    <col min="7702" max="7702" width="14.25" style="7" bestFit="1" customWidth="1"/>
    <col min="7703" max="7703" width="15.125" style="7" customWidth="1"/>
    <col min="7704" max="7704" width="20.5" style="7" bestFit="1" customWidth="1"/>
    <col min="7705" max="7705" width="27.875" style="7" bestFit="1" customWidth="1"/>
    <col min="7706" max="7706" width="6.875" style="7" bestFit="1" customWidth="1"/>
    <col min="7707" max="7707" width="5" style="7" bestFit="1" customWidth="1"/>
    <col min="7708" max="7708" width="8" style="7" bestFit="1" customWidth="1"/>
    <col min="7709" max="7709" width="11.875" style="7" bestFit="1" customWidth="1"/>
    <col min="7710" max="7938" width="9" style="7"/>
    <col min="7939" max="7939" width="3.875" style="7" bestFit="1" customWidth="1"/>
    <col min="7940" max="7940" width="16" style="7" bestFit="1" customWidth="1"/>
    <col min="7941" max="7941" width="16.625" style="7" bestFit="1" customWidth="1"/>
    <col min="7942" max="7942" width="13.5" style="7" bestFit="1" customWidth="1"/>
    <col min="7943" max="7944" width="10.875" style="7" bestFit="1" customWidth="1"/>
    <col min="7945" max="7945" width="6.25" style="7" bestFit="1" customWidth="1"/>
    <col min="7946" max="7946" width="8.875" style="7" bestFit="1" customWidth="1"/>
    <col min="7947" max="7947" width="13.875" style="7" bestFit="1" customWidth="1"/>
    <col min="7948" max="7948" width="13.25" style="7" bestFit="1" customWidth="1"/>
    <col min="7949" max="7949" width="16" style="7" bestFit="1" customWidth="1"/>
    <col min="7950" max="7950" width="11.625" style="7" bestFit="1" customWidth="1"/>
    <col min="7951" max="7951" width="16.875" style="7" customWidth="1"/>
    <col min="7952" max="7952" width="13.25" style="7" customWidth="1"/>
    <col min="7953" max="7953" width="18.375" style="7" bestFit="1" customWidth="1"/>
    <col min="7954" max="7954" width="15" style="7" bestFit="1" customWidth="1"/>
    <col min="7955" max="7955" width="14.75" style="7" bestFit="1" customWidth="1"/>
    <col min="7956" max="7956" width="14.625" style="7" bestFit="1" customWidth="1"/>
    <col min="7957" max="7957" width="13.75" style="7" bestFit="1" customWidth="1"/>
    <col min="7958" max="7958" width="14.25" style="7" bestFit="1" customWidth="1"/>
    <col min="7959" max="7959" width="15.125" style="7" customWidth="1"/>
    <col min="7960" max="7960" width="20.5" style="7" bestFit="1" customWidth="1"/>
    <col min="7961" max="7961" width="27.875" style="7" bestFit="1" customWidth="1"/>
    <col min="7962" max="7962" width="6.875" style="7" bestFit="1" customWidth="1"/>
    <col min="7963" max="7963" width="5" style="7" bestFit="1" customWidth="1"/>
    <col min="7964" max="7964" width="8" style="7" bestFit="1" customWidth="1"/>
    <col min="7965" max="7965" width="11.875" style="7" bestFit="1" customWidth="1"/>
    <col min="7966" max="8194" width="9" style="7"/>
    <col min="8195" max="8195" width="3.875" style="7" bestFit="1" customWidth="1"/>
    <col min="8196" max="8196" width="16" style="7" bestFit="1" customWidth="1"/>
    <col min="8197" max="8197" width="16.625" style="7" bestFit="1" customWidth="1"/>
    <col min="8198" max="8198" width="13.5" style="7" bestFit="1" customWidth="1"/>
    <col min="8199" max="8200" width="10.875" style="7" bestFit="1" customWidth="1"/>
    <col min="8201" max="8201" width="6.25" style="7" bestFit="1" customWidth="1"/>
    <col min="8202" max="8202" width="8.875" style="7" bestFit="1" customWidth="1"/>
    <col min="8203" max="8203" width="13.875" style="7" bestFit="1" customWidth="1"/>
    <col min="8204" max="8204" width="13.25" style="7" bestFit="1" customWidth="1"/>
    <col min="8205" max="8205" width="16" style="7" bestFit="1" customWidth="1"/>
    <col min="8206" max="8206" width="11.625" style="7" bestFit="1" customWidth="1"/>
    <col min="8207" max="8207" width="16.875" style="7" customWidth="1"/>
    <col min="8208" max="8208" width="13.25" style="7" customWidth="1"/>
    <col min="8209" max="8209" width="18.375" style="7" bestFit="1" customWidth="1"/>
    <col min="8210" max="8210" width="15" style="7" bestFit="1" customWidth="1"/>
    <col min="8211" max="8211" width="14.75" style="7" bestFit="1" customWidth="1"/>
    <col min="8212" max="8212" width="14.625" style="7" bestFit="1" customWidth="1"/>
    <col min="8213" max="8213" width="13.75" style="7" bestFit="1" customWidth="1"/>
    <col min="8214" max="8214" width="14.25" style="7" bestFit="1" customWidth="1"/>
    <col min="8215" max="8215" width="15.125" style="7" customWidth="1"/>
    <col min="8216" max="8216" width="20.5" style="7" bestFit="1" customWidth="1"/>
    <col min="8217" max="8217" width="27.875" style="7" bestFit="1" customWidth="1"/>
    <col min="8218" max="8218" width="6.875" style="7" bestFit="1" customWidth="1"/>
    <col min="8219" max="8219" width="5" style="7" bestFit="1" customWidth="1"/>
    <col min="8220" max="8220" width="8" style="7" bestFit="1" customWidth="1"/>
    <col min="8221" max="8221" width="11.875" style="7" bestFit="1" customWidth="1"/>
    <col min="8222" max="8450" width="9" style="7"/>
    <col min="8451" max="8451" width="3.875" style="7" bestFit="1" customWidth="1"/>
    <col min="8452" max="8452" width="16" style="7" bestFit="1" customWidth="1"/>
    <col min="8453" max="8453" width="16.625" style="7" bestFit="1" customWidth="1"/>
    <col min="8454" max="8454" width="13.5" style="7" bestFit="1" customWidth="1"/>
    <col min="8455" max="8456" width="10.875" style="7" bestFit="1" customWidth="1"/>
    <col min="8457" max="8457" width="6.25" style="7" bestFit="1" customWidth="1"/>
    <col min="8458" max="8458" width="8.875" style="7" bestFit="1" customWidth="1"/>
    <col min="8459" max="8459" width="13.875" style="7" bestFit="1" customWidth="1"/>
    <col min="8460" max="8460" width="13.25" style="7" bestFit="1" customWidth="1"/>
    <col min="8461" max="8461" width="16" style="7" bestFit="1" customWidth="1"/>
    <col min="8462" max="8462" width="11.625" style="7" bestFit="1" customWidth="1"/>
    <col min="8463" max="8463" width="16.875" style="7" customWidth="1"/>
    <col min="8464" max="8464" width="13.25" style="7" customWidth="1"/>
    <col min="8465" max="8465" width="18.375" style="7" bestFit="1" customWidth="1"/>
    <col min="8466" max="8466" width="15" style="7" bestFit="1" customWidth="1"/>
    <col min="8467" max="8467" width="14.75" style="7" bestFit="1" customWidth="1"/>
    <col min="8468" max="8468" width="14.625" style="7" bestFit="1" customWidth="1"/>
    <col min="8469" max="8469" width="13.75" style="7" bestFit="1" customWidth="1"/>
    <col min="8470" max="8470" width="14.25" style="7" bestFit="1" customWidth="1"/>
    <col min="8471" max="8471" width="15.125" style="7" customWidth="1"/>
    <col min="8472" max="8472" width="20.5" style="7" bestFit="1" customWidth="1"/>
    <col min="8473" max="8473" width="27.875" style="7" bestFit="1" customWidth="1"/>
    <col min="8474" max="8474" width="6.875" style="7" bestFit="1" customWidth="1"/>
    <col min="8475" max="8475" width="5" style="7" bestFit="1" customWidth="1"/>
    <col min="8476" max="8476" width="8" style="7" bestFit="1" customWidth="1"/>
    <col min="8477" max="8477" width="11.875" style="7" bestFit="1" customWidth="1"/>
    <col min="8478" max="8706" width="9" style="7"/>
    <col min="8707" max="8707" width="3.875" style="7" bestFit="1" customWidth="1"/>
    <col min="8708" max="8708" width="16" style="7" bestFit="1" customWidth="1"/>
    <col min="8709" max="8709" width="16.625" style="7" bestFit="1" customWidth="1"/>
    <col min="8710" max="8710" width="13.5" style="7" bestFit="1" customWidth="1"/>
    <col min="8711" max="8712" width="10.875" style="7" bestFit="1" customWidth="1"/>
    <col min="8713" max="8713" width="6.25" style="7" bestFit="1" customWidth="1"/>
    <col min="8714" max="8714" width="8.875" style="7" bestFit="1" customWidth="1"/>
    <col min="8715" max="8715" width="13.875" style="7" bestFit="1" customWidth="1"/>
    <col min="8716" max="8716" width="13.25" style="7" bestFit="1" customWidth="1"/>
    <col min="8717" max="8717" width="16" style="7" bestFit="1" customWidth="1"/>
    <col min="8718" max="8718" width="11.625" style="7" bestFit="1" customWidth="1"/>
    <col min="8719" max="8719" width="16.875" style="7" customWidth="1"/>
    <col min="8720" max="8720" width="13.25" style="7" customWidth="1"/>
    <col min="8721" max="8721" width="18.375" style="7" bestFit="1" customWidth="1"/>
    <col min="8722" max="8722" width="15" style="7" bestFit="1" customWidth="1"/>
    <col min="8723" max="8723" width="14.75" style="7" bestFit="1" customWidth="1"/>
    <col min="8724" max="8724" width="14.625" style="7" bestFit="1" customWidth="1"/>
    <col min="8725" max="8725" width="13.75" style="7" bestFit="1" customWidth="1"/>
    <col min="8726" max="8726" width="14.25" style="7" bestFit="1" customWidth="1"/>
    <col min="8727" max="8727" width="15.125" style="7" customWidth="1"/>
    <col min="8728" max="8728" width="20.5" style="7" bestFit="1" customWidth="1"/>
    <col min="8729" max="8729" width="27.875" style="7" bestFit="1" customWidth="1"/>
    <col min="8730" max="8730" width="6.875" style="7" bestFit="1" customWidth="1"/>
    <col min="8731" max="8731" width="5" style="7" bestFit="1" customWidth="1"/>
    <col min="8732" max="8732" width="8" style="7" bestFit="1" customWidth="1"/>
    <col min="8733" max="8733" width="11.875" style="7" bestFit="1" customWidth="1"/>
    <col min="8734" max="8962" width="9" style="7"/>
    <col min="8963" max="8963" width="3.875" style="7" bestFit="1" customWidth="1"/>
    <col min="8964" max="8964" width="16" style="7" bestFit="1" customWidth="1"/>
    <col min="8965" max="8965" width="16.625" style="7" bestFit="1" customWidth="1"/>
    <col min="8966" max="8966" width="13.5" style="7" bestFit="1" customWidth="1"/>
    <col min="8967" max="8968" width="10.875" style="7" bestFit="1" customWidth="1"/>
    <col min="8969" max="8969" width="6.25" style="7" bestFit="1" customWidth="1"/>
    <col min="8970" max="8970" width="8.875" style="7" bestFit="1" customWidth="1"/>
    <col min="8971" max="8971" width="13.875" style="7" bestFit="1" customWidth="1"/>
    <col min="8972" max="8972" width="13.25" style="7" bestFit="1" customWidth="1"/>
    <col min="8973" max="8973" width="16" style="7" bestFit="1" customWidth="1"/>
    <col min="8974" max="8974" width="11.625" style="7" bestFit="1" customWidth="1"/>
    <col min="8975" max="8975" width="16.875" style="7" customWidth="1"/>
    <col min="8976" max="8976" width="13.25" style="7" customWidth="1"/>
    <col min="8977" max="8977" width="18.375" style="7" bestFit="1" customWidth="1"/>
    <col min="8978" max="8978" width="15" style="7" bestFit="1" customWidth="1"/>
    <col min="8979" max="8979" width="14.75" style="7" bestFit="1" customWidth="1"/>
    <col min="8980" max="8980" width="14.625" style="7" bestFit="1" customWidth="1"/>
    <col min="8981" max="8981" width="13.75" style="7" bestFit="1" customWidth="1"/>
    <col min="8982" max="8982" width="14.25" style="7" bestFit="1" customWidth="1"/>
    <col min="8983" max="8983" width="15.125" style="7" customWidth="1"/>
    <col min="8984" max="8984" width="20.5" style="7" bestFit="1" customWidth="1"/>
    <col min="8985" max="8985" width="27.875" style="7" bestFit="1" customWidth="1"/>
    <col min="8986" max="8986" width="6.875" style="7" bestFit="1" customWidth="1"/>
    <col min="8987" max="8987" width="5" style="7" bestFit="1" customWidth="1"/>
    <col min="8988" max="8988" width="8" style="7" bestFit="1" customWidth="1"/>
    <col min="8989" max="8989" width="11.875" style="7" bestFit="1" customWidth="1"/>
    <col min="8990" max="9218" width="9" style="7"/>
    <col min="9219" max="9219" width="3.875" style="7" bestFit="1" customWidth="1"/>
    <col min="9220" max="9220" width="16" style="7" bestFit="1" customWidth="1"/>
    <col min="9221" max="9221" width="16.625" style="7" bestFit="1" customWidth="1"/>
    <col min="9222" max="9222" width="13.5" style="7" bestFit="1" customWidth="1"/>
    <col min="9223" max="9224" width="10.875" style="7" bestFit="1" customWidth="1"/>
    <col min="9225" max="9225" width="6.25" style="7" bestFit="1" customWidth="1"/>
    <col min="9226" max="9226" width="8.875" style="7" bestFit="1" customWidth="1"/>
    <col min="9227" max="9227" width="13.875" style="7" bestFit="1" customWidth="1"/>
    <col min="9228" max="9228" width="13.25" style="7" bestFit="1" customWidth="1"/>
    <col min="9229" max="9229" width="16" style="7" bestFit="1" customWidth="1"/>
    <col min="9230" max="9230" width="11.625" style="7" bestFit="1" customWidth="1"/>
    <col min="9231" max="9231" width="16.875" style="7" customWidth="1"/>
    <col min="9232" max="9232" width="13.25" style="7" customWidth="1"/>
    <col min="9233" max="9233" width="18.375" style="7" bestFit="1" customWidth="1"/>
    <col min="9234" max="9234" width="15" style="7" bestFit="1" customWidth="1"/>
    <col min="9235" max="9235" width="14.75" style="7" bestFit="1" customWidth="1"/>
    <col min="9236" max="9236" width="14.625" style="7" bestFit="1" customWidth="1"/>
    <col min="9237" max="9237" width="13.75" style="7" bestFit="1" customWidth="1"/>
    <col min="9238" max="9238" width="14.25" style="7" bestFit="1" customWidth="1"/>
    <col min="9239" max="9239" width="15.125" style="7" customWidth="1"/>
    <col min="9240" max="9240" width="20.5" style="7" bestFit="1" customWidth="1"/>
    <col min="9241" max="9241" width="27.875" style="7" bestFit="1" customWidth="1"/>
    <col min="9242" max="9242" width="6.875" style="7" bestFit="1" customWidth="1"/>
    <col min="9243" max="9243" width="5" style="7" bestFit="1" customWidth="1"/>
    <col min="9244" max="9244" width="8" style="7" bestFit="1" customWidth="1"/>
    <col min="9245" max="9245" width="11.875" style="7" bestFit="1" customWidth="1"/>
    <col min="9246" max="9474" width="9" style="7"/>
    <col min="9475" max="9475" width="3.875" style="7" bestFit="1" customWidth="1"/>
    <col min="9476" max="9476" width="16" style="7" bestFit="1" customWidth="1"/>
    <col min="9477" max="9477" width="16.625" style="7" bestFit="1" customWidth="1"/>
    <col min="9478" max="9478" width="13.5" style="7" bestFit="1" customWidth="1"/>
    <col min="9479" max="9480" width="10.875" style="7" bestFit="1" customWidth="1"/>
    <col min="9481" max="9481" width="6.25" style="7" bestFit="1" customWidth="1"/>
    <col min="9482" max="9482" width="8.875" style="7" bestFit="1" customWidth="1"/>
    <col min="9483" max="9483" width="13.875" style="7" bestFit="1" customWidth="1"/>
    <col min="9484" max="9484" width="13.25" style="7" bestFit="1" customWidth="1"/>
    <col min="9485" max="9485" width="16" style="7" bestFit="1" customWidth="1"/>
    <col min="9486" max="9486" width="11.625" style="7" bestFit="1" customWidth="1"/>
    <col min="9487" max="9487" width="16.875" style="7" customWidth="1"/>
    <col min="9488" max="9488" width="13.25" style="7" customWidth="1"/>
    <col min="9489" max="9489" width="18.375" style="7" bestFit="1" customWidth="1"/>
    <col min="9490" max="9490" width="15" style="7" bestFit="1" customWidth="1"/>
    <col min="9491" max="9491" width="14.75" style="7" bestFit="1" customWidth="1"/>
    <col min="9492" max="9492" width="14.625" style="7" bestFit="1" customWidth="1"/>
    <col min="9493" max="9493" width="13.75" style="7" bestFit="1" customWidth="1"/>
    <col min="9494" max="9494" width="14.25" style="7" bestFit="1" customWidth="1"/>
    <col min="9495" max="9495" width="15.125" style="7" customWidth="1"/>
    <col min="9496" max="9496" width="20.5" style="7" bestFit="1" customWidth="1"/>
    <col min="9497" max="9497" width="27.875" style="7" bestFit="1" customWidth="1"/>
    <col min="9498" max="9498" width="6.875" style="7" bestFit="1" customWidth="1"/>
    <col min="9499" max="9499" width="5" style="7" bestFit="1" customWidth="1"/>
    <col min="9500" max="9500" width="8" style="7" bestFit="1" customWidth="1"/>
    <col min="9501" max="9501" width="11.875" style="7" bestFit="1" customWidth="1"/>
    <col min="9502" max="9730" width="9" style="7"/>
    <col min="9731" max="9731" width="3.875" style="7" bestFit="1" customWidth="1"/>
    <col min="9732" max="9732" width="16" style="7" bestFit="1" customWidth="1"/>
    <col min="9733" max="9733" width="16.625" style="7" bestFit="1" customWidth="1"/>
    <col min="9734" max="9734" width="13.5" style="7" bestFit="1" customWidth="1"/>
    <col min="9735" max="9736" width="10.875" style="7" bestFit="1" customWidth="1"/>
    <col min="9737" max="9737" width="6.25" style="7" bestFit="1" customWidth="1"/>
    <col min="9738" max="9738" width="8.875" style="7" bestFit="1" customWidth="1"/>
    <col min="9739" max="9739" width="13.875" style="7" bestFit="1" customWidth="1"/>
    <col min="9740" max="9740" width="13.25" style="7" bestFit="1" customWidth="1"/>
    <col min="9741" max="9741" width="16" style="7" bestFit="1" customWidth="1"/>
    <col min="9742" max="9742" width="11.625" style="7" bestFit="1" customWidth="1"/>
    <col min="9743" max="9743" width="16.875" style="7" customWidth="1"/>
    <col min="9744" max="9744" width="13.25" style="7" customWidth="1"/>
    <col min="9745" max="9745" width="18.375" style="7" bestFit="1" customWidth="1"/>
    <col min="9746" max="9746" width="15" style="7" bestFit="1" customWidth="1"/>
    <col min="9747" max="9747" width="14.75" style="7" bestFit="1" customWidth="1"/>
    <col min="9748" max="9748" width="14.625" style="7" bestFit="1" customWidth="1"/>
    <col min="9749" max="9749" width="13.75" style="7" bestFit="1" customWidth="1"/>
    <col min="9750" max="9750" width="14.25" style="7" bestFit="1" customWidth="1"/>
    <col min="9751" max="9751" width="15.125" style="7" customWidth="1"/>
    <col min="9752" max="9752" width="20.5" style="7" bestFit="1" customWidth="1"/>
    <col min="9753" max="9753" width="27.875" style="7" bestFit="1" customWidth="1"/>
    <col min="9754" max="9754" width="6.875" style="7" bestFit="1" customWidth="1"/>
    <col min="9755" max="9755" width="5" style="7" bestFit="1" customWidth="1"/>
    <col min="9756" max="9756" width="8" style="7" bestFit="1" customWidth="1"/>
    <col min="9757" max="9757" width="11.875" style="7" bestFit="1" customWidth="1"/>
    <col min="9758" max="9986" width="9" style="7"/>
    <col min="9987" max="9987" width="3.875" style="7" bestFit="1" customWidth="1"/>
    <col min="9988" max="9988" width="16" style="7" bestFit="1" customWidth="1"/>
    <col min="9989" max="9989" width="16.625" style="7" bestFit="1" customWidth="1"/>
    <col min="9990" max="9990" width="13.5" style="7" bestFit="1" customWidth="1"/>
    <col min="9991" max="9992" width="10.875" style="7" bestFit="1" customWidth="1"/>
    <col min="9993" max="9993" width="6.25" style="7" bestFit="1" customWidth="1"/>
    <col min="9994" max="9994" width="8.875" style="7" bestFit="1" customWidth="1"/>
    <col min="9995" max="9995" width="13.875" style="7" bestFit="1" customWidth="1"/>
    <col min="9996" max="9996" width="13.25" style="7" bestFit="1" customWidth="1"/>
    <col min="9997" max="9997" width="16" style="7" bestFit="1" customWidth="1"/>
    <col min="9998" max="9998" width="11.625" style="7" bestFit="1" customWidth="1"/>
    <col min="9999" max="9999" width="16.875" style="7" customWidth="1"/>
    <col min="10000" max="10000" width="13.25" style="7" customWidth="1"/>
    <col min="10001" max="10001" width="18.375" style="7" bestFit="1" customWidth="1"/>
    <col min="10002" max="10002" width="15" style="7" bestFit="1" customWidth="1"/>
    <col min="10003" max="10003" width="14.75" style="7" bestFit="1" customWidth="1"/>
    <col min="10004" max="10004" width="14.625" style="7" bestFit="1" customWidth="1"/>
    <col min="10005" max="10005" width="13.75" style="7" bestFit="1" customWidth="1"/>
    <col min="10006" max="10006" width="14.25" style="7" bestFit="1" customWidth="1"/>
    <col min="10007" max="10007" width="15.125" style="7" customWidth="1"/>
    <col min="10008" max="10008" width="20.5" style="7" bestFit="1" customWidth="1"/>
    <col min="10009" max="10009" width="27.875" style="7" bestFit="1" customWidth="1"/>
    <col min="10010" max="10010" width="6.875" style="7" bestFit="1" customWidth="1"/>
    <col min="10011" max="10011" width="5" style="7" bestFit="1" customWidth="1"/>
    <col min="10012" max="10012" width="8" style="7" bestFit="1" customWidth="1"/>
    <col min="10013" max="10013" width="11.875" style="7" bestFit="1" customWidth="1"/>
    <col min="10014" max="10242" width="9" style="7"/>
    <col min="10243" max="10243" width="3.875" style="7" bestFit="1" customWidth="1"/>
    <col min="10244" max="10244" width="16" style="7" bestFit="1" customWidth="1"/>
    <col min="10245" max="10245" width="16.625" style="7" bestFit="1" customWidth="1"/>
    <col min="10246" max="10246" width="13.5" style="7" bestFit="1" customWidth="1"/>
    <col min="10247" max="10248" width="10.875" style="7" bestFit="1" customWidth="1"/>
    <col min="10249" max="10249" width="6.25" style="7" bestFit="1" customWidth="1"/>
    <col min="10250" max="10250" width="8.875" style="7" bestFit="1" customWidth="1"/>
    <col min="10251" max="10251" width="13.875" style="7" bestFit="1" customWidth="1"/>
    <col min="10252" max="10252" width="13.25" style="7" bestFit="1" customWidth="1"/>
    <col min="10253" max="10253" width="16" style="7" bestFit="1" customWidth="1"/>
    <col min="10254" max="10254" width="11.625" style="7" bestFit="1" customWidth="1"/>
    <col min="10255" max="10255" width="16.875" style="7" customWidth="1"/>
    <col min="10256" max="10256" width="13.25" style="7" customWidth="1"/>
    <col min="10257" max="10257" width="18.375" style="7" bestFit="1" customWidth="1"/>
    <col min="10258" max="10258" width="15" style="7" bestFit="1" customWidth="1"/>
    <col min="10259" max="10259" width="14.75" style="7" bestFit="1" customWidth="1"/>
    <col min="10260" max="10260" width="14.625" style="7" bestFit="1" customWidth="1"/>
    <col min="10261" max="10261" width="13.75" style="7" bestFit="1" customWidth="1"/>
    <col min="10262" max="10262" width="14.25" style="7" bestFit="1" customWidth="1"/>
    <col min="10263" max="10263" width="15.125" style="7" customWidth="1"/>
    <col min="10264" max="10264" width="20.5" style="7" bestFit="1" customWidth="1"/>
    <col min="10265" max="10265" width="27.875" style="7" bestFit="1" customWidth="1"/>
    <col min="10266" max="10266" width="6.875" style="7" bestFit="1" customWidth="1"/>
    <col min="10267" max="10267" width="5" style="7" bestFit="1" customWidth="1"/>
    <col min="10268" max="10268" width="8" style="7" bestFit="1" customWidth="1"/>
    <col min="10269" max="10269" width="11.875" style="7" bestFit="1" customWidth="1"/>
    <col min="10270" max="10498" width="9" style="7"/>
    <col min="10499" max="10499" width="3.875" style="7" bestFit="1" customWidth="1"/>
    <col min="10500" max="10500" width="16" style="7" bestFit="1" customWidth="1"/>
    <col min="10501" max="10501" width="16.625" style="7" bestFit="1" customWidth="1"/>
    <col min="10502" max="10502" width="13.5" style="7" bestFit="1" customWidth="1"/>
    <col min="10503" max="10504" width="10.875" style="7" bestFit="1" customWidth="1"/>
    <col min="10505" max="10505" width="6.25" style="7" bestFit="1" customWidth="1"/>
    <col min="10506" max="10506" width="8.875" style="7" bestFit="1" customWidth="1"/>
    <col min="10507" max="10507" width="13.875" style="7" bestFit="1" customWidth="1"/>
    <col min="10508" max="10508" width="13.25" style="7" bestFit="1" customWidth="1"/>
    <col min="10509" max="10509" width="16" style="7" bestFit="1" customWidth="1"/>
    <col min="10510" max="10510" width="11.625" style="7" bestFit="1" customWidth="1"/>
    <col min="10511" max="10511" width="16.875" style="7" customWidth="1"/>
    <col min="10512" max="10512" width="13.25" style="7" customWidth="1"/>
    <col min="10513" max="10513" width="18.375" style="7" bestFit="1" customWidth="1"/>
    <col min="10514" max="10514" width="15" style="7" bestFit="1" customWidth="1"/>
    <col min="10515" max="10515" width="14.75" style="7" bestFit="1" customWidth="1"/>
    <col min="10516" max="10516" width="14.625" style="7" bestFit="1" customWidth="1"/>
    <col min="10517" max="10517" width="13.75" style="7" bestFit="1" customWidth="1"/>
    <col min="10518" max="10518" width="14.25" style="7" bestFit="1" customWidth="1"/>
    <col min="10519" max="10519" width="15.125" style="7" customWidth="1"/>
    <col min="10520" max="10520" width="20.5" style="7" bestFit="1" customWidth="1"/>
    <col min="10521" max="10521" width="27.875" style="7" bestFit="1" customWidth="1"/>
    <col min="10522" max="10522" width="6.875" style="7" bestFit="1" customWidth="1"/>
    <col min="10523" max="10523" width="5" style="7" bestFit="1" customWidth="1"/>
    <col min="10524" max="10524" width="8" style="7" bestFit="1" customWidth="1"/>
    <col min="10525" max="10525" width="11.875" style="7" bestFit="1" customWidth="1"/>
    <col min="10526" max="10754" width="9" style="7"/>
    <col min="10755" max="10755" width="3.875" style="7" bestFit="1" customWidth="1"/>
    <col min="10756" max="10756" width="16" style="7" bestFit="1" customWidth="1"/>
    <col min="10757" max="10757" width="16.625" style="7" bestFit="1" customWidth="1"/>
    <col min="10758" max="10758" width="13.5" style="7" bestFit="1" customWidth="1"/>
    <col min="10759" max="10760" width="10.875" style="7" bestFit="1" customWidth="1"/>
    <col min="10761" max="10761" width="6.25" style="7" bestFit="1" customWidth="1"/>
    <col min="10762" max="10762" width="8.875" style="7" bestFit="1" customWidth="1"/>
    <col min="10763" max="10763" width="13.875" style="7" bestFit="1" customWidth="1"/>
    <col min="10764" max="10764" width="13.25" style="7" bestFit="1" customWidth="1"/>
    <col min="10765" max="10765" width="16" style="7" bestFit="1" customWidth="1"/>
    <col min="10766" max="10766" width="11.625" style="7" bestFit="1" customWidth="1"/>
    <col min="10767" max="10767" width="16.875" style="7" customWidth="1"/>
    <col min="10768" max="10768" width="13.25" style="7" customWidth="1"/>
    <col min="10769" max="10769" width="18.375" style="7" bestFit="1" customWidth="1"/>
    <col min="10770" max="10770" width="15" style="7" bestFit="1" customWidth="1"/>
    <col min="10771" max="10771" width="14.75" style="7" bestFit="1" customWidth="1"/>
    <col min="10772" max="10772" width="14.625" style="7" bestFit="1" customWidth="1"/>
    <col min="10773" max="10773" width="13.75" style="7" bestFit="1" customWidth="1"/>
    <col min="10774" max="10774" width="14.25" style="7" bestFit="1" customWidth="1"/>
    <col min="10775" max="10775" width="15.125" style="7" customWidth="1"/>
    <col min="10776" max="10776" width="20.5" style="7" bestFit="1" customWidth="1"/>
    <col min="10777" max="10777" width="27.875" style="7" bestFit="1" customWidth="1"/>
    <col min="10778" max="10778" width="6.875" style="7" bestFit="1" customWidth="1"/>
    <col min="10779" max="10779" width="5" style="7" bestFit="1" customWidth="1"/>
    <col min="10780" max="10780" width="8" style="7" bestFit="1" customWidth="1"/>
    <col min="10781" max="10781" width="11.875" style="7" bestFit="1" customWidth="1"/>
    <col min="10782" max="11010" width="9" style="7"/>
    <col min="11011" max="11011" width="3.875" style="7" bestFit="1" customWidth="1"/>
    <col min="11012" max="11012" width="16" style="7" bestFit="1" customWidth="1"/>
    <col min="11013" max="11013" width="16.625" style="7" bestFit="1" customWidth="1"/>
    <col min="11014" max="11014" width="13.5" style="7" bestFit="1" customWidth="1"/>
    <col min="11015" max="11016" width="10.875" style="7" bestFit="1" customWidth="1"/>
    <col min="11017" max="11017" width="6.25" style="7" bestFit="1" customWidth="1"/>
    <col min="11018" max="11018" width="8.875" style="7" bestFit="1" customWidth="1"/>
    <col min="11019" max="11019" width="13.875" style="7" bestFit="1" customWidth="1"/>
    <col min="11020" max="11020" width="13.25" style="7" bestFit="1" customWidth="1"/>
    <col min="11021" max="11021" width="16" style="7" bestFit="1" customWidth="1"/>
    <col min="11022" max="11022" width="11.625" style="7" bestFit="1" customWidth="1"/>
    <col min="11023" max="11023" width="16.875" style="7" customWidth="1"/>
    <col min="11024" max="11024" width="13.25" style="7" customWidth="1"/>
    <col min="11025" max="11025" width="18.375" style="7" bestFit="1" customWidth="1"/>
    <col min="11026" max="11026" width="15" style="7" bestFit="1" customWidth="1"/>
    <col min="11027" max="11027" width="14.75" style="7" bestFit="1" customWidth="1"/>
    <col min="11028" max="11028" width="14.625" style="7" bestFit="1" customWidth="1"/>
    <col min="11029" max="11029" width="13.75" style="7" bestFit="1" customWidth="1"/>
    <col min="11030" max="11030" width="14.25" style="7" bestFit="1" customWidth="1"/>
    <col min="11031" max="11031" width="15.125" style="7" customWidth="1"/>
    <col min="11032" max="11032" width="20.5" style="7" bestFit="1" customWidth="1"/>
    <col min="11033" max="11033" width="27.875" style="7" bestFit="1" customWidth="1"/>
    <col min="11034" max="11034" width="6.875" style="7" bestFit="1" customWidth="1"/>
    <col min="11035" max="11035" width="5" style="7" bestFit="1" customWidth="1"/>
    <col min="11036" max="11036" width="8" style="7" bestFit="1" customWidth="1"/>
    <col min="11037" max="11037" width="11.875" style="7" bestFit="1" customWidth="1"/>
    <col min="11038" max="11266" width="9" style="7"/>
    <col min="11267" max="11267" width="3.875" style="7" bestFit="1" customWidth="1"/>
    <col min="11268" max="11268" width="16" style="7" bestFit="1" customWidth="1"/>
    <col min="11269" max="11269" width="16.625" style="7" bestFit="1" customWidth="1"/>
    <col min="11270" max="11270" width="13.5" style="7" bestFit="1" customWidth="1"/>
    <col min="11271" max="11272" width="10.875" style="7" bestFit="1" customWidth="1"/>
    <col min="11273" max="11273" width="6.25" style="7" bestFit="1" customWidth="1"/>
    <col min="11274" max="11274" width="8.875" style="7" bestFit="1" customWidth="1"/>
    <col min="11275" max="11275" width="13.875" style="7" bestFit="1" customWidth="1"/>
    <col min="11276" max="11276" width="13.25" style="7" bestFit="1" customWidth="1"/>
    <col min="11277" max="11277" width="16" style="7" bestFit="1" customWidth="1"/>
    <col min="11278" max="11278" width="11.625" style="7" bestFit="1" customWidth="1"/>
    <col min="11279" max="11279" width="16.875" style="7" customWidth="1"/>
    <col min="11280" max="11280" width="13.25" style="7" customWidth="1"/>
    <col min="11281" max="11281" width="18.375" style="7" bestFit="1" customWidth="1"/>
    <col min="11282" max="11282" width="15" style="7" bestFit="1" customWidth="1"/>
    <col min="11283" max="11283" width="14.75" style="7" bestFit="1" customWidth="1"/>
    <col min="11284" max="11284" width="14.625" style="7" bestFit="1" customWidth="1"/>
    <col min="11285" max="11285" width="13.75" style="7" bestFit="1" customWidth="1"/>
    <col min="11286" max="11286" width="14.25" style="7" bestFit="1" customWidth="1"/>
    <col min="11287" max="11287" width="15.125" style="7" customWidth="1"/>
    <col min="11288" max="11288" width="20.5" style="7" bestFit="1" customWidth="1"/>
    <col min="11289" max="11289" width="27.875" style="7" bestFit="1" customWidth="1"/>
    <col min="11290" max="11290" width="6.875" style="7" bestFit="1" customWidth="1"/>
    <col min="11291" max="11291" width="5" style="7" bestFit="1" customWidth="1"/>
    <col min="11292" max="11292" width="8" style="7" bestFit="1" customWidth="1"/>
    <col min="11293" max="11293" width="11.875" style="7" bestFit="1" customWidth="1"/>
    <col min="11294" max="11522" width="9" style="7"/>
    <col min="11523" max="11523" width="3.875" style="7" bestFit="1" customWidth="1"/>
    <col min="11524" max="11524" width="16" style="7" bestFit="1" customWidth="1"/>
    <col min="11525" max="11525" width="16.625" style="7" bestFit="1" customWidth="1"/>
    <col min="11526" max="11526" width="13.5" style="7" bestFit="1" customWidth="1"/>
    <col min="11527" max="11528" width="10.875" style="7" bestFit="1" customWidth="1"/>
    <col min="11529" max="11529" width="6.25" style="7" bestFit="1" customWidth="1"/>
    <col min="11530" max="11530" width="8.875" style="7" bestFit="1" customWidth="1"/>
    <col min="11531" max="11531" width="13.875" style="7" bestFit="1" customWidth="1"/>
    <col min="11532" max="11532" width="13.25" style="7" bestFit="1" customWidth="1"/>
    <col min="11533" max="11533" width="16" style="7" bestFit="1" customWidth="1"/>
    <col min="11534" max="11534" width="11.625" style="7" bestFit="1" customWidth="1"/>
    <col min="11535" max="11535" width="16.875" style="7" customWidth="1"/>
    <col min="11536" max="11536" width="13.25" style="7" customWidth="1"/>
    <col min="11537" max="11537" width="18.375" style="7" bestFit="1" customWidth="1"/>
    <col min="11538" max="11538" width="15" style="7" bestFit="1" customWidth="1"/>
    <col min="11539" max="11539" width="14.75" style="7" bestFit="1" customWidth="1"/>
    <col min="11540" max="11540" width="14.625" style="7" bestFit="1" customWidth="1"/>
    <col min="11541" max="11541" width="13.75" style="7" bestFit="1" customWidth="1"/>
    <col min="11542" max="11542" width="14.25" style="7" bestFit="1" customWidth="1"/>
    <col min="11543" max="11543" width="15.125" style="7" customWidth="1"/>
    <col min="11544" max="11544" width="20.5" style="7" bestFit="1" customWidth="1"/>
    <col min="11545" max="11545" width="27.875" style="7" bestFit="1" customWidth="1"/>
    <col min="11546" max="11546" width="6.875" style="7" bestFit="1" customWidth="1"/>
    <col min="11547" max="11547" width="5" style="7" bestFit="1" customWidth="1"/>
    <col min="11548" max="11548" width="8" style="7" bestFit="1" customWidth="1"/>
    <col min="11549" max="11549" width="11.875" style="7" bestFit="1" customWidth="1"/>
    <col min="11550" max="11778" width="9" style="7"/>
    <col min="11779" max="11779" width="3.875" style="7" bestFit="1" customWidth="1"/>
    <col min="11780" max="11780" width="16" style="7" bestFit="1" customWidth="1"/>
    <col min="11781" max="11781" width="16.625" style="7" bestFit="1" customWidth="1"/>
    <col min="11782" max="11782" width="13.5" style="7" bestFit="1" customWidth="1"/>
    <col min="11783" max="11784" width="10.875" style="7" bestFit="1" customWidth="1"/>
    <col min="11785" max="11785" width="6.25" style="7" bestFit="1" customWidth="1"/>
    <col min="11786" max="11786" width="8.875" style="7" bestFit="1" customWidth="1"/>
    <col min="11787" max="11787" width="13.875" style="7" bestFit="1" customWidth="1"/>
    <col min="11788" max="11788" width="13.25" style="7" bestFit="1" customWidth="1"/>
    <col min="11789" max="11789" width="16" style="7" bestFit="1" customWidth="1"/>
    <col min="11790" max="11790" width="11.625" style="7" bestFit="1" customWidth="1"/>
    <col min="11791" max="11791" width="16.875" style="7" customWidth="1"/>
    <col min="11792" max="11792" width="13.25" style="7" customWidth="1"/>
    <col min="11793" max="11793" width="18.375" style="7" bestFit="1" customWidth="1"/>
    <col min="11794" max="11794" width="15" style="7" bestFit="1" customWidth="1"/>
    <col min="11795" max="11795" width="14.75" style="7" bestFit="1" customWidth="1"/>
    <col min="11796" max="11796" width="14.625" style="7" bestFit="1" customWidth="1"/>
    <col min="11797" max="11797" width="13.75" style="7" bestFit="1" customWidth="1"/>
    <col min="11798" max="11798" width="14.25" style="7" bestFit="1" customWidth="1"/>
    <col min="11799" max="11799" width="15.125" style="7" customWidth="1"/>
    <col min="11800" max="11800" width="20.5" style="7" bestFit="1" customWidth="1"/>
    <col min="11801" max="11801" width="27.875" style="7" bestFit="1" customWidth="1"/>
    <col min="11802" max="11802" width="6.875" style="7" bestFit="1" customWidth="1"/>
    <col min="11803" max="11803" width="5" style="7" bestFit="1" customWidth="1"/>
    <col min="11804" max="11804" width="8" style="7" bestFit="1" customWidth="1"/>
    <col min="11805" max="11805" width="11.875" style="7" bestFit="1" customWidth="1"/>
    <col min="11806" max="12034" width="9" style="7"/>
    <col min="12035" max="12035" width="3.875" style="7" bestFit="1" customWidth="1"/>
    <col min="12036" max="12036" width="16" style="7" bestFit="1" customWidth="1"/>
    <col min="12037" max="12037" width="16.625" style="7" bestFit="1" customWidth="1"/>
    <col min="12038" max="12038" width="13.5" style="7" bestFit="1" customWidth="1"/>
    <col min="12039" max="12040" width="10.875" style="7" bestFit="1" customWidth="1"/>
    <col min="12041" max="12041" width="6.25" style="7" bestFit="1" customWidth="1"/>
    <col min="12042" max="12042" width="8.875" style="7" bestFit="1" customWidth="1"/>
    <col min="12043" max="12043" width="13.875" style="7" bestFit="1" customWidth="1"/>
    <col min="12044" max="12044" width="13.25" style="7" bestFit="1" customWidth="1"/>
    <col min="12045" max="12045" width="16" style="7" bestFit="1" customWidth="1"/>
    <col min="12046" max="12046" width="11.625" style="7" bestFit="1" customWidth="1"/>
    <col min="12047" max="12047" width="16.875" style="7" customWidth="1"/>
    <col min="12048" max="12048" width="13.25" style="7" customWidth="1"/>
    <col min="12049" max="12049" width="18.375" style="7" bestFit="1" customWidth="1"/>
    <col min="12050" max="12050" width="15" style="7" bestFit="1" customWidth="1"/>
    <col min="12051" max="12051" width="14.75" style="7" bestFit="1" customWidth="1"/>
    <col min="12052" max="12052" width="14.625" style="7" bestFit="1" customWidth="1"/>
    <col min="12053" max="12053" width="13.75" style="7" bestFit="1" customWidth="1"/>
    <col min="12054" max="12054" width="14.25" style="7" bestFit="1" customWidth="1"/>
    <col min="12055" max="12055" width="15.125" style="7" customWidth="1"/>
    <col min="12056" max="12056" width="20.5" style="7" bestFit="1" customWidth="1"/>
    <col min="12057" max="12057" width="27.875" style="7" bestFit="1" customWidth="1"/>
    <col min="12058" max="12058" width="6.875" style="7" bestFit="1" customWidth="1"/>
    <col min="12059" max="12059" width="5" style="7" bestFit="1" customWidth="1"/>
    <col min="12060" max="12060" width="8" style="7" bestFit="1" customWidth="1"/>
    <col min="12061" max="12061" width="11.875" style="7" bestFit="1" customWidth="1"/>
    <col min="12062" max="12290" width="9" style="7"/>
    <col min="12291" max="12291" width="3.875" style="7" bestFit="1" customWidth="1"/>
    <col min="12292" max="12292" width="16" style="7" bestFit="1" customWidth="1"/>
    <col min="12293" max="12293" width="16.625" style="7" bestFit="1" customWidth="1"/>
    <col min="12294" max="12294" width="13.5" style="7" bestFit="1" customWidth="1"/>
    <col min="12295" max="12296" width="10.875" style="7" bestFit="1" customWidth="1"/>
    <col min="12297" max="12297" width="6.25" style="7" bestFit="1" customWidth="1"/>
    <col min="12298" max="12298" width="8.875" style="7" bestFit="1" customWidth="1"/>
    <col min="12299" max="12299" width="13.875" style="7" bestFit="1" customWidth="1"/>
    <col min="12300" max="12300" width="13.25" style="7" bestFit="1" customWidth="1"/>
    <col min="12301" max="12301" width="16" style="7" bestFit="1" customWidth="1"/>
    <col min="12302" max="12302" width="11.625" style="7" bestFit="1" customWidth="1"/>
    <col min="12303" max="12303" width="16.875" style="7" customWidth="1"/>
    <col min="12304" max="12304" width="13.25" style="7" customWidth="1"/>
    <col min="12305" max="12305" width="18.375" style="7" bestFit="1" customWidth="1"/>
    <col min="12306" max="12306" width="15" style="7" bestFit="1" customWidth="1"/>
    <col min="12307" max="12307" width="14.75" style="7" bestFit="1" customWidth="1"/>
    <col min="12308" max="12308" width="14.625" style="7" bestFit="1" customWidth="1"/>
    <col min="12309" max="12309" width="13.75" style="7" bestFit="1" customWidth="1"/>
    <col min="12310" max="12310" width="14.25" style="7" bestFit="1" customWidth="1"/>
    <col min="12311" max="12311" width="15.125" style="7" customWidth="1"/>
    <col min="12312" max="12312" width="20.5" style="7" bestFit="1" customWidth="1"/>
    <col min="12313" max="12313" width="27.875" style="7" bestFit="1" customWidth="1"/>
    <col min="12314" max="12314" width="6.875" style="7" bestFit="1" customWidth="1"/>
    <col min="12315" max="12315" width="5" style="7" bestFit="1" customWidth="1"/>
    <col min="12316" max="12316" width="8" style="7" bestFit="1" customWidth="1"/>
    <col min="12317" max="12317" width="11.875" style="7" bestFit="1" customWidth="1"/>
    <col min="12318" max="12546" width="9" style="7"/>
    <col min="12547" max="12547" width="3.875" style="7" bestFit="1" customWidth="1"/>
    <col min="12548" max="12548" width="16" style="7" bestFit="1" customWidth="1"/>
    <col min="12549" max="12549" width="16.625" style="7" bestFit="1" customWidth="1"/>
    <col min="12550" max="12550" width="13.5" style="7" bestFit="1" customWidth="1"/>
    <col min="12551" max="12552" width="10.875" style="7" bestFit="1" customWidth="1"/>
    <col min="12553" max="12553" width="6.25" style="7" bestFit="1" customWidth="1"/>
    <col min="12554" max="12554" width="8.875" style="7" bestFit="1" customWidth="1"/>
    <col min="12555" max="12555" width="13.875" style="7" bestFit="1" customWidth="1"/>
    <col min="12556" max="12556" width="13.25" style="7" bestFit="1" customWidth="1"/>
    <col min="12557" max="12557" width="16" style="7" bestFit="1" customWidth="1"/>
    <col min="12558" max="12558" width="11.625" style="7" bestFit="1" customWidth="1"/>
    <col min="12559" max="12559" width="16.875" style="7" customWidth="1"/>
    <col min="12560" max="12560" width="13.25" style="7" customWidth="1"/>
    <col min="12561" max="12561" width="18.375" style="7" bestFit="1" customWidth="1"/>
    <col min="12562" max="12562" width="15" style="7" bestFit="1" customWidth="1"/>
    <col min="12563" max="12563" width="14.75" style="7" bestFit="1" customWidth="1"/>
    <col min="12564" max="12564" width="14.625" style="7" bestFit="1" customWidth="1"/>
    <col min="12565" max="12565" width="13.75" style="7" bestFit="1" customWidth="1"/>
    <col min="12566" max="12566" width="14.25" style="7" bestFit="1" customWidth="1"/>
    <col min="12567" max="12567" width="15.125" style="7" customWidth="1"/>
    <col min="12568" max="12568" width="20.5" style="7" bestFit="1" customWidth="1"/>
    <col min="12569" max="12569" width="27.875" style="7" bestFit="1" customWidth="1"/>
    <col min="12570" max="12570" width="6.875" style="7" bestFit="1" customWidth="1"/>
    <col min="12571" max="12571" width="5" style="7" bestFit="1" customWidth="1"/>
    <col min="12572" max="12572" width="8" style="7" bestFit="1" customWidth="1"/>
    <col min="12573" max="12573" width="11.875" style="7" bestFit="1" customWidth="1"/>
    <col min="12574" max="12802" width="9" style="7"/>
    <col min="12803" max="12803" width="3.875" style="7" bestFit="1" customWidth="1"/>
    <col min="12804" max="12804" width="16" style="7" bestFit="1" customWidth="1"/>
    <col min="12805" max="12805" width="16.625" style="7" bestFit="1" customWidth="1"/>
    <col min="12806" max="12806" width="13.5" style="7" bestFit="1" customWidth="1"/>
    <col min="12807" max="12808" width="10.875" style="7" bestFit="1" customWidth="1"/>
    <col min="12809" max="12809" width="6.25" style="7" bestFit="1" customWidth="1"/>
    <col min="12810" max="12810" width="8.875" style="7" bestFit="1" customWidth="1"/>
    <col min="12811" max="12811" width="13.875" style="7" bestFit="1" customWidth="1"/>
    <col min="12812" max="12812" width="13.25" style="7" bestFit="1" customWidth="1"/>
    <col min="12813" max="12813" width="16" style="7" bestFit="1" customWidth="1"/>
    <col min="12814" max="12814" width="11.625" style="7" bestFit="1" customWidth="1"/>
    <col min="12815" max="12815" width="16.875" style="7" customWidth="1"/>
    <col min="12816" max="12816" width="13.25" style="7" customWidth="1"/>
    <col min="12817" max="12817" width="18.375" style="7" bestFit="1" customWidth="1"/>
    <col min="12818" max="12818" width="15" style="7" bestFit="1" customWidth="1"/>
    <col min="12819" max="12819" width="14.75" style="7" bestFit="1" customWidth="1"/>
    <col min="12820" max="12820" width="14.625" style="7" bestFit="1" customWidth="1"/>
    <col min="12821" max="12821" width="13.75" style="7" bestFit="1" customWidth="1"/>
    <col min="12822" max="12822" width="14.25" style="7" bestFit="1" customWidth="1"/>
    <col min="12823" max="12823" width="15.125" style="7" customWidth="1"/>
    <col min="12824" max="12824" width="20.5" style="7" bestFit="1" customWidth="1"/>
    <col min="12825" max="12825" width="27.875" style="7" bestFit="1" customWidth="1"/>
    <col min="12826" max="12826" width="6.875" style="7" bestFit="1" customWidth="1"/>
    <col min="12827" max="12827" width="5" style="7" bestFit="1" customWidth="1"/>
    <col min="12828" max="12828" width="8" style="7" bestFit="1" customWidth="1"/>
    <col min="12829" max="12829" width="11.875" style="7" bestFit="1" customWidth="1"/>
    <col min="12830" max="13058" width="9" style="7"/>
    <col min="13059" max="13059" width="3.875" style="7" bestFit="1" customWidth="1"/>
    <col min="13060" max="13060" width="16" style="7" bestFit="1" customWidth="1"/>
    <col min="13061" max="13061" width="16.625" style="7" bestFit="1" customWidth="1"/>
    <col min="13062" max="13062" width="13.5" style="7" bestFit="1" customWidth="1"/>
    <col min="13063" max="13064" width="10.875" style="7" bestFit="1" customWidth="1"/>
    <col min="13065" max="13065" width="6.25" style="7" bestFit="1" customWidth="1"/>
    <col min="13066" max="13066" width="8.875" style="7" bestFit="1" customWidth="1"/>
    <col min="13067" max="13067" width="13.875" style="7" bestFit="1" customWidth="1"/>
    <col min="13068" max="13068" width="13.25" style="7" bestFit="1" customWidth="1"/>
    <col min="13069" max="13069" width="16" style="7" bestFit="1" customWidth="1"/>
    <col min="13070" max="13070" width="11.625" style="7" bestFit="1" customWidth="1"/>
    <col min="13071" max="13071" width="16.875" style="7" customWidth="1"/>
    <col min="13072" max="13072" width="13.25" style="7" customWidth="1"/>
    <col min="13073" max="13073" width="18.375" style="7" bestFit="1" customWidth="1"/>
    <col min="13074" max="13074" width="15" style="7" bestFit="1" customWidth="1"/>
    <col min="13075" max="13075" width="14.75" style="7" bestFit="1" customWidth="1"/>
    <col min="13076" max="13076" width="14.625" style="7" bestFit="1" customWidth="1"/>
    <col min="13077" max="13077" width="13.75" style="7" bestFit="1" customWidth="1"/>
    <col min="13078" max="13078" width="14.25" style="7" bestFit="1" customWidth="1"/>
    <col min="13079" max="13079" width="15.125" style="7" customWidth="1"/>
    <col min="13080" max="13080" width="20.5" style="7" bestFit="1" customWidth="1"/>
    <col min="13081" max="13081" width="27.875" style="7" bestFit="1" customWidth="1"/>
    <col min="13082" max="13082" width="6.875" style="7" bestFit="1" customWidth="1"/>
    <col min="13083" max="13083" width="5" style="7" bestFit="1" customWidth="1"/>
    <col min="13084" max="13084" width="8" style="7" bestFit="1" customWidth="1"/>
    <col min="13085" max="13085" width="11.875" style="7" bestFit="1" customWidth="1"/>
    <col min="13086" max="13314" width="9" style="7"/>
    <col min="13315" max="13315" width="3.875" style="7" bestFit="1" customWidth="1"/>
    <col min="13316" max="13316" width="16" style="7" bestFit="1" customWidth="1"/>
    <col min="13317" max="13317" width="16.625" style="7" bestFit="1" customWidth="1"/>
    <col min="13318" max="13318" width="13.5" style="7" bestFit="1" customWidth="1"/>
    <col min="13319" max="13320" width="10.875" style="7" bestFit="1" customWidth="1"/>
    <col min="13321" max="13321" width="6.25" style="7" bestFit="1" customWidth="1"/>
    <col min="13322" max="13322" width="8.875" style="7" bestFit="1" customWidth="1"/>
    <col min="13323" max="13323" width="13.875" style="7" bestFit="1" customWidth="1"/>
    <col min="13324" max="13324" width="13.25" style="7" bestFit="1" customWidth="1"/>
    <col min="13325" max="13325" width="16" style="7" bestFit="1" customWidth="1"/>
    <col min="13326" max="13326" width="11.625" style="7" bestFit="1" customWidth="1"/>
    <col min="13327" max="13327" width="16.875" style="7" customWidth="1"/>
    <col min="13328" max="13328" width="13.25" style="7" customWidth="1"/>
    <col min="13329" max="13329" width="18.375" style="7" bestFit="1" customWidth="1"/>
    <col min="13330" max="13330" width="15" style="7" bestFit="1" customWidth="1"/>
    <col min="13331" max="13331" width="14.75" style="7" bestFit="1" customWidth="1"/>
    <col min="13332" max="13332" width="14.625" style="7" bestFit="1" customWidth="1"/>
    <col min="13333" max="13333" width="13.75" style="7" bestFit="1" customWidth="1"/>
    <col min="13334" max="13334" width="14.25" style="7" bestFit="1" customWidth="1"/>
    <col min="13335" max="13335" width="15.125" style="7" customWidth="1"/>
    <col min="13336" max="13336" width="20.5" style="7" bestFit="1" customWidth="1"/>
    <col min="13337" max="13337" width="27.875" style="7" bestFit="1" customWidth="1"/>
    <col min="13338" max="13338" width="6.875" style="7" bestFit="1" customWidth="1"/>
    <col min="13339" max="13339" width="5" style="7" bestFit="1" customWidth="1"/>
    <col min="13340" max="13340" width="8" style="7" bestFit="1" customWidth="1"/>
    <col min="13341" max="13341" width="11.875" style="7" bestFit="1" customWidth="1"/>
    <col min="13342" max="13570" width="9" style="7"/>
    <col min="13571" max="13571" width="3.875" style="7" bestFit="1" customWidth="1"/>
    <col min="13572" max="13572" width="16" style="7" bestFit="1" customWidth="1"/>
    <col min="13573" max="13573" width="16.625" style="7" bestFit="1" customWidth="1"/>
    <col min="13574" max="13574" width="13.5" style="7" bestFit="1" customWidth="1"/>
    <col min="13575" max="13576" width="10.875" style="7" bestFit="1" customWidth="1"/>
    <col min="13577" max="13577" width="6.25" style="7" bestFit="1" customWidth="1"/>
    <col min="13578" max="13578" width="8.875" style="7" bestFit="1" customWidth="1"/>
    <col min="13579" max="13579" width="13.875" style="7" bestFit="1" customWidth="1"/>
    <col min="13580" max="13580" width="13.25" style="7" bestFit="1" customWidth="1"/>
    <col min="13581" max="13581" width="16" style="7" bestFit="1" customWidth="1"/>
    <col min="13582" max="13582" width="11.625" style="7" bestFit="1" customWidth="1"/>
    <col min="13583" max="13583" width="16.875" style="7" customWidth="1"/>
    <col min="13584" max="13584" width="13.25" style="7" customWidth="1"/>
    <col min="13585" max="13585" width="18.375" style="7" bestFit="1" customWidth="1"/>
    <col min="13586" max="13586" width="15" style="7" bestFit="1" customWidth="1"/>
    <col min="13587" max="13587" width="14.75" style="7" bestFit="1" customWidth="1"/>
    <col min="13588" max="13588" width="14.625" style="7" bestFit="1" customWidth="1"/>
    <col min="13589" max="13589" width="13.75" style="7" bestFit="1" customWidth="1"/>
    <col min="13590" max="13590" width="14.25" style="7" bestFit="1" customWidth="1"/>
    <col min="13591" max="13591" width="15.125" style="7" customWidth="1"/>
    <col min="13592" max="13592" width="20.5" style="7" bestFit="1" customWidth="1"/>
    <col min="13593" max="13593" width="27.875" style="7" bestFit="1" customWidth="1"/>
    <col min="13594" max="13594" width="6.875" style="7" bestFit="1" customWidth="1"/>
    <col min="13595" max="13595" width="5" style="7" bestFit="1" customWidth="1"/>
    <col min="13596" max="13596" width="8" style="7" bestFit="1" customWidth="1"/>
    <col min="13597" max="13597" width="11.875" style="7" bestFit="1" customWidth="1"/>
    <col min="13598" max="13826" width="9" style="7"/>
    <col min="13827" max="13827" width="3.875" style="7" bestFit="1" customWidth="1"/>
    <col min="13828" max="13828" width="16" style="7" bestFit="1" customWidth="1"/>
    <col min="13829" max="13829" width="16.625" style="7" bestFit="1" customWidth="1"/>
    <col min="13830" max="13830" width="13.5" style="7" bestFit="1" customWidth="1"/>
    <col min="13831" max="13832" width="10.875" style="7" bestFit="1" customWidth="1"/>
    <col min="13833" max="13833" width="6.25" style="7" bestFit="1" customWidth="1"/>
    <col min="13834" max="13834" width="8.875" style="7" bestFit="1" customWidth="1"/>
    <col min="13835" max="13835" width="13.875" style="7" bestFit="1" customWidth="1"/>
    <col min="13836" max="13836" width="13.25" style="7" bestFit="1" customWidth="1"/>
    <col min="13837" max="13837" width="16" style="7" bestFit="1" customWidth="1"/>
    <col min="13838" max="13838" width="11.625" style="7" bestFit="1" customWidth="1"/>
    <col min="13839" max="13839" width="16.875" style="7" customWidth="1"/>
    <col min="13840" max="13840" width="13.25" style="7" customWidth="1"/>
    <col min="13841" max="13841" width="18.375" style="7" bestFit="1" customWidth="1"/>
    <col min="13842" max="13842" width="15" style="7" bestFit="1" customWidth="1"/>
    <col min="13843" max="13843" width="14.75" style="7" bestFit="1" customWidth="1"/>
    <col min="13844" max="13844" width="14.625" style="7" bestFit="1" customWidth="1"/>
    <col min="13845" max="13845" width="13.75" style="7" bestFit="1" customWidth="1"/>
    <col min="13846" max="13846" width="14.25" style="7" bestFit="1" customWidth="1"/>
    <col min="13847" max="13847" width="15.125" style="7" customWidth="1"/>
    <col min="13848" max="13848" width="20.5" style="7" bestFit="1" customWidth="1"/>
    <col min="13849" max="13849" width="27.875" style="7" bestFit="1" customWidth="1"/>
    <col min="13850" max="13850" width="6.875" style="7" bestFit="1" customWidth="1"/>
    <col min="13851" max="13851" width="5" style="7" bestFit="1" customWidth="1"/>
    <col min="13852" max="13852" width="8" style="7" bestFit="1" customWidth="1"/>
    <col min="13853" max="13853" width="11.875" style="7" bestFit="1" customWidth="1"/>
    <col min="13854" max="14082" width="9" style="7"/>
    <col min="14083" max="14083" width="3.875" style="7" bestFit="1" customWidth="1"/>
    <col min="14084" max="14084" width="16" style="7" bestFit="1" customWidth="1"/>
    <col min="14085" max="14085" width="16.625" style="7" bestFit="1" customWidth="1"/>
    <col min="14086" max="14086" width="13.5" style="7" bestFit="1" customWidth="1"/>
    <col min="14087" max="14088" width="10.875" style="7" bestFit="1" customWidth="1"/>
    <col min="14089" max="14089" width="6.25" style="7" bestFit="1" customWidth="1"/>
    <col min="14090" max="14090" width="8.875" style="7" bestFit="1" customWidth="1"/>
    <col min="14091" max="14091" width="13.875" style="7" bestFit="1" customWidth="1"/>
    <col min="14092" max="14092" width="13.25" style="7" bestFit="1" customWidth="1"/>
    <col min="14093" max="14093" width="16" style="7" bestFit="1" customWidth="1"/>
    <col min="14094" max="14094" width="11.625" style="7" bestFit="1" customWidth="1"/>
    <col min="14095" max="14095" width="16.875" style="7" customWidth="1"/>
    <col min="14096" max="14096" width="13.25" style="7" customWidth="1"/>
    <col min="14097" max="14097" width="18.375" style="7" bestFit="1" customWidth="1"/>
    <col min="14098" max="14098" width="15" style="7" bestFit="1" customWidth="1"/>
    <col min="14099" max="14099" width="14.75" style="7" bestFit="1" customWidth="1"/>
    <col min="14100" max="14100" width="14.625" style="7" bestFit="1" customWidth="1"/>
    <col min="14101" max="14101" width="13.75" style="7" bestFit="1" customWidth="1"/>
    <col min="14102" max="14102" width="14.25" style="7" bestFit="1" customWidth="1"/>
    <col min="14103" max="14103" width="15.125" style="7" customWidth="1"/>
    <col min="14104" max="14104" width="20.5" style="7" bestFit="1" customWidth="1"/>
    <col min="14105" max="14105" width="27.875" style="7" bestFit="1" customWidth="1"/>
    <col min="14106" max="14106" width="6.875" style="7" bestFit="1" customWidth="1"/>
    <col min="14107" max="14107" width="5" style="7" bestFit="1" customWidth="1"/>
    <col min="14108" max="14108" width="8" style="7" bestFit="1" customWidth="1"/>
    <col min="14109" max="14109" width="11.875" style="7" bestFit="1" customWidth="1"/>
    <col min="14110" max="14338" width="9" style="7"/>
    <col min="14339" max="14339" width="3.875" style="7" bestFit="1" customWidth="1"/>
    <col min="14340" max="14340" width="16" style="7" bestFit="1" customWidth="1"/>
    <col min="14341" max="14341" width="16.625" style="7" bestFit="1" customWidth="1"/>
    <col min="14342" max="14342" width="13.5" style="7" bestFit="1" customWidth="1"/>
    <col min="14343" max="14344" width="10.875" style="7" bestFit="1" customWidth="1"/>
    <col min="14345" max="14345" width="6.25" style="7" bestFit="1" customWidth="1"/>
    <col min="14346" max="14346" width="8.875" style="7" bestFit="1" customWidth="1"/>
    <col min="14347" max="14347" width="13.875" style="7" bestFit="1" customWidth="1"/>
    <col min="14348" max="14348" width="13.25" style="7" bestFit="1" customWidth="1"/>
    <col min="14349" max="14349" width="16" style="7" bestFit="1" customWidth="1"/>
    <col min="14350" max="14350" width="11.625" style="7" bestFit="1" customWidth="1"/>
    <col min="14351" max="14351" width="16.875" style="7" customWidth="1"/>
    <col min="14352" max="14352" width="13.25" style="7" customWidth="1"/>
    <col min="14353" max="14353" width="18.375" style="7" bestFit="1" customWidth="1"/>
    <col min="14354" max="14354" width="15" style="7" bestFit="1" customWidth="1"/>
    <col min="14355" max="14355" width="14.75" style="7" bestFit="1" customWidth="1"/>
    <col min="14356" max="14356" width="14.625" style="7" bestFit="1" customWidth="1"/>
    <col min="14357" max="14357" width="13.75" style="7" bestFit="1" customWidth="1"/>
    <col min="14358" max="14358" width="14.25" style="7" bestFit="1" customWidth="1"/>
    <col min="14359" max="14359" width="15.125" style="7" customWidth="1"/>
    <col min="14360" max="14360" width="20.5" style="7" bestFit="1" customWidth="1"/>
    <col min="14361" max="14361" width="27.875" style="7" bestFit="1" customWidth="1"/>
    <col min="14362" max="14362" width="6.875" style="7" bestFit="1" customWidth="1"/>
    <col min="14363" max="14363" width="5" style="7" bestFit="1" customWidth="1"/>
    <col min="14364" max="14364" width="8" style="7" bestFit="1" customWidth="1"/>
    <col min="14365" max="14365" width="11.875" style="7" bestFit="1" customWidth="1"/>
    <col min="14366" max="14594" width="9" style="7"/>
    <col min="14595" max="14595" width="3.875" style="7" bestFit="1" customWidth="1"/>
    <col min="14596" max="14596" width="16" style="7" bestFit="1" customWidth="1"/>
    <col min="14597" max="14597" width="16.625" style="7" bestFit="1" customWidth="1"/>
    <col min="14598" max="14598" width="13.5" style="7" bestFit="1" customWidth="1"/>
    <col min="14599" max="14600" width="10.875" style="7" bestFit="1" customWidth="1"/>
    <col min="14601" max="14601" width="6.25" style="7" bestFit="1" customWidth="1"/>
    <col min="14602" max="14602" width="8.875" style="7" bestFit="1" customWidth="1"/>
    <col min="14603" max="14603" width="13.875" style="7" bestFit="1" customWidth="1"/>
    <col min="14604" max="14604" width="13.25" style="7" bestFit="1" customWidth="1"/>
    <col min="14605" max="14605" width="16" style="7" bestFit="1" customWidth="1"/>
    <col min="14606" max="14606" width="11.625" style="7" bestFit="1" customWidth="1"/>
    <col min="14607" max="14607" width="16.875" style="7" customWidth="1"/>
    <col min="14608" max="14608" width="13.25" style="7" customWidth="1"/>
    <col min="14609" max="14609" width="18.375" style="7" bestFit="1" customWidth="1"/>
    <col min="14610" max="14610" width="15" style="7" bestFit="1" customWidth="1"/>
    <col min="14611" max="14611" width="14.75" style="7" bestFit="1" customWidth="1"/>
    <col min="14612" max="14612" width="14.625" style="7" bestFit="1" customWidth="1"/>
    <col min="14613" max="14613" width="13.75" style="7" bestFit="1" customWidth="1"/>
    <col min="14614" max="14614" width="14.25" style="7" bestFit="1" customWidth="1"/>
    <col min="14615" max="14615" width="15.125" style="7" customWidth="1"/>
    <col min="14616" max="14616" width="20.5" style="7" bestFit="1" customWidth="1"/>
    <col min="14617" max="14617" width="27.875" style="7" bestFit="1" customWidth="1"/>
    <col min="14618" max="14618" width="6.875" style="7" bestFit="1" customWidth="1"/>
    <col min="14619" max="14619" width="5" style="7" bestFit="1" customWidth="1"/>
    <col min="14620" max="14620" width="8" style="7" bestFit="1" customWidth="1"/>
    <col min="14621" max="14621" width="11.875" style="7" bestFit="1" customWidth="1"/>
    <col min="14622" max="14850" width="9" style="7"/>
    <col min="14851" max="14851" width="3.875" style="7" bestFit="1" customWidth="1"/>
    <col min="14852" max="14852" width="16" style="7" bestFit="1" customWidth="1"/>
    <col min="14853" max="14853" width="16.625" style="7" bestFit="1" customWidth="1"/>
    <col min="14854" max="14854" width="13.5" style="7" bestFit="1" customWidth="1"/>
    <col min="14855" max="14856" width="10.875" style="7" bestFit="1" customWidth="1"/>
    <col min="14857" max="14857" width="6.25" style="7" bestFit="1" customWidth="1"/>
    <col min="14858" max="14858" width="8.875" style="7" bestFit="1" customWidth="1"/>
    <col min="14859" max="14859" width="13.875" style="7" bestFit="1" customWidth="1"/>
    <col min="14860" max="14860" width="13.25" style="7" bestFit="1" customWidth="1"/>
    <col min="14861" max="14861" width="16" style="7" bestFit="1" customWidth="1"/>
    <col min="14862" max="14862" width="11.625" style="7" bestFit="1" customWidth="1"/>
    <col min="14863" max="14863" width="16.875" style="7" customWidth="1"/>
    <col min="14864" max="14864" width="13.25" style="7" customWidth="1"/>
    <col min="14865" max="14865" width="18.375" style="7" bestFit="1" customWidth="1"/>
    <col min="14866" max="14866" width="15" style="7" bestFit="1" customWidth="1"/>
    <col min="14867" max="14867" width="14.75" style="7" bestFit="1" customWidth="1"/>
    <col min="14868" max="14868" width="14.625" style="7" bestFit="1" customWidth="1"/>
    <col min="14869" max="14869" width="13.75" style="7" bestFit="1" customWidth="1"/>
    <col min="14870" max="14870" width="14.25" style="7" bestFit="1" customWidth="1"/>
    <col min="14871" max="14871" width="15.125" style="7" customWidth="1"/>
    <col min="14872" max="14872" width="20.5" style="7" bestFit="1" customWidth="1"/>
    <col min="14873" max="14873" width="27.875" style="7" bestFit="1" customWidth="1"/>
    <col min="14874" max="14874" width="6.875" style="7" bestFit="1" customWidth="1"/>
    <col min="14875" max="14875" width="5" style="7" bestFit="1" customWidth="1"/>
    <col min="14876" max="14876" width="8" style="7" bestFit="1" customWidth="1"/>
    <col min="14877" max="14877" width="11.875" style="7" bestFit="1" customWidth="1"/>
    <col min="14878" max="15106" width="9" style="7"/>
    <col min="15107" max="15107" width="3.875" style="7" bestFit="1" customWidth="1"/>
    <col min="15108" max="15108" width="16" style="7" bestFit="1" customWidth="1"/>
    <col min="15109" max="15109" width="16.625" style="7" bestFit="1" customWidth="1"/>
    <col min="15110" max="15110" width="13.5" style="7" bestFit="1" customWidth="1"/>
    <col min="15111" max="15112" width="10.875" style="7" bestFit="1" customWidth="1"/>
    <col min="15113" max="15113" width="6.25" style="7" bestFit="1" customWidth="1"/>
    <col min="15114" max="15114" width="8.875" style="7" bestFit="1" customWidth="1"/>
    <col min="15115" max="15115" width="13.875" style="7" bestFit="1" customWidth="1"/>
    <col min="15116" max="15116" width="13.25" style="7" bestFit="1" customWidth="1"/>
    <col min="15117" max="15117" width="16" style="7" bestFit="1" customWidth="1"/>
    <col min="15118" max="15118" width="11.625" style="7" bestFit="1" customWidth="1"/>
    <col min="15119" max="15119" width="16.875" style="7" customWidth="1"/>
    <col min="15120" max="15120" width="13.25" style="7" customWidth="1"/>
    <col min="15121" max="15121" width="18.375" style="7" bestFit="1" customWidth="1"/>
    <col min="15122" max="15122" width="15" style="7" bestFit="1" customWidth="1"/>
    <col min="15123" max="15123" width="14.75" style="7" bestFit="1" customWidth="1"/>
    <col min="15124" max="15124" width="14.625" style="7" bestFit="1" customWidth="1"/>
    <col min="15125" max="15125" width="13.75" style="7" bestFit="1" customWidth="1"/>
    <col min="15126" max="15126" width="14.25" style="7" bestFit="1" customWidth="1"/>
    <col min="15127" max="15127" width="15.125" style="7" customWidth="1"/>
    <col min="15128" max="15128" width="20.5" style="7" bestFit="1" customWidth="1"/>
    <col min="15129" max="15129" width="27.875" style="7" bestFit="1" customWidth="1"/>
    <col min="15130" max="15130" width="6.875" style="7" bestFit="1" customWidth="1"/>
    <col min="15131" max="15131" width="5" style="7" bestFit="1" customWidth="1"/>
    <col min="15132" max="15132" width="8" style="7" bestFit="1" customWidth="1"/>
    <col min="15133" max="15133" width="11.875" style="7" bestFit="1" customWidth="1"/>
    <col min="15134" max="15362" width="9" style="7"/>
    <col min="15363" max="15363" width="3.875" style="7" bestFit="1" customWidth="1"/>
    <col min="15364" max="15364" width="16" style="7" bestFit="1" customWidth="1"/>
    <col min="15365" max="15365" width="16.625" style="7" bestFit="1" customWidth="1"/>
    <col min="15366" max="15366" width="13.5" style="7" bestFit="1" customWidth="1"/>
    <col min="15367" max="15368" width="10.875" style="7" bestFit="1" customWidth="1"/>
    <col min="15369" max="15369" width="6.25" style="7" bestFit="1" customWidth="1"/>
    <col min="15370" max="15370" width="8.875" style="7" bestFit="1" customWidth="1"/>
    <col min="15371" max="15371" width="13.875" style="7" bestFit="1" customWidth="1"/>
    <col min="15372" max="15372" width="13.25" style="7" bestFit="1" customWidth="1"/>
    <col min="15373" max="15373" width="16" style="7" bestFit="1" customWidth="1"/>
    <col min="15374" max="15374" width="11.625" style="7" bestFit="1" customWidth="1"/>
    <col min="15375" max="15375" width="16.875" style="7" customWidth="1"/>
    <col min="15376" max="15376" width="13.25" style="7" customWidth="1"/>
    <col min="15377" max="15377" width="18.375" style="7" bestFit="1" customWidth="1"/>
    <col min="15378" max="15378" width="15" style="7" bestFit="1" customWidth="1"/>
    <col min="15379" max="15379" width="14.75" style="7" bestFit="1" customWidth="1"/>
    <col min="15380" max="15380" width="14.625" style="7" bestFit="1" customWidth="1"/>
    <col min="15381" max="15381" width="13.75" style="7" bestFit="1" customWidth="1"/>
    <col min="15382" max="15382" width="14.25" style="7" bestFit="1" customWidth="1"/>
    <col min="15383" max="15383" width="15.125" style="7" customWidth="1"/>
    <col min="15384" max="15384" width="20.5" style="7" bestFit="1" customWidth="1"/>
    <col min="15385" max="15385" width="27.875" style="7" bestFit="1" customWidth="1"/>
    <col min="15386" max="15386" width="6.875" style="7" bestFit="1" customWidth="1"/>
    <col min="15387" max="15387" width="5" style="7" bestFit="1" customWidth="1"/>
    <col min="15388" max="15388" width="8" style="7" bestFit="1" customWidth="1"/>
    <col min="15389" max="15389" width="11.875" style="7" bestFit="1" customWidth="1"/>
    <col min="15390" max="15618" width="9" style="7"/>
    <col min="15619" max="15619" width="3.875" style="7" bestFit="1" customWidth="1"/>
    <col min="15620" max="15620" width="16" style="7" bestFit="1" customWidth="1"/>
    <col min="15621" max="15621" width="16.625" style="7" bestFit="1" customWidth="1"/>
    <col min="15622" max="15622" width="13.5" style="7" bestFit="1" customWidth="1"/>
    <col min="15623" max="15624" width="10.875" style="7" bestFit="1" customWidth="1"/>
    <col min="15625" max="15625" width="6.25" style="7" bestFit="1" customWidth="1"/>
    <col min="15626" max="15626" width="8.875" style="7" bestFit="1" customWidth="1"/>
    <col min="15627" max="15627" width="13.875" style="7" bestFit="1" customWidth="1"/>
    <col min="15628" max="15628" width="13.25" style="7" bestFit="1" customWidth="1"/>
    <col min="15629" max="15629" width="16" style="7" bestFit="1" customWidth="1"/>
    <col min="15630" max="15630" width="11.625" style="7" bestFit="1" customWidth="1"/>
    <col min="15631" max="15631" width="16.875" style="7" customWidth="1"/>
    <col min="15632" max="15632" width="13.25" style="7" customWidth="1"/>
    <col min="15633" max="15633" width="18.375" style="7" bestFit="1" customWidth="1"/>
    <col min="15634" max="15634" width="15" style="7" bestFit="1" customWidth="1"/>
    <col min="15635" max="15635" width="14.75" style="7" bestFit="1" customWidth="1"/>
    <col min="15636" max="15636" width="14.625" style="7" bestFit="1" customWidth="1"/>
    <col min="15637" max="15637" width="13.75" style="7" bestFit="1" customWidth="1"/>
    <col min="15638" max="15638" width="14.25" style="7" bestFit="1" customWidth="1"/>
    <col min="15639" max="15639" width="15.125" style="7" customWidth="1"/>
    <col min="15640" max="15640" width="20.5" style="7" bestFit="1" customWidth="1"/>
    <col min="15641" max="15641" width="27.875" style="7" bestFit="1" customWidth="1"/>
    <col min="15642" max="15642" width="6.875" style="7" bestFit="1" customWidth="1"/>
    <col min="15643" max="15643" width="5" style="7" bestFit="1" customWidth="1"/>
    <col min="15644" max="15644" width="8" style="7" bestFit="1" customWidth="1"/>
    <col min="15645" max="15645" width="11.875" style="7" bestFit="1" customWidth="1"/>
    <col min="15646" max="15874" width="9" style="7"/>
    <col min="15875" max="15875" width="3.875" style="7" bestFit="1" customWidth="1"/>
    <col min="15876" max="15876" width="16" style="7" bestFit="1" customWidth="1"/>
    <col min="15877" max="15877" width="16.625" style="7" bestFit="1" customWidth="1"/>
    <col min="15878" max="15878" width="13.5" style="7" bestFit="1" customWidth="1"/>
    <col min="15879" max="15880" width="10.875" style="7" bestFit="1" customWidth="1"/>
    <col min="15881" max="15881" width="6.25" style="7" bestFit="1" customWidth="1"/>
    <col min="15882" max="15882" width="8.875" style="7" bestFit="1" customWidth="1"/>
    <col min="15883" max="15883" width="13.875" style="7" bestFit="1" customWidth="1"/>
    <col min="15884" max="15884" width="13.25" style="7" bestFit="1" customWidth="1"/>
    <col min="15885" max="15885" width="16" style="7" bestFit="1" customWidth="1"/>
    <col min="15886" max="15886" width="11.625" style="7" bestFit="1" customWidth="1"/>
    <col min="15887" max="15887" width="16.875" style="7" customWidth="1"/>
    <col min="15888" max="15888" width="13.25" style="7" customWidth="1"/>
    <col min="15889" max="15889" width="18.375" style="7" bestFit="1" customWidth="1"/>
    <col min="15890" max="15890" width="15" style="7" bestFit="1" customWidth="1"/>
    <col min="15891" max="15891" width="14.75" style="7" bestFit="1" customWidth="1"/>
    <col min="15892" max="15892" width="14.625" style="7" bestFit="1" customWidth="1"/>
    <col min="15893" max="15893" width="13.75" style="7" bestFit="1" customWidth="1"/>
    <col min="15894" max="15894" width="14.25" style="7" bestFit="1" customWidth="1"/>
    <col min="15895" max="15895" width="15.125" style="7" customWidth="1"/>
    <col min="15896" max="15896" width="20.5" style="7" bestFit="1" customWidth="1"/>
    <col min="15897" max="15897" width="27.875" style="7" bestFit="1" customWidth="1"/>
    <col min="15898" max="15898" width="6.875" style="7" bestFit="1" customWidth="1"/>
    <col min="15899" max="15899" width="5" style="7" bestFit="1" customWidth="1"/>
    <col min="15900" max="15900" width="8" style="7" bestFit="1" customWidth="1"/>
    <col min="15901" max="15901" width="11.875" style="7" bestFit="1" customWidth="1"/>
    <col min="15902" max="16130" width="9" style="7"/>
    <col min="16131" max="16131" width="3.875" style="7" bestFit="1" customWidth="1"/>
    <col min="16132" max="16132" width="16" style="7" bestFit="1" customWidth="1"/>
    <col min="16133" max="16133" width="16.625" style="7" bestFit="1" customWidth="1"/>
    <col min="16134" max="16134" width="13.5" style="7" bestFit="1" customWidth="1"/>
    <col min="16135" max="16136" width="10.875" style="7" bestFit="1" customWidth="1"/>
    <col min="16137" max="16137" width="6.25" style="7" bestFit="1" customWidth="1"/>
    <col min="16138" max="16138" width="8.875" style="7" bestFit="1" customWidth="1"/>
    <col min="16139" max="16139" width="13.875" style="7" bestFit="1" customWidth="1"/>
    <col min="16140" max="16140" width="13.25" style="7" bestFit="1" customWidth="1"/>
    <col min="16141" max="16141" width="16" style="7" bestFit="1" customWidth="1"/>
    <col min="16142" max="16142" width="11.625" style="7" bestFit="1" customWidth="1"/>
    <col min="16143" max="16143" width="16.875" style="7" customWidth="1"/>
    <col min="16144" max="16144" width="13.25" style="7" customWidth="1"/>
    <col min="16145" max="16145" width="18.375" style="7" bestFit="1" customWidth="1"/>
    <col min="16146" max="16146" width="15" style="7" bestFit="1" customWidth="1"/>
    <col min="16147" max="16147" width="14.75" style="7" bestFit="1" customWidth="1"/>
    <col min="16148" max="16148" width="14.625" style="7" bestFit="1" customWidth="1"/>
    <col min="16149" max="16149" width="13.75" style="7" bestFit="1" customWidth="1"/>
    <col min="16150" max="16150" width="14.25" style="7" bestFit="1" customWidth="1"/>
    <col min="16151" max="16151" width="15.125" style="7" customWidth="1"/>
    <col min="16152" max="16152" width="20.5" style="7" bestFit="1" customWidth="1"/>
    <col min="16153" max="16153" width="27.875" style="7" bestFit="1" customWidth="1"/>
    <col min="16154" max="16154" width="6.875" style="7" bestFit="1" customWidth="1"/>
    <col min="16155" max="16155" width="5" style="7" bestFit="1" customWidth="1"/>
    <col min="16156" max="16156" width="8" style="7" bestFit="1" customWidth="1"/>
    <col min="16157" max="16157" width="11.875" style="7" bestFit="1" customWidth="1"/>
    <col min="16158" max="16384" width="9" style="7"/>
  </cols>
  <sheetData>
    <row r="1" spans="1:45" ht="18.75" x14ac:dyDescent="0.25">
      <c r="E1" s="1"/>
      <c r="F1" s="1"/>
      <c r="G1" s="1"/>
      <c r="H1" s="1"/>
      <c r="I1" s="1"/>
      <c r="J1" s="1"/>
      <c r="K1" s="1"/>
      <c r="L1" s="1"/>
      <c r="M1" s="1"/>
      <c r="R1" s="24" t="s">
        <v>356</v>
      </c>
    </row>
    <row r="2" spans="1:45" ht="18.75" x14ac:dyDescent="0.3">
      <c r="E2" s="1"/>
      <c r="F2" s="1"/>
      <c r="G2" s="1"/>
      <c r="H2" s="1"/>
      <c r="I2" s="1"/>
      <c r="J2" s="1"/>
      <c r="K2" s="1"/>
      <c r="L2" s="1"/>
      <c r="M2" s="1"/>
      <c r="R2" s="15" t="s">
        <v>1</v>
      </c>
    </row>
    <row r="3" spans="1:45" ht="18.75" x14ac:dyDescent="0.3">
      <c r="E3" s="1"/>
      <c r="F3" s="1"/>
      <c r="G3" s="1"/>
      <c r="H3" s="1"/>
      <c r="I3" s="1"/>
      <c r="J3" s="1"/>
      <c r="K3" s="1"/>
      <c r="L3" s="1"/>
      <c r="M3" s="1"/>
      <c r="R3" s="15" t="s">
        <v>775</v>
      </c>
    </row>
    <row r="4" spans="1:45" s="115" customFormat="1" ht="15.75" x14ac:dyDescent="0.25">
      <c r="A4" s="679" t="s">
        <v>397</v>
      </c>
      <c r="B4" s="679"/>
      <c r="C4" s="679"/>
      <c r="D4" s="679"/>
      <c r="E4" s="679"/>
      <c r="F4" s="679"/>
      <c r="G4" s="679"/>
      <c r="H4" s="679"/>
      <c r="I4" s="679"/>
      <c r="J4" s="679"/>
      <c r="K4" s="679"/>
      <c r="L4" s="679"/>
      <c r="M4" s="679"/>
      <c r="N4" s="679"/>
      <c r="O4" s="679"/>
      <c r="P4" s="679"/>
      <c r="Q4" s="679"/>
      <c r="R4" s="679"/>
      <c r="S4" s="10"/>
      <c r="T4" s="10"/>
      <c r="U4" s="10"/>
      <c r="V4" s="10"/>
      <c r="W4" s="10"/>
      <c r="X4" s="10"/>
      <c r="Y4" s="10"/>
      <c r="Z4" s="8"/>
      <c r="AA4" s="8"/>
      <c r="AB4" s="8"/>
      <c r="AC4" s="8"/>
    </row>
    <row r="5" spans="1:45" s="115" customFormat="1" ht="15.75" x14ac:dyDescent="0.25">
      <c r="A5" s="122"/>
      <c r="B5" s="122"/>
      <c r="C5" s="122"/>
      <c r="D5" s="122"/>
      <c r="E5" s="122"/>
      <c r="F5" s="122"/>
      <c r="G5" s="122"/>
      <c r="H5" s="122"/>
      <c r="I5" s="122"/>
      <c r="J5" s="122"/>
      <c r="K5" s="122"/>
      <c r="L5" s="122"/>
      <c r="M5" s="122"/>
      <c r="N5" s="122"/>
      <c r="O5" s="122"/>
      <c r="P5" s="122"/>
      <c r="Q5" s="122"/>
      <c r="R5" s="122"/>
      <c r="S5" s="10"/>
      <c r="T5" s="10"/>
      <c r="U5" s="10"/>
      <c r="V5" s="10"/>
      <c r="W5" s="10"/>
      <c r="X5" s="10"/>
      <c r="Y5" s="10"/>
      <c r="Z5" s="8"/>
      <c r="AA5" s="8"/>
      <c r="AB5" s="8"/>
      <c r="AC5" s="8"/>
    </row>
    <row r="6" spans="1:45" ht="15.75" x14ac:dyDescent="0.25">
      <c r="A6" s="712" t="s">
        <v>884</v>
      </c>
      <c r="B6" s="712"/>
      <c r="C6" s="712"/>
      <c r="D6" s="712"/>
      <c r="E6" s="712"/>
      <c r="F6" s="712"/>
      <c r="G6" s="712"/>
      <c r="H6" s="712"/>
      <c r="I6" s="712"/>
      <c r="J6" s="712"/>
      <c r="K6" s="712"/>
      <c r="L6" s="712"/>
      <c r="M6" s="712"/>
      <c r="N6" s="712"/>
      <c r="O6" s="712"/>
      <c r="P6" s="712"/>
      <c r="Q6" s="712"/>
      <c r="R6" s="712"/>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row>
    <row r="7" spans="1:45" s="98" customFormat="1" ht="15.75" x14ac:dyDescent="0.25">
      <c r="A7" s="618" t="s">
        <v>313</v>
      </c>
      <c r="B7" s="618"/>
      <c r="C7" s="618"/>
      <c r="D7" s="618"/>
      <c r="E7" s="618"/>
      <c r="F7" s="618"/>
      <c r="G7" s="618"/>
      <c r="H7" s="618"/>
      <c r="I7" s="618"/>
      <c r="J7" s="618"/>
      <c r="K7" s="618"/>
      <c r="L7" s="618"/>
      <c r="M7" s="618"/>
      <c r="N7" s="618"/>
      <c r="O7" s="618"/>
      <c r="P7" s="618"/>
      <c r="Q7" s="618"/>
      <c r="R7" s="618"/>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row>
    <row r="8" spans="1:45" s="98" customFormat="1" ht="15.75" x14ac:dyDescent="0.25">
      <c r="A8" s="148"/>
      <c r="B8" s="148"/>
      <c r="C8" s="148"/>
      <c r="D8" s="148"/>
      <c r="E8" s="148"/>
      <c r="F8" s="148"/>
      <c r="G8" s="148"/>
      <c r="H8" s="148"/>
      <c r="I8" s="148"/>
      <c r="J8" s="148"/>
      <c r="K8" s="148"/>
      <c r="L8" s="148"/>
      <c r="M8" s="148"/>
      <c r="N8" s="148"/>
      <c r="O8" s="148"/>
      <c r="P8" s="148"/>
      <c r="Q8" s="148"/>
      <c r="R8" s="148"/>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row>
    <row r="9" spans="1:45" ht="15.75" x14ac:dyDescent="0.25">
      <c r="A9" s="621" t="s">
        <v>1082</v>
      </c>
      <c r="B9" s="621"/>
      <c r="C9" s="621"/>
      <c r="D9" s="621"/>
      <c r="E9" s="621"/>
      <c r="F9" s="621"/>
      <c r="G9" s="621"/>
      <c r="H9" s="621"/>
      <c r="I9" s="621"/>
      <c r="J9" s="621"/>
      <c r="K9" s="621"/>
      <c r="L9" s="621"/>
      <c r="M9" s="621"/>
      <c r="N9" s="621"/>
      <c r="O9" s="621"/>
      <c r="P9" s="621"/>
      <c r="Q9" s="621"/>
      <c r="R9" s="621"/>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row>
    <row r="10" spans="1:45" ht="15" customHeight="1" x14ac:dyDescent="0.25">
      <c r="A10" s="716"/>
      <c r="B10" s="716"/>
      <c r="C10" s="716"/>
      <c r="D10" s="716"/>
      <c r="E10" s="716"/>
      <c r="F10" s="716"/>
      <c r="G10" s="716"/>
      <c r="H10" s="716"/>
      <c r="I10" s="716"/>
      <c r="J10" s="716"/>
      <c r="K10" s="716"/>
      <c r="L10" s="716"/>
      <c r="M10" s="716"/>
      <c r="N10" s="716"/>
      <c r="O10" s="716"/>
      <c r="P10" s="716"/>
      <c r="Q10" s="716"/>
      <c r="R10" s="716"/>
      <c r="S10" s="62"/>
    </row>
    <row r="11" spans="1:45" s="8" customFormat="1" ht="184.5" customHeight="1" x14ac:dyDescent="0.25">
      <c r="A11" s="127" t="s">
        <v>180</v>
      </c>
      <c r="B11" s="127" t="s">
        <v>31</v>
      </c>
      <c r="C11" s="127" t="s">
        <v>4</v>
      </c>
      <c r="D11" s="90" t="s">
        <v>21</v>
      </c>
      <c r="E11" s="90" t="s">
        <v>16</v>
      </c>
      <c r="F11" s="127" t="s">
        <v>136</v>
      </c>
      <c r="G11" s="128" t="s">
        <v>43</v>
      </c>
      <c r="H11" s="127" t="s">
        <v>78</v>
      </c>
      <c r="I11" s="127" t="s">
        <v>86</v>
      </c>
      <c r="J11" s="127" t="s">
        <v>87</v>
      </c>
      <c r="K11" s="127" t="s">
        <v>80</v>
      </c>
      <c r="L11" s="131" t="s">
        <v>84</v>
      </c>
      <c r="M11" s="134" t="s">
        <v>135</v>
      </c>
      <c r="N11" s="87" t="s">
        <v>79</v>
      </c>
      <c r="O11" s="135" t="s">
        <v>85</v>
      </c>
      <c r="P11" s="135" t="s">
        <v>81</v>
      </c>
      <c r="Q11" s="135" t="s">
        <v>82</v>
      </c>
      <c r="R11" s="261" t="s">
        <v>83</v>
      </c>
    </row>
    <row r="12" spans="1:45" ht="18.75" customHeight="1" x14ac:dyDescent="0.25">
      <c r="A12" s="46">
        <v>1</v>
      </c>
      <c r="B12" s="46">
        <v>2</v>
      </c>
      <c r="C12" s="46">
        <v>3</v>
      </c>
      <c r="D12" s="46">
        <v>4</v>
      </c>
      <c r="E12" s="46">
        <v>5</v>
      </c>
      <c r="F12" s="46">
        <v>6</v>
      </c>
      <c r="G12" s="46">
        <v>7</v>
      </c>
      <c r="H12" s="46">
        <v>8</v>
      </c>
      <c r="I12" s="46">
        <v>9</v>
      </c>
      <c r="J12" s="46">
        <v>10</v>
      </c>
      <c r="K12" s="46">
        <v>11</v>
      </c>
      <c r="L12" s="46">
        <v>12</v>
      </c>
      <c r="M12" s="46">
        <v>13</v>
      </c>
      <c r="N12" s="46">
        <v>14</v>
      </c>
      <c r="O12" s="46">
        <v>15</v>
      </c>
      <c r="P12" s="46">
        <v>16</v>
      </c>
      <c r="Q12" s="46">
        <v>17</v>
      </c>
      <c r="R12" s="46">
        <v>18</v>
      </c>
      <c r="T12" s="7"/>
      <c r="U12" s="7"/>
      <c r="V12" s="7"/>
      <c r="W12" s="7"/>
      <c r="X12" s="7"/>
      <c r="Y12" s="7"/>
      <c r="Z12" s="7"/>
      <c r="AA12" s="7"/>
      <c r="AB12" s="7"/>
      <c r="AC12" s="7"/>
    </row>
    <row r="13" spans="1:45" s="238" customFormat="1" ht="36" customHeight="1" x14ac:dyDescent="0.25">
      <c r="A13" s="219">
        <v>0</v>
      </c>
      <c r="B13" s="180" t="s">
        <v>742</v>
      </c>
      <c r="C13" s="51"/>
      <c r="D13" s="240" t="s">
        <v>801</v>
      </c>
      <c r="E13" s="254" t="s">
        <v>697</v>
      </c>
      <c r="F13" s="254" t="s">
        <v>891</v>
      </c>
      <c r="G13" s="340" t="s">
        <v>892</v>
      </c>
      <c r="H13" s="146"/>
      <c r="I13" s="146" t="s">
        <v>802</v>
      </c>
      <c r="J13" s="146" t="s">
        <v>802</v>
      </c>
      <c r="K13" s="146" t="s">
        <v>802</v>
      </c>
      <c r="L13" s="146" t="s">
        <v>802</v>
      </c>
      <c r="M13" s="146" t="s">
        <v>802</v>
      </c>
      <c r="N13" s="146" t="s">
        <v>802</v>
      </c>
      <c r="O13" s="146" t="s">
        <v>802</v>
      </c>
      <c r="P13" s="146" t="s">
        <v>802</v>
      </c>
      <c r="Q13" s="146" t="s">
        <v>939</v>
      </c>
      <c r="R13" s="146" t="s">
        <v>802</v>
      </c>
      <c r="S13" s="289"/>
      <c r="T13" s="289"/>
      <c r="U13" s="289"/>
      <c r="V13" s="289"/>
      <c r="W13" s="289"/>
      <c r="X13" s="289"/>
      <c r="Y13" s="289"/>
      <c r="Z13" s="289"/>
      <c r="AA13" s="289"/>
      <c r="AB13" s="289"/>
      <c r="AC13" s="289"/>
      <c r="AD13" s="97"/>
      <c r="AE13" s="97"/>
      <c r="AF13" s="97"/>
      <c r="AG13" s="97"/>
      <c r="AH13" s="97"/>
      <c r="AI13" s="97"/>
      <c r="AJ13" s="97"/>
      <c r="AK13" s="97"/>
      <c r="AL13" s="97"/>
      <c r="AM13" s="97"/>
      <c r="AN13" s="97"/>
      <c r="AO13" s="97"/>
    </row>
    <row r="14" spans="1:45" s="238" customFormat="1" ht="47.25" x14ac:dyDescent="0.25">
      <c r="A14" s="51" t="s">
        <v>743</v>
      </c>
      <c r="B14" s="179" t="s">
        <v>744</v>
      </c>
      <c r="C14" s="51"/>
      <c r="D14" s="240" t="s">
        <v>801</v>
      </c>
      <c r="E14" s="254" t="s">
        <v>697</v>
      </c>
      <c r="F14" s="254" t="s">
        <v>891</v>
      </c>
      <c r="G14" s="340" t="s">
        <v>892</v>
      </c>
      <c r="H14" s="146" t="s">
        <v>771</v>
      </c>
      <c r="I14" s="146" t="s">
        <v>771</v>
      </c>
      <c r="J14" s="146" t="s">
        <v>771</v>
      </c>
      <c r="K14" s="146" t="s">
        <v>771</v>
      </c>
      <c r="L14" s="146" t="s">
        <v>771</v>
      </c>
      <c r="M14" s="146" t="s">
        <v>771</v>
      </c>
      <c r="N14" s="146" t="s">
        <v>771</v>
      </c>
      <c r="O14" s="146" t="s">
        <v>771</v>
      </c>
      <c r="P14" s="146" t="s">
        <v>771</v>
      </c>
      <c r="Q14" s="146" t="s">
        <v>771</v>
      </c>
      <c r="R14" s="146" t="s">
        <v>771</v>
      </c>
      <c r="S14" s="289"/>
      <c r="T14" s="289"/>
      <c r="U14" s="289"/>
      <c r="V14" s="289"/>
      <c r="W14" s="289"/>
      <c r="X14" s="289"/>
      <c r="Y14" s="289"/>
      <c r="Z14" s="289"/>
      <c r="AA14" s="289"/>
      <c r="AB14" s="289"/>
      <c r="AC14" s="289"/>
      <c r="AD14" s="97"/>
      <c r="AE14" s="97"/>
      <c r="AF14" s="97"/>
      <c r="AG14" s="97"/>
      <c r="AH14" s="97"/>
      <c r="AI14" s="97"/>
      <c r="AJ14" s="97"/>
      <c r="AK14" s="97"/>
      <c r="AL14" s="97"/>
      <c r="AM14" s="97"/>
      <c r="AN14" s="97"/>
      <c r="AO14" s="97"/>
    </row>
    <row r="15" spans="1:45" s="238" customFormat="1" ht="47.25" x14ac:dyDescent="0.25">
      <c r="A15" s="51" t="s">
        <v>745</v>
      </c>
      <c r="B15" s="179" t="s">
        <v>770</v>
      </c>
      <c r="C15" s="51"/>
      <c r="D15" s="240" t="s">
        <v>801</v>
      </c>
      <c r="E15" s="254" t="s">
        <v>697</v>
      </c>
      <c r="F15" s="254" t="s">
        <v>891</v>
      </c>
      <c r="G15" s="340" t="s">
        <v>892</v>
      </c>
      <c r="H15" s="146"/>
      <c r="I15" s="146" t="s">
        <v>802</v>
      </c>
      <c r="J15" s="146" t="s">
        <v>802</v>
      </c>
      <c r="K15" s="146" t="s">
        <v>802</v>
      </c>
      <c r="L15" s="146" t="s">
        <v>802</v>
      </c>
      <c r="M15" s="146" t="s">
        <v>802</v>
      </c>
      <c r="N15" s="146" t="s">
        <v>802</v>
      </c>
      <c r="O15" s="146" t="s">
        <v>802</v>
      </c>
      <c r="P15" s="146" t="s">
        <v>802</v>
      </c>
      <c r="Q15" s="146" t="s">
        <v>939</v>
      </c>
      <c r="R15" s="146" t="s">
        <v>802</v>
      </c>
      <c r="S15" s="289"/>
      <c r="T15" s="289"/>
      <c r="U15" s="289"/>
      <c r="V15" s="289"/>
      <c r="W15" s="289"/>
      <c r="X15" s="289"/>
      <c r="Y15" s="289"/>
      <c r="Z15" s="289"/>
      <c r="AA15" s="289"/>
      <c r="AB15" s="289"/>
      <c r="AC15" s="289"/>
      <c r="AD15" s="97"/>
      <c r="AE15" s="97"/>
      <c r="AF15" s="97"/>
      <c r="AG15" s="97"/>
      <c r="AH15" s="97"/>
      <c r="AI15" s="97"/>
      <c r="AJ15" s="97"/>
      <c r="AK15" s="97"/>
      <c r="AL15" s="97"/>
      <c r="AM15" s="97"/>
      <c r="AN15" s="97"/>
      <c r="AO15" s="97"/>
    </row>
    <row r="16" spans="1:45" s="238" customFormat="1" ht="63" x14ac:dyDescent="0.25">
      <c r="A16" s="51" t="s">
        <v>746</v>
      </c>
      <c r="B16" s="179" t="s">
        <v>747</v>
      </c>
      <c r="C16" s="51"/>
      <c r="D16" s="240" t="s">
        <v>801</v>
      </c>
      <c r="E16" s="254" t="s">
        <v>697</v>
      </c>
      <c r="F16" s="254" t="s">
        <v>891</v>
      </c>
      <c r="G16" s="340" t="s">
        <v>892</v>
      </c>
      <c r="H16" s="146" t="s">
        <v>771</v>
      </c>
      <c r="I16" s="146" t="s">
        <v>771</v>
      </c>
      <c r="J16" s="146" t="s">
        <v>771</v>
      </c>
      <c r="K16" s="146" t="s">
        <v>771</v>
      </c>
      <c r="L16" s="146" t="s">
        <v>771</v>
      </c>
      <c r="M16" s="146" t="s">
        <v>771</v>
      </c>
      <c r="N16" s="146" t="s">
        <v>771</v>
      </c>
      <c r="O16" s="146" t="s">
        <v>771</v>
      </c>
      <c r="P16" s="146" t="s">
        <v>771</v>
      </c>
      <c r="Q16" s="146" t="s">
        <v>771</v>
      </c>
      <c r="R16" s="146" t="s">
        <v>771</v>
      </c>
      <c r="S16" s="289"/>
      <c r="T16" s="289"/>
      <c r="U16" s="289"/>
      <c r="V16" s="289"/>
      <c r="W16" s="289"/>
      <c r="X16" s="289"/>
      <c r="Y16" s="289"/>
      <c r="Z16" s="289"/>
      <c r="AA16" s="289"/>
      <c r="AB16" s="289"/>
      <c r="AC16" s="289"/>
      <c r="AD16" s="97"/>
      <c r="AE16" s="97"/>
      <c r="AF16" s="97"/>
      <c r="AG16" s="97"/>
      <c r="AH16" s="97"/>
      <c r="AI16" s="97"/>
      <c r="AJ16" s="97"/>
      <c r="AK16" s="97"/>
      <c r="AL16" s="97"/>
      <c r="AM16" s="97"/>
      <c r="AN16" s="97"/>
      <c r="AO16" s="97"/>
    </row>
    <row r="17" spans="1:41" s="238" customFormat="1" ht="47.25" x14ac:dyDescent="0.25">
      <c r="A17" s="51" t="s">
        <v>748</v>
      </c>
      <c r="B17" s="179" t="s">
        <v>749</v>
      </c>
      <c r="C17" s="51"/>
      <c r="D17" s="240" t="s">
        <v>801</v>
      </c>
      <c r="E17" s="254" t="s">
        <v>697</v>
      </c>
      <c r="F17" s="254" t="s">
        <v>891</v>
      </c>
      <c r="G17" s="340" t="s">
        <v>892</v>
      </c>
      <c r="H17" s="146"/>
      <c r="I17" s="146" t="s">
        <v>802</v>
      </c>
      <c r="J17" s="146" t="s">
        <v>802</v>
      </c>
      <c r="K17" s="146" t="s">
        <v>802</v>
      </c>
      <c r="L17" s="146" t="s">
        <v>802</v>
      </c>
      <c r="M17" s="146" t="s">
        <v>802</v>
      </c>
      <c r="N17" s="146" t="s">
        <v>802</v>
      </c>
      <c r="O17" s="146" t="s">
        <v>802</v>
      </c>
      <c r="P17" s="146" t="s">
        <v>802</v>
      </c>
      <c r="Q17" s="146" t="s">
        <v>939</v>
      </c>
      <c r="R17" s="146" t="s">
        <v>802</v>
      </c>
      <c r="S17" s="289"/>
      <c r="T17" s="289"/>
      <c r="U17" s="289"/>
      <c r="V17" s="289"/>
      <c r="W17" s="289"/>
      <c r="X17" s="289"/>
      <c r="Y17" s="289"/>
      <c r="Z17" s="289"/>
      <c r="AA17" s="289"/>
      <c r="AB17" s="289"/>
      <c r="AC17" s="289"/>
      <c r="AD17" s="97"/>
      <c r="AE17" s="97"/>
      <c r="AF17" s="97"/>
      <c r="AG17" s="97"/>
      <c r="AH17" s="97"/>
      <c r="AI17" s="97"/>
      <c r="AJ17" s="97"/>
      <c r="AK17" s="97"/>
      <c r="AL17" s="97"/>
      <c r="AM17" s="97"/>
      <c r="AN17" s="97"/>
      <c r="AO17" s="97"/>
    </row>
    <row r="18" spans="1:41" s="238" customFormat="1" ht="47.25" x14ac:dyDescent="0.25">
      <c r="A18" s="51" t="s">
        <v>750</v>
      </c>
      <c r="B18" s="179" t="s">
        <v>751</v>
      </c>
      <c r="C18" s="51"/>
      <c r="D18" s="240" t="s">
        <v>801</v>
      </c>
      <c r="E18" s="254" t="s">
        <v>697</v>
      </c>
      <c r="F18" s="254" t="s">
        <v>891</v>
      </c>
      <c r="G18" s="340" t="s">
        <v>892</v>
      </c>
      <c r="H18" s="146" t="s">
        <v>771</v>
      </c>
      <c r="I18" s="146" t="s">
        <v>771</v>
      </c>
      <c r="J18" s="146" t="s">
        <v>771</v>
      </c>
      <c r="K18" s="146" t="s">
        <v>771</v>
      </c>
      <c r="L18" s="146" t="s">
        <v>771</v>
      </c>
      <c r="M18" s="146" t="s">
        <v>771</v>
      </c>
      <c r="N18" s="146" t="s">
        <v>771</v>
      </c>
      <c r="O18" s="146" t="s">
        <v>771</v>
      </c>
      <c r="P18" s="146" t="s">
        <v>771</v>
      </c>
      <c r="Q18" s="146" t="s">
        <v>771</v>
      </c>
      <c r="R18" s="146" t="s">
        <v>771</v>
      </c>
      <c r="S18" s="289"/>
      <c r="T18" s="289"/>
      <c r="U18" s="289"/>
      <c r="V18" s="289"/>
      <c r="W18" s="289"/>
      <c r="X18" s="289"/>
      <c r="Y18" s="289"/>
      <c r="Z18" s="289"/>
      <c r="AA18" s="289"/>
      <c r="AB18" s="289"/>
      <c r="AC18" s="289"/>
      <c r="AD18" s="97"/>
      <c r="AE18" s="97"/>
      <c r="AF18" s="97"/>
      <c r="AG18" s="97"/>
      <c r="AH18" s="97"/>
      <c r="AI18" s="97"/>
      <c r="AJ18" s="97"/>
      <c r="AK18" s="97"/>
      <c r="AL18" s="97"/>
      <c r="AM18" s="97"/>
      <c r="AN18" s="97"/>
      <c r="AO18" s="97"/>
    </row>
    <row r="19" spans="1:41" s="238" customFormat="1" ht="47.25" x14ac:dyDescent="0.25">
      <c r="A19" s="51" t="s">
        <v>752</v>
      </c>
      <c r="B19" s="179" t="s">
        <v>753</v>
      </c>
      <c r="C19" s="51"/>
      <c r="D19" s="240" t="s">
        <v>801</v>
      </c>
      <c r="E19" s="254" t="s">
        <v>697</v>
      </c>
      <c r="F19" s="254" t="s">
        <v>891</v>
      </c>
      <c r="G19" s="340" t="s">
        <v>892</v>
      </c>
      <c r="H19" s="146" t="s">
        <v>771</v>
      </c>
      <c r="I19" s="146" t="s">
        <v>771</v>
      </c>
      <c r="J19" s="146" t="s">
        <v>771</v>
      </c>
      <c r="K19" s="146" t="s">
        <v>771</v>
      </c>
      <c r="L19" s="146" t="s">
        <v>771</v>
      </c>
      <c r="M19" s="146" t="s">
        <v>771</v>
      </c>
      <c r="N19" s="146" t="s">
        <v>771</v>
      </c>
      <c r="O19" s="146" t="s">
        <v>771</v>
      </c>
      <c r="P19" s="146" t="s">
        <v>771</v>
      </c>
      <c r="Q19" s="146" t="s">
        <v>771</v>
      </c>
      <c r="R19" s="146" t="s">
        <v>771</v>
      </c>
      <c r="S19" s="289"/>
      <c r="T19" s="289"/>
      <c r="U19" s="289"/>
      <c r="V19" s="289"/>
      <c r="W19" s="289"/>
      <c r="X19" s="289"/>
      <c r="Y19" s="289"/>
      <c r="Z19" s="289"/>
      <c r="AA19" s="289"/>
      <c r="AB19" s="289"/>
      <c r="AC19" s="289"/>
      <c r="AD19" s="97"/>
      <c r="AE19" s="97"/>
      <c r="AF19" s="97"/>
      <c r="AG19" s="97"/>
      <c r="AH19" s="97"/>
      <c r="AI19" s="97"/>
      <c r="AJ19" s="97"/>
      <c r="AK19" s="97"/>
      <c r="AL19" s="97"/>
      <c r="AM19" s="97"/>
      <c r="AN19" s="97"/>
      <c r="AO19" s="97"/>
    </row>
    <row r="20" spans="1:41" s="238" customFormat="1" ht="23.25" customHeight="1" x14ac:dyDescent="0.25">
      <c r="A20" s="51"/>
      <c r="B20" s="28"/>
      <c r="C20" s="51"/>
      <c r="D20" s="240"/>
      <c r="E20" s="254"/>
      <c r="F20" s="254"/>
      <c r="G20" s="146"/>
      <c r="H20" s="146"/>
      <c r="I20" s="146"/>
      <c r="J20" s="146"/>
      <c r="K20" s="146"/>
      <c r="L20" s="146"/>
      <c r="M20" s="146"/>
      <c r="N20" s="146"/>
      <c r="O20" s="146"/>
      <c r="P20" s="146"/>
      <c r="Q20" s="146"/>
      <c r="R20" s="146"/>
      <c r="S20" s="289"/>
      <c r="T20" s="289"/>
      <c r="U20" s="289"/>
      <c r="V20" s="289"/>
      <c r="W20" s="289"/>
      <c r="X20" s="289"/>
      <c r="Y20" s="289"/>
      <c r="Z20" s="289"/>
      <c r="AA20" s="289"/>
      <c r="AB20" s="289"/>
      <c r="AC20" s="289"/>
      <c r="AD20" s="97"/>
      <c r="AE20" s="97"/>
      <c r="AF20" s="97"/>
      <c r="AG20" s="97"/>
      <c r="AH20" s="97"/>
      <c r="AI20" s="97"/>
      <c r="AJ20" s="97"/>
      <c r="AK20" s="97"/>
      <c r="AL20" s="97"/>
      <c r="AM20" s="97"/>
      <c r="AN20" s="97"/>
      <c r="AO20" s="97"/>
    </row>
    <row r="21" spans="1:41" s="238" customFormat="1" ht="47.25" x14ac:dyDescent="0.25">
      <c r="A21" s="51">
        <v>1</v>
      </c>
      <c r="B21" s="179" t="s">
        <v>584</v>
      </c>
      <c r="C21" s="51"/>
      <c r="D21" s="240" t="s">
        <v>801</v>
      </c>
      <c r="E21" s="254" t="s">
        <v>697</v>
      </c>
      <c r="F21" s="254" t="s">
        <v>891</v>
      </c>
      <c r="G21" s="340" t="s">
        <v>892</v>
      </c>
      <c r="H21" s="146"/>
      <c r="I21" s="146"/>
      <c r="J21" s="146"/>
      <c r="K21" s="146"/>
      <c r="L21" s="146"/>
      <c r="M21" s="146"/>
      <c r="N21" s="146"/>
      <c r="O21" s="146"/>
      <c r="P21" s="146"/>
      <c r="Q21" s="146"/>
      <c r="R21" s="146"/>
      <c r="S21" s="289"/>
      <c r="T21" s="289"/>
      <c r="U21" s="289"/>
      <c r="V21" s="289"/>
      <c r="W21" s="289"/>
      <c r="X21" s="289"/>
      <c r="Y21" s="289"/>
      <c r="Z21" s="289"/>
      <c r="AA21" s="289"/>
      <c r="AB21" s="289"/>
      <c r="AC21" s="289"/>
      <c r="AD21" s="97"/>
      <c r="AE21" s="97"/>
      <c r="AF21" s="97"/>
      <c r="AG21" s="97"/>
      <c r="AH21" s="97"/>
      <c r="AI21" s="97"/>
      <c r="AJ21" s="97"/>
      <c r="AK21" s="97"/>
      <c r="AL21" s="97"/>
      <c r="AM21" s="97"/>
      <c r="AN21" s="97"/>
      <c r="AO21" s="97"/>
    </row>
    <row r="22" spans="1:41" s="238" customFormat="1" ht="47.25" x14ac:dyDescent="0.25">
      <c r="A22" s="182" t="s">
        <v>555</v>
      </c>
      <c r="B22" s="180" t="s">
        <v>754</v>
      </c>
      <c r="C22" s="51"/>
      <c r="D22" s="240" t="s">
        <v>801</v>
      </c>
      <c r="E22" s="254" t="s">
        <v>697</v>
      </c>
      <c r="F22" s="254" t="s">
        <v>891</v>
      </c>
      <c r="G22" s="340" t="s">
        <v>892</v>
      </c>
      <c r="H22" s="146" t="s">
        <v>771</v>
      </c>
      <c r="I22" s="146" t="s">
        <v>771</v>
      </c>
      <c r="J22" s="146" t="s">
        <v>771</v>
      </c>
      <c r="K22" s="146" t="s">
        <v>771</v>
      </c>
      <c r="L22" s="146" t="s">
        <v>771</v>
      </c>
      <c r="M22" s="146" t="s">
        <v>771</v>
      </c>
      <c r="N22" s="146" t="s">
        <v>771</v>
      </c>
      <c r="O22" s="146" t="s">
        <v>771</v>
      </c>
      <c r="P22" s="146" t="s">
        <v>771</v>
      </c>
      <c r="Q22" s="146" t="s">
        <v>771</v>
      </c>
      <c r="R22" s="146" t="s">
        <v>771</v>
      </c>
      <c r="S22" s="289"/>
      <c r="T22" s="289"/>
      <c r="U22" s="289"/>
      <c r="V22" s="289"/>
      <c r="W22" s="289"/>
      <c r="X22" s="289"/>
      <c r="Y22" s="289"/>
      <c r="Z22" s="289"/>
      <c r="AA22" s="289"/>
      <c r="AB22" s="289"/>
      <c r="AC22" s="289"/>
      <c r="AD22" s="97"/>
      <c r="AE22" s="97"/>
      <c r="AF22" s="97"/>
      <c r="AG22" s="97"/>
      <c r="AH22" s="97"/>
      <c r="AI22" s="97"/>
      <c r="AJ22" s="97"/>
      <c r="AK22" s="97"/>
      <c r="AL22" s="97"/>
      <c r="AM22" s="97"/>
      <c r="AN22" s="97"/>
      <c r="AO22" s="97"/>
    </row>
    <row r="23" spans="1:41" s="238" customFormat="1" ht="47.25" x14ac:dyDescent="0.25">
      <c r="A23" s="47" t="s">
        <v>557</v>
      </c>
      <c r="B23" s="179" t="s">
        <v>755</v>
      </c>
      <c r="C23" s="51"/>
      <c r="D23" s="240" t="s">
        <v>801</v>
      </c>
      <c r="E23" s="254" t="s">
        <v>697</v>
      </c>
      <c r="F23" s="254" t="s">
        <v>891</v>
      </c>
      <c r="G23" s="340" t="s">
        <v>892</v>
      </c>
      <c r="H23" s="146" t="s">
        <v>771</v>
      </c>
      <c r="I23" s="146" t="s">
        <v>771</v>
      </c>
      <c r="J23" s="146" t="s">
        <v>771</v>
      </c>
      <c r="K23" s="146" t="s">
        <v>771</v>
      </c>
      <c r="L23" s="146" t="s">
        <v>771</v>
      </c>
      <c r="M23" s="146" t="s">
        <v>771</v>
      </c>
      <c r="N23" s="146" t="s">
        <v>771</v>
      </c>
      <c r="O23" s="146" t="s">
        <v>771</v>
      </c>
      <c r="P23" s="146" t="s">
        <v>771</v>
      </c>
      <c r="Q23" s="146" t="s">
        <v>771</v>
      </c>
      <c r="R23" s="146" t="s">
        <v>771</v>
      </c>
      <c r="S23" s="289"/>
      <c r="T23" s="289"/>
      <c r="U23" s="289"/>
      <c r="V23" s="289"/>
      <c r="W23" s="289"/>
      <c r="X23" s="289"/>
      <c r="Y23" s="289"/>
      <c r="Z23" s="289"/>
      <c r="AA23" s="289"/>
      <c r="AB23" s="289"/>
      <c r="AC23" s="289"/>
      <c r="AD23" s="97"/>
      <c r="AE23" s="97"/>
      <c r="AF23" s="97"/>
      <c r="AG23" s="97"/>
      <c r="AH23" s="97"/>
      <c r="AI23" s="97"/>
      <c r="AJ23" s="97"/>
      <c r="AK23" s="97"/>
      <c r="AL23" s="97"/>
      <c r="AM23" s="97"/>
      <c r="AN23" s="97"/>
      <c r="AO23" s="97"/>
    </row>
    <row r="24" spans="1:41" s="238" customFormat="1" ht="47.25" x14ac:dyDescent="0.25">
      <c r="A24" s="47" t="s">
        <v>558</v>
      </c>
      <c r="B24" s="179" t="s">
        <v>528</v>
      </c>
      <c r="C24" s="51"/>
      <c r="D24" s="240" t="s">
        <v>801</v>
      </c>
      <c r="E24" s="254" t="s">
        <v>697</v>
      </c>
      <c r="F24" s="254" t="s">
        <v>891</v>
      </c>
      <c r="G24" s="340" t="s">
        <v>892</v>
      </c>
      <c r="H24" s="146" t="s">
        <v>771</v>
      </c>
      <c r="I24" s="146" t="s">
        <v>771</v>
      </c>
      <c r="J24" s="146" t="s">
        <v>771</v>
      </c>
      <c r="K24" s="146" t="s">
        <v>771</v>
      </c>
      <c r="L24" s="146" t="s">
        <v>771</v>
      </c>
      <c r="M24" s="146" t="s">
        <v>771</v>
      </c>
      <c r="N24" s="146" t="s">
        <v>771</v>
      </c>
      <c r="O24" s="146" t="s">
        <v>771</v>
      </c>
      <c r="P24" s="146" t="s">
        <v>771</v>
      </c>
      <c r="Q24" s="146" t="s">
        <v>771</v>
      </c>
      <c r="R24" s="146" t="s">
        <v>771</v>
      </c>
      <c r="S24" s="289"/>
      <c r="T24" s="289"/>
      <c r="U24" s="289"/>
      <c r="V24" s="289"/>
      <c r="W24" s="289"/>
      <c r="X24" s="289"/>
      <c r="Y24" s="289"/>
      <c r="Z24" s="289"/>
      <c r="AA24" s="289"/>
      <c r="AB24" s="289"/>
      <c r="AC24" s="289"/>
      <c r="AD24" s="97"/>
      <c r="AE24" s="97"/>
      <c r="AF24" s="97"/>
      <c r="AG24" s="97"/>
      <c r="AH24" s="97"/>
      <c r="AI24" s="97"/>
      <c r="AJ24" s="97"/>
      <c r="AK24" s="97"/>
      <c r="AL24" s="97"/>
      <c r="AM24" s="97"/>
      <c r="AN24" s="97"/>
      <c r="AO24" s="97"/>
    </row>
    <row r="25" spans="1:41" s="238" customFormat="1" ht="47.25" x14ac:dyDescent="0.25">
      <c r="A25" s="47" t="s">
        <v>559</v>
      </c>
      <c r="B25" s="179" t="s">
        <v>527</v>
      </c>
      <c r="C25" s="51"/>
      <c r="D25" s="240" t="s">
        <v>801</v>
      </c>
      <c r="E25" s="254" t="s">
        <v>697</v>
      </c>
      <c r="F25" s="254" t="s">
        <v>891</v>
      </c>
      <c r="G25" s="340" t="s">
        <v>892</v>
      </c>
      <c r="H25" s="146" t="s">
        <v>771</v>
      </c>
      <c r="I25" s="146" t="s">
        <v>771</v>
      </c>
      <c r="J25" s="146" t="s">
        <v>771</v>
      </c>
      <c r="K25" s="146" t="s">
        <v>771</v>
      </c>
      <c r="L25" s="146" t="s">
        <v>771</v>
      </c>
      <c r="M25" s="146" t="s">
        <v>771</v>
      </c>
      <c r="N25" s="146" t="s">
        <v>771</v>
      </c>
      <c r="O25" s="146" t="s">
        <v>771</v>
      </c>
      <c r="P25" s="146" t="s">
        <v>771</v>
      </c>
      <c r="Q25" s="146" t="s">
        <v>771</v>
      </c>
      <c r="R25" s="146" t="s">
        <v>771</v>
      </c>
      <c r="S25" s="289"/>
      <c r="T25" s="289"/>
      <c r="U25" s="289"/>
      <c r="V25" s="289"/>
      <c r="W25" s="289"/>
      <c r="X25" s="289"/>
      <c r="Y25" s="289"/>
      <c r="Z25" s="289"/>
      <c r="AA25" s="289"/>
      <c r="AB25" s="289"/>
      <c r="AC25" s="289"/>
      <c r="AD25" s="97"/>
      <c r="AE25" s="97"/>
      <c r="AF25" s="97"/>
      <c r="AG25" s="97"/>
      <c r="AH25" s="97"/>
      <c r="AI25" s="97"/>
      <c r="AJ25" s="97"/>
      <c r="AK25" s="97"/>
      <c r="AL25" s="97"/>
      <c r="AM25" s="97"/>
      <c r="AN25" s="97"/>
      <c r="AO25" s="97"/>
    </row>
    <row r="26" spans="1:41" s="238" customFormat="1" ht="78.75" x14ac:dyDescent="0.25">
      <c r="A26" s="47" t="s">
        <v>560</v>
      </c>
      <c r="B26" s="179" t="s">
        <v>756</v>
      </c>
      <c r="C26" s="51"/>
      <c r="D26" s="240" t="s">
        <v>801</v>
      </c>
      <c r="E26" s="254" t="s">
        <v>697</v>
      </c>
      <c r="F26" s="254" t="s">
        <v>891</v>
      </c>
      <c r="G26" s="340" t="s">
        <v>892</v>
      </c>
      <c r="H26" s="146" t="s">
        <v>771</v>
      </c>
      <c r="I26" s="146" t="s">
        <v>771</v>
      </c>
      <c r="J26" s="146" t="s">
        <v>771</v>
      </c>
      <c r="K26" s="146" t="s">
        <v>771</v>
      </c>
      <c r="L26" s="146" t="s">
        <v>771</v>
      </c>
      <c r="M26" s="146" t="s">
        <v>771</v>
      </c>
      <c r="N26" s="146" t="s">
        <v>771</v>
      </c>
      <c r="O26" s="146" t="s">
        <v>771</v>
      </c>
      <c r="P26" s="146" t="s">
        <v>771</v>
      </c>
      <c r="Q26" s="146" t="s">
        <v>771</v>
      </c>
      <c r="R26" s="146" t="s">
        <v>771</v>
      </c>
      <c r="S26" s="289"/>
      <c r="T26" s="289"/>
      <c r="U26" s="289"/>
      <c r="V26" s="289"/>
      <c r="W26" s="289"/>
      <c r="X26" s="289"/>
      <c r="Y26" s="289"/>
      <c r="Z26" s="289"/>
      <c r="AA26" s="289"/>
      <c r="AB26" s="289"/>
      <c r="AC26" s="289"/>
      <c r="AD26" s="97"/>
      <c r="AE26" s="97"/>
      <c r="AF26" s="97"/>
      <c r="AG26" s="97"/>
      <c r="AH26" s="97"/>
      <c r="AI26" s="97"/>
      <c r="AJ26" s="97"/>
      <c r="AK26" s="97"/>
      <c r="AL26" s="97"/>
      <c r="AM26" s="97"/>
      <c r="AN26" s="97"/>
      <c r="AO26" s="97"/>
    </row>
    <row r="27" spans="1:41" s="238" customFormat="1" ht="47.25" x14ac:dyDescent="0.25">
      <c r="A27" s="182" t="s">
        <v>556</v>
      </c>
      <c r="B27" s="180" t="s">
        <v>757</v>
      </c>
      <c r="C27" s="51"/>
      <c r="D27" s="240" t="s">
        <v>801</v>
      </c>
      <c r="E27" s="254" t="s">
        <v>697</v>
      </c>
      <c r="F27" s="254" t="s">
        <v>891</v>
      </c>
      <c r="G27" s="340" t="s">
        <v>892</v>
      </c>
      <c r="H27" s="146"/>
      <c r="I27" s="146" t="s">
        <v>802</v>
      </c>
      <c r="J27" s="146" t="s">
        <v>802</v>
      </c>
      <c r="K27" s="146" t="s">
        <v>802</v>
      </c>
      <c r="L27" s="146" t="s">
        <v>802</v>
      </c>
      <c r="M27" s="146" t="s">
        <v>802</v>
      </c>
      <c r="N27" s="146" t="s">
        <v>802</v>
      </c>
      <c r="O27" s="146" t="s">
        <v>802</v>
      </c>
      <c r="P27" s="146" t="s">
        <v>802</v>
      </c>
      <c r="Q27" s="146" t="s">
        <v>939</v>
      </c>
      <c r="R27" s="146" t="s">
        <v>802</v>
      </c>
      <c r="S27" s="289"/>
      <c r="T27" s="289"/>
      <c r="U27" s="289"/>
      <c r="V27" s="289"/>
      <c r="W27" s="289"/>
      <c r="X27" s="289"/>
      <c r="Y27" s="289"/>
      <c r="Z27" s="289"/>
      <c r="AA27" s="289"/>
      <c r="AB27" s="289"/>
      <c r="AC27" s="289"/>
      <c r="AD27" s="97"/>
      <c r="AE27" s="97"/>
      <c r="AF27" s="97"/>
      <c r="AG27" s="97"/>
      <c r="AH27" s="97"/>
      <c r="AI27" s="97"/>
      <c r="AJ27" s="97"/>
      <c r="AK27" s="97"/>
      <c r="AL27" s="97"/>
      <c r="AM27" s="97"/>
      <c r="AN27" s="97"/>
      <c r="AO27" s="97"/>
    </row>
    <row r="28" spans="1:41" s="238" customFormat="1" ht="63" x14ac:dyDescent="0.25">
      <c r="A28" s="47" t="s">
        <v>561</v>
      </c>
      <c r="B28" s="181" t="s">
        <v>772</v>
      </c>
      <c r="C28" s="51"/>
      <c r="D28" s="240" t="s">
        <v>801</v>
      </c>
      <c r="E28" s="254" t="s">
        <v>697</v>
      </c>
      <c r="F28" s="254" t="s">
        <v>891</v>
      </c>
      <c r="G28" s="340" t="s">
        <v>892</v>
      </c>
      <c r="H28" s="146"/>
      <c r="I28" s="146" t="s">
        <v>802</v>
      </c>
      <c r="J28" s="146" t="s">
        <v>802</v>
      </c>
      <c r="K28" s="146" t="s">
        <v>802</v>
      </c>
      <c r="L28" s="146" t="s">
        <v>802</v>
      </c>
      <c r="M28" s="146" t="s">
        <v>802</v>
      </c>
      <c r="N28" s="146" t="s">
        <v>802</v>
      </c>
      <c r="O28" s="146" t="s">
        <v>802</v>
      </c>
      <c r="P28" s="146" t="s">
        <v>802</v>
      </c>
      <c r="Q28" s="146" t="s">
        <v>939</v>
      </c>
      <c r="R28" s="146" t="s">
        <v>802</v>
      </c>
      <c r="S28" s="289"/>
      <c r="T28" s="289"/>
      <c r="U28" s="289"/>
      <c r="V28" s="289"/>
      <c r="W28" s="289"/>
      <c r="X28" s="289"/>
      <c r="Y28" s="289"/>
      <c r="Z28" s="289"/>
      <c r="AA28" s="289"/>
      <c r="AB28" s="289"/>
      <c r="AC28" s="289"/>
      <c r="AD28" s="97"/>
      <c r="AE28" s="97"/>
      <c r="AF28" s="97"/>
      <c r="AG28" s="97"/>
      <c r="AH28" s="97"/>
      <c r="AI28" s="97"/>
      <c r="AJ28" s="97"/>
      <c r="AK28" s="97"/>
      <c r="AL28" s="97"/>
      <c r="AM28" s="97"/>
      <c r="AN28" s="97"/>
      <c r="AO28" s="97"/>
    </row>
    <row r="29" spans="1:41" s="238" customFormat="1" ht="47.25" x14ac:dyDescent="0.25">
      <c r="A29" s="47" t="s">
        <v>608</v>
      </c>
      <c r="B29" s="179" t="s">
        <v>773</v>
      </c>
      <c r="C29" s="51"/>
      <c r="D29" s="240" t="s">
        <v>801</v>
      </c>
      <c r="E29" s="254" t="s">
        <v>697</v>
      </c>
      <c r="F29" s="254" t="s">
        <v>891</v>
      </c>
      <c r="G29" s="340" t="s">
        <v>892</v>
      </c>
      <c r="H29" s="146" t="s">
        <v>771</v>
      </c>
      <c r="I29" s="146" t="s">
        <v>771</v>
      </c>
      <c r="J29" s="146" t="s">
        <v>771</v>
      </c>
      <c r="K29" s="146" t="s">
        <v>771</v>
      </c>
      <c r="L29" s="146" t="s">
        <v>771</v>
      </c>
      <c r="M29" s="146" t="s">
        <v>771</v>
      </c>
      <c r="N29" s="146" t="s">
        <v>771</v>
      </c>
      <c r="O29" s="146" t="s">
        <v>771</v>
      </c>
      <c r="P29" s="146" t="s">
        <v>771</v>
      </c>
      <c r="Q29" s="146" t="s">
        <v>771</v>
      </c>
      <c r="R29" s="146" t="s">
        <v>771</v>
      </c>
      <c r="S29" s="289"/>
      <c r="T29" s="289"/>
      <c r="U29" s="289"/>
      <c r="V29" s="289"/>
      <c r="W29" s="289"/>
      <c r="X29" s="289"/>
      <c r="Y29" s="289"/>
      <c r="Z29" s="289"/>
      <c r="AA29" s="289"/>
      <c r="AB29" s="289"/>
      <c r="AC29" s="289"/>
      <c r="AD29" s="97"/>
      <c r="AE29" s="97"/>
      <c r="AF29" s="97"/>
      <c r="AG29" s="97"/>
      <c r="AH29" s="97"/>
      <c r="AI29" s="97"/>
      <c r="AJ29" s="97"/>
      <c r="AK29" s="97"/>
      <c r="AL29" s="97"/>
      <c r="AM29" s="97"/>
      <c r="AN29" s="97"/>
      <c r="AO29" s="97"/>
    </row>
    <row r="30" spans="1:41" s="238" customFormat="1" ht="63" x14ac:dyDescent="0.25">
      <c r="A30" s="47" t="s">
        <v>609</v>
      </c>
      <c r="B30" s="179" t="s">
        <v>774</v>
      </c>
      <c r="C30" s="51"/>
      <c r="D30" s="240" t="s">
        <v>801</v>
      </c>
      <c r="E30" s="254" t="s">
        <v>697</v>
      </c>
      <c r="F30" s="254" t="s">
        <v>891</v>
      </c>
      <c r="G30" s="340" t="s">
        <v>892</v>
      </c>
      <c r="H30" s="146"/>
      <c r="I30" s="146" t="s">
        <v>802</v>
      </c>
      <c r="J30" s="146" t="s">
        <v>802</v>
      </c>
      <c r="K30" s="146" t="s">
        <v>802</v>
      </c>
      <c r="L30" s="146" t="s">
        <v>802</v>
      </c>
      <c r="M30" s="146" t="s">
        <v>802</v>
      </c>
      <c r="N30" s="146" t="s">
        <v>802</v>
      </c>
      <c r="O30" s="146" t="s">
        <v>802</v>
      </c>
      <c r="P30" s="146" t="s">
        <v>802</v>
      </c>
      <c r="Q30" s="146" t="s">
        <v>939</v>
      </c>
      <c r="R30" s="146" t="s">
        <v>802</v>
      </c>
      <c r="S30" s="289"/>
      <c r="T30" s="289"/>
      <c r="U30" s="289"/>
      <c r="V30" s="289"/>
      <c r="W30" s="289"/>
      <c r="X30" s="289"/>
      <c r="Y30" s="289"/>
      <c r="Z30" s="289"/>
      <c r="AA30" s="289"/>
      <c r="AB30" s="289"/>
      <c r="AC30" s="289"/>
      <c r="AD30" s="97"/>
      <c r="AE30" s="97"/>
      <c r="AF30" s="97"/>
      <c r="AG30" s="97"/>
      <c r="AH30" s="97"/>
      <c r="AI30" s="97"/>
      <c r="AJ30" s="97"/>
      <c r="AK30" s="97"/>
      <c r="AL30" s="97"/>
      <c r="AM30" s="97"/>
      <c r="AN30" s="97"/>
      <c r="AO30" s="97"/>
    </row>
    <row r="31" spans="1:41" s="335" customFormat="1" ht="47.25" x14ac:dyDescent="0.25">
      <c r="A31" s="47"/>
      <c r="B31" s="318" t="s">
        <v>839</v>
      </c>
      <c r="C31" s="334" t="s">
        <v>815</v>
      </c>
      <c r="D31" s="337" t="s">
        <v>801</v>
      </c>
      <c r="E31" s="254" t="s">
        <v>697</v>
      </c>
      <c r="F31" s="254" t="s">
        <v>891</v>
      </c>
      <c r="G31" s="340" t="s">
        <v>892</v>
      </c>
      <c r="H31" s="146" t="s">
        <v>802</v>
      </c>
      <c r="I31" s="146" t="s">
        <v>802</v>
      </c>
      <c r="J31" s="146" t="s">
        <v>802</v>
      </c>
      <c r="K31" s="146" t="s">
        <v>802</v>
      </c>
      <c r="L31" s="146" t="s">
        <v>802</v>
      </c>
      <c r="M31" s="146" t="s">
        <v>802</v>
      </c>
      <c r="N31" s="146" t="s">
        <v>802</v>
      </c>
      <c r="O31" s="146" t="s">
        <v>802</v>
      </c>
      <c r="P31" s="146" t="s">
        <v>802</v>
      </c>
      <c r="Q31" s="146" t="s">
        <v>939</v>
      </c>
      <c r="R31" s="146" t="s">
        <v>802</v>
      </c>
      <c r="S31" s="289"/>
      <c r="T31" s="289"/>
      <c r="U31" s="289"/>
      <c r="V31" s="289"/>
      <c r="W31" s="289"/>
      <c r="X31" s="289"/>
      <c r="Y31" s="289"/>
      <c r="Z31" s="289"/>
      <c r="AA31" s="289"/>
      <c r="AB31" s="289"/>
      <c r="AC31" s="289"/>
      <c r="AD31" s="97"/>
      <c r="AE31" s="97"/>
      <c r="AF31" s="97"/>
      <c r="AG31" s="97"/>
      <c r="AH31" s="97"/>
      <c r="AI31" s="97"/>
      <c r="AJ31" s="97"/>
      <c r="AK31" s="97"/>
      <c r="AL31" s="97"/>
      <c r="AM31" s="97"/>
      <c r="AN31" s="97"/>
      <c r="AO31" s="97"/>
    </row>
    <row r="32" spans="1:41" s="335" customFormat="1" ht="47.25" x14ac:dyDescent="0.25">
      <c r="A32" s="47"/>
      <c r="B32" s="318" t="s">
        <v>816</v>
      </c>
      <c r="C32" s="334" t="s">
        <v>815</v>
      </c>
      <c r="D32" s="337" t="s">
        <v>801</v>
      </c>
      <c r="E32" s="254" t="s">
        <v>697</v>
      </c>
      <c r="F32" s="254" t="s">
        <v>891</v>
      </c>
      <c r="G32" s="340" t="s">
        <v>892</v>
      </c>
      <c r="H32" s="146" t="s">
        <v>802</v>
      </c>
      <c r="I32" s="146" t="s">
        <v>802</v>
      </c>
      <c r="J32" s="146" t="s">
        <v>802</v>
      </c>
      <c r="K32" s="146" t="s">
        <v>802</v>
      </c>
      <c r="L32" s="146" t="s">
        <v>802</v>
      </c>
      <c r="M32" s="146" t="s">
        <v>802</v>
      </c>
      <c r="N32" s="146" t="s">
        <v>802</v>
      </c>
      <c r="O32" s="146" t="s">
        <v>802</v>
      </c>
      <c r="P32" s="146" t="s">
        <v>802</v>
      </c>
      <c r="Q32" s="146" t="s">
        <v>939</v>
      </c>
      <c r="R32" s="146" t="s">
        <v>802</v>
      </c>
      <c r="S32" s="289"/>
      <c r="T32" s="289"/>
      <c r="U32" s="289"/>
      <c r="V32" s="289"/>
      <c r="W32" s="289"/>
      <c r="X32" s="289"/>
      <c r="Y32" s="289"/>
      <c r="Z32" s="289"/>
      <c r="AA32" s="289"/>
      <c r="AB32" s="289"/>
      <c r="AC32" s="289"/>
      <c r="AD32" s="97"/>
      <c r="AE32" s="97"/>
      <c r="AF32" s="97"/>
      <c r="AG32" s="97"/>
      <c r="AH32" s="97"/>
      <c r="AI32" s="97"/>
      <c r="AJ32" s="97"/>
      <c r="AK32" s="97"/>
      <c r="AL32" s="97"/>
      <c r="AM32" s="97"/>
      <c r="AN32" s="97"/>
      <c r="AO32" s="97"/>
    </row>
    <row r="33" spans="1:41" s="335" customFormat="1" ht="47.25" x14ac:dyDescent="0.25">
      <c r="A33" s="47"/>
      <c r="B33" s="318" t="s">
        <v>840</v>
      </c>
      <c r="C33" s="334" t="s">
        <v>815</v>
      </c>
      <c r="D33" s="337" t="s">
        <v>801</v>
      </c>
      <c r="E33" s="254" t="s">
        <v>697</v>
      </c>
      <c r="F33" s="254" t="s">
        <v>891</v>
      </c>
      <c r="G33" s="340" t="s">
        <v>892</v>
      </c>
      <c r="H33" s="146" t="s">
        <v>802</v>
      </c>
      <c r="I33" s="146" t="s">
        <v>802</v>
      </c>
      <c r="J33" s="146" t="s">
        <v>802</v>
      </c>
      <c r="K33" s="146" t="s">
        <v>802</v>
      </c>
      <c r="L33" s="146" t="s">
        <v>802</v>
      </c>
      <c r="M33" s="146" t="s">
        <v>802</v>
      </c>
      <c r="N33" s="146" t="s">
        <v>802</v>
      </c>
      <c r="O33" s="146" t="s">
        <v>802</v>
      </c>
      <c r="P33" s="146" t="s">
        <v>802</v>
      </c>
      <c r="Q33" s="146" t="s">
        <v>939</v>
      </c>
      <c r="R33" s="146" t="s">
        <v>802</v>
      </c>
      <c r="S33" s="289"/>
      <c r="T33" s="289"/>
      <c r="U33" s="289"/>
      <c r="V33" s="289"/>
      <c r="W33" s="289"/>
      <c r="X33" s="289"/>
      <c r="Y33" s="289"/>
      <c r="Z33" s="289"/>
      <c r="AA33" s="289"/>
      <c r="AB33" s="289"/>
      <c r="AC33" s="289"/>
      <c r="AD33" s="97"/>
      <c r="AE33" s="97"/>
      <c r="AF33" s="97"/>
      <c r="AG33" s="97"/>
      <c r="AH33" s="97"/>
      <c r="AI33" s="97"/>
      <c r="AJ33" s="97"/>
      <c r="AK33" s="97"/>
      <c r="AL33" s="97"/>
      <c r="AM33" s="97"/>
      <c r="AN33" s="97"/>
      <c r="AO33" s="97"/>
    </row>
    <row r="34" spans="1:41" s="335" customFormat="1" ht="47.25" x14ac:dyDescent="0.25">
      <c r="A34" s="47"/>
      <c r="B34" s="318" t="s">
        <v>841</v>
      </c>
      <c r="C34" s="334" t="s">
        <v>815</v>
      </c>
      <c r="D34" s="337" t="s">
        <v>801</v>
      </c>
      <c r="E34" s="254" t="s">
        <v>697</v>
      </c>
      <c r="F34" s="254" t="s">
        <v>891</v>
      </c>
      <c r="G34" s="340" t="s">
        <v>892</v>
      </c>
      <c r="H34" s="146" t="s">
        <v>802</v>
      </c>
      <c r="I34" s="146" t="s">
        <v>802</v>
      </c>
      <c r="J34" s="146" t="s">
        <v>802</v>
      </c>
      <c r="K34" s="146" t="s">
        <v>802</v>
      </c>
      <c r="L34" s="146" t="s">
        <v>802</v>
      </c>
      <c r="M34" s="146" t="s">
        <v>802</v>
      </c>
      <c r="N34" s="146" t="s">
        <v>802</v>
      </c>
      <c r="O34" s="146" t="s">
        <v>802</v>
      </c>
      <c r="P34" s="146" t="s">
        <v>802</v>
      </c>
      <c r="Q34" s="146" t="s">
        <v>939</v>
      </c>
      <c r="R34" s="146" t="s">
        <v>802</v>
      </c>
      <c r="S34" s="289"/>
      <c r="T34" s="289"/>
      <c r="U34" s="289"/>
      <c r="V34" s="289"/>
      <c r="W34" s="289"/>
      <c r="X34" s="289"/>
      <c r="Y34" s="289"/>
      <c r="Z34" s="289"/>
      <c r="AA34" s="289"/>
      <c r="AB34" s="289"/>
      <c r="AC34" s="289"/>
      <c r="AD34" s="97"/>
      <c r="AE34" s="97"/>
      <c r="AF34" s="97"/>
      <c r="AG34" s="97"/>
      <c r="AH34" s="97"/>
      <c r="AI34" s="97"/>
      <c r="AJ34" s="97"/>
      <c r="AK34" s="97"/>
      <c r="AL34" s="97"/>
      <c r="AM34" s="97"/>
      <c r="AN34" s="97"/>
      <c r="AO34" s="97"/>
    </row>
    <row r="35" spans="1:41" s="335" customFormat="1" ht="47.25" x14ac:dyDescent="0.25">
      <c r="A35" s="47"/>
      <c r="B35" s="318" t="s">
        <v>842</v>
      </c>
      <c r="C35" s="334" t="s">
        <v>815</v>
      </c>
      <c r="D35" s="337" t="s">
        <v>801</v>
      </c>
      <c r="E35" s="254" t="s">
        <v>697</v>
      </c>
      <c r="F35" s="254" t="s">
        <v>891</v>
      </c>
      <c r="G35" s="340" t="s">
        <v>892</v>
      </c>
      <c r="H35" s="146" t="s">
        <v>802</v>
      </c>
      <c r="I35" s="146" t="s">
        <v>802</v>
      </c>
      <c r="J35" s="146" t="s">
        <v>802</v>
      </c>
      <c r="K35" s="146" t="s">
        <v>802</v>
      </c>
      <c r="L35" s="146" t="s">
        <v>802</v>
      </c>
      <c r="M35" s="146" t="s">
        <v>802</v>
      </c>
      <c r="N35" s="146" t="s">
        <v>802</v>
      </c>
      <c r="O35" s="146" t="s">
        <v>802</v>
      </c>
      <c r="P35" s="146" t="s">
        <v>802</v>
      </c>
      <c r="Q35" s="146" t="s">
        <v>939</v>
      </c>
      <c r="R35" s="146" t="s">
        <v>802</v>
      </c>
      <c r="S35" s="289"/>
      <c r="T35" s="289"/>
      <c r="U35" s="289"/>
      <c r="V35" s="289"/>
      <c r="W35" s="289"/>
      <c r="X35" s="289"/>
      <c r="Y35" s="289"/>
      <c r="Z35" s="289"/>
      <c r="AA35" s="289"/>
      <c r="AB35" s="289"/>
      <c r="AC35" s="289"/>
      <c r="AD35" s="97"/>
      <c r="AE35" s="97"/>
      <c r="AF35" s="97"/>
      <c r="AG35" s="97"/>
      <c r="AH35" s="97"/>
      <c r="AI35" s="97"/>
      <c r="AJ35" s="97"/>
      <c r="AK35" s="97"/>
      <c r="AL35" s="97"/>
      <c r="AM35" s="97"/>
      <c r="AN35" s="97"/>
      <c r="AO35" s="97"/>
    </row>
    <row r="36" spans="1:41" s="335" customFormat="1" ht="47.25" x14ac:dyDescent="0.25">
      <c r="A36" s="47"/>
      <c r="B36" s="318" t="s">
        <v>817</v>
      </c>
      <c r="C36" s="334" t="s">
        <v>815</v>
      </c>
      <c r="D36" s="337" t="s">
        <v>801</v>
      </c>
      <c r="E36" s="254" t="s">
        <v>697</v>
      </c>
      <c r="F36" s="254" t="s">
        <v>891</v>
      </c>
      <c r="G36" s="340" t="s">
        <v>892</v>
      </c>
      <c r="H36" s="146" t="s">
        <v>802</v>
      </c>
      <c r="I36" s="146" t="s">
        <v>802</v>
      </c>
      <c r="J36" s="146" t="s">
        <v>802</v>
      </c>
      <c r="K36" s="146" t="s">
        <v>802</v>
      </c>
      <c r="L36" s="146" t="s">
        <v>802</v>
      </c>
      <c r="M36" s="146" t="s">
        <v>802</v>
      </c>
      <c r="N36" s="146" t="s">
        <v>802</v>
      </c>
      <c r="O36" s="146" t="s">
        <v>802</v>
      </c>
      <c r="P36" s="146" t="s">
        <v>802</v>
      </c>
      <c r="Q36" s="146" t="s">
        <v>939</v>
      </c>
      <c r="R36" s="146" t="s">
        <v>802</v>
      </c>
      <c r="S36" s="289"/>
      <c r="T36" s="289"/>
      <c r="U36" s="289"/>
      <c r="V36" s="289"/>
      <c r="W36" s="289"/>
      <c r="X36" s="289"/>
      <c r="Y36" s="289"/>
      <c r="Z36" s="289"/>
      <c r="AA36" s="289"/>
      <c r="AB36" s="289"/>
      <c r="AC36" s="289"/>
      <c r="AD36" s="97"/>
      <c r="AE36" s="97"/>
      <c r="AF36" s="97"/>
      <c r="AG36" s="97"/>
      <c r="AH36" s="97"/>
      <c r="AI36" s="97"/>
      <c r="AJ36" s="97"/>
      <c r="AK36" s="97"/>
      <c r="AL36" s="97"/>
      <c r="AM36" s="97"/>
      <c r="AN36" s="97"/>
      <c r="AO36" s="97"/>
    </row>
    <row r="37" spans="1:41" s="335" customFormat="1" ht="47.25" x14ac:dyDescent="0.25">
      <c r="A37" s="47"/>
      <c r="B37" s="354" t="s">
        <v>981</v>
      </c>
      <c r="C37" s="350" t="s">
        <v>818</v>
      </c>
      <c r="D37" s="337" t="s">
        <v>801</v>
      </c>
      <c r="E37" s="254" t="s">
        <v>697</v>
      </c>
      <c r="F37" s="254" t="s">
        <v>891</v>
      </c>
      <c r="G37" s="340" t="s">
        <v>892</v>
      </c>
      <c r="H37" s="146" t="s">
        <v>802</v>
      </c>
      <c r="I37" s="146" t="s">
        <v>802</v>
      </c>
      <c r="J37" s="146" t="s">
        <v>802</v>
      </c>
      <c r="K37" s="146" t="s">
        <v>802</v>
      </c>
      <c r="L37" s="146" t="s">
        <v>802</v>
      </c>
      <c r="M37" s="146" t="s">
        <v>802</v>
      </c>
      <c r="N37" s="146" t="s">
        <v>802</v>
      </c>
      <c r="O37" s="146" t="s">
        <v>802</v>
      </c>
      <c r="P37" s="146" t="s">
        <v>802</v>
      </c>
      <c r="Q37" s="146" t="s">
        <v>939</v>
      </c>
      <c r="R37" s="146" t="s">
        <v>802</v>
      </c>
      <c r="S37" s="289"/>
      <c r="T37" s="289"/>
      <c r="U37" s="289"/>
      <c r="V37" s="289"/>
      <c r="W37" s="289"/>
      <c r="X37" s="289"/>
      <c r="Y37" s="289"/>
      <c r="Z37" s="289"/>
      <c r="AA37" s="289"/>
      <c r="AB37" s="289"/>
      <c r="AC37" s="289"/>
      <c r="AD37" s="97"/>
      <c r="AE37" s="97"/>
      <c r="AF37" s="97"/>
      <c r="AG37" s="97"/>
      <c r="AH37" s="97"/>
      <c r="AI37" s="97"/>
      <c r="AJ37" s="97"/>
      <c r="AK37" s="97"/>
      <c r="AL37" s="97"/>
      <c r="AM37" s="97"/>
      <c r="AN37" s="97"/>
      <c r="AO37" s="97"/>
    </row>
    <row r="38" spans="1:41" s="335" customFormat="1" ht="47.25" x14ac:dyDescent="0.25">
      <c r="A38" s="47"/>
      <c r="B38" s="354" t="s">
        <v>982</v>
      </c>
      <c r="C38" s="350" t="s">
        <v>818</v>
      </c>
      <c r="D38" s="337" t="s">
        <v>801</v>
      </c>
      <c r="E38" s="254" t="s">
        <v>697</v>
      </c>
      <c r="F38" s="254" t="s">
        <v>891</v>
      </c>
      <c r="G38" s="340" t="s">
        <v>892</v>
      </c>
      <c r="H38" s="146" t="s">
        <v>802</v>
      </c>
      <c r="I38" s="146" t="s">
        <v>802</v>
      </c>
      <c r="J38" s="146" t="s">
        <v>802</v>
      </c>
      <c r="K38" s="146" t="s">
        <v>802</v>
      </c>
      <c r="L38" s="146" t="s">
        <v>802</v>
      </c>
      <c r="M38" s="146" t="s">
        <v>802</v>
      </c>
      <c r="N38" s="146" t="s">
        <v>802</v>
      </c>
      <c r="O38" s="146" t="s">
        <v>802</v>
      </c>
      <c r="P38" s="146" t="s">
        <v>802</v>
      </c>
      <c r="Q38" s="146" t="s">
        <v>939</v>
      </c>
      <c r="R38" s="146" t="s">
        <v>802</v>
      </c>
      <c r="S38" s="289"/>
      <c r="T38" s="289"/>
      <c r="U38" s="289"/>
      <c r="V38" s="289"/>
      <c r="W38" s="289"/>
      <c r="X38" s="289"/>
      <c r="Y38" s="289"/>
      <c r="Z38" s="289"/>
      <c r="AA38" s="289"/>
      <c r="AB38" s="289"/>
      <c r="AC38" s="289"/>
      <c r="AD38" s="97"/>
      <c r="AE38" s="97"/>
      <c r="AF38" s="97"/>
      <c r="AG38" s="97"/>
      <c r="AH38" s="97"/>
      <c r="AI38" s="97"/>
      <c r="AJ38" s="97"/>
      <c r="AK38" s="97"/>
      <c r="AL38" s="97"/>
      <c r="AM38" s="97"/>
      <c r="AN38" s="97"/>
      <c r="AO38" s="97"/>
    </row>
    <row r="39" spans="1:41" s="335" customFormat="1" ht="47.25" x14ac:dyDescent="0.25">
      <c r="A39" s="47"/>
      <c r="B39" s="354" t="s">
        <v>983</v>
      </c>
      <c r="C39" s="350" t="s">
        <v>818</v>
      </c>
      <c r="D39" s="337" t="s">
        <v>801</v>
      </c>
      <c r="E39" s="254" t="s">
        <v>697</v>
      </c>
      <c r="F39" s="254" t="s">
        <v>891</v>
      </c>
      <c r="G39" s="340" t="s">
        <v>892</v>
      </c>
      <c r="H39" s="146" t="s">
        <v>802</v>
      </c>
      <c r="I39" s="146" t="s">
        <v>802</v>
      </c>
      <c r="J39" s="146" t="s">
        <v>802</v>
      </c>
      <c r="K39" s="146" t="s">
        <v>802</v>
      </c>
      <c r="L39" s="146" t="s">
        <v>802</v>
      </c>
      <c r="M39" s="146" t="s">
        <v>802</v>
      </c>
      <c r="N39" s="146" t="s">
        <v>802</v>
      </c>
      <c r="O39" s="146" t="s">
        <v>802</v>
      </c>
      <c r="P39" s="146" t="s">
        <v>802</v>
      </c>
      <c r="Q39" s="146" t="s">
        <v>939</v>
      </c>
      <c r="R39" s="146" t="s">
        <v>802</v>
      </c>
      <c r="S39" s="289"/>
      <c r="T39" s="289"/>
      <c r="U39" s="289"/>
      <c r="V39" s="289"/>
      <c r="W39" s="289"/>
      <c r="X39" s="289"/>
      <c r="Y39" s="289"/>
      <c r="Z39" s="289"/>
      <c r="AA39" s="289"/>
      <c r="AB39" s="289"/>
      <c r="AC39" s="289"/>
      <c r="AD39" s="97"/>
      <c r="AE39" s="97"/>
      <c r="AF39" s="97"/>
      <c r="AG39" s="97"/>
      <c r="AH39" s="97"/>
      <c r="AI39" s="97"/>
      <c r="AJ39" s="97"/>
      <c r="AK39" s="97"/>
      <c r="AL39" s="97"/>
      <c r="AM39" s="97"/>
      <c r="AN39" s="97"/>
      <c r="AO39" s="97"/>
    </row>
    <row r="40" spans="1:41" s="335" customFormat="1" ht="47.25" x14ac:dyDescent="0.25">
      <c r="A40" s="47"/>
      <c r="B40" s="354" t="s">
        <v>984</v>
      </c>
      <c r="C40" s="350" t="s">
        <v>818</v>
      </c>
      <c r="D40" s="337" t="s">
        <v>801</v>
      </c>
      <c r="E40" s="254" t="s">
        <v>697</v>
      </c>
      <c r="F40" s="254" t="s">
        <v>891</v>
      </c>
      <c r="G40" s="340" t="s">
        <v>892</v>
      </c>
      <c r="H40" s="146" t="s">
        <v>802</v>
      </c>
      <c r="I40" s="146" t="s">
        <v>802</v>
      </c>
      <c r="J40" s="146" t="s">
        <v>802</v>
      </c>
      <c r="K40" s="146" t="s">
        <v>802</v>
      </c>
      <c r="L40" s="146" t="s">
        <v>802</v>
      </c>
      <c r="M40" s="146" t="s">
        <v>802</v>
      </c>
      <c r="N40" s="146" t="s">
        <v>802</v>
      </c>
      <c r="O40" s="146" t="s">
        <v>802</v>
      </c>
      <c r="P40" s="146" t="s">
        <v>802</v>
      </c>
      <c r="Q40" s="146" t="s">
        <v>939</v>
      </c>
      <c r="R40" s="146" t="s">
        <v>802</v>
      </c>
      <c r="S40" s="289"/>
      <c r="T40" s="289"/>
      <c r="U40" s="289"/>
      <c r="V40" s="289"/>
      <c r="W40" s="289"/>
      <c r="X40" s="289"/>
      <c r="Y40" s="289"/>
      <c r="Z40" s="289"/>
      <c r="AA40" s="289"/>
      <c r="AB40" s="289"/>
      <c r="AC40" s="289"/>
      <c r="AD40" s="97"/>
      <c r="AE40" s="97"/>
      <c r="AF40" s="97"/>
      <c r="AG40" s="97"/>
      <c r="AH40" s="97"/>
      <c r="AI40" s="97"/>
      <c r="AJ40" s="97"/>
      <c r="AK40" s="97"/>
      <c r="AL40" s="97"/>
      <c r="AM40" s="97"/>
      <c r="AN40" s="97"/>
      <c r="AO40" s="97"/>
    </row>
    <row r="41" spans="1:41" s="335" customFormat="1" ht="47.25" x14ac:dyDescent="0.25">
      <c r="A41" s="47"/>
      <c r="B41" s="354" t="s">
        <v>985</v>
      </c>
      <c r="C41" s="350" t="s">
        <v>818</v>
      </c>
      <c r="D41" s="337" t="s">
        <v>801</v>
      </c>
      <c r="E41" s="254" t="s">
        <v>697</v>
      </c>
      <c r="F41" s="254" t="s">
        <v>891</v>
      </c>
      <c r="G41" s="340" t="s">
        <v>892</v>
      </c>
      <c r="H41" s="146" t="s">
        <v>802</v>
      </c>
      <c r="I41" s="146" t="s">
        <v>802</v>
      </c>
      <c r="J41" s="146" t="s">
        <v>802</v>
      </c>
      <c r="K41" s="146" t="s">
        <v>802</v>
      </c>
      <c r="L41" s="146" t="s">
        <v>802</v>
      </c>
      <c r="M41" s="146" t="s">
        <v>802</v>
      </c>
      <c r="N41" s="146" t="s">
        <v>802</v>
      </c>
      <c r="O41" s="146" t="s">
        <v>802</v>
      </c>
      <c r="P41" s="146" t="s">
        <v>802</v>
      </c>
      <c r="Q41" s="146" t="s">
        <v>939</v>
      </c>
      <c r="R41" s="146" t="s">
        <v>802</v>
      </c>
      <c r="S41" s="289"/>
      <c r="T41" s="289"/>
      <c r="U41" s="289"/>
      <c r="V41" s="289"/>
      <c r="W41" s="289"/>
      <c r="X41" s="289"/>
      <c r="Y41" s="289"/>
      <c r="Z41" s="289"/>
      <c r="AA41" s="289"/>
      <c r="AB41" s="289"/>
      <c r="AC41" s="289"/>
      <c r="AD41" s="97"/>
      <c r="AE41" s="97"/>
      <c r="AF41" s="97"/>
      <c r="AG41" s="97"/>
      <c r="AH41" s="97"/>
      <c r="AI41" s="97"/>
      <c r="AJ41" s="97"/>
      <c r="AK41" s="97"/>
      <c r="AL41" s="97"/>
      <c r="AM41" s="97"/>
      <c r="AN41" s="97"/>
      <c r="AO41" s="97"/>
    </row>
    <row r="42" spans="1:41" s="349" customFormat="1" ht="47.25" x14ac:dyDescent="0.25">
      <c r="A42" s="47"/>
      <c r="B42" s="354" t="s">
        <v>986</v>
      </c>
      <c r="C42" s="350" t="s">
        <v>818</v>
      </c>
      <c r="D42" s="352" t="s">
        <v>801</v>
      </c>
      <c r="E42" s="254" t="s">
        <v>697</v>
      </c>
      <c r="F42" s="254" t="s">
        <v>891</v>
      </c>
      <c r="G42" s="340" t="s">
        <v>892</v>
      </c>
      <c r="H42" s="146" t="s">
        <v>802</v>
      </c>
      <c r="I42" s="146" t="s">
        <v>802</v>
      </c>
      <c r="J42" s="146" t="s">
        <v>802</v>
      </c>
      <c r="K42" s="146" t="s">
        <v>802</v>
      </c>
      <c r="L42" s="146" t="s">
        <v>802</v>
      </c>
      <c r="M42" s="146" t="s">
        <v>802</v>
      </c>
      <c r="N42" s="146" t="s">
        <v>802</v>
      </c>
      <c r="O42" s="146" t="s">
        <v>802</v>
      </c>
      <c r="P42" s="146" t="s">
        <v>802</v>
      </c>
      <c r="Q42" s="146" t="s">
        <v>939</v>
      </c>
      <c r="R42" s="146" t="s">
        <v>802</v>
      </c>
      <c r="S42" s="289"/>
      <c r="T42" s="289"/>
      <c r="U42" s="289"/>
      <c r="V42" s="289"/>
      <c r="W42" s="289"/>
      <c r="X42" s="289"/>
      <c r="Y42" s="289"/>
      <c r="Z42" s="289"/>
      <c r="AA42" s="289"/>
      <c r="AB42" s="289"/>
      <c r="AC42" s="289"/>
      <c r="AD42" s="97"/>
      <c r="AE42" s="97"/>
      <c r="AF42" s="97"/>
      <c r="AG42" s="97"/>
      <c r="AH42" s="97"/>
      <c r="AI42" s="97"/>
      <c r="AJ42" s="97"/>
      <c r="AK42" s="97"/>
      <c r="AL42" s="97"/>
      <c r="AM42" s="97"/>
      <c r="AN42" s="97"/>
      <c r="AO42" s="97"/>
    </row>
    <row r="43" spans="1:41" s="349" customFormat="1" ht="47.25" x14ac:dyDescent="0.25">
      <c r="A43" s="47"/>
      <c r="B43" s="354" t="s">
        <v>987</v>
      </c>
      <c r="C43" s="350" t="s">
        <v>818</v>
      </c>
      <c r="D43" s="352" t="s">
        <v>801</v>
      </c>
      <c r="E43" s="254" t="s">
        <v>697</v>
      </c>
      <c r="F43" s="254" t="s">
        <v>891</v>
      </c>
      <c r="G43" s="340" t="s">
        <v>892</v>
      </c>
      <c r="H43" s="146" t="s">
        <v>802</v>
      </c>
      <c r="I43" s="146" t="s">
        <v>802</v>
      </c>
      <c r="J43" s="146" t="s">
        <v>802</v>
      </c>
      <c r="K43" s="146" t="s">
        <v>802</v>
      </c>
      <c r="L43" s="146" t="s">
        <v>802</v>
      </c>
      <c r="M43" s="146" t="s">
        <v>802</v>
      </c>
      <c r="N43" s="146" t="s">
        <v>802</v>
      </c>
      <c r="O43" s="146" t="s">
        <v>802</v>
      </c>
      <c r="P43" s="146" t="s">
        <v>802</v>
      </c>
      <c r="Q43" s="146" t="s">
        <v>939</v>
      </c>
      <c r="R43" s="146" t="s">
        <v>802</v>
      </c>
      <c r="S43" s="289"/>
      <c r="T43" s="289"/>
      <c r="U43" s="289"/>
      <c r="V43" s="289"/>
      <c r="W43" s="289"/>
      <c r="X43" s="289"/>
      <c r="Y43" s="289"/>
      <c r="Z43" s="289"/>
      <c r="AA43" s="289"/>
      <c r="AB43" s="289"/>
      <c r="AC43" s="289"/>
      <c r="AD43" s="97"/>
      <c r="AE43" s="97"/>
      <c r="AF43" s="97"/>
      <c r="AG43" s="97"/>
      <c r="AH43" s="97"/>
      <c r="AI43" s="97"/>
      <c r="AJ43" s="97"/>
      <c r="AK43" s="97"/>
      <c r="AL43" s="97"/>
      <c r="AM43" s="97"/>
      <c r="AN43" s="97"/>
      <c r="AO43" s="97"/>
    </row>
    <row r="44" spans="1:41" s="349" customFormat="1" ht="47.25" x14ac:dyDescent="0.25">
      <c r="A44" s="47"/>
      <c r="B44" s="354" t="s">
        <v>988</v>
      </c>
      <c r="C44" s="350" t="s">
        <v>818</v>
      </c>
      <c r="D44" s="352" t="s">
        <v>801</v>
      </c>
      <c r="E44" s="254" t="s">
        <v>697</v>
      </c>
      <c r="F44" s="254" t="s">
        <v>891</v>
      </c>
      <c r="G44" s="340" t="s">
        <v>892</v>
      </c>
      <c r="H44" s="146" t="s">
        <v>802</v>
      </c>
      <c r="I44" s="146" t="s">
        <v>802</v>
      </c>
      <c r="J44" s="146" t="s">
        <v>802</v>
      </c>
      <c r="K44" s="146" t="s">
        <v>802</v>
      </c>
      <c r="L44" s="146" t="s">
        <v>802</v>
      </c>
      <c r="M44" s="146" t="s">
        <v>802</v>
      </c>
      <c r="N44" s="146" t="s">
        <v>802</v>
      </c>
      <c r="O44" s="146" t="s">
        <v>802</v>
      </c>
      <c r="P44" s="146" t="s">
        <v>802</v>
      </c>
      <c r="Q44" s="146" t="s">
        <v>939</v>
      </c>
      <c r="R44" s="146" t="s">
        <v>802</v>
      </c>
      <c r="S44" s="289"/>
      <c r="T44" s="289"/>
      <c r="U44" s="289"/>
      <c r="V44" s="289"/>
      <c r="W44" s="289"/>
      <c r="X44" s="289"/>
      <c r="Y44" s="289"/>
      <c r="Z44" s="289"/>
      <c r="AA44" s="289"/>
      <c r="AB44" s="289"/>
      <c r="AC44" s="289"/>
      <c r="AD44" s="97"/>
      <c r="AE44" s="97"/>
      <c r="AF44" s="97"/>
      <c r="AG44" s="97"/>
      <c r="AH44" s="97"/>
      <c r="AI44" s="97"/>
      <c r="AJ44" s="97"/>
      <c r="AK44" s="97"/>
      <c r="AL44" s="97"/>
      <c r="AM44" s="97"/>
      <c r="AN44" s="97"/>
      <c r="AO44" s="97"/>
    </row>
    <row r="45" spans="1:41" s="335" customFormat="1" ht="47.25" x14ac:dyDescent="0.25">
      <c r="A45" s="47"/>
      <c r="B45" s="318" t="s">
        <v>843</v>
      </c>
      <c r="C45" s="334" t="s">
        <v>819</v>
      </c>
      <c r="D45" s="337" t="s">
        <v>801</v>
      </c>
      <c r="E45" s="254" t="s">
        <v>697</v>
      </c>
      <c r="F45" s="254" t="s">
        <v>891</v>
      </c>
      <c r="G45" s="340" t="s">
        <v>892</v>
      </c>
      <c r="H45" s="146" t="s">
        <v>802</v>
      </c>
      <c r="I45" s="146" t="s">
        <v>802</v>
      </c>
      <c r="J45" s="146" t="s">
        <v>802</v>
      </c>
      <c r="K45" s="146" t="s">
        <v>802</v>
      </c>
      <c r="L45" s="146" t="s">
        <v>802</v>
      </c>
      <c r="M45" s="146" t="s">
        <v>802</v>
      </c>
      <c r="N45" s="146" t="s">
        <v>802</v>
      </c>
      <c r="O45" s="146" t="s">
        <v>802</v>
      </c>
      <c r="P45" s="146" t="s">
        <v>802</v>
      </c>
      <c r="Q45" s="146" t="s">
        <v>939</v>
      </c>
      <c r="R45" s="146" t="s">
        <v>802</v>
      </c>
      <c r="S45" s="289"/>
      <c r="T45" s="289"/>
      <c r="U45" s="289"/>
      <c r="V45" s="289"/>
      <c r="W45" s="289"/>
      <c r="X45" s="289"/>
      <c r="Y45" s="289"/>
      <c r="Z45" s="289"/>
      <c r="AA45" s="289"/>
      <c r="AB45" s="289"/>
      <c r="AC45" s="289"/>
      <c r="AD45" s="97"/>
      <c r="AE45" s="97"/>
      <c r="AF45" s="97"/>
      <c r="AG45" s="97"/>
      <c r="AH45" s="97"/>
      <c r="AI45" s="97"/>
      <c r="AJ45" s="97"/>
      <c r="AK45" s="97"/>
      <c r="AL45" s="97"/>
      <c r="AM45" s="97"/>
      <c r="AN45" s="97"/>
      <c r="AO45" s="97"/>
    </row>
    <row r="46" spans="1:41" s="335" customFormat="1" ht="47.25" x14ac:dyDescent="0.25">
      <c r="A46" s="47"/>
      <c r="B46" s="318" t="s">
        <v>820</v>
      </c>
      <c r="C46" s="334" t="s">
        <v>819</v>
      </c>
      <c r="D46" s="337" t="s">
        <v>801</v>
      </c>
      <c r="E46" s="254" t="s">
        <v>697</v>
      </c>
      <c r="F46" s="254" t="s">
        <v>891</v>
      </c>
      <c r="G46" s="340" t="s">
        <v>892</v>
      </c>
      <c r="H46" s="146" t="s">
        <v>802</v>
      </c>
      <c r="I46" s="146" t="s">
        <v>802</v>
      </c>
      <c r="J46" s="146" t="s">
        <v>802</v>
      </c>
      <c r="K46" s="146" t="s">
        <v>802</v>
      </c>
      <c r="L46" s="146" t="s">
        <v>802</v>
      </c>
      <c r="M46" s="146" t="s">
        <v>802</v>
      </c>
      <c r="N46" s="146" t="s">
        <v>802</v>
      </c>
      <c r="O46" s="146" t="s">
        <v>802</v>
      </c>
      <c r="P46" s="146" t="s">
        <v>802</v>
      </c>
      <c r="Q46" s="146" t="s">
        <v>939</v>
      </c>
      <c r="R46" s="146" t="s">
        <v>802</v>
      </c>
      <c r="S46" s="289"/>
      <c r="T46" s="289"/>
      <c r="U46" s="289"/>
      <c r="V46" s="289"/>
      <c r="W46" s="289"/>
      <c r="X46" s="289"/>
      <c r="Y46" s="289"/>
      <c r="Z46" s="289"/>
      <c r="AA46" s="289"/>
      <c r="AB46" s="289"/>
      <c r="AC46" s="289"/>
      <c r="AD46" s="97"/>
      <c r="AE46" s="97"/>
      <c r="AF46" s="97"/>
      <c r="AG46" s="97"/>
      <c r="AH46" s="97"/>
      <c r="AI46" s="97"/>
      <c r="AJ46" s="97"/>
      <c r="AK46" s="97"/>
      <c r="AL46" s="97"/>
      <c r="AM46" s="97"/>
      <c r="AN46" s="97"/>
      <c r="AO46" s="97"/>
    </row>
    <row r="47" spans="1:41" s="335" customFormat="1" ht="47.25" x14ac:dyDescent="0.25">
      <c r="A47" s="47"/>
      <c r="B47" s="318" t="s">
        <v>844</v>
      </c>
      <c r="C47" s="334" t="s">
        <v>819</v>
      </c>
      <c r="D47" s="337" t="s">
        <v>801</v>
      </c>
      <c r="E47" s="254" t="s">
        <v>697</v>
      </c>
      <c r="F47" s="254" t="s">
        <v>891</v>
      </c>
      <c r="G47" s="340" t="s">
        <v>892</v>
      </c>
      <c r="H47" s="146" t="s">
        <v>802</v>
      </c>
      <c r="I47" s="146" t="s">
        <v>802</v>
      </c>
      <c r="J47" s="146" t="s">
        <v>802</v>
      </c>
      <c r="K47" s="146" t="s">
        <v>802</v>
      </c>
      <c r="L47" s="146" t="s">
        <v>802</v>
      </c>
      <c r="M47" s="146" t="s">
        <v>802</v>
      </c>
      <c r="N47" s="146" t="s">
        <v>802</v>
      </c>
      <c r="O47" s="146" t="s">
        <v>802</v>
      </c>
      <c r="P47" s="146" t="s">
        <v>802</v>
      </c>
      <c r="Q47" s="146" t="s">
        <v>939</v>
      </c>
      <c r="R47" s="146" t="s">
        <v>802</v>
      </c>
      <c r="S47" s="289"/>
      <c r="T47" s="289"/>
      <c r="U47" s="289"/>
      <c r="V47" s="289"/>
      <c r="W47" s="289"/>
      <c r="X47" s="289"/>
      <c r="Y47" s="289"/>
      <c r="Z47" s="289"/>
      <c r="AA47" s="289"/>
      <c r="AB47" s="289"/>
      <c r="AC47" s="289"/>
      <c r="AD47" s="97"/>
      <c r="AE47" s="97"/>
      <c r="AF47" s="97"/>
      <c r="AG47" s="97"/>
      <c r="AH47" s="97"/>
      <c r="AI47" s="97"/>
      <c r="AJ47" s="97"/>
      <c r="AK47" s="97"/>
      <c r="AL47" s="97"/>
      <c r="AM47" s="97"/>
      <c r="AN47" s="97"/>
      <c r="AO47" s="97"/>
    </row>
    <row r="48" spans="1:41" s="335" customFormat="1" ht="47.25" x14ac:dyDescent="0.25">
      <c r="A48" s="47"/>
      <c r="B48" s="318" t="s">
        <v>821</v>
      </c>
      <c r="C48" s="334" t="s">
        <v>819</v>
      </c>
      <c r="D48" s="337" t="s">
        <v>801</v>
      </c>
      <c r="E48" s="254" t="s">
        <v>697</v>
      </c>
      <c r="F48" s="254" t="s">
        <v>891</v>
      </c>
      <c r="G48" s="340" t="s">
        <v>892</v>
      </c>
      <c r="H48" s="146" t="s">
        <v>802</v>
      </c>
      <c r="I48" s="146" t="s">
        <v>802</v>
      </c>
      <c r="J48" s="146" t="s">
        <v>802</v>
      </c>
      <c r="K48" s="146" t="s">
        <v>802</v>
      </c>
      <c r="L48" s="146" t="s">
        <v>802</v>
      </c>
      <c r="M48" s="146" t="s">
        <v>802</v>
      </c>
      <c r="N48" s="146" t="s">
        <v>802</v>
      </c>
      <c r="O48" s="146" t="s">
        <v>802</v>
      </c>
      <c r="P48" s="146" t="s">
        <v>802</v>
      </c>
      <c r="Q48" s="146" t="s">
        <v>939</v>
      </c>
      <c r="R48" s="146" t="s">
        <v>802</v>
      </c>
      <c r="S48" s="289"/>
      <c r="T48" s="289"/>
      <c r="U48" s="289"/>
      <c r="V48" s="289"/>
      <c r="W48" s="289"/>
      <c r="X48" s="289"/>
      <c r="Y48" s="289"/>
      <c r="Z48" s="289"/>
      <c r="AA48" s="289"/>
      <c r="AB48" s="289"/>
      <c r="AC48" s="289"/>
      <c r="AD48" s="97"/>
      <c r="AE48" s="97"/>
      <c r="AF48" s="97"/>
      <c r="AG48" s="97"/>
      <c r="AH48" s="97"/>
      <c r="AI48" s="97"/>
      <c r="AJ48" s="97"/>
      <c r="AK48" s="97"/>
      <c r="AL48" s="97"/>
      <c r="AM48" s="97"/>
      <c r="AN48" s="97"/>
      <c r="AO48" s="97"/>
    </row>
    <row r="49" spans="1:41" s="335" customFormat="1" ht="47.25" x14ac:dyDescent="0.25">
      <c r="A49" s="47"/>
      <c r="B49" s="318" t="s">
        <v>845</v>
      </c>
      <c r="C49" s="334" t="s">
        <v>819</v>
      </c>
      <c r="D49" s="337" t="s">
        <v>801</v>
      </c>
      <c r="E49" s="254" t="s">
        <v>697</v>
      </c>
      <c r="F49" s="254" t="s">
        <v>891</v>
      </c>
      <c r="G49" s="340" t="s">
        <v>892</v>
      </c>
      <c r="H49" s="146" t="s">
        <v>802</v>
      </c>
      <c r="I49" s="146" t="s">
        <v>802</v>
      </c>
      <c r="J49" s="146" t="s">
        <v>802</v>
      </c>
      <c r="K49" s="146" t="s">
        <v>802</v>
      </c>
      <c r="L49" s="146" t="s">
        <v>802</v>
      </c>
      <c r="M49" s="146" t="s">
        <v>802</v>
      </c>
      <c r="N49" s="146" t="s">
        <v>802</v>
      </c>
      <c r="O49" s="146" t="s">
        <v>802</v>
      </c>
      <c r="P49" s="146" t="s">
        <v>802</v>
      </c>
      <c r="Q49" s="146" t="s">
        <v>939</v>
      </c>
      <c r="R49" s="146" t="s">
        <v>802</v>
      </c>
      <c r="S49" s="289"/>
      <c r="T49" s="289"/>
      <c r="U49" s="289"/>
      <c r="V49" s="289"/>
      <c r="W49" s="289"/>
      <c r="X49" s="289"/>
      <c r="Y49" s="289"/>
      <c r="Z49" s="289"/>
      <c r="AA49" s="289"/>
      <c r="AB49" s="289"/>
      <c r="AC49" s="289"/>
      <c r="AD49" s="97"/>
      <c r="AE49" s="97"/>
      <c r="AF49" s="97"/>
      <c r="AG49" s="97"/>
      <c r="AH49" s="97"/>
      <c r="AI49" s="97"/>
      <c r="AJ49" s="97"/>
      <c r="AK49" s="97"/>
      <c r="AL49" s="97"/>
      <c r="AM49" s="97"/>
      <c r="AN49" s="97"/>
      <c r="AO49" s="97"/>
    </row>
    <row r="50" spans="1:41" s="335" customFormat="1" ht="47.25" x14ac:dyDescent="0.25">
      <c r="A50" s="47"/>
      <c r="B50" s="318" t="s">
        <v>846</v>
      </c>
      <c r="C50" s="334" t="s">
        <v>819</v>
      </c>
      <c r="D50" s="337" t="s">
        <v>801</v>
      </c>
      <c r="E50" s="254" t="s">
        <v>697</v>
      </c>
      <c r="F50" s="254" t="s">
        <v>891</v>
      </c>
      <c r="G50" s="340" t="s">
        <v>892</v>
      </c>
      <c r="H50" s="146" t="s">
        <v>802</v>
      </c>
      <c r="I50" s="146" t="s">
        <v>802</v>
      </c>
      <c r="J50" s="146" t="s">
        <v>802</v>
      </c>
      <c r="K50" s="146" t="s">
        <v>802</v>
      </c>
      <c r="L50" s="146" t="s">
        <v>802</v>
      </c>
      <c r="M50" s="146" t="s">
        <v>802</v>
      </c>
      <c r="N50" s="146" t="s">
        <v>802</v>
      </c>
      <c r="O50" s="146" t="s">
        <v>802</v>
      </c>
      <c r="P50" s="146" t="s">
        <v>802</v>
      </c>
      <c r="Q50" s="146" t="s">
        <v>939</v>
      </c>
      <c r="R50" s="146" t="s">
        <v>802</v>
      </c>
      <c r="S50" s="289"/>
      <c r="T50" s="289"/>
      <c r="U50" s="289"/>
      <c r="V50" s="289"/>
      <c r="W50" s="289"/>
      <c r="X50" s="289"/>
      <c r="Y50" s="289"/>
      <c r="Z50" s="289"/>
      <c r="AA50" s="289"/>
      <c r="AB50" s="289"/>
      <c r="AC50" s="289"/>
      <c r="AD50" s="97"/>
      <c r="AE50" s="97"/>
      <c r="AF50" s="97"/>
      <c r="AG50" s="97"/>
      <c r="AH50" s="97"/>
      <c r="AI50" s="97"/>
      <c r="AJ50" s="97"/>
      <c r="AK50" s="97"/>
      <c r="AL50" s="97"/>
      <c r="AM50" s="97"/>
      <c r="AN50" s="97"/>
      <c r="AO50" s="97"/>
    </row>
    <row r="51" spans="1:41" s="335" customFormat="1" ht="47.25" x14ac:dyDescent="0.25">
      <c r="A51" s="47"/>
      <c r="B51" s="318" t="s">
        <v>847</v>
      </c>
      <c r="C51" s="334" t="s">
        <v>819</v>
      </c>
      <c r="D51" s="337" t="s">
        <v>801</v>
      </c>
      <c r="E51" s="254" t="s">
        <v>697</v>
      </c>
      <c r="F51" s="254" t="s">
        <v>891</v>
      </c>
      <c r="G51" s="340" t="s">
        <v>892</v>
      </c>
      <c r="H51" s="146" t="s">
        <v>802</v>
      </c>
      <c r="I51" s="146" t="s">
        <v>802</v>
      </c>
      <c r="J51" s="146" t="s">
        <v>802</v>
      </c>
      <c r="K51" s="146" t="s">
        <v>802</v>
      </c>
      <c r="L51" s="146" t="s">
        <v>802</v>
      </c>
      <c r="M51" s="146" t="s">
        <v>802</v>
      </c>
      <c r="N51" s="146" t="s">
        <v>802</v>
      </c>
      <c r="O51" s="146" t="s">
        <v>802</v>
      </c>
      <c r="P51" s="146" t="s">
        <v>802</v>
      </c>
      <c r="Q51" s="146" t="s">
        <v>939</v>
      </c>
      <c r="R51" s="146" t="s">
        <v>802</v>
      </c>
      <c r="S51" s="289"/>
      <c r="T51" s="289"/>
      <c r="U51" s="289"/>
      <c r="V51" s="289"/>
      <c r="W51" s="289"/>
      <c r="X51" s="289"/>
      <c r="Y51" s="289"/>
      <c r="Z51" s="289"/>
      <c r="AA51" s="289"/>
      <c r="AB51" s="289"/>
      <c r="AC51" s="289"/>
      <c r="AD51" s="97"/>
      <c r="AE51" s="97"/>
      <c r="AF51" s="97"/>
      <c r="AG51" s="97"/>
      <c r="AH51" s="97"/>
      <c r="AI51" s="97"/>
      <c r="AJ51" s="97"/>
      <c r="AK51" s="97"/>
      <c r="AL51" s="97"/>
      <c r="AM51" s="97"/>
      <c r="AN51" s="97"/>
      <c r="AO51" s="97"/>
    </row>
    <row r="52" spans="1:41" s="335" customFormat="1" ht="47.25" x14ac:dyDescent="0.25">
      <c r="A52" s="47"/>
      <c r="B52" s="318" t="s">
        <v>848</v>
      </c>
      <c r="C52" s="334" t="s">
        <v>819</v>
      </c>
      <c r="D52" s="337" t="s">
        <v>801</v>
      </c>
      <c r="E52" s="254" t="s">
        <v>697</v>
      </c>
      <c r="F52" s="254" t="s">
        <v>891</v>
      </c>
      <c r="G52" s="340" t="s">
        <v>892</v>
      </c>
      <c r="H52" s="146" t="s">
        <v>802</v>
      </c>
      <c r="I52" s="146" t="s">
        <v>802</v>
      </c>
      <c r="J52" s="146" t="s">
        <v>802</v>
      </c>
      <c r="K52" s="146" t="s">
        <v>802</v>
      </c>
      <c r="L52" s="146" t="s">
        <v>802</v>
      </c>
      <c r="M52" s="146" t="s">
        <v>802</v>
      </c>
      <c r="N52" s="146" t="s">
        <v>802</v>
      </c>
      <c r="O52" s="146" t="s">
        <v>802</v>
      </c>
      <c r="P52" s="146" t="s">
        <v>802</v>
      </c>
      <c r="Q52" s="146" t="s">
        <v>939</v>
      </c>
      <c r="R52" s="146" t="s">
        <v>802</v>
      </c>
      <c r="S52" s="289"/>
      <c r="T52" s="289"/>
      <c r="U52" s="289"/>
      <c r="V52" s="289"/>
      <c r="W52" s="289"/>
      <c r="X52" s="289"/>
      <c r="Y52" s="289"/>
      <c r="Z52" s="289"/>
      <c r="AA52" s="289"/>
      <c r="AB52" s="289"/>
      <c r="AC52" s="289"/>
      <c r="AD52" s="97"/>
      <c r="AE52" s="97"/>
      <c r="AF52" s="97"/>
      <c r="AG52" s="97"/>
      <c r="AH52" s="97"/>
      <c r="AI52" s="97"/>
      <c r="AJ52" s="97"/>
      <c r="AK52" s="97"/>
      <c r="AL52" s="97"/>
      <c r="AM52" s="97"/>
      <c r="AN52" s="97"/>
      <c r="AO52" s="97"/>
    </row>
    <row r="53" spans="1:41" s="335" customFormat="1" ht="47.25" x14ac:dyDescent="0.25">
      <c r="A53" s="47"/>
      <c r="B53" s="318" t="s">
        <v>849</v>
      </c>
      <c r="C53" s="334" t="s">
        <v>819</v>
      </c>
      <c r="D53" s="337" t="s">
        <v>801</v>
      </c>
      <c r="E53" s="254" t="s">
        <v>697</v>
      </c>
      <c r="F53" s="254" t="s">
        <v>891</v>
      </c>
      <c r="G53" s="340" t="s">
        <v>892</v>
      </c>
      <c r="H53" s="146" t="s">
        <v>802</v>
      </c>
      <c r="I53" s="146" t="s">
        <v>802</v>
      </c>
      <c r="J53" s="146" t="s">
        <v>802</v>
      </c>
      <c r="K53" s="146" t="s">
        <v>802</v>
      </c>
      <c r="L53" s="146" t="s">
        <v>802</v>
      </c>
      <c r="M53" s="146" t="s">
        <v>802</v>
      </c>
      <c r="N53" s="146" t="s">
        <v>802</v>
      </c>
      <c r="O53" s="146" t="s">
        <v>802</v>
      </c>
      <c r="P53" s="146" t="s">
        <v>802</v>
      </c>
      <c r="Q53" s="146" t="s">
        <v>939</v>
      </c>
      <c r="R53" s="146" t="s">
        <v>802</v>
      </c>
      <c r="S53" s="289"/>
      <c r="T53" s="289"/>
      <c r="U53" s="289"/>
      <c r="V53" s="289"/>
      <c r="W53" s="289"/>
      <c r="X53" s="289"/>
      <c r="Y53" s="289"/>
      <c r="Z53" s="289"/>
      <c r="AA53" s="289"/>
      <c r="AB53" s="289"/>
      <c r="AC53" s="289"/>
      <c r="AD53" s="97"/>
      <c r="AE53" s="97"/>
      <c r="AF53" s="97"/>
      <c r="AG53" s="97"/>
      <c r="AH53" s="97"/>
      <c r="AI53" s="97"/>
      <c r="AJ53" s="97"/>
      <c r="AK53" s="97"/>
      <c r="AL53" s="97"/>
      <c r="AM53" s="97"/>
      <c r="AN53" s="97"/>
      <c r="AO53" s="97"/>
    </row>
    <row r="54" spans="1:41" s="335" customFormat="1" ht="47.25" x14ac:dyDescent="0.25">
      <c r="A54" s="47"/>
      <c r="B54" s="318" t="s">
        <v>850</v>
      </c>
      <c r="C54" s="334" t="s">
        <v>822</v>
      </c>
      <c r="D54" s="337" t="s">
        <v>801</v>
      </c>
      <c r="E54" s="254" t="s">
        <v>697</v>
      </c>
      <c r="F54" s="254" t="s">
        <v>891</v>
      </c>
      <c r="G54" s="340" t="s">
        <v>892</v>
      </c>
      <c r="H54" s="146" t="s">
        <v>802</v>
      </c>
      <c r="I54" s="146" t="s">
        <v>802</v>
      </c>
      <c r="J54" s="146" t="s">
        <v>802</v>
      </c>
      <c r="K54" s="146" t="s">
        <v>802</v>
      </c>
      <c r="L54" s="146" t="s">
        <v>802</v>
      </c>
      <c r="M54" s="146" t="s">
        <v>802</v>
      </c>
      <c r="N54" s="146" t="s">
        <v>802</v>
      </c>
      <c r="O54" s="146" t="s">
        <v>802</v>
      </c>
      <c r="P54" s="146" t="s">
        <v>802</v>
      </c>
      <c r="Q54" s="146" t="s">
        <v>939</v>
      </c>
      <c r="R54" s="146" t="s">
        <v>802</v>
      </c>
      <c r="S54" s="289"/>
      <c r="T54" s="289"/>
      <c r="U54" s="289"/>
      <c r="V54" s="289"/>
      <c r="W54" s="289"/>
      <c r="X54" s="289"/>
      <c r="Y54" s="289"/>
      <c r="Z54" s="289"/>
      <c r="AA54" s="289"/>
      <c r="AB54" s="289"/>
      <c r="AC54" s="289"/>
      <c r="AD54" s="97"/>
      <c r="AE54" s="97"/>
      <c r="AF54" s="97"/>
      <c r="AG54" s="97"/>
      <c r="AH54" s="97"/>
      <c r="AI54" s="97"/>
      <c r="AJ54" s="97"/>
      <c r="AK54" s="97"/>
      <c r="AL54" s="97"/>
      <c r="AM54" s="97"/>
      <c r="AN54" s="97"/>
      <c r="AO54" s="97"/>
    </row>
    <row r="55" spans="1:41" s="335" customFormat="1" ht="47.25" x14ac:dyDescent="0.25">
      <c r="A55" s="47"/>
      <c r="B55" s="318" t="s">
        <v>823</v>
      </c>
      <c r="C55" s="334" t="s">
        <v>822</v>
      </c>
      <c r="D55" s="337" t="s">
        <v>801</v>
      </c>
      <c r="E55" s="254" t="s">
        <v>697</v>
      </c>
      <c r="F55" s="254" t="s">
        <v>891</v>
      </c>
      <c r="G55" s="340" t="s">
        <v>892</v>
      </c>
      <c r="H55" s="146" t="s">
        <v>802</v>
      </c>
      <c r="I55" s="146" t="s">
        <v>802</v>
      </c>
      <c r="J55" s="146" t="s">
        <v>802</v>
      </c>
      <c r="K55" s="146" t="s">
        <v>802</v>
      </c>
      <c r="L55" s="146" t="s">
        <v>802</v>
      </c>
      <c r="M55" s="146" t="s">
        <v>802</v>
      </c>
      <c r="N55" s="146" t="s">
        <v>802</v>
      </c>
      <c r="O55" s="146" t="s">
        <v>802</v>
      </c>
      <c r="P55" s="146" t="s">
        <v>802</v>
      </c>
      <c r="Q55" s="146" t="s">
        <v>939</v>
      </c>
      <c r="R55" s="146" t="s">
        <v>802</v>
      </c>
      <c r="S55" s="289"/>
      <c r="T55" s="289"/>
      <c r="U55" s="289"/>
      <c r="V55" s="289"/>
      <c r="W55" s="289"/>
      <c r="X55" s="289"/>
      <c r="Y55" s="289"/>
      <c r="Z55" s="289"/>
      <c r="AA55" s="289"/>
      <c r="AB55" s="289"/>
      <c r="AC55" s="289"/>
      <c r="AD55" s="97"/>
      <c r="AE55" s="97"/>
      <c r="AF55" s="97"/>
      <c r="AG55" s="97"/>
      <c r="AH55" s="97"/>
      <c r="AI55" s="97"/>
      <c r="AJ55" s="97"/>
      <c r="AK55" s="97"/>
      <c r="AL55" s="97"/>
      <c r="AM55" s="97"/>
      <c r="AN55" s="97"/>
      <c r="AO55" s="97"/>
    </row>
    <row r="56" spans="1:41" s="335" customFormat="1" ht="47.25" x14ac:dyDescent="0.25">
      <c r="A56" s="47"/>
      <c r="B56" s="318" t="s">
        <v>824</v>
      </c>
      <c r="C56" s="334" t="s">
        <v>822</v>
      </c>
      <c r="D56" s="337" t="s">
        <v>801</v>
      </c>
      <c r="E56" s="254" t="s">
        <v>697</v>
      </c>
      <c r="F56" s="254" t="s">
        <v>891</v>
      </c>
      <c r="G56" s="340" t="s">
        <v>892</v>
      </c>
      <c r="H56" s="146" t="s">
        <v>802</v>
      </c>
      <c r="I56" s="146" t="s">
        <v>802</v>
      </c>
      <c r="J56" s="146" t="s">
        <v>802</v>
      </c>
      <c r="K56" s="146" t="s">
        <v>802</v>
      </c>
      <c r="L56" s="146" t="s">
        <v>802</v>
      </c>
      <c r="M56" s="146" t="s">
        <v>802</v>
      </c>
      <c r="N56" s="146" t="s">
        <v>802</v>
      </c>
      <c r="O56" s="146" t="s">
        <v>802</v>
      </c>
      <c r="P56" s="146" t="s">
        <v>802</v>
      </c>
      <c r="Q56" s="146" t="s">
        <v>939</v>
      </c>
      <c r="R56" s="146" t="s">
        <v>802</v>
      </c>
      <c r="S56" s="289"/>
      <c r="T56" s="289"/>
      <c r="U56" s="289"/>
      <c r="V56" s="289"/>
      <c r="W56" s="289"/>
      <c r="X56" s="289"/>
      <c r="Y56" s="289"/>
      <c r="Z56" s="289"/>
      <c r="AA56" s="289"/>
      <c r="AB56" s="289"/>
      <c r="AC56" s="289"/>
      <c r="AD56" s="97"/>
      <c r="AE56" s="97"/>
      <c r="AF56" s="97"/>
      <c r="AG56" s="97"/>
      <c r="AH56" s="97"/>
      <c r="AI56" s="97"/>
      <c r="AJ56" s="97"/>
      <c r="AK56" s="97"/>
      <c r="AL56" s="97"/>
      <c r="AM56" s="97"/>
      <c r="AN56" s="97"/>
      <c r="AO56" s="97"/>
    </row>
    <row r="57" spans="1:41" s="335" customFormat="1" ht="47.25" x14ac:dyDescent="0.25">
      <c r="A57" s="47"/>
      <c r="B57" s="318" t="s">
        <v>851</v>
      </c>
      <c r="C57" s="334" t="s">
        <v>822</v>
      </c>
      <c r="D57" s="337" t="s">
        <v>801</v>
      </c>
      <c r="E57" s="254" t="s">
        <v>697</v>
      </c>
      <c r="F57" s="254" t="s">
        <v>891</v>
      </c>
      <c r="G57" s="340" t="s">
        <v>892</v>
      </c>
      <c r="H57" s="146" t="s">
        <v>802</v>
      </c>
      <c r="I57" s="146" t="s">
        <v>802</v>
      </c>
      <c r="J57" s="146" t="s">
        <v>802</v>
      </c>
      <c r="K57" s="146" t="s">
        <v>802</v>
      </c>
      <c r="L57" s="146" t="s">
        <v>802</v>
      </c>
      <c r="M57" s="146" t="s">
        <v>802</v>
      </c>
      <c r="N57" s="146" t="s">
        <v>802</v>
      </c>
      <c r="O57" s="146" t="s">
        <v>802</v>
      </c>
      <c r="P57" s="146" t="s">
        <v>802</v>
      </c>
      <c r="Q57" s="146" t="s">
        <v>939</v>
      </c>
      <c r="R57" s="146" t="s">
        <v>802</v>
      </c>
      <c r="S57" s="289"/>
      <c r="T57" s="289"/>
      <c r="U57" s="289"/>
      <c r="V57" s="289"/>
      <c r="W57" s="289"/>
      <c r="X57" s="289"/>
      <c r="Y57" s="289"/>
      <c r="Z57" s="289"/>
      <c r="AA57" s="289"/>
      <c r="AB57" s="289"/>
      <c r="AC57" s="289"/>
      <c r="AD57" s="97"/>
      <c r="AE57" s="97"/>
      <c r="AF57" s="97"/>
      <c r="AG57" s="97"/>
      <c r="AH57" s="97"/>
      <c r="AI57" s="97"/>
      <c r="AJ57" s="97"/>
      <c r="AK57" s="97"/>
      <c r="AL57" s="97"/>
      <c r="AM57" s="97"/>
      <c r="AN57" s="97"/>
      <c r="AO57" s="97"/>
    </row>
    <row r="58" spans="1:41" s="335" customFormat="1" ht="47.25" x14ac:dyDescent="0.25">
      <c r="A58" s="47"/>
      <c r="B58" s="318" t="s">
        <v>825</v>
      </c>
      <c r="C58" s="334" t="s">
        <v>822</v>
      </c>
      <c r="D58" s="337" t="s">
        <v>801</v>
      </c>
      <c r="E58" s="254" t="s">
        <v>697</v>
      </c>
      <c r="F58" s="254" t="s">
        <v>891</v>
      </c>
      <c r="G58" s="340" t="s">
        <v>892</v>
      </c>
      <c r="H58" s="146" t="s">
        <v>802</v>
      </c>
      <c r="I58" s="146" t="s">
        <v>802</v>
      </c>
      <c r="J58" s="146" t="s">
        <v>802</v>
      </c>
      <c r="K58" s="146" t="s">
        <v>802</v>
      </c>
      <c r="L58" s="146" t="s">
        <v>802</v>
      </c>
      <c r="M58" s="146" t="s">
        <v>802</v>
      </c>
      <c r="N58" s="146" t="s">
        <v>802</v>
      </c>
      <c r="O58" s="146" t="s">
        <v>802</v>
      </c>
      <c r="P58" s="146" t="s">
        <v>802</v>
      </c>
      <c r="Q58" s="146" t="s">
        <v>939</v>
      </c>
      <c r="R58" s="146" t="s">
        <v>802</v>
      </c>
      <c r="S58" s="289"/>
      <c r="T58" s="289"/>
      <c r="U58" s="289"/>
      <c r="V58" s="289"/>
      <c r="W58" s="289"/>
      <c r="X58" s="289"/>
      <c r="Y58" s="289"/>
      <c r="Z58" s="289"/>
      <c r="AA58" s="289"/>
      <c r="AB58" s="289"/>
      <c r="AC58" s="289"/>
      <c r="AD58" s="97"/>
      <c r="AE58" s="97"/>
      <c r="AF58" s="97"/>
      <c r="AG58" s="97"/>
      <c r="AH58" s="97"/>
      <c r="AI58" s="97"/>
      <c r="AJ58" s="97"/>
      <c r="AK58" s="97"/>
      <c r="AL58" s="97"/>
      <c r="AM58" s="97"/>
      <c r="AN58" s="97"/>
      <c r="AO58" s="97"/>
    </row>
    <row r="59" spans="1:41" s="335" customFormat="1" ht="47.25" x14ac:dyDescent="0.25">
      <c r="A59" s="47"/>
      <c r="B59" s="318" t="s">
        <v>852</v>
      </c>
      <c r="C59" s="334" t="s">
        <v>822</v>
      </c>
      <c r="D59" s="337" t="s">
        <v>801</v>
      </c>
      <c r="E59" s="254" t="s">
        <v>697</v>
      </c>
      <c r="F59" s="254" t="s">
        <v>891</v>
      </c>
      <c r="G59" s="340" t="s">
        <v>892</v>
      </c>
      <c r="H59" s="146" t="s">
        <v>802</v>
      </c>
      <c r="I59" s="146" t="s">
        <v>802</v>
      </c>
      <c r="J59" s="146" t="s">
        <v>802</v>
      </c>
      <c r="K59" s="146" t="s">
        <v>802</v>
      </c>
      <c r="L59" s="146" t="s">
        <v>802</v>
      </c>
      <c r="M59" s="146" t="s">
        <v>802</v>
      </c>
      <c r="N59" s="146" t="s">
        <v>802</v>
      </c>
      <c r="O59" s="146" t="s">
        <v>802</v>
      </c>
      <c r="P59" s="146" t="s">
        <v>802</v>
      </c>
      <c r="Q59" s="146" t="s">
        <v>939</v>
      </c>
      <c r="R59" s="146" t="s">
        <v>802</v>
      </c>
      <c r="S59" s="289"/>
      <c r="T59" s="289"/>
      <c r="U59" s="289"/>
      <c r="V59" s="289"/>
      <c r="W59" s="289"/>
      <c r="X59" s="289"/>
      <c r="Y59" s="289"/>
      <c r="Z59" s="289"/>
      <c r="AA59" s="289"/>
      <c r="AB59" s="289"/>
      <c r="AC59" s="289"/>
      <c r="AD59" s="97"/>
      <c r="AE59" s="97"/>
      <c r="AF59" s="97"/>
      <c r="AG59" s="97"/>
      <c r="AH59" s="97"/>
      <c r="AI59" s="97"/>
      <c r="AJ59" s="97"/>
      <c r="AK59" s="97"/>
      <c r="AL59" s="97"/>
      <c r="AM59" s="97"/>
      <c r="AN59" s="97"/>
      <c r="AO59" s="97"/>
    </row>
    <row r="60" spans="1:41" s="335" customFormat="1" ht="47.25" x14ac:dyDescent="0.25">
      <c r="A60" s="47"/>
      <c r="B60" s="319" t="s">
        <v>853</v>
      </c>
      <c r="C60" s="334" t="s">
        <v>826</v>
      </c>
      <c r="D60" s="337" t="s">
        <v>801</v>
      </c>
      <c r="E60" s="254" t="s">
        <v>697</v>
      </c>
      <c r="F60" s="254" t="s">
        <v>891</v>
      </c>
      <c r="G60" s="340" t="s">
        <v>892</v>
      </c>
      <c r="H60" s="146" t="s">
        <v>802</v>
      </c>
      <c r="I60" s="146" t="s">
        <v>802</v>
      </c>
      <c r="J60" s="146" t="s">
        <v>802</v>
      </c>
      <c r="K60" s="146" t="s">
        <v>802</v>
      </c>
      <c r="L60" s="146" t="s">
        <v>802</v>
      </c>
      <c r="M60" s="146" t="s">
        <v>802</v>
      </c>
      <c r="N60" s="146" t="s">
        <v>802</v>
      </c>
      <c r="O60" s="146" t="s">
        <v>802</v>
      </c>
      <c r="P60" s="146" t="s">
        <v>802</v>
      </c>
      <c r="Q60" s="146" t="s">
        <v>939</v>
      </c>
      <c r="R60" s="146" t="s">
        <v>802</v>
      </c>
      <c r="S60" s="289"/>
      <c r="T60" s="289"/>
      <c r="U60" s="289"/>
      <c r="V60" s="289"/>
      <c r="W60" s="289"/>
      <c r="X60" s="289"/>
      <c r="Y60" s="289"/>
      <c r="Z60" s="289"/>
      <c r="AA60" s="289"/>
      <c r="AB60" s="289"/>
      <c r="AC60" s="289"/>
      <c r="AD60" s="97"/>
      <c r="AE60" s="97"/>
      <c r="AF60" s="97"/>
      <c r="AG60" s="97"/>
      <c r="AH60" s="97"/>
      <c r="AI60" s="97"/>
      <c r="AJ60" s="97"/>
      <c r="AK60" s="97"/>
      <c r="AL60" s="97"/>
      <c r="AM60" s="97"/>
      <c r="AN60" s="97"/>
      <c r="AO60" s="97"/>
    </row>
    <row r="61" spans="1:41" s="335" customFormat="1" ht="47.25" x14ac:dyDescent="0.25">
      <c r="A61" s="47"/>
      <c r="B61" s="318" t="s">
        <v>827</v>
      </c>
      <c r="C61" s="334" t="s">
        <v>826</v>
      </c>
      <c r="D61" s="337" t="s">
        <v>801</v>
      </c>
      <c r="E61" s="254" t="s">
        <v>697</v>
      </c>
      <c r="F61" s="254" t="s">
        <v>891</v>
      </c>
      <c r="G61" s="340" t="s">
        <v>892</v>
      </c>
      <c r="H61" s="146" t="s">
        <v>802</v>
      </c>
      <c r="I61" s="146" t="s">
        <v>802</v>
      </c>
      <c r="J61" s="146" t="s">
        <v>802</v>
      </c>
      <c r="K61" s="146" t="s">
        <v>802</v>
      </c>
      <c r="L61" s="146" t="s">
        <v>802</v>
      </c>
      <c r="M61" s="146" t="s">
        <v>802</v>
      </c>
      <c r="N61" s="146" t="s">
        <v>802</v>
      </c>
      <c r="O61" s="146" t="s">
        <v>802</v>
      </c>
      <c r="P61" s="146" t="s">
        <v>802</v>
      </c>
      <c r="Q61" s="146" t="s">
        <v>939</v>
      </c>
      <c r="R61" s="146" t="s">
        <v>802</v>
      </c>
      <c r="S61" s="289"/>
      <c r="T61" s="289"/>
      <c r="U61" s="289"/>
      <c r="V61" s="289"/>
      <c r="W61" s="289"/>
      <c r="X61" s="289"/>
      <c r="Y61" s="289"/>
      <c r="Z61" s="289"/>
      <c r="AA61" s="289"/>
      <c r="AB61" s="289"/>
      <c r="AC61" s="289"/>
      <c r="AD61" s="97"/>
      <c r="AE61" s="97"/>
      <c r="AF61" s="97"/>
      <c r="AG61" s="97"/>
      <c r="AH61" s="97"/>
      <c r="AI61" s="97"/>
      <c r="AJ61" s="97"/>
      <c r="AK61" s="97"/>
      <c r="AL61" s="97"/>
      <c r="AM61" s="97"/>
      <c r="AN61" s="97"/>
      <c r="AO61" s="97"/>
    </row>
    <row r="62" spans="1:41" s="335" customFormat="1" ht="47.25" x14ac:dyDescent="0.25">
      <c r="A62" s="47"/>
      <c r="B62" s="319" t="s">
        <v>828</v>
      </c>
      <c r="C62" s="51" t="s">
        <v>829</v>
      </c>
      <c r="D62" s="337" t="s">
        <v>801</v>
      </c>
      <c r="E62" s="254" t="s">
        <v>697</v>
      </c>
      <c r="F62" s="254" t="s">
        <v>891</v>
      </c>
      <c r="G62" s="340" t="s">
        <v>892</v>
      </c>
      <c r="H62" s="146" t="s">
        <v>802</v>
      </c>
      <c r="I62" s="146" t="s">
        <v>802</v>
      </c>
      <c r="J62" s="146" t="s">
        <v>802</v>
      </c>
      <c r="K62" s="146" t="s">
        <v>802</v>
      </c>
      <c r="L62" s="146" t="s">
        <v>802</v>
      </c>
      <c r="M62" s="146" t="s">
        <v>802</v>
      </c>
      <c r="N62" s="146" t="s">
        <v>802</v>
      </c>
      <c r="O62" s="146" t="s">
        <v>802</v>
      </c>
      <c r="P62" s="146" t="s">
        <v>802</v>
      </c>
      <c r="Q62" s="146" t="s">
        <v>802</v>
      </c>
      <c r="R62" s="146" t="s">
        <v>802</v>
      </c>
      <c r="S62" s="289"/>
      <c r="T62" s="289"/>
      <c r="U62" s="289"/>
      <c r="V62" s="289"/>
      <c r="W62" s="289"/>
      <c r="X62" s="289"/>
      <c r="Y62" s="289"/>
      <c r="Z62" s="289"/>
      <c r="AA62" s="289"/>
      <c r="AB62" s="289"/>
      <c r="AC62" s="289"/>
      <c r="AD62" s="97"/>
      <c r="AE62" s="97"/>
      <c r="AF62" s="97"/>
      <c r="AG62" s="97"/>
      <c r="AH62" s="97"/>
      <c r="AI62" s="97"/>
      <c r="AJ62" s="97"/>
      <c r="AK62" s="97"/>
      <c r="AL62" s="97"/>
      <c r="AM62" s="97"/>
      <c r="AN62" s="97"/>
      <c r="AO62" s="97"/>
    </row>
    <row r="63" spans="1:41" s="238" customFormat="1" ht="15.75" x14ac:dyDescent="0.25">
      <c r="A63" s="47"/>
      <c r="B63" s="179"/>
      <c r="C63" s="51"/>
      <c r="D63" s="240"/>
      <c r="E63" s="254"/>
      <c r="F63" s="254"/>
      <c r="G63" s="146"/>
      <c r="H63" s="146"/>
      <c r="I63" s="146"/>
      <c r="J63" s="146"/>
      <c r="K63" s="146"/>
      <c r="L63" s="146"/>
      <c r="M63" s="146"/>
      <c r="N63" s="146"/>
      <c r="O63" s="146"/>
      <c r="P63" s="146"/>
      <c r="Q63" s="146"/>
      <c r="R63" s="146"/>
      <c r="S63" s="289"/>
      <c r="T63" s="289"/>
      <c r="U63" s="289"/>
      <c r="V63" s="289"/>
      <c r="W63" s="289"/>
      <c r="X63" s="289"/>
      <c r="Y63" s="289"/>
      <c r="Z63" s="289"/>
      <c r="AA63" s="289"/>
      <c r="AB63" s="289"/>
      <c r="AC63" s="289"/>
      <c r="AD63" s="97"/>
      <c r="AE63" s="97"/>
      <c r="AF63" s="97"/>
      <c r="AG63" s="97"/>
      <c r="AH63" s="97"/>
      <c r="AI63" s="97"/>
      <c r="AJ63" s="97"/>
      <c r="AK63" s="97"/>
      <c r="AL63" s="97"/>
      <c r="AM63" s="97"/>
      <c r="AN63" s="97"/>
      <c r="AO63" s="97"/>
    </row>
    <row r="64" spans="1:41" s="238" customFormat="1" ht="47.25" x14ac:dyDescent="0.25">
      <c r="A64" s="47" t="s">
        <v>562</v>
      </c>
      <c r="B64" s="181" t="s">
        <v>758</v>
      </c>
      <c r="C64" s="51"/>
      <c r="D64" s="240" t="s">
        <v>801</v>
      </c>
      <c r="E64" s="254" t="s">
        <v>697</v>
      </c>
      <c r="F64" s="254" t="s">
        <v>891</v>
      </c>
      <c r="G64" s="340" t="s">
        <v>892</v>
      </c>
      <c r="H64" s="146" t="s">
        <v>802</v>
      </c>
      <c r="I64" s="146" t="s">
        <v>802</v>
      </c>
      <c r="J64" s="146" t="s">
        <v>802</v>
      </c>
      <c r="K64" s="146" t="s">
        <v>802</v>
      </c>
      <c r="L64" s="146" t="s">
        <v>802</v>
      </c>
      <c r="M64" s="146" t="s">
        <v>802</v>
      </c>
      <c r="N64" s="146" t="s">
        <v>802</v>
      </c>
      <c r="O64" s="146" t="s">
        <v>802</v>
      </c>
      <c r="P64" s="146" t="s">
        <v>802</v>
      </c>
      <c r="Q64" s="146" t="s">
        <v>802</v>
      </c>
      <c r="R64" s="146" t="s">
        <v>802</v>
      </c>
      <c r="S64" s="289"/>
      <c r="T64" s="289"/>
      <c r="U64" s="289"/>
      <c r="V64" s="289"/>
      <c r="W64" s="289"/>
      <c r="X64" s="289"/>
      <c r="Y64" s="289"/>
      <c r="Z64" s="289"/>
      <c r="AA64" s="289"/>
      <c r="AB64" s="289"/>
      <c r="AC64" s="289"/>
      <c r="AD64" s="97"/>
      <c r="AE64" s="97"/>
      <c r="AF64" s="97"/>
      <c r="AG64" s="97"/>
      <c r="AH64" s="97"/>
      <c r="AI64" s="97"/>
      <c r="AJ64" s="97"/>
      <c r="AK64" s="97"/>
      <c r="AL64" s="97"/>
      <c r="AM64" s="97"/>
      <c r="AN64" s="97"/>
      <c r="AO64" s="97"/>
    </row>
    <row r="65" spans="1:41" s="238" customFormat="1" ht="47.25" x14ac:dyDescent="0.25">
      <c r="A65" s="47" t="s">
        <v>612</v>
      </c>
      <c r="B65" s="179" t="s">
        <v>759</v>
      </c>
      <c r="C65" s="51"/>
      <c r="D65" s="240" t="s">
        <v>801</v>
      </c>
      <c r="E65" s="254" t="s">
        <v>697</v>
      </c>
      <c r="F65" s="254" t="s">
        <v>891</v>
      </c>
      <c r="G65" s="340" t="s">
        <v>892</v>
      </c>
      <c r="H65" s="146" t="s">
        <v>802</v>
      </c>
      <c r="I65" s="146" t="s">
        <v>802</v>
      </c>
      <c r="J65" s="146" t="s">
        <v>802</v>
      </c>
      <c r="K65" s="146" t="s">
        <v>802</v>
      </c>
      <c r="L65" s="146" t="s">
        <v>802</v>
      </c>
      <c r="M65" s="146" t="s">
        <v>802</v>
      </c>
      <c r="N65" s="146" t="s">
        <v>802</v>
      </c>
      <c r="O65" s="146" t="s">
        <v>802</v>
      </c>
      <c r="P65" s="146" t="s">
        <v>802</v>
      </c>
      <c r="Q65" s="146" t="s">
        <v>802</v>
      </c>
      <c r="R65" s="146" t="s">
        <v>802</v>
      </c>
      <c r="S65" s="289"/>
      <c r="T65" s="289"/>
      <c r="U65" s="289"/>
      <c r="V65" s="289"/>
      <c r="W65" s="289"/>
      <c r="X65" s="289"/>
      <c r="Y65" s="289"/>
      <c r="Z65" s="289"/>
      <c r="AA65" s="289"/>
      <c r="AB65" s="289"/>
      <c r="AC65" s="289"/>
      <c r="AD65" s="97"/>
      <c r="AE65" s="97"/>
      <c r="AF65" s="97"/>
      <c r="AG65" s="97"/>
      <c r="AH65" s="97"/>
      <c r="AI65" s="97"/>
      <c r="AJ65" s="97"/>
      <c r="AK65" s="97"/>
      <c r="AL65" s="97"/>
      <c r="AM65" s="97"/>
      <c r="AN65" s="97"/>
      <c r="AO65" s="97"/>
    </row>
    <row r="66" spans="1:41" s="238" customFormat="1" ht="47.25" x14ac:dyDescent="0.25">
      <c r="A66" s="47" t="s">
        <v>613</v>
      </c>
      <c r="B66" s="179" t="s">
        <v>760</v>
      </c>
      <c r="C66" s="51"/>
      <c r="D66" s="240" t="s">
        <v>801</v>
      </c>
      <c r="E66" s="254" t="s">
        <v>697</v>
      </c>
      <c r="F66" s="254" t="s">
        <v>891</v>
      </c>
      <c r="G66" s="340" t="s">
        <v>892</v>
      </c>
      <c r="H66" s="146" t="s">
        <v>802</v>
      </c>
      <c r="I66" s="146" t="s">
        <v>802</v>
      </c>
      <c r="J66" s="146" t="s">
        <v>802</v>
      </c>
      <c r="K66" s="146" t="s">
        <v>802</v>
      </c>
      <c r="L66" s="146" t="s">
        <v>802</v>
      </c>
      <c r="M66" s="146" t="s">
        <v>802</v>
      </c>
      <c r="N66" s="146" t="s">
        <v>802</v>
      </c>
      <c r="O66" s="146" t="s">
        <v>802</v>
      </c>
      <c r="P66" s="146" t="s">
        <v>802</v>
      </c>
      <c r="Q66" s="146" t="s">
        <v>802</v>
      </c>
      <c r="R66" s="146" t="s">
        <v>802</v>
      </c>
      <c r="S66" s="289"/>
      <c r="T66" s="289"/>
      <c r="U66" s="289"/>
      <c r="V66" s="289"/>
      <c r="W66" s="289"/>
      <c r="X66" s="289"/>
      <c r="Y66" s="289"/>
      <c r="Z66" s="289"/>
      <c r="AA66" s="289"/>
      <c r="AB66" s="289"/>
      <c r="AC66" s="289"/>
      <c r="AD66" s="97"/>
      <c r="AE66" s="97"/>
      <c r="AF66" s="97"/>
      <c r="AG66" s="97"/>
      <c r="AH66" s="97"/>
      <c r="AI66" s="97"/>
      <c r="AJ66" s="97"/>
      <c r="AK66" s="97"/>
      <c r="AL66" s="97"/>
      <c r="AM66" s="97"/>
      <c r="AN66" s="97"/>
      <c r="AO66" s="97"/>
    </row>
    <row r="67" spans="1:41" s="238" customFormat="1" ht="47.25" x14ac:dyDescent="0.25">
      <c r="A67" s="47" t="s">
        <v>563</v>
      </c>
      <c r="B67" s="181" t="s">
        <v>761</v>
      </c>
      <c r="C67" s="51"/>
      <c r="D67" s="240" t="s">
        <v>801</v>
      </c>
      <c r="E67" s="254" t="s">
        <v>697</v>
      </c>
      <c r="F67" s="254" t="s">
        <v>891</v>
      </c>
      <c r="G67" s="340" t="s">
        <v>892</v>
      </c>
      <c r="H67" s="146" t="s">
        <v>802</v>
      </c>
      <c r="I67" s="146" t="s">
        <v>802</v>
      </c>
      <c r="J67" s="146" t="s">
        <v>802</v>
      </c>
      <c r="K67" s="146" t="s">
        <v>802</v>
      </c>
      <c r="L67" s="146" t="s">
        <v>802</v>
      </c>
      <c r="M67" s="146" t="s">
        <v>802</v>
      </c>
      <c r="N67" s="146" t="s">
        <v>802</v>
      </c>
      <c r="O67" s="146" t="s">
        <v>802</v>
      </c>
      <c r="P67" s="146" t="s">
        <v>802</v>
      </c>
      <c r="Q67" s="146" t="s">
        <v>802</v>
      </c>
      <c r="R67" s="146" t="s">
        <v>802</v>
      </c>
      <c r="S67" s="289"/>
      <c r="T67" s="289"/>
      <c r="U67" s="289"/>
      <c r="V67" s="289"/>
      <c r="W67" s="289"/>
      <c r="X67" s="289"/>
      <c r="Y67" s="289"/>
      <c r="Z67" s="289"/>
      <c r="AA67" s="289"/>
      <c r="AB67" s="289"/>
      <c r="AC67" s="289"/>
      <c r="AD67" s="97"/>
      <c r="AE67" s="97"/>
      <c r="AF67" s="97"/>
      <c r="AG67" s="97"/>
      <c r="AH67" s="97"/>
      <c r="AI67" s="97"/>
      <c r="AJ67" s="97"/>
      <c r="AK67" s="97"/>
      <c r="AL67" s="97"/>
      <c r="AM67" s="97"/>
      <c r="AN67" s="97"/>
      <c r="AO67" s="97"/>
    </row>
    <row r="68" spans="1:41" s="238" customFormat="1" ht="47.25" x14ac:dyDescent="0.25">
      <c r="A68" s="47" t="s">
        <v>616</v>
      </c>
      <c r="B68" s="325" t="s">
        <v>869</v>
      </c>
      <c r="C68" s="51"/>
      <c r="D68" s="240" t="s">
        <v>801</v>
      </c>
      <c r="E68" s="254" t="s">
        <v>697</v>
      </c>
      <c r="F68" s="254" t="s">
        <v>891</v>
      </c>
      <c r="G68" s="340" t="s">
        <v>892</v>
      </c>
      <c r="H68" s="146" t="s">
        <v>802</v>
      </c>
      <c r="I68" s="146" t="s">
        <v>802</v>
      </c>
      <c r="J68" s="146" t="s">
        <v>802</v>
      </c>
      <c r="K68" s="146" t="s">
        <v>802</v>
      </c>
      <c r="L68" s="146" t="s">
        <v>802</v>
      </c>
      <c r="M68" s="146" t="s">
        <v>802</v>
      </c>
      <c r="N68" s="146" t="s">
        <v>802</v>
      </c>
      <c r="O68" s="146" t="s">
        <v>802</v>
      </c>
      <c r="P68" s="146" t="s">
        <v>802</v>
      </c>
      <c r="Q68" s="146" t="s">
        <v>802</v>
      </c>
      <c r="R68" s="146" t="s">
        <v>802</v>
      </c>
      <c r="S68" s="289"/>
      <c r="T68" s="289"/>
      <c r="U68" s="289"/>
      <c r="V68" s="289"/>
      <c r="W68" s="289"/>
      <c r="X68" s="289"/>
      <c r="Y68" s="289"/>
      <c r="Z68" s="289"/>
      <c r="AA68" s="289"/>
      <c r="AB68" s="289"/>
      <c r="AC68" s="289"/>
      <c r="AD68" s="97"/>
      <c r="AE68" s="97"/>
      <c r="AF68" s="97"/>
      <c r="AG68" s="97"/>
      <c r="AH68" s="97"/>
      <c r="AI68" s="97"/>
      <c r="AJ68" s="97"/>
      <c r="AK68" s="97"/>
      <c r="AL68" s="97"/>
      <c r="AM68" s="97"/>
      <c r="AN68" s="97"/>
      <c r="AO68" s="97"/>
    </row>
    <row r="69" spans="1:41" s="238" customFormat="1" ht="47.25" x14ac:dyDescent="0.25">
      <c r="A69" s="47" t="s">
        <v>564</v>
      </c>
      <c r="B69" s="229" t="s">
        <v>763</v>
      </c>
      <c r="C69" s="51"/>
      <c r="D69" s="240" t="s">
        <v>801</v>
      </c>
      <c r="E69" s="254" t="s">
        <v>697</v>
      </c>
      <c r="F69" s="254" t="s">
        <v>891</v>
      </c>
      <c r="G69" s="340" t="s">
        <v>892</v>
      </c>
      <c r="H69" s="146" t="s">
        <v>802</v>
      </c>
      <c r="I69" s="146" t="s">
        <v>802</v>
      </c>
      <c r="J69" s="146" t="s">
        <v>802</v>
      </c>
      <c r="K69" s="146" t="s">
        <v>802</v>
      </c>
      <c r="L69" s="146" t="s">
        <v>802</v>
      </c>
      <c r="M69" s="146" t="s">
        <v>802</v>
      </c>
      <c r="N69" s="146" t="s">
        <v>802</v>
      </c>
      <c r="O69" s="146" t="s">
        <v>802</v>
      </c>
      <c r="P69" s="146" t="s">
        <v>802</v>
      </c>
      <c r="Q69" s="146" t="s">
        <v>802</v>
      </c>
      <c r="R69" s="146" t="s">
        <v>802</v>
      </c>
      <c r="S69" s="289"/>
      <c r="T69" s="289"/>
      <c r="U69" s="289"/>
      <c r="V69" s="289"/>
      <c r="W69" s="289"/>
      <c r="X69" s="289"/>
      <c r="Y69" s="289"/>
      <c r="Z69" s="289"/>
      <c r="AA69" s="289"/>
      <c r="AB69" s="289"/>
      <c r="AC69" s="289"/>
      <c r="AD69" s="97"/>
      <c r="AE69" s="97"/>
      <c r="AF69" s="97"/>
      <c r="AG69" s="97"/>
      <c r="AH69" s="97"/>
      <c r="AI69" s="97"/>
      <c r="AJ69" s="97"/>
      <c r="AK69" s="97"/>
      <c r="AL69" s="97"/>
      <c r="AM69" s="97"/>
      <c r="AN69" s="97"/>
      <c r="AO69" s="97"/>
    </row>
    <row r="70" spans="1:41" s="238" customFormat="1" ht="47.25" x14ac:dyDescent="0.25">
      <c r="A70" s="47" t="s">
        <v>620</v>
      </c>
      <c r="B70" s="237" t="s">
        <v>764</v>
      </c>
      <c r="C70" s="51"/>
      <c r="D70" s="240" t="s">
        <v>801</v>
      </c>
      <c r="E70" s="254" t="s">
        <v>697</v>
      </c>
      <c r="F70" s="254" t="s">
        <v>891</v>
      </c>
      <c r="G70" s="340" t="s">
        <v>892</v>
      </c>
      <c r="H70" s="146" t="s">
        <v>771</v>
      </c>
      <c r="I70" s="146" t="s">
        <v>771</v>
      </c>
      <c r="J70" s="146" t="s">
        <v>771</v>
      </c>
      <c r="K70" s="146" t="s">
        <v>771</v>
      </c>
      <c r="L70" s="146" t="s">
        <v>771</v>
      </c>
      <c r="M70" s="146" t="s">
        <v>771</v>
      </c>
      <c r="N70" s="146" t="s">
        <v>771</v>
      </c>
      <c r="O70" s="146" t="s">
        <v>771</v>
      </c>
      <c r="P70" s="146" t="s">
        <v>771</v>
      </c>
      <c r="Q70" s="146" t="s">
        <v>771</v>
      </c>
      <c r="R70" s="146" t="s">
        <v>771</v>
      </c>
      <c r="S70" s="289"/>
      <c r="T70" s="289"/>
      <c r="U70" s="289"/>
      <c r="V70" s="289"/>
      <c r="W70" s="289"/>
      <c r="X70" s="289"/>
      <c r="Y70" s="289"/>
      <c r="Z70" s="289"/>
      <c r="AA70" s="289"/>
      <c r="AB70" s="289"/>
      <c r="AC70" s="289"/>
      <c r="AD70" s="97"/>
      <c r="AE70" s="97"/>
      <c r="AF70" s="97"/>
      <c r="AG70" s="97"/>
      <c r="AH70" s="97"/>
      <c r="AI70" s="97"/>
      <c r="AJ70" s="97"/>
      <c r="AK70" s="97"/>
      <c r="AL70" s="97"/>
      <c r="AM70" s="97"/>
      <c r="AN70" s="97"/>
      <c r="AO70" s="97"/>
    </row>
    <row r="71" spans="1:41" s="238" customFormat="1" ht="47.25" x14ac:dyDescent="0.25">
      <c r="A71" s="47" t="s">
        <v>621</v>
      </c>
      <c r="B71" s="237" t="s">
        <v>765</v>
      </c>
      <c r="C71" s="51"/>
      <c r="D71" s="240" t="s">
        <v>801</v>
      </c>
      <c r="E71" s="254" t="s">
        <v>697</v>
      </c>
      <c r="F71" s="254" t="s">
        <v>891</v>
      </c>
      <c r="G71" s="340" t="s">
        <v>892</v>
      </c>
      <c r="H71" s="146" t="s">
        <v>802</v>
      </c>
      <c r="I71" s="146" t="s">
        <v>802</v>
      </c>
      <c r="J71" s="146" t="s">
        <v>802</v>
      </c>
      <c r="K71" s="146" t="s">
        <v>802</v>
      </c>
      <c r="L71" s="146" t="s">
        <v>802</v>
      </c>
      <c r="M71" s="146" t="s">
        <v>802</v>
      </c>
      <c r="N71" s="146" t="s">
        <v>802</v>
      </c>
      <c r="O71" s="146" t="s">
        <v>802</v>
      </c>
      <c r="P71" s="146" t="s">
        <v>802</v>
      </c>
      <c r="Q71" s="146" t="s">
        <v>802</v>
      </c>
      <c r="R71" s="146" t="s">
        <v>802</v>
      </c>
      <c r="S71" s="289"/>
      <c r="T71" s="289"/>
      <c r="U71" s="289"/>
      <c r="V71" s="289"/>
      <c r="W71" s="289"/>
      <c r="X71" s="289"/>
      <c r="Y71" s="289"/>
      <c r="Z71" s="289"/>
      <c r="AA71" s="289"/>
      <c r="AB71" s="289"/>
      <c r="AC71" s="289"/>
      <c r="AD71" s="97"/>
      <c r="AE71" s="97"/>
      <c r="AF71" s="97"/>
      <c r="AG71" s="97"/>
      <c r="AH71" s="97"/>
      <c r="AI71" s="97"/>
      <c r="AJ71" s="97"/>
      <c r="AK71" s="97"/>
      <c r="AL71" s="97"/>
      <c r="AM71" s="97"/>
      <c r="AN71" s="97"/>
      <c r="AO71" s="97"/>
    </row>
    <row r="72" spans="1:41" s="335" customFormat="1" ht="47.25" x14ac:dyDescent="0.25">
      <c r="A72" s="47"/>
      <c r="B72" s="324" t="s">
        <v>831</v>
      </c>
      <c r="C72" s="51" t="s">
        <v>815</v>
      </c>
      <c r="D72" s="337" t="s">
        <v>801</v>
      </c>
      <c r="E72" s="254" t="s">
        <v>697</v>
      </c>
      <c r="F72" s="254" t="s">
        <v>891</v>
      </c>
      <c r="G72" s="340" t="s">
        <v>892</v>
      </c>
      <c r="H72" s="146" t="s">
        <v>802</v>
      </c>
      <c r="I72" s="146" t="s">
        <v>802</v>
      </c>
      <c r="J72" s="146" t="s">
        <v>802</v>
      </c>
      <c r="K72" s="146" t="s">
        <v>802</v>
      </c>
      <c r="L72" s="146" t="s">
        <v>802</v>
      </c>
      <c r="M72" s="146" t="s">
        <v>802</v>
      </c>
      <c r="N72" s="146" t="s">
        <v>802</v>
      </c>
      <c r="O72" s="146" t="s">
        <v>802</v>
      </c>
      <c r="P72" s="146" t="s">
        <v>802</v>
      </c>
      <c r="Q72" s="146" t="s">
        <v>802</v>
      </c>
      <c r="R72" s="146" t="s">
        <v>802</v>
      </c>
      <c r="S72" s="289"/>
      <c r="T72" s="289"/>
      <c r="U72" s="289"/>
      <c r="V72" s="289"/>
      <c r="W72" s="289"/>
      <c r="X72" s="289"/>
      <c r="Y72" s="289"/>
      <c r="Z72" s="289"/>
      <c r="AA72" s="289"/>
      <c r="AB72" s="289"/>
      <c r="AC72" s="289"/>
      <c r="AD72" s="97"/>
      <c r="AE72" s="97"/>
      <c r="AF72" s="97"/>
      <c r="AG72" s="97"/>
      <c r="AH72" s="97"/>
      <c r="AI72" s="97"/>
      <c r="AJ72" s="97"/>
      <c r="AK72" s="97"/>
      <c r="AL72" s="97"/>
      <c r="AM72" s="97"/>
      <c r="AN72" s="97"/>
      <c r="AO72" s="97"/>
    </row>
    <row r="73" spans="1:41" s="335" customFormat="1" ht="47.25" x14ac:dyDescent="0.25">
      <c r="A73" s="47"/>
      <c r="B73" s="324" t="s">
        <v>832</v>
      </c>
      <c r="C73" s="51" t="s">
        <v>815</v>
      </c>
      <c r="D73" s="337" t="s">
        <v>801</v>
      </c>
      <c r="E73" s="254" t="s">
        <v>697</v>
      </c>
      <c r="F73" s="254" t="s">
        <v>891</v>
      </c>
      <c r="G73" s="340" t="s">
        <v>892</v>
      </c>
      <c r="H73" s="146" t="s">
        <v>802</v>
      </c>
      <c r="I73" s="146" t="s">
        <v>802</v>
      </c>
      <c r="J73" s="146" t="s">
        <v>802</v>
      </c>
      <c r="K73" s="146" t="s">
        <v>802</v>
      </c>
      <c r="L73" s="146" t="s">
        <v>802</v>
      </c>
      <c r="M73" s="146" t="s">
        <v>802</v>
      </c>
      <c r="N73" s="146" t="s">
        <v>802</v>
      </c>
      <c r="O73" s="146" t="s">
        <v>802</v>
      </c>
      <c r="P73" s="146" t="s">
        <v>802</v>
      </c>
      <c r="Q73" s="146" t="s">
        <v>802</v>
      </c>
      <c r="R73" s="146" t="s">
        <v>802</v>
      </c>
      <c r="S73" s="289"/>
      <c r="T73" s="289"/>
      <c r="U73" s="289"/>
      <c r="V73" s="289"/>
      <c r="W73" s="289"/>
      <c r="X73" s="289"/>
      <c r="Y73" s="289"/>
      <c r="Z73" s="289"/>
      <c r="AA73" s="289"/>
      <c r="AB73" s="289"/>
      <c r="AC73" s="289"/>
      <c r="AD73" s="97"/>
      <c r="AE73" s="97"/>
      <c r="AF73" s="97"/>
      <c r="AG73" s="97"/>
      <c r="AH73" s="97"/>
      <c r="AI73" s="97"/>
      <c r="AJ73" s="97"/>
      <c r="AK73" s="97"/>
      <c r="AL73" s="97"/>
      <c r="AM73" s="97"/>
      <c r="AN73" s="97"/>
      <c r="AO73" s="97"/>
    </row>
    <row r="74" spans="1:41" s="335" customFormat="1" ht="47.25" x14ac:dyDescent="0.25">
      <c r="A74" s="47"/>
      <c r="B74" s="324" t="s">
        <v>833</v>
      </c>
      <c r="C74" s="51" t="s">
        <v>815</v>
      </c>
      <c r="D74" s="337" t="s">
        <v>801</v>
      </c>
      <c r="E74" s="254" t="s">
        <v>697</v>
      </c>
      <c r="F74" s="254" t="s">
        <v>891</v>
      </c>
      <c r="G74" s="340" t="s">
        <v>892</v>
      </c>
      <c r="H74" s="146" t="s">
        <v>802</v>
      </c>
      <c r="I74" s="146" t="s">
        <v>802</v>
      </c>
      <c r="J74" s="146" t="s">
        <v>802</v>
      </c>
      <c r="K74" s="146" t="s">
        <v>802</v>
      </c>
      <c r="L74" s="146" t="s">
        <v>802</v>
      </c>
      <c r="M74" s="146" t="s">
        <v>802</v>
      </c>
      <c r="N74" s="146" t="s">
        <v>802</v>
      </c>
      <c r="O74" s="146" t="s">
        <v>802</v>
      </c>
      <c r="P74" s="146" t="s">
        <v>802</v>
      </c>
      <c r="Q74" s="146" t="s">
        <v>802</v>
      </c>
      <c r="R74" s="146" t="s">
        <v>802</v>
      </c>
      <c r="S74" s="289"/>
      <c r="T74" s="289"/>
      <c r="U74" s="289"/>
      <c r="V74" s="289"/>
      <c r="W74" s="289"/>
      <c r="X74" s="289"/>
      <c r="Y74" s="289"/>
      <c r="Z74" s="289"/>
      <c r="AA74" s="289"/>
      <c r="AB74" s="289"/>
      <c r="AC74" s="289"/>
      <c r="AD74" s="97"/>
      <c r="AE74" s="97"/>
      <c r="AF74" s="97"/>
      <c r="AG74" s="97"/>
      <c r="AH74" s="97"/>
      <c r="AI74" s="97"/>
      <c r="AJ74" s="97"/>
      <c r="AK74" s="97"/>
      <c r="AL74" s="97"/>
      <c r="AM74" s="97"/>
      <c r="AN74" s="97"/>
      <c r="AO74" s="97"/>
    </row>
    <row r="75" spans="1:41" s="335" customFormat="1" ht="47.25" x14ac:dyDescent="0.25">
      <c r="A75" s="47"/>
      <c r="B75" s="324" t="s">
        <v>830</v>
      </c>
      <c r="C75" s="51" t="s">
        <v>815</v>
      </c>
      <c r="D75" s="337" t="s">
        <v>801</v>
      </c>
      <c r="E75" s="254" t="s">
        <v>697</v>
      </c>
      <c r="F75" s="254" t="s">
        <v>891</v>
      </c>
      <c r="G75" s="340" t="s">
        <v>892</v>
      </c>
      <c r="H75" s="146" t="s">
        <v>802</v>
      </c>
      <c r="I75" s="146" t="s">
        <v>802</v>
      </c>
      <c r="J75" s="146" t="s">
        <v>802</v>
      </c>
      <c r="K75" s="146" t="s">
        <v>802</v>
      </c>
      <c r="L75" s="146" t="s">
        <v>802</v>
      </c>
      <c r="M75" s="146" t="s">
        <v>802</v>
      </c>
      <c r="N75" s="146" t="s">
        <v>802</v>
      </c>
      <c r="O75" s="146" t="s">
        <v>802</v>
      </c>
      <c r="P75" s="146" t="s">
        <v>802</v>
      </c>
      <c r="Q75" s="146" t="s">
        <v>802</v>
      </c>
      <c r="R75" s="146" t="s">
        <v>802</v>
      </c>
      <c r="S75" s="289"/>
      <c r="T75" s="289"/>
      <c r="U75" s="289"/>
      <c r="V75" s="289"/>
      <c r="W75" s="289"/>
      <c r="X75" s="289"/>
      <c r="Y75" s="289"/>
      <c r="Z75" s="289"/>
      <c r="AA75" s="289"/>
      <c r="AB75" s="289"/>
      <c r="AC75" s="289"/>
      <c r="AD75" s="97"/>
      <c r="AE75" s="97"/>
      <c r="AF75" s="97"/>
      <c r="AG75" s="97"/>
      <c r="AH75" s="97"/>
      <c r="AI75" s="97"/>
      <c r="AJ75" s="97"/>
      <c r="AK75" s="97"/>
      <c r="AL75" s="97"/>
      <c r="AM75" s="97"/>
      <c r="AN75" s="97"/>
      <c r="AO75" s="97"/>
    </row>
    <row r="76" spans="1:41" s="335" customFormat="1" ht="47.25" x14ac:dyDescent="0.25">
      <c r="A76" s="47"/>
      <c r="B76" s="324" t="s">
        <v>859</v>
      </c>
      <c r="C76" s="51" t="s">
        <v>818</v>
      </c>
      <c r="D76" s="337" t="s">
        <v>801</v>
      </c>
      <c r="E76" s="254" t="s">
        <v>697</v>
      </c>
      <c r="F76" s="254" t="s">
        <v>891</v>
      </c>
      <c r="G76" s="340" t="s">
        <v>892</v>
      </c>
      <c r="H76" s="146" t="s">
        <v>802</v>
      </c>
      <c r="I76" s="146" t="s">
        <v>802</v>
      </c>
      <c r="J76" s="146" t="s">
        <v>802</v>
      </c>
      <c r="K76" s="146" t="s">
        <v>802</v>
      </c>
      <c r="L76" s="146" t="s">
        <v>802</v>
      </c>
      <c r="M76" s="146" t="s">
        <v>802</v>
      </c>
      <c r="N76" s="146" t="s">
        <v>802</v>
      </c>
      <c r="O76" s="146" t="s">
        <v>802</v>
      </c>
      <c r="P76" s="146" t="s">
        <v>802</v>
      </c>
      <c r="Q76" s="146" t="s">
        <v>802</v>
      </c>
      <c r="R76" s="146" t="s">
        <v>802</v>
      </c>
      <c r="S76" s="289"/>
      <c r="T76" s="289"/>
      <c r="U76" s="289"/>
      <c r="V76" s="289"/>
      <c r="W76" s="289"/>
      <c r="X76" s="289"/>
      <c r="Y76" s="289"/>
      <c r="Z76" s="289"/>
      <c r="AA76" s="289"/>
      <c r="AB76" s="289"/>
      <c r="AC76" s="289"/>
      <c r="AD76" s="97"/>
      <c r="AE76" s="97"/>
      <c r="AF76" s="97"/>
      <c r="AG76" s="97"/>
      <c r="AH76" s="97"/>
      <c r="AI76" s="97"/>
      <c r="AJ76" s="97"/>
      <c r="AK76" s="97"/>
      <c r="AL76" s="97"/>
      <c r="AM76" s="97"/>
      <c r="AN76" s="97"/>
      <c r="AO76" s="97"/>
    </row>
    <row r="77" spans="1:41" s="368" customFormat="1" ht="47.25" x14ac:dyDescent="0.25">
      <c r="A77" s="47"/>
      <c r="B77" s="324" t="s">
        <v>860</v>
      </c>
      <c r="C77" s="51" t="s">
        <v>818</v>
      </c>
      <c r="D77" s="370" t="s">
        <v>801</v>
      </c>
      <c r="E77" s="254" t="s">
        <v>697</v>
      </c>
      <c r="F77" s="254" t="s">
        <v>891</v>
      </c>
      <c r="G77" s="340" t="s">
        <v>892</v>
      </c>
      <c r="H77" s="146" t="s">
        <v>802</v>
      </c>
      <c r="I77" s="146" t="s">
        <v>802</v>
      </c>
      <c r="J77" s="146" t="s">
        <v>802</v>
      </c>
      <c r="K77" s="146" t="s">
        <v>802</v>
      </c>
      <c r="L77" s="146" t="s">
        <v>802</v>
      </c>
      <c r="M77" s="146" t="s">
        <v>802</v>
      </c>
      <c r="N77" s="146" t="s">
        <v>802</v>
      </c>
      <c r="O77" s="146" t="s">
        <v>802</v>
      </c>
      <c r="P77" s="146" t="s">
        <v>802</v>
      </c>
      <c r="Q77" s="146" t="s">
        <v>802</v>
      </c>
      <c r="R77" s="146" t="s">
        <v>802</v>
      </c>
      <c r="S77" s="289"/>
      <c r="T77" s="289"/>
      <c r="U77" s="289"/>
      <c r="V77" s="289"/>
      <c r="W77" s="289"/>
      <c r="X77" s="289"/>
      <c r="Y77" s="289"/>
      <c r="Z77" s="289"/>
      <c r="AA77" s="289"/>
      <c r="AB77" s="289"/>
      <c r="AC77" s="289"/>
      <c r="AD77" s="97"/>
      <c r="AE77" s="97"/>
      <c r="AF77" s="97"/>
      <c r="AG77" s="97"/>
      <c r="AH77" s="97"/>
      <c r="AI77" s="97"/>
      <c r="AJ77" s="97"/>
      <c r="AK77" s="97"/>
      <c r="AL77" s="97"/>
      <c r="AM77" s="97"/>
      <c r="AN77" s="97"/>
      <c r="AO77" s="97"/>
    </row>
    <row r="78" spans="1:41" s="335" customFormat="1" ht="47.25" x14ac:dyDescent="0.25">
      <c r="A78" s="47"/>
      <c r="B78" s="356" t="s">
        <v>994</v>
      </c>
      <c r="C78" s="51" t="s">
        <v>818</v>
      </c>
      <c r="D78" s="337" t="s">
        <v>801</v>
      </c>
      <c r="E78" s="254" t="s">
        <v>697</v>
      </c>
      <c r="F78" s="254" t="s">
        <v>891</v>
      </c>
      <c r="G78" s="340" t="s">
        <v>892</v>
      </c>
      <c r="H78" s="146" t="s">
        <v>802</v>
      </c>
      <c r="I78" s="146" t="s">
        <v>802</v>
      </c>
      <c r="J78" s="146" t="s">
        <v>802</v>
      </c>
      <c r="K78" s="146" t="s">
        <v>802</v>
      </c>
      <c r="L78" s="146" t="s">
        <v>802</v>
      </c>
      <c r="M78" s="146" t="s">
        <v>802</v>
      </c>
      <c r="N78" s="146" t="s">
        <v>802</v>
      </c>
      <c r="O78" s="146" t="s">
        <v>802</v>
      </c>
      <c r="P78" s="146" t="s">
        <v>802</v>
      </c>
      <c r="Q78" s="146" t="s">
        <v>802</v>
      </c>
      <c r="R78" s="146" t="s">
        <v>802</v>
      </c>
      <c r="S78" s="289"/>
      <c r="T78" s="289"/>
      <c r="U78" s="289"/>
      <c r="V78" s="289"/>
      <c r="W78" s="289"/>
      <c r="X78" s="289"/>
      <c r="Y78" s="289"/>
      <c r="Z78" s="289"/>
      <c r="AA78" s="289"/>
      <c r="AB78" s="289"/>
      <c r="AC78" s="289"/>
      <c r="AD78" s="97"/>
      <c r="AE78" s="97"/>
      <c r="AF78" s="97"/>
      <c r="AG78" s="97"/>
      <c r="AH78" s="97"/>
      <c r="AI78" s="97"/>
      <c r="AJ78" s="97"/>
      <c r="AK78" s="97"/>
      <c r="AL78" s="97"/>
      <c r="AM78" s="97"/>
      <c r="AN78" s="97"/>
      <c r="AO78" s="97"/>
    </row>
    <row r="79" spans="1:41" s="349" customFormat="1" ht="47.25" x14ac:dyDescent="0.25">
      <c r="A79" s="47"/>
      <c r="B79" s="359" t="s">
        <v>993</v>
      </c>
      <c r="C79" s="51" t="s">
        <v>818</v>
      </c>
      <c r="D79" s="352" t="s">
        <v>801</v>
      </c>
      <c r="E79" s="254" t="s">
        <v>697</v>
      </c>
      <c r="F79" s="254" t="s">
        <v>891</v>
      </c>
      <c r="G79" s="340" t="s">
        <v>892</v>
      </c>
      <c r="H79" s="146" t="s">
        <v>802</v>
      </c>
      <c r="I79" s="146" t="s">
        <v>802</v>
      </c>
      <c r="J79" s="146" t="s">
        <v>802</v>
      </c>
      <c r="K79" s="146" t="s">
        <v>802</v>
      </c>
      <c r="L79" s="146" t="s">
        <v>802</v>
      </c>
      <c r="M79" s="146" t="s">
        <v>802</v>
      </c>
      <c r="N79" s="146" t="s">
        <v>802</v>
      </c>
      <c r="O79" s="146" t="s">
        <v>802</v>
      </c>
      <c r="P79" s="146" t="s">
        <v>802</v>
      </c>
      <c r="Q79" s="146" t="s">
        <v>802</v>
      </c>
      <c r="R79" s="146" t="s">
        <v>802</v>
      </c>
      <c r="S79" s="289"/>
      <c r="T79" s="289"/>
      <c r="U79" s="289"/>
      <c r="V79" s="289"/>
      <c r="W79" s="289"/>
      <c r="X79" s="289"/>
      <c r="Y79" s="289"/>
      <c r="Z79" s="289"/>
      <c r="AA79" s="289"/>
      <c r="AB79" s="289"/>
      <c r="AC79" s="289"/>
      <c r="AD79" s="97"/>
      <c r="AE79" s="97"/>
      <c r="AF79" s="97"/>
      <c r="AG79" s="97"/>
      <c r="AH79" s="97"/>
      <c r="AI79" s="97"/>
      <c r="AJ79" s="97"/>
      <c r="AK79" s="97"/>
      <c r="AL79" s="97"/>
      <c r="AM79" s="97"/>
      <c r="AN79" s="97"/>
      <c r="AO79" s="97"/>
    </row>
    <row r="80" spans="1:41" s="335" customFormat="1" ht="47.25" x14ac:dyDescent="0.25">
      <c r="A80" s="47"/>
      <c r="B80" s="324" t="s">
        <v>830</v>
      </c>
      <c r="C80" s="51" t="s">
        <v>819</v>
      </c>
      <c r="D80" s="337" t="s">
        <v>801</v>
      </c>
      <c r="E80" s="254" t="s">
        <v>697</v>
      </c>
      <c r="F80" s="254" t="s">
        <v>891</v>
      </c>
      <c r="G80" s="340" t="s">
        <v>892</v>
      </c>
      <c r="H80" s="146" t="s">
        <v>802</v>
      </c>
      <c r="I80" s="146" t="s">
        <v>802</v>
      </c>
      <c r="J80" s="146" t="s">
        <v>802</v>
      </c>
      <c r="K80" s="146" t="s">
        <v>802</v>
      </c>
      <c r="L80" s="146" t="s">
        <v>802</v>
      </c>
      <c r="M80" s="146" t="s">
        <v>802</v>
      </c>
      <c r="N80" s="146" t="s">
        <v>802</v>
      </c>
      <c r="O80" s="146" t="s">
        <v>802</v>
      </c>
      <c r="P80" s="146" t="s">
        <v>802</v>
      </c>
      <c r="Q80" s="146" t="s">
        <v>802</v>
      </c>
      <c r="R80" s="146" t="s">
        <v>802</v>
      </c>
      <c r="S80" s="289"/>
      <c r="T80" s="289"/>
      <c r="U80" s="289"/>
      <c r="V80" s="289"/>
      <c r="W80" s="289"/>
      <c r="X80" s="289"/>
      <c r="Y80" s="289"/>
      <c r="Z80" s="289"/>
      <c r="AA80" s="289"/>
      <c r="AB80" s="289"/>
      <c r="AC80" s="289"/>
      <c r="AD80" s="97"/>
      <c r="AE80" s="97"/>
      <c r="AF80" s="97"/>
      <c r="AG80" s="97"/>
      <c r="AH80" s="97"/>
      <c r="AI80" s="97"/>
      <c r="AJ80" s="97"/>
      <c r="AK80" s="97"/>
      <c r="AL80" s="97"/>
      <c r="AM80" s="97"/>
      <c r="AN80" s="97"/>
      <c r="AO80" s="97"/>
    </row>
    <row r="81" spans="1:41" s="335" customFormat="1" ht="47.25" x14ac:dyDescent="0.25">
      <c r="A81" s="47"/>
      <c r="B81" s="324" t="s">
        <v>861</v>
      </c>
      <c r="C81" s="51" t="s">
        <v>819</v>
      </c>
      <c r="D81" s="337" t="s">
        <v>801</v>
      </c>
      <c r="E81" s="254" t="s">
        <v>697</v>
      </c>
      <c r="F81" s="254" t="s">
        <v>891</v>
      </c>
      <c r="G81" s="340" t="s">
        <v>892</v>
      </c>
      <c r="H81" s="146" t="s">
        <v>802</v>
      </c>
      <c r="I81" s="146" t="s">
        <v>802</v>
      </c>
      <c r="J81" s="146" t="s">
        <v>802</v>
      </c>
      <c r="K81" s="146" t="s">
        <v>802</v>
      </c>
      <c r="L81" s="146" t="s">
        <v>802</v>
      </c>
      <c r="M81" s="146" t="s">
        <v>802</v>
      </c>
      <c r="N81" s="146" t="s">
        <v>802</v>
      </c>
      <c r="O81" s="146" t="s">
        <v>802</v>
      </c>
      <c r="P81" s="146" t="s">
        <v>802</v>
      </c>
      <c r="Q81" s="146" t="s">
        <v>802</v>
      </c>
      <c r="R81" s="146" t="s">
        <v>802</v>
      </c>
      <c r="S81" s="289"/>
      <c r="T81" s="289"/>
      <c r="U81" s="289"/>
      <c r="V81" s="289"/>
      <c r="W81" s="289"/>
      <c r="X81" s="289"/>
      <c r="Y81" s="289"/>
      <c r="Z81" s="289"/>
      <c r="AA81" s="289"/>
      <c r="AB81" s="289"/>
      <c r="AC81" s="289"/>
      <c r="AD81" s="97"/>
      <c r="AE81" s="97"/>
      <c r="AF81" s="97"/>
      <c r="AG81" s="97"/>
      <c r="AH81" s="97"/>
      <c r="AI81" s="97"/>
      <c r="AJ81" s="97"/>
      <c r="AK81" s="97"/>
      <c r="AL81" s="97"/>
      <c r="AM81" s="97"/>
      <c r="AN81" s="97"/>
      <c r="AO81" s="97"/>
    </row>
    <row r="82" spans="1:41" s="335" customFormat="1" ht="47.25" x14ac:dyDescent="0.25">
      <c r="A82" s="47"/>
      <c r="B82" s="324" t="s">
        <v>862</v>
      </c>
      <c r="C82" s="51" t="s">
        <v>819</v>
      </c>
      <c r="D82" s="337" t="s">
        <v>801</v>
      </c>
      <c r="E82" s="254" t="s">
        <v>697</v>
      </c>
      <c r="F82" s="254" t="s">
        <v>891</v>
      </c>
      <c r="G82" s="340" t="s">
        <v>892</v>
      </c>
      <c r="H82" s="146" t="s">
        <v>802</v>
      </c>
      <c r="I82" s="146" t="s">
        <v>802</v>
      </c>
      <c r="J82" s="146" t="s">
        <v>802</v>
      </c>
      <c r="K82" s="146" t="s">
        <v>802</v>
      </c>
      <c r="L82" s="146" t="s">
        <v>802</v>
      </c>
      <c r="M82" s="146" t="s">
        <v>802</v>
      </c>
      <c r="N82" s="146" t="s">
        <v>802</v>
      </c>
      <c r="O82" s="146" t="s">
        <v>802</v>
      </c>
      <c r="P82" s="146" t="s">
        <v>802</v>
      </c>
      <c r="Q82" s="146" t="s">
        <v>802</v>
      </c>
      <c r="R82" s="146" t="s">
        <v>802</v>
      </c>
      <c r="S82" s="289"/>
      <c r="T82" s="289"/>
      <c r="U82" s="289"/>
      <c r="V82" s="289"/>
      <c r="W82" s="289"/>
      <c r="X82" s="289"/>
      <c r="Y82" s="289"/>
      <c r="Z82" s="289"/>
      <c r="AA82" s="289"/>
      <c r="AB82" s="289"/>
      <c r="AC82" s="289"/>
      <c r="AD82" s="97"/>
      <c r="AE82" s="97"/>
      <c r="AF82" s="97"/>
      <c r="AG82" s="97"/>
      <c r="AH82" s="97"/>
      <c r="AI82" s="97"/>
      <c r="AJ82" s="97"/>
      <c r="AK82" s="97"/>
      <c r="AL82" s="97"/>
      <c r="AM82" s="97"/>
      <c r="AN82" s="97"/>
      <c r="AO82" s="97"/>
    </row>
    <row r="83" spans="1:41" s="335" customFormat="1" ht="47.25" x14ac:dyDescent="0.25">
      <c r="A83" s="47"/>
      <c r="B83" s="324" t="s">
        <v>830</v>
      </c>
      <c r="C83" s="51" t="s">
        <v>822</v>
      </c>
      <c r="D83" s="337" t="s">
        <v>801</v>
      </c>
      <c r="E83" s="254" t="s">
        <v>697</v>
      </c>
      <c r="F83" s="254" t="s">
        <v>891</v>
      </c>
      <c r="G83" s="340" t="s">
        <v>892</v>
      </c>
      <c r="H83" s="146" t="s">
        <v>802</v>
      </c>
      <c r="I83" s="146" t="s">
        <v>802</v>
      </c>
      <c r="J83" s="146" t="s">
        <v>802</v>
      </c>
      <c r="K83" s="146" t="s">
        <v>802</v>
      </c>
      <c r="L83" s="146" t="s">
        <v>802</v>
      </c>
      <c r="M83" s="146" t="s">
        <v>802</v>
      </c>
      <c r="N83" s="146" t="s">
        <v>802</v>
      </c>
      <c r="O83" s="146" t="s">
        <v>802</v>
      </c>
      <c r="P83" s="146" t="s">
        <v>802</v>
      </c>
      <c r="Q83" s="146" t="s">
        <v>802</v>
      </c>
      <c r="R83" s="146" t="s">
        <v>802</v>
      </c>
      <c r="S83" s="289"/>
      <c r="T83" s="289"/>
      <c r="U83" s="289"/>
      <c r="V83" s="289"/>
      <c r="W83" s="289"/>
      <c r="X83" s="289"/>
      <c r="Y83" s="289"/>
      <c r="Z83" s="289"/>
      <c r="AA83" s="289"/>
      <c r="AB83" s="289"/>
      <c r="AC83" s="289"/>
      <c r="AD83" s="97"/>
      <c r="AE83" s="97"/>
      <c r="AF83" s="97"/>
      <c r="AG83" s="97"/>
      <c r="AH83" s="97"/>
      <c r="AI83" s="97"/>
      <c r="AJ83" s="97"/>
      <c r="AK83" s="97"/>
      <c r="AL83" s="97"/>
      <c r="AM83" s="97"/>
      <c r="AN83" s="97"/>
      <c r="AO83" s="97"/>
    </row>
    <row r="84" spans="1:41" s="335" customFormat="1" ht="47.25" x14ac:dyDescent="0.25">
      <c r="A84" s="47"/>
      <c r="B84" s="324" t="s">
        <v>863</v>
      </c>
      <c r="C84" s="51" t="s">
        <v>822</v>
      </c>
      <c r="D84" s="337" t="s">
        <v>801</v>
      </c>
      <c r="E84" s="254" t="s">
        <v>697</v>
      </c>
      <c r="F84" s="254" t="s">
        <v>891</v>
      </c>
      <c r="G84" s="340" t="s">
        <v>892</v>
      </c>
      <c r="H84" s="146" t="s">
        <v>802</v>
      </c>
      <c r="I84" s="146" t="s">
        <v>802</v>
      </c>
      <c r="J84" s="146" t="s">
        <v>802</v>
      </c>
      <c r="K84" s="146" t="s">
        <v>802</v>
      </c>
      <c r="L84" s="146" t="s">
        <v>802</v>
      </c>
      <c r="M84" s="146" t="s">
        <v>802</v>
      </c>
      <c r="N84" s="146" t="s">
        <v>802</v>
      </c>
      <c r="O84" s="146" t="s">
        <v>802</v>
      </c>
      <c r="P84" s="146" t="s">
        <v>802</v>
      </c>
      <c r="Q84" s="146" t="s">
        <v>802</v>
      </c>
      <c r="R84" s="146" t="s">
        <v>802</v>
      </c>
      <c r="S84" s="289"/>
      <c r="T84" s="289"/>
      <c r="U84" s="289"/>
      <c r="V84" s="289"/>
      <c r="W84" s="289"/>
      <c r="X84" s="289"/>
      <c r="Y84" s="289"/>
      <c r="Z84" s="289"/>
      <c r="AA84" s="289"/>
      <c r="AB84" s="289"/>
      <c r="AC84" s="289"/>
      <c r="AD84" s="97"/>
      <c r="AE84" s="97"/>
      <c r="AF84" s="97"/>
      <c r="AG84" s="97"/>
      <c r="AH84" s="97"/>
      <c r="AI84" s="97"/>
      <c r="AJ84" s="97"/>
      <c r="AK84" s="97"/>
      <c r="AL84" s="97"/>
      <c r="AM84" s="97"/>
      <c r="AN84" s="97"/>
      <c r="AO84" s="97"/>
    </row>
    <row r="85" spans="1:41" s="335" customFormat="1" ht="47.25" x14ac:dyDescent="0.25">
      <c r="A85" s="47"/>
      <c r="B85" s="324" t="s">
        <v>864</v>
      </c>
      <c r="C85" s="51" t="s">
        <v>822</v>
      </c>
      <c r="D85" s="337" t="s">
        <v>801</v>
      </c>
      <c r="E85" s="254" t="s">
        <v>697</v>
      </c>
      <c r="F85" s="254" t="s">
        <v>891</v>
      </c>
      <c r="G85" s="340" t="s">
        <v>892</v>
      </c>
      <c r="H85" s="146" t="s">
        <v>802</v>
      </c>
      <c r="I85" s="146" t="s">
        <v>802</v>
      </c>
      <c r="J85" s="146" t="s">
        <v>802</v>
      </c>
      <c r="K85" s="146" t="s">
        <v>802</v>
      </c>
      <c r="L85" s="146" t="s">
        <v>802</v>
      </c>
      <c r="M85" s="146" t="s">
        <v>802</v>
      </c>
      <c r="N85" s="146" t="s">
        <v>802</v>
      </c>
      <c r="O85" s="146" t="s">
        <v>802</v>
      </c>
      <c r="P85" s="146" t="s">
        <v>802</v>
      </c>
      <c r="Q85" s="146" t="s">
        <v>802</v>
      </c>
      <c r="R85" s="146" t="s">
        <v>802</v>
      </c>
      <c r="S85" s="289"/>
      <c r="T85" s="289"/>
      <c r="U85" s="289"/>
      <c r="V85" s="289"/>
      <c r="W85" s="289"/>
      <c r="X85" s="289"/>
      <c r="Y85" s="289"/>
      <c r="Z85" s="289"/>
      <c r="AA85" s="289"/>
      <c r="AB85" s="289"/>
      <c r="AC85" s="289"/>
      <c r="AD85" s="97"/>
      <c r="AE85" s="97"/>
      <c r="AF85" s="97"/>
      <c r="AG85" s="97"/>
      <c r="AH85" s="97"/>
      <c r="AI85" s="97"/>
      <c r="AJ85" s="97"/>
      <c r="AK85" s="97"/>
      <c r="AL85" s="97"/>
      <c r="AM85" s="97"/>
      <c r="AN85" s="97"/>
      <c r="AO85" s="97"/>
    </row>
    <row r="86" spans="1:41" s="335" customFormat="1" ht="47.25" x14ac:dyDescent="0.25">
      <c r="A86" s="47"/>
      <c r="B86" s="324" t="s">
        <v>830</v>
      </c>
      <c r="C86" s="51" t="s">
        <v>826</v>
      </c>
      <c r="D86" s="337" t="s">
        <v>801</v>
      </c>
      <c r="E86" s="254" t="s">
        <v>697</v>
      </c>
      <c r="F86" s="254" t="s">
        <v>891</v>
      </c>
      <c r="G86" s="340" t="s">
        <v>892</v>
      </c>
      <c r="H86" s="146" t="s">
        <v>802</v>
      </c>
      <c r="I86" s="146" t="s">
        <v>802</v>
      </c>
      <c r="J86" s="146" t="s">
        <v>802</v>
      </c>
      <c r="K86" s="146" t="s">
        <v>802</v>
      </c>
      <c r="L86" s="146" t="s">
        <v>802</v>
      </c>
      <c r="M86" s="146" t="s">
        <v>802</v>
      </c>
      <c r="N86" s="146" t="s">
        <v>802</v>
      </c>
      <c r="O86" s="146" t="s">
        <v>802</v>
      </c>
      <c r="P86" s="146" t="s">
        <v>802</v>
      </c>
      <c r="Q86" s="146" t="s">
        <v>802</v>
      </c>
      <c r="R86" s="146" t="s">
        <v>802</v>
      </c>
      <c r="S86" s="289"/>
      <c r="T86" s="289"/>
      <c r="U86" s="289"/>
      <c r="V86" s="289"/>
      <c r="W86" s="289"/>
      <c r="X86" s="289"/>
      <c r="Y86" s="289"/>
      <c r="Z86" s="289"/>
      <c r="AA86" s="289"/>
      <c r="AB86" s="289"/>
      <c r="AC86" s="289"/>
      <c r="AD86" s="97"/>
      <c r="AE86" s="97"/>
      <c r="AF86" s="97"/>
      <c r="AG86" s="97"/>
      <c r="AH86" s="97"/>
      <c r="AI86" s="97"/>
      <c r="AJ86" s="97"/>
      <c r="AK86" s="97"/>
      <c r="AL86" s="97"/>
      <c r="AM86" s="97"/>
      <c r="AN86" s="97"/>
      <c r="AO86" s="97"/>
    </row>
    <row r="87" spans="1:41" s="335" customFormat="1" ht="47.25" x14ac:dyDescent="0.25">
      <c r="A87" s="47"/>
      <c r="B87" s="324" t="s">
        <v>862</v>
      </c>
      <c r="C87" s="51" t="s">
        <v>826</v>
      </c>
      <c r="D87" s="337" t="s">
        <v>801</v>
      </c>
      <c r="E87" s="254" t="s">
        <v>697</v>
      </c>
      <c r="F87" s="254" t="s">
        <v>891</v>
      </c>
      <c r="G87" s="340" t="s">
        <v>892</v>
      </c>
      <c r="H87" s="146" t="s">
        <v>802</v>
      </c>
      <c r="I87" s="146" t="s">
        <v>802</v>
      </c>
      <c r="J87" s="146" t="s">
        <v>802</v>
      </c>
      <c r="K87" s="146" t="s">
        <v>802</v>
      </c>
      <c r="L87" s="146" t="s">
        <v>802</v>
      </c>
      <c r="M87" s="146" t="s">
        <v>802</v>
      </c>
      <c r="N87" s="146" t="s">
        <v>802</v>
      </c>
      <c r="O87" s="146" t="s">
        <v>802</v>
      </c>
      <c r="P87" s="146" t="s">
        <v>802</v>
      </c>
      <c r="Q87" s="146" t="s">
        <v>802</v>
      </c>
      <c r="R87" s="146" t="s">
        <v>802</v>
      </c>
      <c r="S87" s="289"/>
      <c r="T87" s="289"/>
      <c r="U87" s="289"/>
      <c r="V87" s="289"/>
      <c r="W87" s="289"/>
      <c r="X87" s="289"/>
      <c r="Y87" s="289"/>
      <c r="Z87" s="289"/>
      <c r="AA87" s="289"/>
      <c r="AB87" s="289"/>
      <c r="AC87" s="289"/>
      <c r="AD87" s="97"/>
      <c r="AE87" s="97"/>
      <c r="AF87" s="97"/>
      <c r="AG87" s="97"/>
      <c r="AH87" s="97"/>
      <c r="AI87" s="97"/>
      <c r="AJ87" s="97"/>
      <c r="AK87" s="97"/>
      <c r="AL87" s="97"/>
      <c r="AM87" s="97"/>
      <c r="AN87" s="97"/>
      <c r="AO87" s="97"/>
    </row>
    <row r="88" spans="1:41" s="335" customFormat="1" ht="15.75" x14ac:dyDescent="0.25">
      <c r="A88" s="47"/>
      <c r="B88" s="333"/>
      <c r="C88" s="51"/>
      <c r="D88" s="337"/>
      <c r="E88" s="254"/>
      <c r="F88" s="254"/>
      <c r="G88" s="340"/>
      <c r="H88" s="146"/>
      <c r="I88" s="146"/>
      <c r="J88" s="146"/>
      <c r="K88" s="146"/>
      <c r="L88" s="146"/>
      <c r="M88" s="146"/>
      <c r="N88" s="146"/>
      <c r="O88" s="146"/>
      <c r="P88" s="146"/>
      <c r="Q88" s="146"/>
      <c r="R88" s="146"/>
      <c r="S88" s="289"/>
      <c r="T88" s="289"/>
      <c r="U88" s="289"/>
      <c r="V88" s="289"/>
      <c r="W88" s="289"/>
      <c r="X88" s="289"/>
      <c r="Y88" s="289"/>
      <c r="Z88" s="289"/>
      <c r="AA88" s="289"/>
      <c r="AB88" s="289"/>
      <c r="AC88" s="289"/>
      <c r="AD88" s="97"/>
      <c r="AE88" s="97"/>
      <c r="AF88" s="97"/>
      <c r="AG88" s="97"/>
      <c r="AH88" s="97"/>
      <c r="AI88" s="97"/>
      <c r="AJ88" s="97"/>
      <c r="AK88" s="97"/>
      <c r="AL88" s="97"/>
      <c r="AM88" s="97"/>
      <c r="AN88" s="97"/>
      <c r="AO88" s="97"/>
    </row>
    <row r="89" spans="1:41" s="238" customFormat="1" ht="63" x14ac:dyDescent="0.25">
      <c r="A89" s="182" t="s">
        <v>766</v>
      </c>
      <c r="B89" s="180" t="s">
        <v>767</v>
      </c>
      <c r="C89" s="51"/>
      <c r="D89" s="240" t="s">
        <v>801</v>
      </c>
      <c r="E89" s="254" t="s">
        <v>697</v>
      </c>
      <c r="F89" s="254" t="s">
        <v>891</v>
      </c>
      <c r="G89" s="340" t="s">
        <v>892</v>
      </c>
      <c r="H89" s="146" t="s">
        <v>771</v>
      </c>
      <c r="I89" s="146" t="s">
        <v>771</v>
      </c>
      <c r="J89" s="146" t="s">
        <v>771</v>
      </c>
      <c r="K89" s="146" t="s">
        <v>771</v>
      </c>
      <c r="L89" s="146" t="s">
        <v>771</v>
      </c>
      <c r="M89" s="146" t="s">
        <v>771</v>
      </c>
      <c r="N89" s="146" t="s">
        <v>771</v>
      </c>
      <c r="O89" s="146" t="s">
        <v>771</v>
      </c>
      <c r="P89" s="146" t="s">
        <v>771</v>
      </c>
      <c r="Q89" s="146" t="s">
        <v>771</v>
      </c>
      <c r="R89" s="146" t="s">
        <v>771</v>
      </c>
      <c r="S89" s="289"/>
      <c r="T89" s="289"/>
      <c r="U89" s="289"/>
      <c r="V89" s="289"/>
      <c r="W89" s="289"/>
      <c r="X89" s="289"/>
      <c r="Y89" s="289"/>
      <c r="Z89" s="289"/>
      <c r="AA89" s="289"/>
      <c r="AB89" s="289"/>
      <c r="AC89" s="289"/>
      <c r="AD89" s="97"/>
      <c r="AE89" s="97"/>
      <c r="AF89" s="97"/>
      <c r="AG89" s="97"/>
      <c r="AH89" s="97"/>
      <c r="AI89" s="97"/>
      <c r="AJ89" s="97"/>
      <c r="AK89" s="97"/>
      <c r="AL89" s="97"/>
      <c r="AM89" s="97"/>
      <c r="AN89" s="97"/>
      <c r="AO89" s="97"/>
    </row>
    <row r="90" spans="1:41" s="238" customFormat="1" ht="47.25" x14ac:dyDescent="0.25">
      <c r="A90" s="182" t="s">
        <v>768</v>
      </c>
      <c r="B90" s="180" t="s">
        <v>769</v>
      </c>
      <c r="C90" s="51"/>
      <c r="D90" s="240" t="s">
        <v>801</v>
      </c>
      <c r="E90" s="254" t="s">
        <v>697</v>
      </c>
      <c r="F90" s="254" t="s">
        <v>891</v>
      </c>
      <c r="G90" s="340" t="s">
        <v>892</v>
      </c>
      <c r="H90" s="146" t="s">
        <v>691</v>
      </c>
      <c r="I90" s="146" t="s">
        <v>802</v>
      </c>
      <c r="J90" s="146" t="s">
        <v>802</v>
      </c>
      <c r="K90" s="146" t="s">
        <v>802</v>
      </c>
      <c r="L90" s="146" t="s">
        <v>802</v>
      </c>
      <c r="M90" s="146" t="s">
        <v>802</v>
      </c>
      <c r="N90" s="146" t="s">
        <v>802</v>
      </c>
      <c r="O90" s="146" t="s">
        <v>802</v>
      </c>
      <c r="P90" s="146" t="s">
        <v>802</v>
      </c>
      <c r="Q90" s="146" t="s">
        <v>939</v>
      </c>
      <c r="R90" s="146" t="s">
        <v>802</v>
      </c>
      <c r="S90" s="289"/>
      <c r="T90" s="289"/>
      <c r="U90" s="289"/>
      <c r="V90" s="289"/>
      <c r="W90" s="289"/>
      <c r="X90" s="289"/>
      <c r="Y90" s="289"/>
      <c r="Z90" s="289"/>
      <c r="AA90" s="289"/>
      <c r="AB90" s="289"/>
      <c r="AC90" s="289"/>
      <c r="AD90" s="97"/>
      <c r="AE90" s="97"/>
      <c r="AF90" s="97"/>
      <c r="AG90" s="97"/>
      <c r="AH90" s="97"/>
      <c r="AI90" s="97"/>
      <c r="AJ90" s="97"/>
      <c r="AK90" s="97"/>
      <c r="AL90" s="97"/>
      <c r="AM90" s="97"/>
      <c r="AN90" s="97"/>
      <c r="AO90" s="97"/>
    </row>
    <row r="91" spans="1:41" s="335" customFormat="1" ht="47.25" x14ac:dyDescent="0.25">
      <c r="A91" s="182"/>
      <c r="B91" s="357" t="s">
        <v>989</v>
      </c>
      <c r="C91" s="355" t="s">
        <v>818</v>
      </c>
      <c r="D91" s="337" t="s">
        <v>801</v>
      </c>
      <c r="E91" s="254" t="s">
        <v>697</v>
      </c>
      <c r="F91" s="254" t="s">
        <v>891</v>
      </c>
      <c r="G91" s="340" t="s">
        <v>892</v>
      </c>
      <c r="H91" s="146" t="s">
        <v>691</v>
      </c>
      <c r="I91" s="146" t="s">
        <v>802</v>
      </c>
      <c r="J91" s="146" t="s">
        <v>802</v>
      </c>
      <c r="K91" s="146" t="s">
        <v>802</v>
      </c>
      <c r="L91" s="146" t="s">
        <v>802</v>
      </c>
      <c r="M91" s="146" t="s">
        <v>802</v>
      </c>
      <c r="N91" s="146" t="s">
        <v>802</v>
      </c>
      <c r="O91" s="146" t="s">
        <v>802</v>
      </c>
      <c r="P91" s="146" t="s">
        <v>802</v>
      </c>
      <c r="Q91" s="146" t="s">
        <v>939</v>
      </c>
      <c r="R91" s="146" t="s">
        <v>802</v>
      </c>
      <c r="S91" s="289"/>
      <c r="T91" s="289"/>
      <c r="U91" s="289"/>
      <c r="V91" s="289"/>
      <c r="W91" s="289"/>
      <c r="X91" s="289"/>
      <c r="Y91" s="289"/>
      <c r="Z91" s="289"/>
      <c r="AA91" s="289"/>
      <c r="AB91" s="289"/>
      <c r="AC91" s="289"/>
      <c r="AD91" s="97"/>
      <c r="AE91" s="97"/>
      <c r="AF91" s="97"/>
      <c r="AG91" s="97"/>
      <c r="AH91" s="97"/>
      <c r="AI91" s="97"/>
      <c r="AJ91" s="97"/>
      <c r="AK91" s="97"/>
      <c r="AL91" s="97"/>
      <c r="AM91" s="97"/>
      <c r="AN91" s="97"/>
      <c r="AO91" s="97"/>
    </row>
    <row r="92" spans="1:41" s="335" customFormat="1" ht="47.25" x14ac:dyDescent="0.25">
      <c r="A92" s="182"/>
      <c r="B92" s="354" t="s">
        <v>990</v>
      </c>
      <c r="C92" s="355" t="s">
        <v>818</v>
      </c>
      <c r="D92" s="337" t="s">
        <v>801</v>
      </c>
      <c r="E92" s="254" t="s">
        <v>697</v>
      </c>
      <c r="F92" s="254" t="s">
        <v>891</v>
      </c>
      <c r="G92" s="340" t="s">
        <v>892</v>
      </c>
      <c r="H92" s="146" t="s">
        <v>691</v>
      </c>
      <c r="I92" s="146" t="s">
        <v>802</v>
      </c>
      <c r="J92" s="146" t="s">
        <v>802</v>
      </c>
      <c r="K92" s="146" t="s">
        <v>802</v>
      </c>
      <c r="L92" s="146" t="s">
        <v>802</v>
      </c>
      <c r="M92" s="146" t="s">
        <v>802</v>
      </c>
      <c r="N92" s="146" t="s">
        <v>802</v>
      </c>
      <c r="O92" s="146" t="s">
        <v>802</v>
      </c>
      <c r="P92" s="146" t="s">
        <v>802</v>
      </c>
      <c r="Q92" s="146" t="s">
        <v>939</v>
      </c>
      <c r="R92" s="146" t="s">
        <v>802</v>
      </c>
      <c r="S92" s="289"/>
      <c r="T92" s="289"/>
      <c r="U92" s="289"/>
      <c r="V92" s="289"/>
      <c r="W92" s="289"/>
      <c r="X92" s="289"/>
      <c r="Y92" s="289"/>
      <c r="Z92" s="289"/>
      <c r="AA92" s="289"/>
      <c r="AB92" s="289"/>
      <c r="AC92" s="289"/>
      <c r="AD92" s="97"/>
      <c r="AE92" s="97"/>
      <c r="AF92" s="97"/>
      <c r="AG92" s="97"/>
      <c r="AH92" s="97"/>
      <c r="AI92" s="97"/>
      <c r="AJ92" s="97"/>
      <c r="AK92" s="97"/>
      <c r="AL92" s="97"/>
      <c r="AM92" s="97"/>
      <c r="AN92" s="97"/>
      <c r="AO92" s="97"/>
    </row>
    <row r="93" spans="1:41" s="335" customFormat="1" ht="47.25" x14ac:dyDescent="0.25">
      <c r="A93" s="182"/>
      <c r="B93" s="358" t="s">
        <v>991</v>
      </c>
      <c r="C93" s="355" t="s">
        <v>818</v>
      </c>
      <c r="D93" s="337" t="s">
        <v>801</v>
      </c>
      <c r="E93" s="254" t="s">
        <v>697</v>
      </c>
      <c r="F93" s="254" t="s">
        <v>891</v>
      </c>
      <c r="G93" s="340" t="s">
        <v>892</v>
      </c>
      <c r="H93" s="146" t="s">
        <v>691</v>
      </c>
      <c r="I93" s="146" t="s">
        <v>802</v>
      </c>
      <c r="J93" s="146" t="s">
        <v>802</v>
      </c>
      <c r="K93" s="146" t="s">
        <v>802</v>
      </c>
      <c r="L93" s="146" t="s">
        <v>802</v>
      </c>
      <c r="M93" s="146" t="s">
        <v>802</v>
      </c>
      <c r="N93" s="146" t="s">
        <v>802</v>
      </c>
      <c r="O93" s="146" t="s">
        <v>802</v>
      </c>
      <c r="P93" s="146" t="s">
        <v>802</v>
      </c>
      <c r="Q93" s="146" t="s">
        <v>939</v>
      </c>
      <c r="R93" s="146" t="s">
        <v>802</v>
      </c>
      <c r="S93" s="289"/>
      <c r="T93" s="289"/>
      <c r="U93" s="289"/>
      <c r="V93" s="289"/>
      <c r="W93" s="289"/>
      <c r="X93" s="289"/>
      <c r="Y93" s="289"/>
      <c r="Z93" s="289"/>
      <c r="AA93" s="289"/>
      <c r="AB93" s="289"/>
      <c r="AC93" s="289"/>
      <c r="AD93" s="97"/>
      <c r="AE93" s="97"/>
      <c r="AF93" s="97"/>
      <c r="AG93" s="97"/>
      <c r="AH93" s="97"/>
      <c r="AI93" s="97"/>
      <c r="AJ93" s="97"/>
      <c r="AK93" s="97"/>
      <c r="AL93" s="97"/>
      <c r="AM93" s="97"/>
      <c r="AN93" s="97"/>
      <c r="AO93" s="97"/>
    </row>
    <row r="94" spans="1:41" s="349" customFormat="1" ht="47.25" x14ac:dyDescent="0.25">
      <c r="A94" s="182"/>
      <c r="B94" s="358" t="s">
        <v>992</v>
      </c>
      <c r="C94" s="355" t="s">
        <v>818</v>
      </c>
      <c r="D94" s="352" t="s">
        <v>801</v>
      </c>
      <c r="E94" s="254" t="s">
        <v>697</v>
      </c>
      <c r="F94" s="254" t="s">
        <v>891</v>
      </c>
      <c r="G94" s="340" t="s">
        <v>892</v>
      </c>
      <c r="H94" s="146" t="s">
        <v>691</v>
      </c>
      <c r="I94" s="146" t="s">
        <v>802</v>
      </c>
      <c r="J94" s="146" t="s">
        <v>802</v>
      </c>
      <c r="K94" s="146" t="s">
        <v>802</v>
      </c>
      <c r="L94" s="146" t="s">
        <v>802</v>
      </c>
      <c r="M94" s="146" t="s">
        <v>802</v>
      </c>
      <c r="N94" s="146" t="s">
        <v>802</v>
      </c>
      <c r="O94" s="146" t="s">
        <v>802</v>
      </c>
      <c r="P94" s="146" t="s">
        <v>802</v>
      </c>
      <c r="Q94" s="146" t="s">
        <v>939</v>
      </c>
      <c r="R94" s="146" t="s">
        <v>802</v>
      </c>
      <c r="S94" s="289"/>
      <c r="T94" s="289"/>
      <c r="U94" s="289"/>
      <c r="V94" s="289"/>
      <c r="W94" s="289"/>
      <c r="X94" s="289"/>
      <c r="Y94" s="289"/>
      <c r="Z94" s="289"/>
      <c r="AA94" s="289"/>
      <c r="AB94" s="289"/>
      <c r="AC94" s="289"/>
      <c r="AD94" s="97"/>
      <c r="AE94" s="97"/>
      <c r="AF94" s="97"/>
      <c r="AG94" s="97"/>
      <c r="AH94" s="97"/>
      <c r="AI94" s="97"/>
      <c r="AJ94" s="97"/>
      <c r="AK94" s="97"/>
      <c r="AL94" s="97"/>
      <c r="AM94" s="97"/>
      <c r="AN94" s="97"/>
      <c r="AO94" s="97"/>
    </row>
    <row r="95" spans="1:41" s="335" customFormat="1" ht="47.25" x14ac:dyDescent="0.25">
      <c r="A95" s="182"/>
      <c r="B95" s="318" t="s">
        <v>834</v>
      </c>
      <c r="C95" s="334" t="s">
        <v>822</v>
      </c>
      <c r="D95" s="337" t="s">
        <v>801</v>
      </c>
      <c r="E95" s="254" t="s">
        <v>697</v>
      </c>
      <c r="F95" s="254" t="s">
        <v>891</v>
      </c>
      <c r="G95" s="340" t="s">
        <v>892</v>
      </c>
      <c r="H95" s="146" t="s">
        <v>691</v>
      </c>
      <c r="I95" s="146" t="s">
        <v>802</v>
      </c>
      <c r="J95" s="146" t="s">
        <v>802</v>
      </c>
      <c r="K95" s="146" t="s">
        <v>802</v>
      </c>
      <c r="L95" s="146" t="s">
        <v>802</v>
      </c>
      <c r="M95" s="146" t="s">
        <v>802</v>
      </c>
      <c r="N95" s="146" t="s">
        <v>802</v>
      </c>
      <c r="O95" s="146" t="s">
        <v>802</v>
      </c>
      <c r="P95" s="146" t="s">
        <v>802</v>
      </c>
      <c r="Q95" s="146" t="s">
        <v>939</v>
      </c>
      <c r="R95" s="146" t="s">
        <v>802</v>
      </c>
      <c r="S95" s="289"/>
      <c r="T95" s="289"/>
      <c r="U95" s="289"/>
      <c r="V95" s="289"/>
      <c r="W95" s="289"/>
      <c r="X95" s="289"/>
      <c r="Y95" s="289"/>
      <c r="Z95" s="289"/>
      <c r="AA95" s="289"/>
      <c r="AB95" s="289"/>
      <c r="AC95" s="289"/>
      <c r="AD95" s="97"/>
      <c r="AE95" s="97"/>
      <c r="AF95" s="97"/>
      <c r="AG95" s="97"/>
      <c r="AH95" s="97"/>
      <c r="AI95" s="97"/>
      <c r="AJ95" s="97"/>
      <c r="AK95" s="97"/>
      <c r="AL95" s="97"/>
      <c r="AM95" s="97"/>
      <c r="AN95" s="97"/>
      <c r="AO95" s="97"/>
    </row>
    <row r="96" spans="1:41" s="335" customFormat="1" ht="47.25" x14ac:dyDescent="0.25">
      <c r="A96" s="182"/>
      <c r="B96" s="318" t="s">
        <v>835</v>
      </c>
      <c r="C96" s="334" t="s">
        <v>822</v>
      </c>
      <c r="D96" s="337" t="s">
        <v>801</v>
      </c>
      <c r="E96" s="254" t="s">
        <v>697</v>
      </c>
      <c r="F96" s="254" t="s">
        <v>891</v>
      </c>
      <c r="G96" s="340" t="s">
        <v>892</v>
      </c>
      <c r="H96" s="146" t="s">
        <v>691</v>
      </c>
      <c r="I96" s="146" t="s">
        <v>802</v>
      </c>
      <c r="J96" s="146" t="s">
        <v>802</v>
      </c>
      <c r="K96" s="146" t="s">
        <v>802</v>
      </c>
      <c r="L96" s="146" t="s">
        <v>802</v>
      </c>
      <c r="M96" s="146" t="s">
        <v>802</v>
      </c>
      <c r="N96" s="146" t="s">
        <v>802</v>
      </c>
      <c r="O96" s="146" t="s">
        <v>802</v>
      </c>
      <c r="P96" s="146" t="s">
        <v>802</v>
      </c>
      <c r="Q96" s="146" t="s">
        <v>939</v>
      </c>
      <c r="R96" s="146" t="s">
        <v>802</v>
      </c>
      <c r="S96" s="289"/>
      <c r="T96" s="289"/>
      <c r="U96" s="289"/>
      <c r="V96" s="289"/>
      <c r="W96" s="289"/>
      <c r="X96" s="289"/>
      <c r="Y96" s="289"/>
      <c r="Z96" s="289"/>
      <c r="AA96" s="289"/>
      <c r="AB96" s="289"/>
      <c r="AC96" s="289"/>
      <c r="AD96" s="97"/>
      <c r="AE96" s="97"/>
      <c r="AF96" s="97"/>
      <c r="AG96" s="97"/>
      <c r="AH96" s="97"/>
      <c r="AI96" s="97"/>
      <c r="AJ96" s="97"/>
      <c r="AK96" s="97"/>
      <c r="AL96" s="97"/>
      <c r="AM96" s="97"/>
      <c r="AN96" s="97"/>
      <c r="AO96" s="97"/>
    </row>
    <row r="97" spans="1:41" s="335" customFormat="1" ht="47.25" x14ac:dyDescent="0.25">
      <c r="A97" s="182"/>
      <c r="B97" s="318" t="s">
        <v>836</v>
      </c>
      <c r="C97" s="334" t="s">
        <v>822</v>
      </c>
      <c r="D97" s="337" t="s">
        <v>801</v>
      </c>
      <c r="E97" s="254" t="s">
        <v>697</v>
      </c>
      <c r="F97" s="254" t="s">
        <v>891</v>
      </c>
      <c r="G97" s="340" t="s">
        <v>892</v>
      </c>
      <c r="H97" s="146" t="s">
        <v>691</v>
      </c>
      <c r="I97" s="146" t="s">
        <v>802</v>
      </c>
      <c r="J97" s="146" t="s">
        <v>802</v>
      </c>
      <c r="K97" s="146" t="s">
        <v>802</v>
      </c>
      <c r="L97" s="146" t="s">
        <v>802</v>
      </c>
      <c r="M97" s="146" t="s">
        <v>802</v>
      </c>
      <c r="N97" s="146" t="s">
        <v>802</v>
      </c>
      <c r="O97" s="146" t="s">
        <v>802</v>
      </c>
      <c r="P97" s="146" t="s">
        <v>802</v>
      </c>
      <c r="Q97" s="146" t="s">
        <v>939</v>
      </c>
      <c r="R97" s="146" t="s">
        <v>802</v>
      </c>
      <c r="S97" s="289"/>
      <c r="T97" s="289"/>
      <c r="U97" s="289"/>
      <c r="V97" s="289"/>
      <c r="W97" s="289"/>
      <c r="X97" s="289"/>
      <c r="Y97" s="289"/>
      <c r="Z97" s="289"/>
      <c r="AA97" s="289"/>
      <c r="AB97" s="289"/>
      <c r="AC97" s="289"/>
      <c r="AD97" s="97"/>
      <c r="AE97" s="97"/>
      <c r="AF97" s="97"/>
      <c r="AG97" s="97"/>
      <c r="AH97" s="97"/>
      <c r="AI97" s="97"/>
      <c r="AJ97" s="97"/>
      <c r="AK97" s="97"/>
      <c r="AL97" s="97"/>
      <c r="AM97" s="97"/>
      <c r="AN97" s="97"/>
      <c r="AO97" s="97"/>
    </row>
    <row r="98" spans="1:41" s="335" customFormat="1" ht="47.25" x14ac:dyDescent="0.25">
      <c r="A98" s="182"/>
      <c r="B98" s="318" t="s">
        <v>837</v>
      </c>
      <c r="C98" s="334" t="s">
        <v>826</v>
      </c>
      <c r="D98" s="337" t="s">
        <v>801</v>
      </c>
      <c r="E98" s="254" t="s">
        <v>697</v>
      </c>
      <c r="F98" s="254" t="s">
        <v>891</v>
      </c>
      <c r="G98" s="340" t="s">
        <v>892</v>
      </c>
      <c r="H98" s="146" t="s">
        <v>691</v>
      </c>
      <c r="I98" s="146" t="s">
        <v>802</v>
      </c>
      <c r="J98" s="146" t="s">
        <v>802</v>
      </c>
      <c r="K98" s="146" t="s">
        <v>802</v>
      </c>
      <c r="L98" s="146" t="s">
        <v>802</v>
      </c>
      <c r="M98" s="146" t="s">
        <v>802</v>
      </c>
      <c r="N98" s="146" t="s">
        <v>802</v>
      </c>
      <c r="O98" s="146" t="s">
        <v>802</v>
      </c>
      <c r="P98" s="146" t="s">
        <v>802</v>
      </c>
      <c r="Q98" s="146" t="s">
        <v>939</v>
      </c>
      <c r="R98" s="146" t="s">
        <v>802</v>
      </c>
      <c r="S98" s="289"/>
      <c r="T98" s="289"/>
      <c r="U98" s="289"/>
      <c r="V98" s="289"/>
      <c r="W98" s="289"/>
      <c r="X98" s="289"/>
      <c r="Y98" s="289"/>
      <c r="Z98" s="289"/>
      <c r="AA98" s="289"/>
      <c r="AB98" s="289"/>
      <c r="AC98" s="289"/>
      <c r="AD98" s="97"/>
      <c r="AE98" s="97"/>
      <c r="AF98" s="97"/>
      <c r="AG98" s="97"/>
      <c r="AH98" s="97"/>
      <c r="AI98" s="97"/>
      <c r="AJ98" s="97"/>
      <c r="AK98" s="97"/>
      <c r="AL98" s="97"/>
      <c r="AM98" s="97"/>
      <c r="AN98" s="97"/>
      <c r="AO98" s="97"/>
    </row>
    <row r="99" spans="1:41" s="335" customFormat="1" ht="47.25" x14ac:dyDescent="0.25">
      <c r="A99" s="182"/>
      <c r="B99" s="318" t="s">
        <v>838</v>
      </c>
      <c r="C99" s="334" t="s">
        <v>826</v>
      </c>
      <c r="D99" s="337" t="s">
        <v>801</v>
      </c>
      <c r="E99" s="254" t="s">
        <v>697</v>
      </c>
      <c r="F99" s="254" t="s">
        <v>891</v>
      </c>
      <c r="G99" s="340" t="s">
        <v>892</v>
      </c>
      <c r="H99" s="146" t="s">
        <v>691</v>
      </c>
      <c r="I99" s="146" t="s">
        <v>802</v>
      </c>
      <c r="J99" s="146" t="s">
        <v>802</v>
      </c>
      <c r="K99" s="146" t="s">
        <v>802</v>
      </c>
      <c r="L99" s="146" t="s">
        <v>802</v>
      </c>
      <c r="M99" s="146" t="s">
        <v>802</v>
      </c>
      <c r="N99" s="146" t="s">
        <v>802</v>
      </c>
      <c r="O99" s="146" t="s">
        <v>802</v>
      </c>
      <c r="P99" s="146" t="s">
        <v>802</v>
      </c>
      <c r="Q99" s="146" t="s">
        <v>939</v>
      </c>
      <c r="R99" s="146" t="s">
        <v>802</v>
      </c>
      <c r="S99" s="289"/>
      <c r="T99" s="289"/>
      <c r="U99" s="289"/>
      <c r="V99" s="289"/>
      <c r="W99" s="289"/>
      <c r="X99" s="289"/>
      <c r="Y99" s="289"/>
      <c r="Z99" s="289"/>
      <c r="AA99" s="289"/>
      <c r="AB99" s="289"/>
      <c r="AC99" s="289"/>
      <c r="AD99" s="97"/>
      <c r="AE99" s="97"/>
      <c r="AF99" s="97"/>
      <c r="AG99" s="97"/>
      <c r="AH99" s="97"/>
      <c r="AI99" s="97"/>
      <c r="AJ99" s="97"/>
      <c r="AK99" s="97"/>
      <c r="AL99" s="97"/>
      <c r="AM99" s="97"/>
      <c r="AN99" s="97"/>
      <c r="AO99" s="97"/>
    </row>
    <row r="100" spans="1:41" s="335" customFormat="1" ht="47.25" x14ac:dyDescent="0.25">
      <c r="A100" s="182"/>
      <c r="B100" s="318" t="s">
        <v>854</v>
      </c>
      <c r="C100" s="334" t="s">
        <v>826</v>
      </c>
      <c r="D100" s="337" t="s">
        <v>801</v>
      </c>
      <c r="E100" s="254" t="s">
        <v>697</v>
      </c>
      <c r="F100" s="254" t="s">
        <v>891</v>
      </c>
      <c r="G100" s="340" t="s">
        <v>892</v>
      </c>
      <c r="H100" s="146" t="s">
        <v>802</v>
      </c>
      <c r="I100" s="146" t="s">
        <v>802</v>
      </c>
      <c r="J100" s="146" t="s">
        <v>802</v>
      </c>
      <c r="K100" s="146" t="s">
        <v>802</v>
      </c>
      <c r="L100" s="146" t="s">
        <v>802</v>
      </c>
      <c r="M100" s="146" t="s">
        <v>802</v>
      </c>
      <c r="N100" s="146" t="s">
        <v>802</v>
      </c>
      <c r="O100" s="146" t="s">
        <v>802</v>
      </c>
      <c r="P100" s="146" t="s">
        <v>802</v>
      </c>
      <c r="Q100" s="146" t="s">
        <v>939</v>
      </c>
      <c r="R100" s="146" t="s">
        <v>802</v>
      </c>
      <c r="S100" s="289"/>
      <c r="T100" s="289"/>
      <c r="U100" s="289"/>
      <c r="V100" s="289"/>
      <c r="W100" s="289"/>
      <c r="X100" s="289"/>
      <c r="Y100" s="289"/>
      <c r="Z100" s="289"/>
      <c r="AA100" s="289"/>
      <c r="AB100" s="289"/>
      <c r="AC100" s="289"/>
      <c r="AD100" s="97"/>
      <c r="AE100" s="97"/>
      <c r="AF100" s="97"/>
      <c r="AG100" s="97"/>
      <c r="AH100" s="97"/>
      <c r="AI100" s="97"/>
      <c r="AJ100" s="97"/>
      <c r="AK100" s="97"/>
      <c r="AL100" s="97"/>
      <c r="AM100" s="97"/>
      <c r="AN100" s="97"/>
      <c r="AO100" s="97"/>
    </row>
    <row r="101" spans="1:41" s="335" customFormat="1" ht="47.25" x14ac:dyDescent="0.25">
      <c r="A101" s="182"/>
      <c r="B101" s="318" t="s">
        <v>855</v>
      </c>
      <c r="C101" s="334" t="s">
        <v>826</v>
      </c>
      <c r="D101" s="337" t="s">
        <v>801</v>
      </c>
      <c r="E101" s="254" t="s">
        <v>697</v>
      </c>
      <c r="F101" s="254" t="s">
        <v>891</v>
      </c>
      <c r="G101" s="340" t="s">
        <v>892</v>
      </c>
      <c r="H101" s="146" t="s">
        <v>802</v>
      </c>
      <c r="I101" s="146" t="s">
        <v>802</v>
      </c>
      <c r="J101" s="146" t="s">
        <v>802</v>
      </c>
      <c r="K101" s="146" t="s">
        <v>802</v>
      </c>
      <c r="L101" s="146" t="s">
        <v>802</v>
      </c>
      <c r="M101" s="146" t="s">
        <v>802</v>
      </c>
      <c r="N101" s="146" t="s">
        <v>802</v>
      </c>
      <c r="O101" s="146" t="s">
        <v>802</v>
      </c>
      <c r="P101" s="146" t="s">
        <v>802</v>
      </c>
      <c r="Q101" s="146" t="s">
        <v>939</v>
      </c>
      <c r="R101" s="146" t="s">
        <v>802</v>
      </c>
      <c r="S101" s="289"/>
      <c r="T101" s="289"/>
      <c r="U101" s="289"/>
      <c r="V101" s="289"/>
      <c r="W101" s="289"/>
      <c r="X101" s="289"/>
      <c r="Y101" s="289"/>
      <c r="Z101" s="289"/>
      <c r="AA101" s="289"/>
      <c r="AB101" s="289"/>
      <c r="AC101" s="289"/>
      <c r="AD101" s="97"/>
      <c r="AE101" s="97"/>
      <c r="AF101" s="97"/>
      <c r="AG101" s="97"/>
      <c r="AH101" s="97"/>
      <c r="AI101" s="97"/>
      <c r="AJ101" s="97"/>
      <c r="AK101" s="97"/>
      <c r="AL101" s="97"/>
      <c r="AM101" s="97"/>
      <c r="AN101" s="97"/>
      <c r="AO101" s="97"/>
    </row>
    <row r="102" spans="1:41" s="335" customFormat="1" ht="47.25" x14ac:dyDescent="0.25">
      <c r="A102" s="182"/>
      <c r="B102" s="318" t="s">
        <v>856</v>
      </c>
      <c r="C102" s="334" t="s">
        <v>826</v>
      </c>
      <c r="D102" s="337" t="s">
        <v>801</v>
      </c>
      <c r="E102" s="254" t="s">
        <v>697</v>
      </c>
      <c r="F102" s="254" t="s">
        <v>891</v>
      </c>
      <c r="G102" s="340" t="s">
        <v>892</v>
      </c>
      <c r="H102" s="146" t="s">
        <v>802</v>
      </c>
      <c r="I102" s="146" t="s">
        <v>802</v>
      </c>
      <c r="J102" s="146" t="s">
        <v>802</v>
      </c>
      <c r="K102" s="146" t="s">
        <v>802</v>
      </c>
      <c r="L102" s="146" t="s">
        <v>802</v>
      </c>
      <c r="M102" s="146" t="s">
        <v>802</v>
      </c>
      <c r="N102" s="146" t="s">
        <v>802</v>
      </c>
      <c r="O102" s="146" t="s">
        <v>802</v>
      </c>
      <c r="P102" s="146" t="s">
        <v>802</v>
      </c>
      <c r="Q102" s="146" t="s">
        <v>939</v>
      </c>
      <c r="R102" s="146" t="s">
        <v>802</v>
      </c>
      <c r="S102" s="289"/>
      <c r="T102" s="289"/>
      <c r="U102" s="289"/>
      <c r="V102" s="289"/>
      <c r="W102" s="289"/>
      <c r="X102" s="289"/>
      <c r="Y102" s="289"/>
      <c r="Z102" s="289"/>
      <c r="AA102" s="289"/>
      <c r="AB102" s="289"/>
      <c r="AC102" s="289"/>
      <c r="AD102" s="97"/>
      <c r="AE102" s="97"/>
      <c r="AF102" s="97"/>
      <c r="AG102" s="97"/>
      <c r="AH102" s="97"/>
      <c r="AI102" s="97"/>
      <c r="AJ102" s="97"/>
      <c r="AK102" s="97"/>
      <c r="AL102" s="97"/>
      <c r="AM102" s="97"/>
      <c r="AN102" s="97"/>
      <c r="AO102" s="97"/>
    </row>
    <row r="103" spans="1:41" s="335" customFormat="1" ht="47.25" x14ac:dyDescent="0.25">
      <c r="A103" s="182"/>
      <c r="B103" s="318" t="s">
        <v>857</v>
      </c>
      <c r="C103" s="334" t="s">
        <v>826</v>
      </c>
      <c r="D103" s="337" t="s">
        <v>801</v>
      </c>
      <c r="E103" s="254" t="s">
        <v>697</v>
      </c>
      <c r="F103" s="254" t="s">
        <v>891</v>
      </c>
      <c r="G103" s="340" t="s">
        <v>892</v>
      </c>
      <c r="H103" s="146" t="s">
        <v>802</v>
      </c>
      <c r="I103" s="146" t="s">
        <v>802</v>
      </c>
      <c r="J103" s="146" t="s">
        <v>802</v>
      </c>
      <c r="K103" s="146" t="s">
        <v>802</v>
      </c>
      <c r="L103" s="146" t="s">
        <v>802</v>
      </c>
      <c r="M103" s="146" t="s">
        <v>802</v>
      </c>
      <c r="N103" s="146" t="s">
        <v>802</v>
      </c>
      <c r="O103" s="146" t="s">
        <v>802</v>
      </c>
      <c r="P103" s="146" t="s">
        <v>802</v>
      </c>
      <c r="Q103" s="146" t="s">
        <v>939</v>
      </c>
      <c r="R103" s="146" t="s">
        <v>802</v>
      </c>
      <c r="S103" s="289"/>
      <c r="T103" s="289"/>
      <c r="U103" s="289"/>
      <c r="V103" s="289"/>
      <c r="W103" s="289"/>
      <c r="X103" s="289"/>
      <c r="Y103" s="289"/>
      <c r="Z103" s="289"/>
      <c r="AA103" s="289"/>
      <c r="AB103" s="289"/>
      <c r="AC103" s="289"/>
      <c r="AD103" s="97"/>
      <c r="AE103" s="97"/>
      <c r="AF103" s="97"/>
      <c r="AG103" s="97"/>
      <c r="AH103" s="97"/>
      <c r="AI103" s="97"/>
      <c r="AJ103" s="97"/>
      <c r="AK103" s="97"/>
      <c r="AL103" s="97"/>
      <c r="AM103" s="97"/>
      <c r="AN103" s="97"/>
      <c r="AO103" s="97"/>
    </row>
    <row r="104" spans="1:41" s="335" customFormat="1" ht="63" x14ac:dyDescent="0.25">
      <c r="A104" s="182"/>
      <c r="B104" s="318" t="s">
        <v>858</v>
      </c>
      <c r="C104" s="334" t="s">
        <v>826</v>
      </c>
      <c r="D104" s="337" t="s">
        <v>801</v>
      </c>
      <c r="E104" s="254" t="s">
        <v>697</v>
      </c>
      <c r="F104" s="254" t="s">
        <v>891</v>
      </c>
      <c r="G104" s="340" t="s">
        <v>892</v>
      </c>
      <c r="H104" s="146" t="s">
        <v>802</v>
      </c>
      <c r="I104" s="146" t="s">
        <v>802</v>
      </c>
      <c r="J104" s="146" t="s">
        <v>802</v>
      </c>
      <c r="K104" s="146" t="s">
        <v>802</v>
      </c>
      <c r="L104" s="146" t="s">
        <v>802</v>
      </c>
      <c r="M104" s="146" t="s">
        <v>802</v>
      </c>
      <c r="N104" s="146" t="s">
        <v>802</v>
      </c>
      <c r="O104" s="146" t="s">
        <v>802</v>
      </c>
      <c r="P104" s="146" t="s">
        <v>802</v>
      </c>
      <c r="Q104" s="146" t="s">
        <v>939</v>
      </c>
      <c r="R104" s="146" t="s">
        <v>802</v>
      </c>
      <c r="S104" s="289"/>
      <c r="T104" s="289"/>
      <c r="U104" s="289"/>
      <c r="V104" s="289"/>
      <c r="W104" s="289"/>
      <c r="X104" s="289"/>
      <c r="Y104" s="289"/>
      <c r="Z104" s="289"/>
      <c r="AA104" s="289"/>
      <c r="AB104" s="289"/>
      <c r="AC104" s="289"/>
      <c r="AD104" s="97"/>
      <c r="AE104" s="97"/>
      <c r="AF104" s="97"/>
      <c r="AG104" s="97"/>
      <c r="AH104" s="97"/>
      <c r="AI104" s="97"/>
      <c r="AJ104" s="97"/>
      <c r="AK104" s="97"/>
      <c r="AL104" s="97"/>
      <c r="AM104" s="97"/>
      <c r="AN104" s="97"/>
      <c r="AO104" s="97"/>
    </row>
    <row r="105" spans="1:41" s="245" customFormat="1" ht="18.75" customHeight="1" x14ac:dyDescent="0.25">
      <c r="A105" s="189"/>
      <c r="B105" s="189"/>
      <c r="C105" s="189"/>
      <c r="D105" s="189"/>
      <c r="E105" s="189"/>
      <c r="F105" s="189"/>
      <c r="G105" s="189"/>
      <c r="H105" s="189"/>
      <c r="I105" s="189"/>
      <c r="J105" s="189"/>
      <c r="K105" s="189"/>
      <c r="L105" s="189"/>
      <c r="M105" s="189"/>
      <c r="N105" s="189"/>
      <c r="O105" s="189"/>
      <c r="P105" s="189"/>
      <c r="Q105" s="189"/>
      <c r="R105" s="189"/>
      <c r="S105" s="244"/>
    </row>
    <row r="106" spans="1:41" s="115" customFormat="1" ht="36.75" customHeight="1" x14ac:dyDescent="0.25">
      <c r="A106" s="263"/>
      <c r="B106" s="267"/>
      <c r="C106" s="263"/>
      <c r="D106" s="189"/>
      <c r="E106" s="189"/>
      <c r="F106" s="189"/>
      <c r="G106" s="189"/>
      <c r="H106" s="189"/>
      <c r="I106" s="189"/>
      <c r="J106" s="189"/>
      <c r="K106" s="189"/>
      <c r="L106" s="189"/>
      <c r="M106" s="189"/>
      <c r="N106" s="189"/>
      <c r="O106" s="189"/>
      <c r="P106" s="189"/>
      <c r="Q106" s="189"/>
      <c r="R106" s="189"/>
      <c r="S106" s="10"/>
    </row>
    <row r="107" spans="1:41" s="115" customFormat="1" ht="43.5" customHeight="1" x14ac:dyDescent="0.25">
      <c r="A107" s="156"/>
      <c r="B107" s="279"/>
      <c r="C107" s="263"/>
      <c r="D107" s="189"/>
      <c r="E107" s="189"/>
      <c r="F107" s="189"/>
      <c r="G107" s="189"/>
      <c r="H107" s="189"/>
      <c r="I107" s="189"/>
      <c r="J107" s="189"/>
      <c r="K107" s="189"/>
      <c r="L107" s="189"/>
      <c r="M107" s="189"/>
      <c r="N107" s="189"/>
      <c r="O107" s="189"/>
      <c r="P107" s="189"/>
      <c r="Q107" s="189"/>
      <c r="R107" s="189"/>
      <c r="S107" s="10"/>
    </row>
    <row r="108" spans="1:41" x14ac:dyDescent="0.25">
      <c r="A108" s="297"/>
      <c r="B108" s="63"/>
      <c r="C108" s="63"/>
      <c r="D108" s="63"/>
      <c r="E108" s="63"/>
      <c r="F108" s="63"/>
      <c r="G108" s="63"/>
      <c r="H108" s="63"/>
      <c r="I108" s="63"/>
      <c r="J108" s="63"/>
      <c r="K108" s="63"/>
      <c r="L108" s="63"/>
      <c r="M108" s="63"/>
      <c r="N108" s="63"/>
      <c r="O108" s="63"/>
      <c r="P108" s="63"/>
      <c r="Q108" s="63"/>
      <c r="R108" s="63"/>
    </row>
    <row r="109" spans="1:41" s="115" customFormat="1" ht="54.75" customHeight="1" x14ac:dyDescent="0.25">
      <c r="A109" s="156"/>
      <c r="B109" s="282"/>
      <c r="C109" s="263"/>
      <c r="D109" s="298"/>
      <c r="E109" s="298"/>
      <c r="F109" s="189"/>
      <c r="G109" s="189"/>
      <c r="H109" s="189"/>
      <c r="I109" s="189"/>
      <c r="J109" s="189"/>
      <c r="K109" s="189"/>
      <c r="L109" s="189"/>
      <c r="M109" s="189"/>
      <c r="N109" s="189"/>
      <c r="O109" s="189"/>
      <c r="P109" s="189"/>
      <c r="Q109" s="189"/>
      <c r="R109" s="189"/>
      <c r="S109" s="10"/>
    </row>
    <row r="110" spans="1:41" s="115" customFormat="1" ht="54.75" customHeight="1" x14ac:dyDescent="0.25">
      <c r="A110" s="156"/>
      <c r="B110" s="282"/>
      <c r="C110" s="263"/>
      <c r="D110" s="298"/>
      <c r="E110" s="298"/>
      <c r="F110" s="189"/>
      <c r="G110" s="189"/>
      <c r="H110" s="189"/>
      <c r="I110" s="189"/>
      <c r="J110" s="189"/>
      <c r="K110" s="189"/>
      <c r="L110" s="189"/>
      <c r="M110" s="189"/>
      <c r="N110" s="189"/>
      <c r="O110" s="189"/>
      <c r="P110" s="189"/>
      <c r="Q110" s="189"/>
      <c r="R110" s="189"/>
      <c r="S110" s="10"/>
    </row>
    <row r="111" spans="1:41" s="115" customFormat="1" ht="68.25" customHeight="1" x14ac:dyDescent="0.25">
      <c r="A111" s="156"/>
      <c r="B111" s="282"/>
      <c r="C111" s="263"/>
      <c r="D111" s="298"/>
      <c r="E111" s="298"/>
      <c r="F111" s="189"/>
      <c r="G111" s="189"/>
      <c r="H111" s="189"/>
      <c r="I111" s="189"/>
      <c r="J111" s="189"/>
      <c r="K111" s="189"/>
      <c r="L111" s="189"/>
      <c r="M111" s="189"/>
      <c r="N111" s="189"/>
      <c r="O111" s="189"/>
      <c r="P111" s="189"/>
      <c r="Q111" s="189"/>
      <c r="R111" s="189"/>
      <c r="S111" s="10"/>
    </row>
    <row r="112" spans="1:41" s="115" customFormat="1" ht="53.25" customHeight="1" x14ac:dyDescent="0.25">
      <c r="A112" s="156"/>
      <c r="B112" s="282"/>
      <c r="C112" s="263"/>
      <c r="D112" s="298"/>
      <c r="E112" s="298"/>
      <c r="F112" s="189"/>
      <c r="G112" s="189"/>
      <c r="H112" s="189"/>
      <c r="I112" s="189"/>
      <c r="J112" s="189"/>
      <c r="K112" s="189"/>
      <c r="L112" s="189"/>
      <c r="M112" s="189"/>
      <c r="N112" s="189"/>
      <c r="O112" s="189"/>
      <c r="P112" s="189"/>
      <c r="Q112" s="189"/>
      <c r="R112" s="189"/>
      <c r="S112" s="10"/>
    </row>
    <row r="113" spans="1:19" s="115" customFormat="1" ht="61.5" customHeight="1" x14ac:dyDescent="0.25">
      <c r="A113" s="156"/>
      <c r="B113" s="282"/>
      <c r="C113" s="263"/>
      <c r="D113" s="298"/>
      <c r="E113" s="298"/>
      <c r="F113" s="189"/>
      <c r="G113" s="189"/>
      <c r="H113" s="189"/>
      <c r="I113" s="189"/>
      <c r="J113" s="189"/>
      <c r="K113" s="189"/>
      <c r="L113" s="189"/>
      <c r="M113" s="189"/>
      <c r="N113" s="189"/>
      <c r="O113" s="189"/>
      <c r="P113" s="189"/>
      <c r="Q113" s="189"/>
      <c r="R113" s="189"/>
      <c r="S113" s="10"/>
    </row>
    <row r="114" spans="1:19" s="115" customFormat="1" ht="59.25" customHeight="1" x14ac:dyDescent="0.25">
      <c r="A114" s="156"/>
      <c r="B114" s="279"/>
      <c r="C114" s="263"/>
      <c r="D114" s="298"/>
      <c r="E114" s="298"/>
      <c r="F114" s="189"/>
      <c r="G114" s="189"/>
      <c r="H114" s="189"/>
      <c r="I114" s="189"/>
      <c r="J114" s="189"/>
      <c r="K114" s="189"/>
      <c r="L114" s="189"/>
      <c r="M114" s="189"/>
      <c r="N114" s="189"/>
      <c r="O114" s="189"/>
      <c r="P114" s="189"/>
      <c r="Q114" s="189"/>
      <c r="R114" s="189"/>
      <c r="S114" s="10"/>
    </row>
    <row r="115" spans="1:19" s="115" customFormat="1" ht="62.25" customHeight="1" x14ac:dyDescent="0.25">
      <c r="A115" s="156"/>
      <c r="B115" s="282"/>
      <c r="C115" s="263"/>
      <c r="D115" s="298"/>
      <c r="E115" s="298"/>
      <c r="F115" s="189"/>
      <c r="G115" s="189"/>
      <c r="H115" s="189"/>
      <c r="I115" s="189"/>
      <c r="J115" s="189"/>
      <c r="K115" s="189"/>
      <c r="L115" s="189"/>
      <c r="M115" s="189"/>
      <c r="N115" s="189"/>
      <c r="O115" s="189"/>
      <c r="P115" s="189"/>
      <c r="Q115" s="189"/>
      <c r="R115" s="189"/>
      <c r="S115" s="10"/>
    </row>
    <row r="116" spans="1:19" s="115" customFormat="1" ht="48" customHeight="1" x14ac:dyDescent="0.25">
      <c r="A116" s="266"/>
      <c r="B116" s="267"/>
      <c r="C116" s="263"/>
      <c r="D116" s="298"/>
      <c r="E116" s="298"/>
      <c r="F116" s="189"/>
      <c r="G116" s="189"/>
      <c r="H116" s="189"/>
      <c r="I116" s="189"/>
      <c r="J116" s="189"/>
      <c r="K116" s="189"/>
      <c r="L116" s="189"/>
      <c r="M116" s="189"/>
      <c r="N116" s="189"/>
      <c r="O116" s="189"/>
      <c r="P116" s="189"/>
      <c r="Q116" s="189"/>
      <c r="R116" s="189"/>
      <c r="S116" s="10"/>
    </row>
    <row r="117" spans="1:19" s="115" customFormat="1" ht="47.25" customHeight="1" x14ac:dyDescent="0.25">
      <c r="A117" s="156"/>
      <c r="B117" s="282"/>
      <c r="C117" s="263"/>
      <c r="D117" s="298"/>
      <c r="E117" s="298"/>
      <c r="F117" s="189"/>
      <c r="G117" s="189"/>
      <c r="H117" s="189"/>
      <c r="I117" s="189"/>
      <c r="J117" s="189"/>
      <c r="K117" s="189"/>
      <c r="L117" s="189"/>
      <c r="M117" s="189"/>
      <c r="N117" s="189"/>
      <c r="O117" s="189"/>
      <c r="P117" s="189"/>
      <c r="Q117" s="189"/>
      <c r="R117" s="189"/>
      <c r="S117" s="10"/>
    </row>
    <row r="118" spans="1:19" s="115" customFormat="1" ht="46.5" customHeight="1" x14ac:dyDescent="0.25">
      <c r="A118" s="156"/>
      <c r="B118" s="282"/>
      <c r="C118" s="263"/>
      <c r="D118" s="298"/>
      <c r="E118" s="298"/>
      <c r="F118" s="189"/>
      <c r="G118" s="189"/>
      <c r="H118" s="189"/>
      <c r="I118" s="189"/>
      <c r="J118" s="189"/>
      <c r="K118" s="189"/>
      <c r="L118" s="189"/>
      <c r="M118" s="189"/>
      <c r="N118" s="189"/>
      <c r="O118" s="189"/>
      <c r="P118" s="189"/>
      <c r="Q118" s="189"/>
      <c r="R118" s="189"/>
      <c r="S118" s="10"/>
    </row>
    <row r="119" spans="1:19" s="115" customFormat="1" ht="32.25" customHeight="1" x14ac:dyDescent="0.25">
      <c r="A119" s="266"/>
      <c r="B119" s="267"/>
      <c r="C119" s="263"/>
      <c r="D119" s="298"/>
      <c r="E119" s="298"/>
      <c r="F119" s="189"/>
      <c r="G119" s="189"/>
      <c r="H119" s="189"/>
      <c r="I119" s="189"/>
      <c r="J119" s="189"/>
      <c r="K119" s="189"/>
      <c r="L119" s="189"/>
      <c r="M119" s="189"/>
      <c r="N119" s="189"/>
      <c r="O119" s="189"/>
      <c r="P119" s="189"/>
      <c r="Q119" s="189"/>
      <c r="R119" s="189"/>
      <c r="S119" s="10"/>
    </row>
    <row r="120" spans="1:19" s="115" customFormat="1" ht="50.25" customHeight="1" x14ac:dyDescent="0.25">
      <c r="A120" s="156"/>
      <c r="B120" s="282"/>
      <c r="C120" s="263"/>
      <c r="D120" s="298"/>
      <c r="E120" s="298"/>
      <c r="F120" s="189"/>
      <c r="G120" s="189"/>
      <c r="H120" s="189"/>
      <c r="I120" s="189"/>
      <c r="J120" s="189"/>
      <c r="K120" s="189"/>
      <c r="L120" s="189"/>
      <c r="M120" s="189"/>
      <c r="N120" s="189"/>
      <c r="O120" s="189"/>
      <c r="P120" s="189"/>
      <c r="Q120" s="189"/>
      <c r="R120" s="189"/>
      <c r="S120" s="10"/>
    </row>
    <row r="121" spans="1:19" s="115" customFormat="1" ht="52.5" customHeight="1" x14ac:dyDescent="0.25">
      <c r="A121" s="156"/>
      <c r="B121" s="282"/>
      <c r="C121" s="263"/>
      <c r="D121" s="298"/>
      <c r="E121" s="298"/>
      <c r="F121" s="189"/>
      <c r="G121" s="189"/>
      <c r="H121" s="189"/>
      <c r="I121" s="189"/>
      <c r="J121" s="189"/>
      <c r="K121" s="189"/>
      <c r="L121" s="189"/>
      <c r="M121" s="189"/>
      <c r="N121" s="189"/>
      <c r="O121" s="189"/>
      <c r="P121" s="189"/>
      <c r="Q121" s="189"/>
      <c r="R121" s="189"/>
      <c r="S121" s="10"/>
    </row>
    <row r="122" spans="1:19" s="115" customFormat="1" ht="52.5" customHeight="1" x14ac:dyDescent="0.25">
      <c r="A122" s="156"/>
      <c r="B122" s="282"/>
      <c r="C122" s="263"/>
      <c r="D122" s="298"/>
      <c r="E122" s="298"/>
      <c r="F122" s="189"/>
      <c r="G122" s="189"/>
      <c r="H122" s="189"/>
      <c r="I122" s="189"/>
      <c r="J122" s="189"/>
      <c r="K122" s="189"/>
      <c r="L122" s="189"/>
      <c r="M122" s="189"/>
      <c r="N122" s="189"/>
      <c r="O122" s="189"/>
      <c r="P122" s="189"/>
      <c r="Q122" s="189"/>
      <c r="R122" s="189"/>
      <c r="S122" s="10"/>
    </row>
    <row r="123" spans="1:19" s="115" customFormat="1" ht="40.5" customHeight="1" x14ac:dyDescent="0.25">
      <c r="A123" s="156"/>
      <c r="B123" s="282"/>
      <c r="C123" s="263"/>
      <c r="D123" s="298"/>
      <c r="E123" s="298"/>
      <c r="F123" s="189"/>
      <c r="G123" s="189"/>
      <c r="H123" s="189"/>
      <c r="I123" s="189"/>
      <c r="J123" s="189"/>
      <c r="K123" s="189"/>
      <c r="L123" s="189"/>
      <c r="M123" s="189"/>
      <c r="N123" s="189"/>
      <c r="O123" s="189"/>
      <c r="P123" s="189"/>
      <c r="Q123" s="189"/>
      <c r="R123" s="189"/>
      <c r="S123" s="10"/>
    </row>
    <row r="124" spans="1:19" s="115" customFormat="1" ht="39" customHeight="1" x14ac:dyDescent="0.25">
      <c r="A124" s="156"/>
      <c r="B124" s="284"/>
      <c r="C124" s="268"/>
      <c r="D124" s="298"/>
      <c r="E124" s="298"/>
      <c r="F124" s="189"/>
      <c r="G124" s="189"/>
      <c r="H124" s="189"/>
      <c r="I124" s="189"/>
      <c r="J124" s="189"/>
      <c r="K124" s="189"/>
      <c r="L124" s="189"/>
      <c r="M124" s="189"/>
      <c r="N124" s="189"/>
      <c r="O124" s="189"/>
      <c r="P124" s="189"/>
      <c r="Q124" s="189"/>
      <c r="R124" s="189"/>
      <c r="S124" s="10"/>
    </row>
    <row r="125" spans="1:19" x14ac:dyDescent="0.25">
      <c r="P125" s="189"/>
    </row>
    <row r="126" spans="1:19" x14ac:dyDescent="0.25">
      <c r="P126" s="189"/>
    </row>
  </sheetData>
  <mergeCells count="5">
    <mergeCell ref="A10:R10"/>
    <mergeCell ref="A9:R9"/>
    <mergeCell ref="A4:R4"/>
    <mergeCell ref="A6:R6"/>
    <mergeCell ref="A7:R7"/>
  </mergeCells>
  <pageMargins left="0.25" right="0.22" top="0.44" bottom="0.37" header="0.31496062992125984" footer="0.31496062992125984"/>
  <pageSetup paperSize="8" scale="33" fitToHeight="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20"/>
  <sheetViews>
    <sheetView view="pageBreakPreview" zoomScale="90" zoomScaleNormal="50" zoomScaleSheetLayoutView="90" workbookViewId="0">
      <selection activeCell="H20" sqref="H20"/>
    </sheetView>
  </sheetViews>
  <sheetFormatPr defaultRowHeight="15" x14ac:dyDescent="0.25"/>
  <cols>
    <col min="1" max="1" width="10.25" style="7" customWidth="1"/>
    <col min="2" max="2" width="24.25" style="8" customWidth="1"/>
    <col min="3" max="3" width="15.5" style="8" customWidth="1"/>
    <col min="4" max="4" width="16.375" style="8" customWidth="1"/>
    <col min="5" max="5" width="29" style="8" customWidth="1"/>
    <col min="6" max="6" width="25.875" style="8" customWidth="1"/>
    <col min="7" max="7" width="17.875" style="8" customWidth="1"/>
    <col min="8" max="8" width="17.375" style="8" customWidth="1"/>
    <col min="9" max="9" width="14" style="8" customWidth="1"/>
    <col min="10" max="10" width="12.75" style="8" customWidth="1"/>
    <col min="11" max="12" width="17.375" style="8" customWidth="1"/>
    <col min="13" max="13" width="18.5" style="8" customWidth="1"/>
    <col min="14" max="14" width="21.5" style="8" customWidth="1"/>
    <col min="15" max="15" width="7.75" style="8" customWidth="1"/>
    <col min="16" max="16" width="9" style="8" customWidth="1"/>
    <col min="17" max="17" width="17.75" style="8" customWidth="1"/>
    <col min="18" max="18" width="18.375" style="8" customWidth="1"/>
    <col min="19" max="19" width="9.125" style="8" customWidth="1"/>
    <col min="20" max="20" width="9" style="8" customWidth="1"/>
    <col min="21" max="21" width="22" style="8" customWidth="1"/>
    <col min="22" max="22" width="11.875" style="8" customWidth="1"/>
    <col min="23" max="23" width="17.375" style="8" customWidth="1"/>
    <col min="24" max="24" width="14.875" style="8" customWidth="1"/>
    <col min="25" max="25" width="10.625" style="7" customWidth="1"/>
    <col min="26" max="26" width="9.25" style="7" customWidth="1"/>
    <col min="27" max="27" width="11.125" style="7" customWidth="1"/>
    <col min="28" max="28" width="11.875" style="7" customWidth="1"/>
    <col min="29" max="29" width="15.625" style="7" customWidth="1"/>
    <col min="30" max="31" width="15.875" style="7" customWidth="1"/>
    <col min="32" max="32" width="20.75" style="7" customWidth="1"/>
    <col min="33" max="33" width="18.375" style="7" customWidth="1"/>
    <col min="34" max="34" width="29" style="7" customWidth="1"/>
    <col min="35" max="254" width="9" style="7"/>
    <col min="255" max="255" width="3.875" style="7" bestFit="1" customWidth="1"/>
    <col min="256" max="256" width="16" style="7" bestFit="1" customWidth="1"/>
    <col min="257" max="257" width="16.625" style="7" bestFit="1" customWidth="1"/>
    <col min="258" max="258" width="13.5" style="7" bestFit="1" customWidth="1"/>
    <col min="259" max="260" width="10.875" style="7" bestFit="1" customWidth="1"/>
    <col min="261" max="261" width="6.25" style="7" bestFit="1" customWidth="1"/>
    <col min="262" max="262" width="8.875" style="7" bestFit="1" customWidth="1"/>
    <col min="263" max="263" width="13.875" style="7" bestFit="1" customWidth="1"/>
    <col min="264" max="264" width="13.25" style="7" bestFit="1" customWidth="1"/>
    <col min="265" max="265" width="16" style="7" bestFit="1" customWidth="1"/>
    <col min="266" max="266" width="11.625" style="7" bestFit="1" customWidth="1"/>
    <col min="267" max="267" width="16.875" style="7" customWidth="1"/>
    <col min="268" max="268" width="13.25" style="7" customWidth="1"/>
    <col min="269" max="269" width="18.375" style="7" bestFit="1" customWidth="1"/>
    <col min="270" max="270" width="15" style="7" bestFit="1" customWidth="1"/>
    <col min="271" max="271" width="14.75" style="7" bestFit="1" customWidth="1"/>
    <col min="272" max="272" width="14.625" style="7" bestFit="1" customWidth="1"/>
    <col min="273" max="273" width="13.75" style="7" bestFit="1" customWidth="1"/>
    <col min="274" max="274" width="14.25" style="7" bestFit="1" customWidth="1"/>
    <col min="275" max="275" width="15.125" style="7" customWidth="1"/>
    <col min="276" max="276" width="20.5" style="7" bestFit="1" customWidth="1"/>
    <col min="277" max="277" width="27.875" style="7" bestFit="1" customWidth="1"/>
    <col min="278" max="278" width="6.875" style="7" bestFit="1" customWidth="1"/>
    <col min="279" max="279" width="5" style="7" bestFit="1" customWidth="1"/>
    <col min="280" max="280" width="8" style="7" bestFit="1" customWidth="1"/>
    <col min="281" max="281" width="11.875" style="7" bestFit="1" customWidth="1"/>
    <col min="282" max="510" width="9" style="7"/>
    <col min="511" max="511" width="3.875" style="7" bestFit="1" customWidth="1"/>
    <col min="512" max="512" width="16" style="7" bestFit="1" customWidth="1"/>
    <col min="513" max="513" width="16.625" style="7" bestFit="1" customWidth="1"/>
    <col min="514" max="514" width="13.5" style="7" bestFit="1" customWidth="1"/>
    <col min="515" max="516" width="10.875" style="7" bestFit="1" customWidth="1"/>
    <col min="517" max="517" width="6.25" style="7" bestFit="1" customWidth="1"/>
    <col min="518" max="518" width="8.875" style="7" bestFit="1" customWidth="1"/>
    <col min="519" max="519" width="13.875" style="7" bestFit="1" customWidth="1"/>
    <col min="520" max="520" width="13.25" style="7" bestFit="1" customWidth="1"/>
    <col min="521" max="521" width="16" style="7" bestFit="1" customWidth="1"/>
    <col min="522" max="522" width="11.625" style="7" bestFit="1" customWidth="1"/>
    <col min="523" max="523" width="16.875" style="7" customWidth="1"/>
    <col min="524" max="524" width="13.25" style="7" customWidth="1"/>
    <col min="525" max="525" width="18.375" style="7" bestFit="1" customWidth="1"/>
    <col min="526" max="526" width="15" style="7" bestFit="1" customWidth="1"/>
    <col min="527" max="527" width="14.75" style="7" bestFit="1" customWidth="1"/>
    <col min="528" max="528" width="14.625" style="7" bestFit="1" customWidth="1"/>
    <col min="529" max="529" width="13.75" style="7" bestFit="1" customWidth="1"/>
    <col min="530" max="530" width="14.25" style="7" bestFit="1" customWidth="1"/>
    <col min="531" max="531" width="15.125" style="7" customWidth="1"/>
    <col min="532" max="532" width="20.5" style="7" bestFit="1" customWidth="1"/>
    <col min="533" max="533" width="27.875" style="7" bestFit="1" customWidth="1"/>
    <col min="534" max="534" width="6.875" style="7" bestFit="1" customWidth="1"/>
    <col min="535" max="535" width="5" style="7" bestFit="1" customWidth="1"/>
    <col min="536" max="536" width="8" style="7" bestFit="1" customWidth="1"/>
    <col min="537" max="537" width="11.875" style="7" bestFit="1" customWidth="1"/>
    <col min="538" max="766" width="9" style="7"/>
    <col min="767" max="767" width="3.875" style="7" bestFit="1" customWidth="1"/>
    <col min="768" max="768" width="16" style="7" bestFit="1" customWidth="1"/>
    <col min="769" max="769" width="16.625" style="7" bestFit="1" customWidth="1"/>
    <col min="770" max="770" width="13.5" style="7" bestFit="1" customWidth="1"/>
    <col min="771" max="772" width="10.875" style="7" bestFit="1" customWidth="1"/>
    <col min="773" max="773" width="6.25" style="7" bestFit="1" customWidth="1"/>
    <col min="774" max="774" width="8.875" style="7" bestFit="1" customWidth="1"/>
    <col min="775" max="775" width="13.875" style="7" bestFit="1" customWidth="1"/>
    <col min="776" max="776" width="13.25" style="7" bestFit="1" customWidth="1"/>
    <col min="777" max="777" width="16" style="7" bestFit="1" customWidth="1"/>
    <col min="778" max="778" width="11.625" style="7" bestFit="1" customWidth="1"/>
    <col min="779" max="779" width="16.875" style="7" customWidth="1"/>
    <col min="780" max="780" width="13.25" style="7" customWidth="1"/>
    <col min="781" max="781" width="18.375" style="7" bestFit="1" customWidth="1"/>
    <col min="782" max="782" width="15" style="7" bestFit="1" customWidth="1"/>
    <col min="783" max="783" width="14.75" style="7" bestFit="1" customWidth="1"/>
    <col min="784" max="784" width="14.625" style="7" bestFit="1" customWidth="1"/>
    <col min="785" max="785" width="13.75" style="7" bestFit="1" customWidth="1"/>
    <col min="786" max="786" width="14.25" style="7" bestFit="1" customWidth="1"/>
    <col min="787" max="787" width="15.125" style="7" customWidth="1"/>
    <col min="788" max="788" width="20.5" style="7" bestFit="1" customWidth="1"/>
    <col min="789" max="789" width="27.875" style="7" bestFit="1" customWidth="1"/>
    <col min="790" max="790" width="6.875" style="7" bestFit="1" customWidth="1"/>
    <col min="791" max="791" width="5" style="7" bestFit="1" customWidth="1"/>
    <col min="792" max="792" width="8" style="7" bestFit="1" customWidth="1"/>
    <col min="793" max="793" width="11.875" style="7" bestFit="1" customWidth="1"/>
    <col min="794" max="1022" width="9" style="7"/>
    <col min="1023" max="1023" width="3.875" style="7" bestFit="1" customWidth="1"/>
    <col min="1024" max="1024" width="16" style="7" bestFit="1" customWidth="1"/>
    <col min="1025" max="1025" width="16.625" style="7" bestFit="1" customWidth="1"/>
    <col min="1026" max="1026" width="13.5" style="7" bestFit="1" customWidth="1"/>
    <col min="1027" max="1028" width="10.875" style="7" bestFit="1" customWidth="1"/>
    <col min="1029" max="1029" width="6.25" style="7" bestFit="1" customWidth="1"/>
    <col min="1030" max="1030" width="8.875" style="7" bestFit="1" customWidth="1"/>
    <col min="1031" max="1031" width="13.875" style="7" bestFit="1" customWidth="1"/>
    <col min="1032" max="1032" width="13.25" style="7" bestFit="1" customWidth="1"/>
    <col min="1033" max="1033" width="16" style="7" bestFit="1" customWidth="1"/>
    <col min="1034" max="1034" width="11.625" style="7" bestFit="1" customWidth="1"/>
    <col min="1035" max="1035" width="16.875" style="7" customWidth="1"/>
    <col min="1036" max="1036" width="13.25" style="7" customWidth="1"/>
    <col min="1037" max="1037" width="18.375" style="7" bestFit="1" customWidth="1"/>
    <col min="1038" max="1038" width="15" style="7" bestFit="1" customWidth="1"/>
    <col min="1039" max="1039" width="14.75" style="7" bestFit="1" customWidth="1"/>
    <col min="1040" max="1040" width="14.625" style="7" bestFit="1" customWidth="1"/>
    <col min="1041" max="1041" width="13.75" style="7" bestFit="1" customWidth="1"/>
    <col min="1042" max="1042" width="14.25" style="7" bestFit="1" customWidth="1"/>
    <col min="1043" max="1043" width="15.125" style="7" customWidth="1"/>
    <col min="1044" max="1044" width="20.5" style="7" bestFit="1" customWidth="1"/>
    <col min="1045" max="1045" width="27.875" style="7" bestFit="1" customWidth="1"/>
    <col min="1046" max="1046" width="6.875" style="7" bestFit="1" customWidth="1"/>
    <col min="1047" max="1047" width="5" style="7" bestFit="1" customWidth="1"/>
    <col min="1048" max="1048" width="8" style="7" bestFit="1" customWidth="1"/>
    <col min="1049" max="1049" width="11.875" style="7" bestFit="1" customWidth="1"/>
    <col min="1050" max="1278" width="9" style="7"/>
    <col min="1279" max="1279" width="3.875" style="7" bestFit="1" customWidth="1"/>
    <col min="1280" max="1280" width="16" style="7" bestFit="1" customWidth="1"/>
    <col min="1281" max="1281" width="16.625" style="7" bestFit="1" customWidth="1"/>
    <col min="1282" max="1282" width="13.5" style="7" bestFit="1" customWidth="1"/>
    <col min="1283" max="1284" width="10.875" style="7" bestFit="1" customWidth="1"/>
    <col min="1285" max="1285" width="6.25" style="7" bestFit="1" customWidth="1"/>
    <col min="1286" max="1286" width="8.875" style="7" bestFit="1" customWidth="1"/>
    <col min="1287" max="1287" width="13.875" style="7" bestFit="1" customWidth="1"/>
    <col min="1288" max="1288" width="13.25" style="7" bestFit="1" customWidth="1"/>
    <col min="1289" max="1289" width="16" style="7" bestFit="1" customWidth="1"/>
    <col min="1290" max="1290" width="11.625" style="7" bestFit="1" customWidth="1"/>
    <col min="1291" max="1291" width="16.875" style="7" customWidth="1"/>
    <col min="1292" max="1292" width="13.25" style="7" customWidth="1"/>
    <col min="1293" max="1293" width="18.375" style="7" bestFit="1" customWidth="1"/>
    <col min="1294" max="1294" width="15" style="7" bestFit="1" customWidth="1"/>
    <col min="1295" max="1295" width="14.75" style="7" bestFit="1" customWidth="1"/>
    <col min="1296" max="1296" width="14.625" style="7" bestFit="1" customWidth="1"/>
    <col min="1297" max="1297" width="13.75" style="7" bestFit="1" customWidth="1"/>
    <col min="1298" max="1298" width="14.25" style="7" bestFit="1" customWidth="1"/>
    <col min="1299" max="1299" width="15.125" style="7" customWidth="1"/>
    <col min="1300" max="1300" width="20.5" style="7" bestFit="1" customWidth="1"/>
    <col min="1301" max="1301" width="27.875" style="7" bestFit="1" customWidth="1"/>
    <col min="1302" max="1302" width="6.875" style="7" bestFit="1" customWidth="1"/>
    <col min="1303" max="1303" width="5" style="7" bestFit="1" customWidth="1"/>
    <col min="1304" max="1304" width="8" style="7" bestFit="1" customWidth="1"/>
    <col min="1305" max="1305" width="11.875" style="7" bestFit="1" customWidth="1"/>
    <col min="1306" max="1534" width="9" style="7"/>
    <col min="1535" max="1535" width="3.875" style="7" bestFit="1" customWidth="1"/>
    <col min="1536" max="1536" width="16" style="7" bestFit="1" customWidth="1"/>
    <col min="1537" max="1537" width="16.625" style="7" bestFit="1" customWidth="1"/>
    <col min="1538" max="1538" width="13.5" style="7" bestFit="1" customWidth="1"/>
    <col min="1539" max="1540" width="10.875" style="7" bestFit="1" customWidth="1"/>
    <col min="1541" max="1541" width="6.25" style="7" bestFit="1" customWidth="1"/>
    <col min="1542" max="1542" width="8.875" style="7" bestFit="1" customWidth="1"/>
    <col min="1543" max="1543" width="13.875" style="7" bestFit="1" customWidth="1"/>
    <col min="1544" max="1544" width="13.25" style="7" bestFit="1" customWidth="1"/>
    <col min="1545" max="1545" width="16" style="7" bestFit="1" customWidth="1"/>
    <col min="1546" max="1546" width="11.625" style="7" bestFit="1" customWidth="1"/>
    <col min="1547" max="1547" width="16.875" style="7" customWidth="1"/>
    <col min="1548" max="1548" width="13.25" style="7" customWidth="1"/>
    <col min="1549" max="1549" width="18.375" style="7" bestFit="1" customWidth="1"/>
    <col min="1550" max="1550" width="15" style="7" bestFit="1" customWidth="1"/>
    <col min="1551" max="1551" width="14.75" style="7" bestFit="1" customWidth="1"/>
    <col min="1552" max="1552" width="14.625" style="7" bestFit="1" customWidth="1"/>
    <col min="1553" max="1553" width="13.75" style="7" bestFit="1" customWidth="1"/>
    <col min="1554" max="1554" width="14.25" style="7" bestFit="1" customWidth="1"/>
    <col min="1555" max="1555" width="15.125" style="7" customWidth="1"/>
    <col min="1556" max="1556" width="20.5" style="7" bestFit="1" customWidth="1"/>
    <col min="1557" max="1557" width="27.875" style="7" bestFit="1" customWidth="1"/>
    <col min="1558" max="1558" width="6.875" style="7" bestFit="1" customWidth="1"/>
    <col min="1559" max="1559" width="5" style="7" bestFit="1" customWidth="1"/>
    <col min="1560" max="1560" width="8" style="7" bestFit="1" customWidth="1"/>
    <col min="1561" max="1561" width="11.875" style="7" bestFit="1" customWidth="1"/>
    <col min="1562" max="1790" width="9" style="7"/>
    <col min="1791" max="1791" width="3.875" style="7" bestFit="1" customWidth="1"/>
    <col min="1792" max="1792" width="16" style="7" bestFit="1" customWidth="1"/>
    <col min="1793" max="1793" width="16.625" style="7" bestFit="1" customWidth="1"/>
    <col min="1794" max="1794" width="13.5" style="7" bestFit="1" customWidth="1"/>
    <col min="1795" max="1796" width="10.875" style="7" bestFit="1" customWidth="1"/>
    <col min="1797" max="1797" width="6.25" style="7" bestFit="1" customWidth="1"/>
    <col min="1798" max="1798" width="8.875" style="7" bestFit="1" customWidth="1"/>
    <col min="1799" max="1799" width="13.875" style="7" bestFit="1" customWidth="1"/>
    <col min="1800" max="1800" width="13.25" style="7" bestFit="1" customWidth="1"/>
    <col min="1801" max="1801" width="16" style="7" bestFit="1" customWidth="1"/>
    <col min="1802" max="1802" width="11.625" style="7" bestFit="1" customWidth="1"/>
    <col min="1803" max="1803" width="16.875" style="7" customWidth="1"/>
    <col min="1804" max="1804" width="13.25" style="7" customWidth="1"/>
    <col min="1805" max="1805" width="18.375" style="7" bestFit="1" customWidth="1"/>
    <col min="1806" max="1806" width="15" style="7" bestFit="1" customWidth="1"/>
    <col min="1807" max="1807" width="14.75" style="7" bestFit="1" customWidth="1"/>
    <col min="1808" max="1808" width="14.625" style="7" bestFit="1" customWidth="1"/>
    <col min="1809" max="1809" width="13.75" style="7" bestFit="1" customWidth="1"/>
    <col min="1810" max="1810" width="14.25" style="7" bestFit="1" customWidth="1"/>
    <col min="1811" max="1811" width="15.125" style="7" customWidth="1"/>
    <col min="1812" max="1812" width="20.5" style="7" bestFit="1" customWidth="1"/>
    <col min="1813" max="1813" width="27.875" style="7" bestFit="1" customWidth="1"/>
    <col min="1814" max="1814" width="6.875" style="7" bestFit="1" customWidth="1"/>
    <col min="1815" max="1815" width="5" style="7" bestFit="1" customWidth="1"/>
    <col min="1816" max="1816" width="8" style="7" bestFit="1" customWidth="1"/>
    <col min="1817" max="1817" width="11.875" style="7" bestFit="1" customWidth="1"/>
    <col min="1818" max="2046" width="9" style="7"/>
    <col min="2047" max="2047" width="3.875" style="7" bestFit="1" customWidth="1"/>
    <col min="2048" max="2048" width="16" style="7" bestFit="1" customWidth="1"/>
    <col min="2049" max="2049" width="16.625" style="7" bestFit="1" customWidth="1"/>
    <col min="2050" max="2050" width="13.5" style="7" bestFit="1" customWidth="1"/>
    <col min="2051" max="2052" width="10.875" style="7" bestFit="1" customWidth="1"/>
    <col min="2053" max="2053" width="6.25" style="7" bestFit="1" customWidth="1"/>
    <col min="2054" max="2054" width="8.875" style="7" bestFit="1" customWidth="1"/>
    <col min="2055" max="2055" width="13.875" style="7" bestFit="1" customWidth="1"/>
    <col min="2056" max="2056" width="13.25" style="7" bestFit="1" customWidth="1"/>
    <col min="2057" max="2057" width="16" style="7" bestFit="1" customWidth="1"/>
    <col min="2058" max="2058" width="11.625" style="7" bestFit="1" customWidth="1"/>
    <col min="2059" max="2059" width="16.875" style="7" customWidth="1"/>
    <col min="2060" max="2060" width="13.25" style="7" customWidth="1"/>
    <col min="2061" max="2061" width="18.375" style="7" bestFit="1" customWidth="1"/>
    <col min="2062" max="2062" width="15" style="7" bestFit="1" customWidth="1"/>
    <col min="2063" max="2063" width="14.75" style="7" bestFit="1" customWidth="1"/>
    <col min="2064" max="2064" width="14.625" style="7" bestFit="1" customWidth="1"/>
    <col min="2065" max="2065" width="13.75" style="7" bestFit="1" customWidth="1"/>
    <col min="2066" max="2066" width="14.25" style="7" bestFit="1" customWidth="1"/>
    <col min="2067" max="2067" width="15.125" style="7" customWidth="1"/>
    <col min="2068" max="2068" width="20.5" style="7" bestFit="1" customWidth="1"/>
    <col min="2069" max="2069" width="27.875" style="7" bestFit="1" customWidth="1"/>
    <col min="2070" max="2070" width="6.875" style="7" bestFit="1" customWidth="1"/>
    <col min="2071" max="2071" width="5" style="7" bestFit="1" customWidth="1"/>
    <col min="2072" max="2072" width="8" style="7" bestFit="1" customWidth="1"/>
    <col min="2073" max="2073" width="11.875" style="7" bestFit="1" customWidth="1"/>
    <col min="2074" max="2302" width="9" style="7"/>
    <col min="2303" max="2303" width="3.875" style="7" bestFit="1" customWidth="1"/>
    <col min="2304" max="2304" width="16" style="7" bestFit="1" customWidth="1"/>
    <col min="2305" max="2305" width="16.625" style="7" bestFit="1" customWidth="1"/>
    <col min="2306" max="2306" width="13.5" style="7" bestFit="1" customWidth="1"/>
    <col min="2307" max="2308" width="10.875" style="7" bestFit="1" customWidth="1"/>
    <col min="2309" max="2309" width="6.25" style="7" bestFit="1" customWidth="1"/>
    <col min="2310" max="2310" width="8.875" style="7" bestFit="1" customWidth="1"/>
    <col min="2311" max="2311" width="13.875" style="7" bestFit="1" customWidth="1"/>
    <col min="2312" max="2312" width="13.25" style="7" bestFit="1" customWidth="1"/>
    <col min="2313" max="2313" width="16" style="7" bestFit="1" customWidth="1"/>
    <col min="2314" max="2314" width="11.625" style="7" bestFit="1" customWidth="1"/>
    <col min="2315" max="2315" width="16.875" style="7" customWidth="1"/>
    <col min="2316" max="2316" width="13.25" style="7" customWidth="1"/>
    <col min="2317" max="2317" width="18.375" style="7" bestFit="1" customWidth="1"/>
    <col min="2318" max="2318" width="15" style="7" bestFit="1" customWidth="1"/>
    <col min="2319" max="2319" width="14.75" style="7" bestFit="1" customWidth="1"/>
    <col min="2320" max="2320" width="14.625" style="7" bestFit="1" customWidth="1"/>
    <col min="2321" max="2321" width="13.75" style="7" bestFit="1" customWidth="1"/>
    <col min="2322" max="2322" width="14.25" style="7" bestFit="1" customWidth="1"/>
    <col min="2323" max="2323" width="15.125" style="7" customWidth="1"/>
    <col min="2324" max="2324" width="20.5" style="7" bestFit="1" customWidth="1"/>
    <col min="2325" max="2325" width="27.875" style="7" bestFit="1" customWidth="1"/>
    <col min="2326" max="2326" width="6.875" style="7" bestFit="1" customWidth="1"/>
    <col min="2327" max="2327" width="5" style="7" bestFit="1" customWidth="1"/>
    <col min="2328" max="2328" width="8" style="7" bestFit="1" customWidth="1"/>
    <col min="2329" max="2329" width="11.875" style="7" bestFit="1" customWidth="1"/>
    <col min="2330" max="2558" width="9" style="7"/>
    <col min="2559" max="2559" width="3.875" style="7" bestFit="1" customWidth="1"/>
    <col min="2560" max="2560" width="16" style="7" bestFit="1" customWidth="1"/>
    <col min="2561" max="2561" width="16.625" style="7" bestFit="1" customWidth="1"/>
    <col min="2562" max="2562" width="13.5" style="7" bestFit="1" customWidth="1"/>
    <col min="2563" max="2564" width="10.875" style="7" bestFit="1" customWidth="1"/>
    <col min="2565" max="2565" width="6.25" style="7" bestFit="1" customWidth="1"/>
    <col min="2566" max="2566" width="8.875" style="7" bestFit="1" customWidth="1"/>
    <col min="2567" max="2567" width="13.875" style="7" bestFit="1" customWidth="1"/>
    <col min="2568" max="2568" width="13.25" style="7" bestFit="1" customWidth="1"/>
    <col min="2569" max="2569" width="16" style="7" bestFit="1" customWidth="1"/>
    <col min="2570" max="2570" width="11.625" style="7" bestFit="1" customWidth="1"/>
    <col min="2571" max="2571" width="16.875" style="7" customWidth="1"/>
    <col min="2572" max="2572" width="13.25" style="7" customWidth="1"/>
    <col min="2573" max="2573" width="18.375" style="7" bestFit="1" customWidth="1"/>
    <col min="2574" max="2574" width="15" style="7" bestFit="1" customWidth="1"/>
    <col min="2575" max="2575" width="14.75" style="7" bestFit="1" customWidth="1"/>
    <col min="2576" max="2576" width="14.625" style="7" bestFit="1" customWidth="1"/>
    <col min="2577" max="2577" width="13.75" style="7" bestFit="1" customWidth="1"/>
    <col min="2578" max="2578" width="14.25" style="7" bestFit="1" customWidth="1"/>
    <col min="2579" max="2579" width="15.125" style="7" customWidth="1"/>
    <col min="2580" max="2580" width="20.5" style="7" bestFit="1" customWidth="1"/>
    <col min="2581" max="2581" width="27.875" style="7" bestFit="1" customWidth="1"/>
    <col min="2582" max="2582" width="6.875" style="7" bestFit="1" customWidth="1"/>
    <col min="2583" max="2583" width="5" style="7" bestFit="1" customWidth="1"/>
    <col min="2584" max="2584" width="8" style="7" bestFit="1" customWidth="1"/>
    <col min="2585" max="2585" width="11.875" style="7" bestFit="1" customWidth="1"/>
    <col min="2586" max="2814" width="9" style="7"/>
    <col min="2815" max="2815" width="3.875" style="7" bestFit="1" customWidth="1"/>
    <col min="2816" max="2816" width="16" style="7" bestFit="1" customWidth="1"/>
    <col min="2817" max="2817" width="16.625" style="7" bestFit="1" customWidth="1"/>
    <col min="2818" max="2818" width="13.5" style="7" bestFit="1" customWidth="1"/>
    <col min="2819" max="2820" width="10.875" style="7" bestFit="1" customWidth="1"/>
    <col min="2821" max="2821" width="6.25" style="7" bestFit="1" customWidth="1"/>
    <col min="2822" max="2822" width="8.875" style="7" bestFit="1" customWidth="1"/>
    <col min="2823" max="2823" width="13.875" style="7" bestFit="1" customWidth="1"/>
    <col min="2824" max="2824" width="13.25" style="7" bestFit="1" customWidth="1"/>
    <col min="2825" max="2825" width="16" style="7" bestFit="1" customWidth="1"/>
    <col min="2826" max="2826" width="11.625" style="7" bestFit="1" customWidth="1"/>
    <col min="2827" max="2827" width="16.875" style="7" customWidth="1"/>
    <col min="2828" max="2828" width="13.25" style="7" customWidth="1"/>
    <col min="2829" max="2829" width="18.375" style="7" bestFit="1" customWidth="1"/>
    <col min="2830" max="2830" width="15" style="7" bestFit="1" customWidth="1"/>
    <col min="2831" max="2831" width="14.75" style="7" bestFit="1" customWidth="1"/>
    <col min="2832" max="2832" width="14.625" style="7" bestFit="1" customWidth="1"/>
    <col min="2833" max="2833" width="13.75" style="7" bestFit="1" customWidth="1"/>
    <col min="2834" max="2834" width="14.25" style="7" bestFit="1" customWidth="1"/>
    <col min="2835" max="2835" width="15.125" style="7" customWidth="1"/>
    <col min="2836" max="2836" width="20.5" style="7" bestFit="1" customWidth="1"/>
    <col min="2837" max="2837" width="27.875" style="7" bestFit="1" customWidth="1"/>
    <col min="2838" max="2838" width="6.875" style="7" bestFit="1" customWidth="1"/>
    <col min="2839" max="2839" width="5" style="7" bestFit="1" customWidth="1"/>
    <col min="2840" max="2840" width="8" style="7" bestFit="1" customWidth="1"/>
    <col min="2841" max="2841" width="11.875" style="7" bestFit="1" customWidth="1"/>
    <col min="2842" max="3070" width="9" style="7"/>
    <col min="3071" max="3071" width="3.875" style="7" bestFit="1" customWidth="1"/>
    <col min="3072" max="3072" width="16" style="7" bestFit="1" customWidth="1"/>
    <col min="3073" max="3073" width="16.625" style="7" bestFit="1" customWidth="1"/>
    <col min="3074" max="3074" width="13.5" style="7" bestFit="1" customWidth="1"/>
    <col min="3075" max="3076" width="10.875" style="7" bestFit="1" customWidth="1"/>
    <col min="3077" max="3077" width="6.25" style="7" bestFit="1" customWidth="1"/>
    <col min="3078" max="3078" width="8.875" style="7" bestFit="1" customWidth="1"/>
    <col min="3079" max="3079" width="13.875" style="7" bestFit="1" customWidth="1"/>
    <col min="3080" max="3080" width="13.25" style="7" bestFit="1" customWidth="1"/>
    <col min="3081" max="3081" width="16" style="7" bestFit="1" customWidth="1"/>
    <col min="3082" max="3082" width="11.625" style="7" bestFit="1" customWidth="1"/>
    <col min="3083" max="3083" width="16.875" style="7" customWidth="1"/>
    <col min="3084" max="3084" width="13.25" style="7" customWidth="1"/>
    <col min="3085" max="3085" width="18.375" style="7" bestFit="1" customWidth="1"/>
    <col min="3086" max="3086" width="15" style="7" bestFit="1" customWidth="1"/>
    <col min="3087" max="3087" width="14.75" style="7" bestFit="1" customWidth="1"/>
    <col min="3088" max="3088" width="14.625" style="7" bestFit="1" customWidth="1"/>
    <col min="3089" max="3089" width="13.75" style="7" bestFit="1" customWidth="1"/>
    <col min="3090" max="3090" width="14.25" style="7" bestFit="1" customWidth="1"/>
    <col min="3091" max="3091" width="15.125" style="7" customWidth="1"/>
    <col min="3092" max="3092" width="20.5" style="7" bestFit="1" customWidth="1"/>
    <col min="3093" max="3093" width="27.875" style="7" bestFit="1" customWidth="1"/>
    <col min="3094" max="3094" width="6.875" style="7" bestFit="1" customWidth="1"/>
    <col min="3095" max="3095" width="5" style="7" bestFit="1" customWidth="1"/>
    <col min="3096" max="3096" width="8" style="7" bestFit="1" customWidth="1"/>
    <col min="3097" max="3097" width="11.875" style="7" bestFit="1" customWidth="1"/>
    <col min="3098" max="3326" width="9" style="7"/>
    <col min="3327" max="3327" width="3.875" style="7" bestFit="1" customWidth="1"/>
    <col min="3328" max="3328" width="16" style="7" bestFit="1" customWidth="1"/>
    <col min="3329" max="3329" width="16.625" style="7" bestFit="1" customWidth="1"/>
    <col min="3330" max="3330" width="13.5" style="7" bestFit="1" customWidth="1"/>
    <col min="3331" max="3332" width="10.875" style="7" bestFit="1" customWidth="1"/>
    <col min="3333" max="3333" width="6.25" style="7" bestFit="1" customWidth="1"/>
    <col min="3334" max="3334" width="8.875" style="7" bestFit="1" customWidth="1"/>
    <col min="3335" max="3335" width="13.875" style="7" bestFit="1" customWidth="1"/>
    <col min="3336" max="3336" width="13.25" style="7" bestFit="1" customWidth="1"/>
    <col min="3337" max="3337" width="16" style="7" bestFit="1" customWidth="1"/>
    <col min="3338" max="3338" width="11.625" style="7" bestFit="1" customWidth="1"/>
    <col min="3339" max="3339" width="16.875" style="7" customWidth="1"/>
    <col min="3340" max="3340" width="13.25" style="7" customWidth="1"/>
    <col min="3341" max="3341" width="18.375" style="7" bestFit="1" customWidth="1"/>
    <col min="3342" max="3342" width="15" style="7" bestFit="1" customWidth="1"/>
    <col min="3343" max="3343" width="14.75" style="7" bestFit="1" customWidth="1"/>
    <col min="3344" max="3344" width="14.625" style="7" bestFit="1" customWidth="1"/>
    <col min="3345" max="3345" width="13.75" style="7" bestFit="1" customWidth="1"/>
    <col min="3346" max="3346" width="14.25" style="7" bestFit="1" customWidth="1"/>
    <col min="3347" max="3347" width="15.125" style="7" customWidth="1"/>
    <col min="3348" max="3348" width="20.5" style="7" bestFit="1" customWidth="1"/>
    <col min="3349" max="3349" width="27.875" style="7" bestFit="1" customWidth="1"/>
    <col min="3350" max="3350" width="6.875" style="7" bestFit="1" customWidth="1"/>
    <col min="3351" max="3351" width="5" style="7" bestFit="1" customWidth="1"/>
    <col min="3352" max="3352" width="8" style="7" bestFit="1" customWidth="1"/>
    <col min="3353" max="3353" width="11.875" style="7" bestFit="1" customWidth="1"/>
    <col min="3354" max="3582" width="9" style="7"/>
    <col min="3583" max="3583" width="3.875" style="7" bestFit="1" customWidth="1"/>
    <col min="3584" max="3584" width="16" style="7" bestFit="1" customWidth="1"/>
    <col min="3585" max="3585" width="16.625" style="7" bestFit="1" customWidth="1"/>
    <col min="3586" max="3586" width="13.5" style="7" bestFit="1" customWidth="1"/>
    <col min="3587" max="3588" width="10.875" style="7" bestFit="1" customWidth="1"/>
    <col min="3589" max="3589" width="6.25" style="7" bestFit="1" customWidth="1"/>
    <col min="3590" max="3590" width="8.875" style="7" bestFit="1" customWidth="1"/>
    <col min="3591" max="3591" width="13.875" style="7" bestFit="1" customWidth="1"/>
    <col min="3592" max="3592" width="13.25" style="7" bestFit="1" customWidth="1"/>
    <col min="3593" max="3593" width="16" style="7" bestFit="1" customWidth="1"/>
    <col min="3594" max="3594" width="11.625" style="7" bestFit="1" customWidth="1"/>
    <col min="3595" max="3595" width="16.875" style="7" customWidth="1"/>
    <col min="3596" max="3596" width="13.25" style="7" customWidth="1"/>
    <col min="3597" max="3597" width="18.375" style="7" bestFit="1" customWidth="1"/>
    <col min="3598" max="3598" width="15" style="7" bestFit="1" customWidth="1"/>
    <col min="3599" max="3599" width="14.75" style="7" bestFit="1" customWidth="1"/>
    <col min="3600" max="3600" width="14.625" style="7" bestFit="1" customWidth="1"/>
    <col min="3601" max="3601" width="13.75" style="7" bestFit="1" customWidth="1"/>
    <col min="3602" max="3602" width="14.25" style="7" bestFit="1" customWidth="1"/>
    <col min="3603" max="3603" width="15.125" style="7" customWidth="1"/>
    <col min="3604" max="3604" width="20.5" style="7" bestFit="1" customWidth="1"/>
    <col min="3605" max="3605" width="27.875" style="7" bestFit="1" customWidth="1"/>
    <col min="3606" max="3606" width="6.875" style="7" bestFit="1" customWidth="1"/>
    <col min="3607" max="3607" width="5" style="7" bestFit="1" customWidth="1"/>
    <col min="3608" max="3608" width="8" style="7" bestFit="1" customWidth="1"/>
    <col min="3609" max="3609" width="11.875" style="7" bestFit="1" customWidth="1"/>
    <col min="3610" max="3838" width="9" style="7"/>
    <col min="3839" max="3839" width="3.875" style="7" bestFit="1" customWidth="1"/>
    <col min="3840" max="3840" width="16" style="7" bestFit="1" customWidth="1"/>
    <col min="3841" max="3841" width="16.625" style="7" bestFit="1" customWidth="1"/>
    <col min="3842" max="3842" width="13.5" style="7" bestFit="1" customWidth="1"/>
    <col min="3843" max="3844" width="10.875" style="7" bestFit="1" customWidth="1"/>
    <col min="3845" max="3845" width="6.25" style="7" bestFit="1" customWidth="1"/>
    <col min="3846" max="3846" width="8.875" style="7" bestFit="1" customWidth="1"/>
    <col min="3847" max="3847" width="13.875" style="7" bestFit="1" customWidth="1"/>
    <col min="3848" max="3848" width="13.25" style="7" bestFit="1" customWidth="1"/>
    <col min="3849" max="3849" width="16" style="7" bestFit="1" customWidth="1"/>
    <col min="3850" max="3850" width="11.625" style="7" bestFit="1" customWidth="1"/>
    <col min="3851" max="3851" width="16.875" style="7" customWidth="1"/>
    <col min="3852" max="3852" width="13.25" style="7" customWidth="1"/>
    <col min="3853" max="3853" width="18.375" style="7" bestFit="1" customWidth="1"/>
    <col min="3854" max="3854" width="15" style="7" bestFit="1" customWidth="1"/>
    <col min="3855" max="3855" width="14.75" style="7" bestFit="1" customWidth="1"/>
    <col min="3856" max="3856" width="14.625" style="7" bestFit="1" customWidth="1"/>
    <col min="3857" max="3857" width="13.75" style="7" bestFit="1" customWidth="1"/>
    <col min="3858" max="3858" width="14.25" style="7" bestFit="1" customWidth="1"/>
    <col min="3859" max="3859" width="15.125" style="7" customWidth="1"/>
    <col min="3860" max="3860" width="20.5" style="7" bestFit="1" customWidth="1"/>
    <col min="3861" max="3861" width="27.875" style="7" bestFit="1" customWidth="1"/>
    <col min="3862" max="3862" width="6.875" style="7" bestFit="1" customWidth="1"/>
    <col min="3863" max="3863" width="5" style="7" bestFit="1" customWidth="1"/>
    <col min="3864" max="3864" width="8" style="7" bestFit="1" customWidth="1"/>
    <col min="3865" max="3865" width="11.875" style="7" bestFit="1" customWidth="1"/>
    <col min="3866" max="4094" width="9" style="7"/>
    <col min="4095" max="4095" width="3.875" style="7" bestFit="1" customWidth="1"/>
    <col min="4096" max="4096" width="16" style="7" bestFit="1" customWidth="1"/>
    <col min="4097" max="4097" width="16.625" style="7" bestFit="1" customWidth="1"/>
    <col min="4098" max="4098" width="13.5" style="7" bestFit="1" customWidth="1"/>
    <col min="4099" max="4100" width="10.875" style="7" bestFit="1" customWidth="1"/>
    <col min="4101" max="4101" width="6.25" style="7" bestFit="1" customWidth="1"/>
    <col min="4102" max="4102" width="8.875" style="7" bestFit="1" customWidth="1"/>
    <col min="4103" max="4103" width="13.875" style="7" bestFit="1" customWidth="1"/>
    <col min="4104" max="4104" width="13.25" style="7" bestFit="1" customWidth="1"/>
    <col min="4105" max="4105" width="16" style="7" bestFit="1" customWidth="1"/>
    <col min="4106" max="4106" width="11.625" style="7" bestFit="1" customWidth="1"/>
    <col min="4107" max="4107" width="16.875" style="7" customWidth="1"/>
    <col min="4108" max="4108" width="13.25" style="7" customWidth="1"/>
    <col min="4109" max="4109" width="18.375" style="7" bestFit="1" customWidth="1"/>
    <col min="4110" max="4110" width="15" style="7" bestFit="1" customWidth="1"/>
    <col min="4111" max="4111" width="14.75" style="7" bestFit="1" customWidth="1"/>
    <col min="4112" max="4112" width="14.625" style="7" bestFit="1" customWidth="1"/>
    <col min="4113" max="4113" width="13.75" style="7" bestFit="1" customWidth="1"/>
    <col min="4114" max="4114" width="14.25" style="7" bestFit="1" customWidth="1"/>
    <col min="4115" max="4115" width="15.125" style="7" customWidth="1"/>
    <col min="4116" max="4116" width="20.5" style="7" bestFit="1" customWidth="1"/>
    <col min="4117" max="4117" width="27.875" style="7" bestFit="1" customWidth="1"/>
    <col min="4118" max="4118" width="6.875" style="7" bestFit="1" customWidth="1"/>
    <col min="4119" max="4119" width="5" style="7" bestFit="1" customWidth="1"/>
    <col min="4120" max="4120" width="8" style="7" bestFit="1" customWidth="1"/>
    <col min="4121" max="4121" width="11.875" style="7" bestFit="1" customWidth="1"/>
    <col min="4122" max="4350" width="9" style="7"/>
    <col min="4351" max="4351" width="3.875" style="7" bestFit="1" customWidth="1"/>
    <col min="4352" max="4352" width="16" style="7" bestFit="1" customWidth="1"/>
    <col min="4353" max="4353" width="16.625" style="7" bestFit="1" customWidth="1"/>
    <col min="4354" max="4354" width="13.5" style="7" bestFit="1" customWidth="1"/>
    <col min="4355" max="4356" width="10.875" style="7" bestFit="1" customWidth="1"/>
    <col min="4357" max="4357" width="6.25" style="7" bestFit="1" customWidth="1"/>
    <col min="4358" max="4358" width="8.875" style="7" bestFit="1" customWidth="1"/>
    <col min="4359" max="4359" width="13.875" style="7" bestFit="1" customWidth="1"/>
    <col min="4360" max="4360" width="13.25" style="7" bestFit="1" customWidth="1"/>
    <col min="4361" max="4361" width="16" style="7" bestFit="1" customWidth="1"/>
    <col min="4362" max="4362" width="11.625" style="7" bestFit="1" customWidth="1"/>
    <col min="4363" max="4363" width="16.875" style="7" customWidth="1"/>
    <col min="4364" max="4364" width="13.25" style="7" customWidth="1"/>
    <col min="4365" max="4365" width="18.375" style="7" bestFit="1" customWidth="1"/>
    <col min="4366" max="4366" width="15" style="7" bestFit="1" customWidth="1"/>
    <col min="4367" max="4367" width="14.75" style="7" bestFit="1" customWidth="1"/>
    <col min="4368" max="4368" width="14.625" style="7" bestFit="1" customWidth="1"/>
    <col min="4369" max="4369" width="13.75" style="7" bestFit="1" customWidth="1"/>
    <col min="4370" max="4370" width="14.25" style="7" bestFit="1" customWidth="1"/>
    <col min="4371" max="4371" width="15.125" style="7" customWidth="1"/>
    <col min="4372" max="4372" width="20.5" style="7" bestFit="1" customWidth="1"/>
    <col min="4373" max="4373" width="27.875" style="7" bestFit="1" customWidth="1"/>
    <col min="4374" max="4374" width="6.875" style="7" bestFit="1" customWidth="1"/>
    <col min="4375" max="4375" width="5" style="7" bestFit="1" customWidth="1"/>
    <col min="4376" max="4376" width="8" style="7" bestFit="1" customWidth="1"/>
    <col min="4377" max="4377" width="11.875" style="7" bestFit="1" customWidth="1"/>
    <col min="4378" max="4606" width="9" style="7"/>
    <col min="4607" max="4607" width="3.875" style="7" bestFit="1" customWidth="1"/>
    <col min="4608" max="4608" width="16" style="7" bestFit="1" customWidth="1"/>
    <col min="4609" max="4609" width="16.625" style="7" bestFit="1" customWidth="1"/>
    <col min="4610" max="4610" width="13.5" style="7" bestFit="1" customWidth="1"/>
    <col min="4611" max="4612" width="10.875" style="7" bestFit="1" customWidth="1"/>
    <col min="4613" max="4613" width="6.25" style="7" bestFit="1" customWidth="1"/>
    <col min="4614" max="4614" width="8.875" style="7" bestFit="1" customWidth="1"/>
    <col min="4615" max="4615" width="13.875" style="7" bestFit="1" customWidth="1"/>
    <col min="4616" max="4616" width="13.25" style="7" bestFit="1" customWidth="1"/>
    <col min="4617" max="4617" width="16" style="7" bestFit="1" customWidth="1"/>
    <col min="4618" max="4618" width="11.625" style="7" bestFit="1" customWidth="1"/>
    <col min="4619" max="4619" width="16.875" style="7" customWidth="1"/>
    <col min="4620" max="4620" width="13.25" style="7" customWidth="1"/>
    <col min="4621" max="4621" width="18.375" style="7" bestFit="1" customWidth="1"/>
    <col min="4622" max="4622" width="15" style="7" bestFit="1" customWidth="1"/>
    <col min="4623" max="4623" width="14.75" style="7" bestFit="1" customWidth="1"/>
    <col min="4624" max="4624" width="14.625" style="7" bestFit="1" customWidth="1"/>
    <col min="4625" max="4625" width="13.75" style="7" bestFit="1" customWidth="1"/>
    <col min="4626" max="4626" width="14.25" style="7" bestFit="1" customWidth="1"/>
    <col min="4627" max="4627" width="15.125" style="7" customWidth="1"/>
    <col min="4628" max="4628" width="20.5" style="7" bestFit="1" customWidth="1"/>
    <col min="4629" max="4629" width="27.875" style="7" bestFit="1" customWidth="1"/>
    <col min="4630" max="4630" width="6.875" style="7" bestFit="1" customWidth="1"/>
    <col min="4631" max="4631" width="5" style="7" bestFit="1" customWidth="1"/>
    <col min="4632" max="4632" width="8" style="7" bestFit="1" customWidth="1"/>
    <col min="4633" max="4633" width="11.875" style="7" bestFit="1" customWidth="1"/>
    <col min="4634" max="4862" width="9" style="7"/>
    <col min="4863" max="4863" width="3.875" style="7" bestFit="1" customWidth="1"/>
    <col min="4864" max="4864" width="16" style="7" bestFit="1" customWidth="1"/>
    <col min="4865" max="4865" width="16.625" style="7" bestFit="1" customWidth="1"/>
    <col min="4866" max="4866" width="13.5" style="7" bestFit="1" customWidth="1"/>
    <col min="4867" max="4868" width="10.875" style="7" bestFit="1" customWidth="1"/>
    <col min="4869" max="4869" width="6.25" style="7" bestFit="1" customWidth="1"/>
    <col min="4870" max="4870" width="8.875" style="7" bestFit="1" customWidth="1"/>
    <col min="4871" max="4871" width="13.875" style="7" bestFit="1" customWidth="1"/>
    <col min="4872" max="4872" width="13.25" style="7" bestFit="1" customWidth="1"/>
    <col min="4873" max="4873" width="16" style="7" bestFit="1" customWidth="1"/>
    <col min="4874" max="4874" width="11.625" style="7" bestFit="1" customWidth="1"/>
    <col min="4875" max="4875" width="16.875" style="7" customWidth="1"/>
    <col min="4876" max="4876" width="13.25" style="7" customWidth="1"/>
    <col min="4877" max="4877" width="18.375" style="7" bestFit="1" customWidth="1"/>
    <col min="4878" max="4878" width="15" style="7" bestFit="1" customWidth="1"/>
    <col min="4879" max="4879" width="14.75" style="7" bestFit="1" customWidth="1"/>
    <col min="4880" max="4880" width="14.625" style="7" bestFit="1" customWidth="1"/>
    <col min="4881" max="4881" width="13.75" style="7" bestFit="1" customWidth="1"/>
    <col min="4882" max="4882" width="14.25" style="7" bestFit="1" customWidth="1"/>
    <col min="4883" max="4883" width="15.125" style="7" customWidth="1"/>
    <col min="4884" max="4884" width="20.5" style="7" bestFit="1" customWidth="1"/>
    <col min="4885" max="4885" width="27.875" style="7" bestFit="1" customWidth="1"/>
    <col min="4886" max="4886" width="6.875" style="7" bestFit="1" customWidth="1"/>
    <col min="4887" max="4887" width="5" style="7" bestFit="1" customWidth="1"/>
    <col min="4888" max="4888" width="8" style="7" bestFit="1" customWidth="1"/>
    <col min="4889" max="4889" width="11.875" style="7" bestFit="1" customWidth="1"/>
    <col min="4890" max="5118" width="9" style="7"/>
    <col min="5119" max="5119" width="3.875" style="7" bestFit="1" customWidth="1"/>
    <col min="5120" max="5120" width="16" style="7" bestFit="1" customWidth="1"/>
    <col min="5121" max="5121" width="16.625" style="7" bestFit="1" customWidth="1"/>
    <col min="5122" max="5122" width="13.5" style="7" bestFit="1" customWidth="1"/>
    <col min="5123" max="5124" width="10.875" style="7" bestFit="1" customWidth="1"/>
    <col min="5125" max="5125" width="6.25" style="7" bestFit="1" customWidth="1"/>
    <col min="5126" max="5126" width="8.875" style="7" bestFit="1" customWidth="1"/>
    <col min="5127" max="5127" width="13.875" style="7" bestFit="1" customWidth="1"/>
    <col min="5128" max="5128" width="13.25" style="7" bestFit="1" customWidth="1"/>
    <col min="5129" max="5129" width="16" style="7" bestFit="1" customWidth="1"/>
    <col min="5130" max="5130" width="11.625" style="7" bestFit="1" customWidth="1"/>
    <col min="5131" max="5131" width="16.875" style="7" customWidth="1"/>
    <col min="5132" max="5132" width="13.25" style="7" customWidth="1"/>
    <col min="5133" max="5133" width="18.375" style="7" bestFit="1" customWidth="1"/>
    <col min="5134" max="5134" width="15" style="7" bestFit="1" customWidth="1"/>
    <col min="5135" max="5135" width="14.75" style="7" bestFit="1" customWidth="1"/>
    <col min="5136" max="5136" width="14.625" style="7" bestFit="1" customWidth="1"/>
    <col min="5137" max="5137" width="13.75" style="7" bestFit="1" customWidth="1"/>
    <col min="5138" max="5138" width="14.25" style="7" bestFit="1" customWidth="1"/>
    <col min="5139" max="5139" width="15.125" style="7" customWidth="1"/>
    <col min="5140" max="5140" width="20.5" style="7" bestFit="1" customWidth="1"/>
    <col min="5141" max="5141" width="27.875" style="7" bestFit="1" customWidth="1"/>
    <col min="5142" max="5142" width="6.875" style="7" bestFit="1" customWidth="1"/>
    <col min="5143" max="5143" width="5" style="7" bestFit="1" customWidth="1"/>
    <col min="5144" max="5144" width="8" style="7" bestFit="1" customWidth="1"/>
    <col min="5145" max="5145" width="11.875" style="7" bestFit="1" customWidth="1"/>
    <col min="5146" max="5374" width="9" style="7"/>
    <col min="5375" max="5375" width="3.875" style="7" bestFit="1" customWidth="1"/>
    <col min="5376" max="5376" width="16" style="7" bestFit="1" customWidth="1"/>
    <col min="5377" max="5377" width="16.625" style="7" bestFit="1" customWidth="1"/>
    <col min="5378" max="5378" width="13.5" style="7" bestFit="1" customWidth="1"/>
    <col min="5379" max="5380" width="10.875" style="7" bestFit="1" customWidth="1"/>
    <col min="5381" max="5381" width="6.25" style="7" bestFit="1" customWidth="1"/>
    <col min="5382" max="5382" width="8.875" style="7" bestFit="1" customWidth="1"/>
    <col min="5383" max="5383" width="13.875" style="7" bestFit="1" customWidth="1"/>
    <col min="5384" max="5384" width="13.25" style="7" bestFit="1" customWidth="1"/>
    <col min="5385" max="5385" width="16" style="7" bestFit="1" customWidth="1"/>
    <col min="5386" max="5386" width="11.625" style="7" bestFit="1" customWidth="1"/>
    <col min="5387" max="5387" width="16.875" style="7" customWidth="1"/>
    <col min="5388" max="5388" width="13.25" style="7" customWidth="1"/>
    <col min="5389" max="5389" width="18.375" style="7" bestFit="1" customWidth="1"/>
    <col min="5390" max="5390" width="15" style="7" bestFit="1" customWidth="1"/>
    <col min="5391" max="5391" width="14.75" style="7" bestFit="1" customWidth="1"/>
    <col min="5392" max="5392" width="14.625" style="7" bestFit="1" customWidth="1"/>
    <col min="5393" max="5393" width="13.75" style="7" bestFit="1" customWidth="1"/>
    <col min="5394" max="5394" width="14.25" style="7" bestFit="1" customWidth="1"/>
    <col min="5395" max="5395" width="15.125" style="7" customWidth="1"/>
    <col min="5396" max="5396" width="20.5" style="7" bestFit="1" customWidth="1"/>
    <col min="5397" max="5397" width="27.875" style="7" bestFit="1" customWidth="1"/>
    <col min="5398" max="5398" width="6.875" style="7" bestFit="1" customWidth="1"/>
    <col min="5399" max="5399" width="5" style="7" bestFit="1" customWidth="1"/>
    <col min="5400" max="5400" width="8" style="7" bestFit="1" customWidth="1"/>
    <col min="5401" max="5401" width="11.875" style="7" bestFit="1" customWidth="1"/>
    <col min="5402" max="5630" width="9" style="7"/>
    <col min="5631" max="5631" width="3.875" style="7" bestFit="1" customWidth="1"/>
    <col min="5632" max="5632" width="16" style="7" bestFit="1" customWidth="1"/>
    <col min="5633" max="5633" width="16.625" style="7" bestFit="1" customWidth="1"/>
    <col min="5634" max="5634" width="13.5" style="7" bestFit="1" customWidth="1"/>
    <col min="5635" max="5636" width="10.875" style="7" bestFit="1" customWidth="1"/>
    <col min="5637" max="5637" width="6.25" style="7" bestFit="1" customWidth="1"/>
    <col min="5638" max="5638" width="8.875" style="7" bestFit="1" customWidth="1"/>
    <col min="5639" max="5639" width="13.875" style="7" bestFit="1" customWidth="1"/>
    <col min="5640" max="5640" width="13.25" style="7" bestFit="1" customWidth="1"/>
    <col min="5641" max="5641" width="16" style="7" bestFit="1" customWidth="1"/>
    <col min="5642" max="5642" width="11.625" style="7" bestFit="1" customWidth="1"/>
    <col min="5643" max="5643" width="16.875" style="7" customWidth="1"/>
    <col min="5644" max="5644" width="13.25" style="7" customWidth="1"/>
    <col min="5645" max="5645" width="18.375" style="7" bestFit="1" customWidth="1"/>
    <col min="5646" max="5646" width="15" style="7" bestFit="1" customWidth="1"/>
    <col min="5647" max="5647" width="14.75" style="7" bestFit="1" customWidth="1"/>
    <col min="5648" max="5648" width="14.625" style="7" bestFit="1" customWidth="1"/>
    <col min="5649" max="5649" width="13.75" style="7" bestFit="1" customWidth="1"/>
    <col min="5650" max="5650" width="14.25" style="7" bestFit="1" customWidth="1"/>
    <col min="5651" max="5651" width="15.125" style="7" customWidth="1"/>
    <col min="5652" max="5652" width="20.5" style="7" bestFit="1" customWidth="1"/>
    <col min="5653" max="5653" width="27.875" style="7" bestFit="1" customWidth="1"/>
    <col min="5654" max="5654" width="6.875" style="7" bestFit="1" customWidth="1"/>
    <col min="5655" max="5655" width="5" style="7" bestFit="1" customWidth="1"/>
    <col min="5656" max="5656" width="8" style="7" bestFit="1" customWidth="1"/>
    <col min="5657" max="5657" width="11.875" style="7" bestFit="1" customWidth="1"/>
    <col min="5658" max="5886" width="9" style="7"/>
    <col min="5887" max="5887" width="3.875" style="7" bestFit="1" customWidth="1"/>
    <col min="5888" max="5888" width="16" style="7" bestFit="1" customWidth="1"/>
    <col min="5889" max="5889" width="16.625" style="7" bestFit="1" customWidth="1"/>
    <col min="5890" max="5890" width="13.5" style="7" bestFit="1" customWidth="1"/>
    <col min="5891" max="5892" width="10.875" style="7" bestFit="1" customWidth="1"/>
    <col min="5893" max="5893" width="6.25" style="7" bestFit="1" customWidth="1"/>
    <col min="5894" max="5894" width="8.875" style="7" bestFit="1" customWidth="1"/>
    <col min="5895" max="5895" width="13.875" style="7" bestFit="1" customWidth="1"/>
    <col min="5896" max="5896" width="13.25" style="7" bestFit="1" customWidth="1"/>
    <col min="5897" max="5897" width="16" style="7" bestFit="1" customWidth="1"/>
    <col min="5898" max="5898" width="11.625" style="7" bestFit="1" customWidth="1"/>
    <col min="5899" max="5899" width="16.875" style="7" customWidth="1"/>
    <col min="5900" max="5900" width="13.25" style="7" customWidth="1"/>
    <col min="5901" max="5901" width="18.375" style="7" bestFit="1" customWidth="1"/>
    <col min="5902" max="5902" width="15" style="7" bestFit="1" customWidth="1"/>
    <col min="5903" max="5903" width="14.75" style="7" bestFit="1" customWidth="1"/>
    <col min="5904" max="5904" width="14.625" style="7" bestFit="1" customWidth="1"/>
    <col min="5905" max="5905" width="13.75" style="7" bestFit="1" customWidth="1"/>
    <col min="5906" max="5906" width="14.25" style="7" bestFit="1" customWidth="1"/>
    <col min="5907" max="5907" width="15.125" style="7" customWidth="1"/>
    <col min="5908" max="5908" width="20.5" style="7" bestFit="1" customWidth="1"/>
    <col min="5909" max="5909" width="27.875" style="7" bestFit="1" customWidth="1"/>
    <col min="5910" max="5910" width="6.875" style="7" bestFit="1" customWidth="1"/>
    <col min="5911" max="5911" width="5" style="7" bestFit="1" customWidth="1"/>
    <col min="5912" max="5912" width="8" style="7" bestFit="1" customWidth="1"/>
    <col min="5913" max="5913" width="11.875" style="7" bestFit="1" customWidth="1"/>
    <col min="5914" max="6142" width="9" style="7"/>
    <col min="6143" max="6143" width="3.875" style="7" bestFit="1" customWidth="1"/>
    <col min="6144" max="6144" width="16" style="7" bestFit="1" customWidth="1"/>
    <col min="6145" max="6145" width="16.625" style="7" bestFit="1" customWidth="1"/>
    <col min="6146" max="6146" width="13.5" style="7" bestFit="1" customWidth="1"/>
    <col min="6147" max="6148" width="10.875" style="7" bestFit="1" customWidth="1"/>
    <col min="6149" max="6149" width="6.25" style="7" bestFit="1" customWidth="1"/>
    <col min="6150" max="6150" width="8.875" style="7" bestFit="1" customWidth="1"/>
    <col min="6151" max="6151" width="13.875" style="7" bestFit="1" customWidth="1"/>
    <col min="6152" max="6152" width="13.25" style="7" bestFit="1" customWidth="1"/>
    <col min="6153" max="6153" width="16" style="7" bestFit="1" customWidth="1"/>
    <col min="6154" max="6154" width="11.625" style="7" bestFit="1" customWidth="1"/>
    <col min="6155" max="6155" width="16.875" style="7" customWidth="1"/>
    <col min="6156" max="6156" width="13.25" style="7" customWidth="1"/>
    <col min="6157" max="6157" width="18.375" style="7" bestFit="1" customWidth="1"/>
    <col min="6158" max="6158" width="15" style="7" bestFit="1" customWidth="1"/>
    <col min="6159" max="6159" width="14.75" style="7" bestFit="1" customWidth="1"/>
    <col min="6160" max="6160" width="14.625" style="7" bestFit="1" customWidth="1"/>
    <col min="6161" max="6161" width="13.75" style="7" bestFit="1" customWidth="1"/>
    <col min="6162" max="6162" width="14.25" style="7" bestFit="1" customWidth="1"/>
    <col min="6163" max="6163" width="15.125" style="7" customWidth="1"/>
    <col min="6164" max="6164" width="20.5" style="7" bestFit="1" customWidth="1"/>
    <col min="6165" max="6165" width="27.875" style="7" bestFit="1" customWidth="1"/>
    <col min="6166" max="6166" width="6.875" style="7" bestFit="1" customWidth="1"/>
    <col min="6167" max="6167" width="5" style="7" bestFit="1" customWidth="1"/>
    <col min="6168" max="6168" width="8" style="7" bestFit="1" customWidth="1"/>
    <col min="6169" max="6169" width="11.875" style="7" bestFit="1" customWidth="1"/>
    <col min="6170" max="6398" width="9" style="7"/>
    <col min="6399" max="6399" width="3.875" style="7" bestFit="1" customWidth="1"/>
    <col min="6400" max="6400" width="16" style="7" bestFit="1" customWidth="1"/>
    <col min="6401" max="6401" width="16.625" style="7" bestFit="1" customWidth="1"/>
    <col min="6402" max="6402" width="13.5" style="7" bestFit="1" customWidth="1"/>
    <col min="6403" max="6404" width="10.875" style="7" bestFit="1" customWidth="1"/>
    <col min="6405" max="6405" width="6.25" style="7" bestFit="1" customWidth="1"/>
    <col min="6406" max="6406" width="8.875" style="7" bestFit="1" customWidth="1"/>
    <col min="6407" max="6407" width="13.875" style="7" bestFit="1" customWidth="1"/>
    <col min="6408" max="6408" width="13.25" style="7" bestFit="1" customWidth="1"/>
    <col min="6409" max="6409" width="16" style="7" bestFit="1" customWidth="1"/>
    <col min="6410" max="6410" width="11.625" style="7" bestFit="1" customWidth="1"/>
    <col min="6411" max="6411" width="16.875" style="7" customWidth="1"/>
    <col min="6412" max="6412" width="13.25" style="7" customWidth="1"/>
    <col min="6413" max="6413" width="18.375" style="7" bestFit="1" customWidth="1"/>
    <col min="6414" max="6414" width="15" style="7" bestFit="1" customWidth="1"/>
    <col min="6415" max="6415" width="14.75" style="7" bestFit="1" customWidth="1"/>
    <col min="6416" max="6416" width="14.625" style="7" bestFit="1" customWidth="1"/>
    <col min="6417" max="6417" width="13.75" style="7" bestFit="1" customWidth="1"/>
    <col min="6418" max="6418" width="14.25" style="7" bestFit="1" customWidth="1"/>
    <col min="6419" max="6419" width="15.125" style="7" customWidth="1"/>
    <col min="6420" max="6420" width="20.5" style="7" bestFit="1" customWidth="1"/>
    <col min="6421" max="6421" width="27.875" style="7" bestFit="1" customWidth="1"/>
    <col min="6422" max="6422" width="6.875" style="7" bestFit="1" customWidth="1"/>
    <col min="6423" max="6423" width="5" style="7" bestFit="1" customWidth="1"/>
    <col min="6424" max="6424" width="8" style="7" bestFit="1" customWidth="1"/>
    <col min="6425" max="6425" width="11.875" style="7" bestFit="1" customWidth="1"/>
    <col min="6426" max="6654" width="9" style="7"/>
    <col min="6655" max="6655" width="3.875" style="7" bestFit="1" customWidth="1"/>
    <col min="6656" max="6656" width="16" style="7" bestFit="1" customWidth="1"/>
    <col min="6657" max="6657" width="16.625" style="7" bestFit="1" customWidth="1"/>
    <col min="6658" max="6658" width="13.5" style="7" bestFit="1" customWidth="1"/>
    <col min="6659" max="6660" width="10.875" style="7" bestFit="1" customWidth="1"/>
    <col min="6661" max="6661" width="6.25" style="7" bestFit="1" customWidth="1"/>
    <col min="6662" max="6662" width="8.875" style="7" bestFit="1" customWidth="1"/>
    <col min="6663" max="6663" width="13.875" style="7" bestFit="1" customWidth="1"/>
    <col min="6664" max="6664" width="13.25" style="7" bestFit="1" customWidth="1"/>
    <col min="6665" max="6665" width="16" style="7" bestFit="1" customWidth="1"/>
    <col min="6666" max="6666" width="11.625" style="7" bestFit="1" customWidth="1"/>
    <col min="6667" max="6667" width="16.875" style="7" customWidth="1"/>
    <col min="6668" max="6668" width="13.25" style="7" customWidth="1"/>
    <col min="6669" max="6669" width="18.375" style="7" bestFit="1" customWidth="1"/>
    <col min="6670" max="6670" width="15" style="7" bestFit="1" customWidth="1"/>
    <col min="6671" max="6671" width="14.75" style="7" bestFit="1" customWidth="1"/>
    <col min="6672" max="6672" width="14.625" style="7" bestFit="1" customWidth="1"/>
    <col min="6673" max="6673" width="13.75" style="7" bestFit="1" customWidth="1"/>
    <col min="6674" max="6674" width="14.25" style="7" bestFit="1" customWidth="1"/>
    <col min="6675" max="6675" width="15.125" style="7" customWidth="1"/>
    <col min="6676" max="6676" width="20.5" style="7" bestFit="1" customWidth="1"/>
    <col min="6677" max="6677" width="27.875" style="7" bestFit="1" customWidth="1"/>
    <col min="6678" max="6678" width="6.875" style="7" bestFit="1" customWidth="1"/>
    <col min="6679" max="6679" width="5" style="7" bestFit="1" customWidth="1"/>
    <col min="6680" max="6680" width="8" style="7" bestFit="1" customWidth="1"/>
    <col min="6681" max="6681" width="11.875" style="7" bestFit="1" customWidth="1"/>
    <col min="6682" max="6910" width="9" style="7"/>
    <col min="6911" max="6911" width="3.875" style="7" bestFit="1" customWidth="1"/>
    <col min="6912" max="6912" width="16" style="7" bestFit="1" customWidth="1"/>
    <col min="6913" max="6913" width="16.625" style="7" bestFit="1" customWidth="1"/>
    <col min="6914" max="6914" width="13.5" style="7" bestFit="1" customWidth="1"/>
    <col min="6915" max="6916" width="10.875" style="7" bestFit="1" customWidth="1"/>
    <col min="6917" max="6917" width="6.25" style="7" bestFit="1" customWidth="1"/>
    <col min="6918" max="6918" width="8.875" style="7" bestFit="1" customWidth="1"/>
    <col min="6919" max="6919" width="13.875" style="7" bestFit="1" customWidth="1"/>
    <col min="6920" max="6920" width="13.25" style="7" bestFit="1" customWidth="1"/>
    <col min="6921" max="6921" width="16" style="7" bestFit="1" customWidth="1"/>
    <col min="6922" max="6922" width="11.625" style="7" bestFit="1" customWidth="1"/>
    <col min="6923" max="6923" width="16.875" style="7" customWidth="1"/>
    <col min="6924" max="6924" width="13.25" style="7" customWidth="1"/>
    <col min="6925" max="6925" width="18.375" style="7" bestFit="1" customWidth="1"/>
    <col min="6926" max="6926" width="15" style="7" bestFit="1" customWidth="1"/>
    <col min="6927" max="6927" width="14.75" style="7" bestFit="1" customWidth="1"/>
    <col min="6928" max="6928" width="14.625" style="7" bestFit="1" customWidth="1"/>
    <col min="6929" max="6929" width="13.75" style="7" bestFit="1" customWidth="1"/>
    <col min="6930" max="6930" width="14.25" style="7" bestFit="1" customWidth="1"/>
    <col min="6931" max="6931" width="15.125" style="7" customWidth="1"/>
    <col min="6932" max="6932" width="20.5" style="7" bestFit="1" customWidth="1"/>
    <col min="6933" max="6933" width="27.875" style="7" bestFit="1" customWidth="1"/>
    <col min="6934" max="6934" width="6.875" style="7" bestFit="1" customWidth="1"/>
    <col min="6935" max="6935" width="5" style="7" bestFit="1" customWidth="1"/>
    <col min="6936" max="6936" width="8" style="7" bestFit="1" customWidth="1"/>
    <col min="6937" max="6937" width="11.875" style="7" bestFit="1" customWidth="1"/>
    <col min="6938" max="7166" width="9" style="7"/>
    <col min="7167" max="7167" width="3.875" style="7" bestFit="1" customWidth="1"/>
    <col min="7168" max="7168" width="16" style="7" bestFit="1" customWidth="1"/>
    <col min="7169" max="7169" width="16.625" style="7" bestFit="1" customWidth="1"/>
    <col min="7170" max="7170" width="13.5" style="7" bestFit="1" customWidth="1"/>
    <col min="7171" max="7172" width="10.875" style="7" bestFit="1" customWidth="1"/>
    <col min="7173" max="7173" width="6.25" style="7" bestFit="1" customWidth="1"/>
    <col min="7174" max="7174" width="8.875" style="7" bestFit="1" customWidth="1"/>
    <col min="7175" max="7175" width="13.875" style="7" bestFit="1" customWidth="1"/>
    <col min="7176" max="7176" width="13.25" style="7" bestFit="1" customWidth="1"/>
    <col min="7177" max="7177" width="16" style="7" bestFit="1" customWidth="1"/>
    <col min="7178" max="7178" width="11.625" style="7" bestFit="1" customWidth="1"/>
    <col min="7179" max="7179" width="16.875" style="7" customWidth="1"/>
    <col min="7180" max="7180" width="13.25" style="7" customWidth="1"/>
    <col min="7181" max="7181" width="18.375" style="7" bestFit="1" customWidth="1"/>
    <col min="7182" max="7182" width="15" style="7" bestFit="1" customWidth="1"/>
    <col min="7183" max="7183" width="14.75" style="7" bestFit="1" customWidth="1"/>
    <col min="7184" max="7184" width="14.625" style="7" bestFit="1" customWidth="1"/>
    <col min="7185" max="7185" width="13.75" style="7" bestFit="1" customWidth="1"/>
    <col min="7186" max="7186" width="14.25" style="7" bestFit="1" customWidth="1"/>
    <col min="7187" max="7187" width="15.125" style="7" customWidth="1"/>
    <col min="7188" max="7188" width="20.5" style="7" bestFit="1" customWidth="1"/>
    <col min="7189" max="7189" width="27.875" style="7" bestFit="1" customWidth="1"/>
    <col min="7190" max="7190" width="6.875" style="7" bestFit="1" customWidth="1"/>
    <col min="7191" max="7191" width="5" style="7" bestFit="1" customWidth="1"/>
    <col min="7192" max="7192" width="8" style="7" bestFit="1" customWidth="1"/>
    <col min="7193" max="7193" width="11.875" style="7" bestFit="1" customWidth="1"/>
    <col min="7194" max="7422" width="9" style="7"/>
    <col min="7423" max="7423" width="3.875" style="7" bestFit="1" customWidth="1"/>
    <col min="7424" max="7424" width="16" style="7" bestFit="1" customWidth="1"/>
    <col min="7425" max="7425" width="16.625" style="7" bestFit="1" customWidth="1"/>
    <col min="7426" max="7426" width="13.5" style="7" bestFit="1" customWidth="1"/>
    <col min="7427" max="7428" width="10.875" style="7" bestFit="1" customWidth="1"/>
    <col min="7429" max="7429" width="6.25" style="7" bestFit="1" customWidth="1"/>
    <col min="7430" max="7430" width="8.875" style="7" bestFit="1" customWidth="1"/>
    <col min="7431" max="7431" width="13.875" style="7" bestFit="1" customWidth="1"/>
    <col min="7432" max="7432" width="13.25" style="7" bestFit="1" customWidth="1"/>
    <col min="7433" max="7433" width="16" style="7" bestFit="1" customWidth="1"/>
    <col min="7434" max="7434" width="11.625" style="7" bestFit="1" customWidth="1"/>
    <col min="7435" max="7435" width="16.875" style="7" customWidth="1"/>
    <col min="7436" max="7436" width="13.25" style="7" customWidth="1"/>
    <col min="7437" max="7437" width="18.375" style="7" bestFit="1" customWidth="1"/>
    <col min="7438" max="7438" width="15" style="7" bestFit="1" customWidth="1"/>
    <col min="7439" max="7439" width="14.75" style="7" bestFit="1" customWidth="1"/>
    <col min="7440" max="7440" width="14.625" style="7" bestFit="1" customWidth="1"/>
    <col min="7441" max="7441" width="13.75" style="7" bestFit="1" customWidth="1"/>
    <col min="7442" max="7442" width="14.25" style="7" bestFit="1" customWidth="1"/>
    <col min="7443" max="7443" width="15.125" style="7" customWidth="1"/>
    <col min="7444" max="7444" width="20.5" style="7" bestFit="1" customWidth="1"/>
    <col min="7445" max="7445" width="27.875" style="7" bestFit="1" customWidth="1"/>
    <col min="7446" max="7446" width="6.875" style="7" bestFit="1" customWidth="1"/>
    <col min="7447" max="7447" width="5" style="7" bestFit="1" customWidth="1"/>
    <col min="7448" max="7448" width="8" style="7" bestFit="1" customWidth="1"/>
    <col min="7449" max="7449" width="11.875" style="7" bestFit="1" customWidth="1"/>
    <col min="7450" max="7678" width="9" style="7"/>
    <col min="7679" max="7679" width="3.875" style="7" bestFit="1" customWidth="1"/>
    <col min="7680" max="7680" width="16" style="7" bestFit="1" customWidth="1"/>
    <col min="7681" max="7681" width="16.625" style="7" bestFit="1" customWidth="1"/>
    <col min="7682" max="7682" width="13.5" style="7" bestFit="1" customWidth="1"/>
    <col min="7683" max="7684" width="10.875" style="7" bestFit="1" customWidth="1"/>
    <col min="7685" max="7685" width="6.25" style="7" bestFit="1" customWidth="1"/>
    <col min="7686" max="7686" width="8.875" style="7" bestFit="1" customWidth="1"/>
    <col min="7687" max="7687" width="13.875" style="7" bestFit="1" customWidth="1"/>
    <col min="7688" max="7688" width="13.25" style="7" bestFit="1" customWidth="1"/>
    <col min="7689" max="7689" width="16" style="7" bestFit="1" customWidth="1"/>
    <col min="7690" max="7690" width="11.625" style="7" bestFit="1" customWidth="1"/>
    <col min="7691" max="7691" width="16.875" style="7" customWidth="1"/>
    <col min="7692" max="7692" width="13.25" style="7" customWidth="1"/>
    <col min="7693" max="7693" width="18.375" style="7" bestFit="1" customWidth="1"/>
    <col min="7694" max="7694" width="15" style="7" bestFit="1" customWidth="1"/>
    <col min="7695" max="7695" width="14.75" style="7" bestFit="1" customWidth="1"/>
    <col min="7696" max="7696" width="14.625" style="7" bestFit="1" customWidth="1"/>
    <col min="7697" max="7697" width="13.75" style="7" bestFit="1" customWidth="1"/>
    <col min="7698" max="7698" width="14.25" style="7" bestFit="1" customWidth="1"/>
    <col min="7699" max="7699" width="15.125" style="7" customWidth="1"/>
    <col min="7700" max="7700" width="20.5" style="7" bestFit="1" customWidth="1"/>
    <col min="7701" max="7701" width="27.875" style="7" bestFit="1" customWidth="1"/>
    <col min="7702" max="7702" width="6.875" style="7" bestFit="1" customWidth="1"/>
    <col min="7703" max="7703" width="5" style="7" bestFit="1" customWidth="1"/>
    <col min="7704" max="7704" width="8" style="7" bestFit="1" customWidth="1"/>
    <col min="7705" max="7705" width="11.875" style="7" bestFit="1" customWidth="1"/>
    <col min="7706" max="7934" width="9" style="7"/>
    <col min="7935" max="7935" width="3.875" style="7" bestFit="1" customWidth="1"/>
    <col min="7936" max="7936" width="16" style="7" bestFit="1" customWidth="1"/>
    <col min="7937" max="7937" width="16.625" style="7" bestFit="1" customWidth="1"/>
    <col min="7938" max="7938" width="13.5" style="7" bestFit="1" customWidth="1"/>
    <col min="7939" max="7940" width="10.875" style="7" bestFit="1" customWidth="1"/>
    <col min="7941" max="7941" width="6.25" style="7" bestFit="1" customWidth="1"/>
    <col min="7942" max="7942" width="8.875" style="7" bestFit="1" customWidth="1"/>
    <col min="7943" max="7943" width="13.875" style="7" bestFit="1" customWidth="1"/>
    <col min="7944" max="7944" width="13.25" style="7" bestFit="1" customWidth="1"/>
    <col min="7945" max="7945" width="16" style="7" bestFit="1" customWidth="1"/>
    <col min="7946" max="7946" width="11.625" style="7" bestFit="1" customWidth="1"/>
    <col min="7947" max="7947" width="16.875" style="7" customWidth="1"/>
    <col min="7948" max="7948" width="13.25" style="7" customWidth="1"/>
    <col min="7949" max="7949" width="18.375" style="7" bestFit="1" customWidth="1"/>
    <col min="7950" max="7950" width="15" style="7" bestFit="1" customWidth="1"/>
    <col min="7951" max="7951" width="14.75" style="7" bestFit="1" customWidth="1"/>
    <col min="7952" max="7952" width="14.625" style="7" bestFit="1" customWidth="1"/>
    <col min="7953" max="7953" width="13.75" style="7" bestFit="1" customWidth="1"/>
    <col min="7954" max="7954" width="14.25" style="7" bestFit="1" customWidth="1"/>
    <col min="7955" max="7955" width="15.125" style="7" customWidth="1"/>
    <col min="7956" max="7956" width="20.5" style="7" bestFit="1" customWidth="1"/>
    <col min="7957" max="7957" width="27.875" style="7" bestFit="1" customWidth="1"/>
    <col min="7958" max="7958" width="6.875" style="7" bestFit="1" customWidth="1"/>
    <col min="7959" max="7959" width="5" style="7" bestFit="1" customWidth="1"/>
    <col min="7960" max="7960" width="8" style="7" bestFit="1" customWidth="1"/>
    <col min="7961" max="7961" width="11.875" style="7" bestFit="1" customWidth="1"/>
    <col min="7962" max="8190" width="9" style="7"/>
    <col min="8191" max="8191" width="3.875" style="7" bestFit="1" customWidth="1"/>
    <col min="8192" max="8192" width="16" style="7" bestFit="1" customWidth="1"/>
    <col min="8193" max="8193" width="16.625" style="7" bestFit="1" customWidth="1"/>
    <col min="8194" max="8194" width="13.5" style="7" bestFit="1" customWidth="1"/>
    <col min="8195" max="8196" width="10.875" style="7" bestFit="1" customWidth="1"/>
    <col min="8197" max="8197" width="6.25" style="7" bestFit="1" customWidth="1"/>
    <col min="8198" max="8198" width="8.875" style="7" bestFit="1" customWidth="1"/>
    <col min="8199" max="8199" width="13.875" style="7" bestFit="1" customWidth="1"/>
    <col min="8200" max="8200" width="13.25" style="7" bestFit="1" customWidth="1"/>
    <col min="8201" max="8201" width="16" style="7" bestFit="1" customWidth="1"/>
    <col min="8202" max="8202" width="11.625" style="7" bestFit="1" customWidth="1"/>
    <col min="8203" max="8203" width="16.875" style="7" customWidth="1"/>
    <col min="8204" max="8204" width="13.25" style="7" customWidth="1"/>
    <col min="8205" max="8205" width="18.375" style="7" bestFit="1" customWidth="1"/>
    <col min="8206" max="8206" width="15" style="7" bestFit="1" customWidth="1"/>
    <col min="8207" max="8207" width="14.75" style="7" bestFit="1" customWidth="1"/>
    <col min="8208" max="8208" width="14.625" style="7" bestFit="1" customWidth="1"/>
    <col min="8209" max="8209" width="13.75" style="7" bestFit="1" customWidth="1"/>
    <col min="8210" max="8210" width="14.25" style="7" bestFit="1" customWidth="1"/>
    <col min="8211" max="8211" width="15.125" style="7" customWidth="1"/>
    <col min="8212" max="8212" width="20.5" style="7" bestFit="1" customWidth="1"/>
    <col min="8213" max="8213" width="27.875" style="7" bestFit="1" customWidth="1"/>
    <col min="8214" max="8214" width="6.875" style="7" bestFit="1" customWidth="1"/>
    <col min="8215" max="8215" width="5" style="7" bestFit="1" customWidth="1"/>
    <col min="8216" max="8216" width="8" style="7" bestFit="1" customWidth="1"/>
    <col min="8217" max="8217" width="11.875" style="7" bestFit="1" customWidth="1"/>
    <col min="8218" max="8446" width="9" style="7"/>
    <col min="8447" max="8447" width="3.875" style="7" bestFit="1" customWidth="1"/>
    <col min="8448" max="8448" width="16" style="7" bestFit="1" customWidth="1"/>
    <col min="8449" max="8449" width="16.625" style="7" bestFit="1" customWidth="1"/>
    <col min="8450" max="8450" width="13.5" style="7" bestFit="1" customWidth="1"/>
    <col min="8451" max="8452" width="10.875" style="7" bestFit="1" customWidth="1"/>
    <col min="8453" max="8453" width="6.25" style="7" bestFit="1" customWidth="1"/>
    <col min="8454" max="8454" width="8.875" style="7" bestFit="1" customWidth="1"/>
    <col min="8455" max="8455" width="13.875" style="7" bestFit="1" customWidth="1"/>
    <col min="8456" max="8456" width="13.25" style="7" bestFit="1" customWidth="1"/>
    <col min="8457" max="8457" width="16" style="7" bestFit="1" customWidth="1"/>
    <col min="8458" max="8458" width="11.625" style="7" bestFit="1" customWidth="1"/>
    <col min="8459" max="8459" width="16.875" style="7" customWidth="1"/>
    <col min="8460" max="8460" width="13.25" style="7" customWidth="1"/>
    <col min="8461" max="8461" width="18.375" style="7" bestFit="1" customWidth="1"/>
    <col min="8462" max="8462" width="15" style="7" bestFit="1" customWidth="1"/>
    <col min="8463" max="8463" width="14.75" style="7" bestFit="1" customWidth="1"/>
    <col min="8464" max="8464" width="14.625" style="7" bestFit="1" customWidth="1"/>
    <col min="8465" max="8465" width="13.75" style="7" bestFit="1" customWidth="1"/>
    <col min="8466" max="8466" width="14.25" style="7" bestFit="1" customWidth="1"/>
    <col min="8467" max="8467" width="15.125" style="7" customWidth="1"/>
    <col min="8468" max="8468" width="20.5" style="7" bestFit="1" customWidth="1"/>
    <col min="8469" max="8469" width="27.875" style="7" bestFit="1" customWidth="1"/>
    <col min="8470" max="8470" width="6.875" style="7" bestFit="1" customWidth="1"/>
    <col min="8471" max="8471" width="5" style="7" bestFit="1" customWidth="1"/>
    <col min="8472" max="8472" width="8" style="7" bestFit="1" customWidth="1"/>
    <col min="8473" max="8473" width="11.875" style="7" bestFit="1" customWidth="1"/>
    <col min="8474" max="8702" width="9" style="7"/>
    <col min="8703" max="8703" width="3.875" style="7" bestFit="1" customWidth="1"/>
    <col min="8704" max="8704" width="16" style="7" bestFit="1" customWidth="1"/>
    <col min="8705" max="8705" width="16.625" style="7" bestFit="1" customWidth="1"/>
    <col min="8706" max="8706" width="13.5" style="7" bestFit="1" customWidth="1"/>
    <col min="8707" max="8708" width="10.875" style="7" bestFit="1" customWidth="1"/>
    <col min="8709" max="8709" width="6.25" style="7" bestFit="1" customWidth="1"/>
    <col min="8710" max="8710" width="8.875" style="7" bestFit="1" customWidth="1"/>
    <col min="8711" max="8711" width="13.875" style="7" bestFit="1" customWidth="1"/>
    <col min="8712" max="8712" width="13.25" style="7" bestFit="1" customWidth="1"/>
    <col min="8713" max="8713" width="16" style="7" bestFit="1" customWidth="1"/>
    <col min="8714" max="8714" width="11.625" style="7" bestFit="1" customWidth="1"/>
    <col min="8715" max="8715" width="16.875" style="7" customWidth="1"/>
    <col min="8716" max="8716" width="13.25" style="7" customWidth="1"/>
    <col min="8717" max="8717" width="18.375" style="7" bestFit="1" customWidth="1"/>
    <col min="8718" max="8718" width="15" style="7" bestFit="1" customWidth="1"/>
    <col min="8719" max="8719" width="14.75" style="7" bestFit="1" customWidth="1"/>
    <col min="8720" max="8720" width="14.625" style="7" bestFit="1" customWidth="1"/>
    <col min="8721" max="8721" width="13.75" style="7" bestFit="1" customWidth="1"/>
    <col min="8722" max="8722" width="14.25" style="7" bestFit="1" customWidth="1"/>
    <col min="8723" max="8723" width="15.125" style="7" customWidth="1"/>
    <col min="8724" max="8724" width="20.5" style="7" bestFit="1" customWidth="1"/>
    <col min="8725" max="8725" width="27.875" style="7" bestFit="1" customWidth="1"/>
    <col min="8726" max="8726" width="6.875" style="7" bestFit="1" customWidth="1"/>
    <col min="8727" max="8727" width="5" style="7" bestFit="1" customWidth="1"/>
    <col min="8728" max="8728" width="8" style="7" bestFit="1" customWidth="1"/>
    <col min="8729" max="8729" width="11.875" style="7" bestFit="1" customWidth="1"/>
    <col min="8730" max="8958" width="9" style="7"/>
    <col min="8959" max="8959" width="3.875" style="7" bestFit="1" customWidth="1"/>
    <col min="8960" max="8960" width="16" style="7" bestFit="1" customWidth="1"/>
    <col min="8961" max="8961" width="16.625" style="7" bestFit="1" customWidth="1"/>
    <col min="8962" max="8962" width="13.5" style="7" bestFit="1" customWidth="1"/>
    <col min="8963" max="8964" width="10.875" style="7" bestFit="1" customWidth="1"/>
    <col min="8965" max="8965" width="6.25" style="7" bestFit="1" customWidth="1"/>
    <col min="8966" max="8966" width="8.875" style="7" bestFit="1" customWidth="1"/>
    <col min="8967" max="8967" width="13.875" style="7" bestFit="1" customWidth="1"/>
    <col min="8968" max="8968" width="13.25" style="7" bestFit="1" customWidth="1"/>
    <col min="8969" max="8969" width="16" style="7" bestFit="1" customWidth="1"/>
    <col min="8970" max="8970" width="11.625" style="7" bestFit="1" customWidth="1"/>
    <col min="8971" max="8971" width="16.875" style="7" customWidth="1"/>
    <col min="8972" max="8972" width="13.25" style="7" customWidth="1"/>
    <col min="8973" max="8973" width="18.375" style="7" bestFit="1" customWidth="1"/>
    <col min="8974" max="8974" width="15" style="7" bestFit="1" customWidth="1"/>
    <col min="8975" max="8975" width="14.75" style="7" bestFit="1" customWidth="1"/>
    <col min="8976" max="8976" width="14.625" style="7" bestFit="1" customWidth="1"/>
    <col min="8977" max="8977" width="13.75" style="7" bestFit="1" customWidth="1"/>
    <col min="8978" max="8978" width="14.25" style="7" bestFit="1" customWidth="1"/>
    <col min="8979" max="8979" width="15.125" style="7" customWidth="1"/>
    <col min="8980" max="8980" width="20.5" style="7" bestFit="1" customWidth="1"/>
    <col min="8981" max="8981" width="27.875" style="7" bestFit="1" customWidth="1"/>
    <col min="8982" max="8982" width="6.875" style="7" bestFit="1" customWidth="1"/>
    <col min="8983" max="8983" width="5" style="7" bestFit="1" customWidth="1"/>
    <col min="8984" max="8984" width="8" style="7" bestFit="1" customWidth="1"/>
    <col min="8985" max="8985" width="11.875" style="7" bestFit="1" customWidth="1"/>
    <col min="8986" max="9214" width="9" style="7"/>
    <col min="9215" max="9215" width="3.875" style="7" bestFit="1" customWidth="1"/>
    <col min="9216" max="9216" width="16" style="7" bestFit="1" customWidth="1"/>
    <col min="9217" max="9217" width="16.625" style="7" bestFit="1" customWidth="1"/>
    <col min="9218" max="9218" width="13.5" style="7" bestFit="1" customWidth="1"/>
    <col min="9219" max="9220" width="10.875" style="7" bestFit="1" customWidth="1"/>
    <col min="9221" max="9221" width="6.25" style="7" bestFit="1" customWidth="1"/>
    <col min="9222" max="9222" width="8.875" style="7" bestFit="1" customWidth="1"/>
    <col min="9223" max="9223" width="13.875" style="7" bestFit="1" customWidth="1"/>
    <col min="9224" max="9224" width="13.25" style="7" bestFit="1" customWidth="1"/>
    <col min="9225" max="9225" width="16" style="7" bestFit="1" customWidth="1"/>
    <col min="9226" max="9226" width="11.625" style="7" bestFit="1" customWidth="1"/>
    <col min="9227" max="9227" width="16.875" style="7" customWidth="1"/>
    <col min="9228" max="9228" width="13.25" style="7" customWidth="1"/>
    <col min="9229" max="9229" width="18.375" style="7" bestFit="1" customWidth="1"/>
    <col min="9230" max="9230" width="15" style="7" bestFit="1" customWidth="1"/>
    <col min="9231" max="9231" width="14.75" style="7" bestFit="1" customWidth="1"/>
    <col min="9232" max="9232" width="14.625" style="7" bestFit="1" customWidth="1"/>
    <col min="9233" max="9233" width="13.75" style="7" bestFit="1" customWidth="1"/>
    <col min="9234" max="9234" width="14.25" style="7" bestFit="1" customWidth="1"/>
    <col min="9235" max="9235" width="15.125" style="7" customWidth="1"/>
    <col min="9236" max="9236" width="20.5" style="7" bestFit="1" customWidth="1"/>
    <col min="9237" max="9237" width="27.875" style="7" bestFit="1" customWidth="1"/>
    <col min="9238" max="9238" width="6.875" style="7" bestFit="1" customWidth="1"/>
    <col min="9239" max="9239" width="5" style="7" bestFit="1" customWidth="1"/>
    <col min="9240" max="9240" width="8" style="7" bestFit="1" customWidth="1"/>
    <col min="9241" max="9241" width="11.875" style="7" bestFit="1" customWidth="1"/>
    <col min="9242" max="9470" width="9" style="7"/>
    <col min="9471" max="9471" width="3.875" style="7" bestFit="1" customWidth="1"/>
    <col min="9472" max="9472" width="16" style="7" bestFit="1" customWidth="1"/>
    <col min="9473" max="9473" width="16.625" style="7" bestFit="1" customWidth="1"/>
    <col min="9474" max="9474" width="13.5" style="7" bestFit="1" customWidth="1"/>
    <col min="9475" max="9476" width="10.875" style="7" bestFit="1" customWidth="1"/>
    <col min="9477" max="9477" width="6.25" style="7" bestFit="1" customWidth="1"/>
    <col min="9478" max="9478" width="8.875" style="7" bestFit="1" customWidth="1"/>
    <col min="9479" max="9479" width="13.875" style="7" bestFit="1" customWidth="1"/>
    <col min="9480" max="9480" width="13.25" style="7" bestFit="1" customWidth="1"/>
    <col min="9481" max="9481" width="16" style="7" bestFit="1" customWidth="1"/>
    <col min="9482" max="9482" width="11.625" style="7" bestFit="1" customWidth="1"/>
    <col min="9483" max="9483" width="16.875" style="7" customWidth="1"/>
    <col min="9484" max="9484" width="13.25" style="7" customWidth="1"/>
    <col min="9485" max="9485" width="18.375" style="7" bestFit="1" customWidth="1"/>
    <col min="9486" max="9486" width="15" style="7" bestFit="1" customWidth="1"/>
    <col min="9487" max="9487" width="14.75" style="7" bestFit="1" customWidth="1"/>
    <col min="9488" max="9488" width="14.625" style="7" bestFit="1" customWidth="1"/>
    <col min="9489" max="9489" width="13.75" style="7" bestFit="1" customWidth="1"/>
    <col min="9490" max="9490" width="14.25" style="7" bestFit="1" customWidth="1"/>
    <col min="9491" max="9491" width="15.125" style="7" customWidth="1"/>
    <col min="9492" max="9492" width="20.5" style="7" bestFit="1" customWidth="1"/>
    <col min="9493" max="9493" width="27.875" style="7" bestFit="1" customWidth="1"/>
    <col min="9494" max="9494" width="6.875" style="7" bestFit="1" customWidth="1"/>
    <col min="9495" max="9495" width="5" style="7" bestFit="1" customWidth="1"/>
    <col min="9496" max="9496" width="8" style="7" bestFit="1" customWidth="1"/>
    <col min="9497" max="9497" width="11.875" style="7" bestFit="1" customWidth="1"/>
    <col min="9498" max="9726" width="9" style="7"/>
    <col min="9727" max="9727" width="3.875" style="7" bestFit="1" customWidth="1"/>
    <col min="9728" max="9728" width="16" style="7" bestFit="1" customWidth="1"/>
    <col min="9729" max="9729" width="16.625" style="7" bestFit="1" customWidth="1"/>
    <col min="9730" max="9730" width="13.5" style="7" bestFit="1" customWidth="1"/>
    <col min="9731" max="9732" width="10.875" style="7" bestFit="1" customWidth="1"/>
    <col min="9733" max="9733" width="6.25" style="7" bestFit="1" customWidth="1"/>
    <col min="9734" max="9734" width="8.875" style="7" bestFit="1" customWidth="1"/>
    <col min="9735" max="9735" width="13.875" style="7" bestFit="1" customWidth="1"/>
    <col min="9736" max="9736" width="13.25" style="7" bestFit="1" customWidth="1"/>
    <col min="9737" max="9737" width="16" style="7" bestFit="1" customWidth="1"/>
    <col min="9738" max="9738" width="11.625" style="7" bestFit="1" customWidth="1"/>
    <col min="9739" max="9739" width="16.875" style="7" customWidth="1"/>
    <col min="9740" max="9740" width="13.25" style="7" customWidth="1"/>
    <col min="9741" max="9741" width="18.375" style="7" bestFit="1" customWidth="1"/>
    <col min="9742" max="9742" width="15" style="7" bestFit="1" customWidth="1"/>
    <col min="9743" max="9743" width="14.75" style="7" bestFit="1" customWidth="1"/>
    <col min="9744" max="9744" width="14.625" style="7" bestFit="1" customWidth="1"/>
    <col min="9745" max="9745" width="13.75" style="7" bestFit="1" customWidth="1"/>
    <col min="9746" max="9746" width="14.25" style="7" bestFit="1" customWidth="1"/>
    <col min="9747" max="9747" width="15.125" style="7" customWidth="1"/>
    <col min="9748" max="9748" width="20.5" style="7" bestFit="1" customWidth="1"/>
    <col min="9749" max="9749" width="27.875" style="7" bestFit="1" customWidth="1"/>
    <col min="9750" max="9750" width="6.875" style="7" bestFit="1" customWidth="1"/>
    <col min="9751" max="9751" width="5" style="7" bestFit="1" customWidth="1"/>
    <col min="9752" max="9752" width="8" style="7" bestFit="1" customWidth="1"/>
    <col min="9753" max="9753" width="11.875" style="7" bestFit="1" customWidth="1"/>
    <col min="9754" max="9982" width="9" style="7"/>
    <col min="9983" max="9983" width="3.875" style="7" bestFit="1" customWidth="1"/>
    <col min="9984" max="9984" width="16" style="7" bestFit="1" customWidth="1"/>
    <col min="9985" max="9985" width="16.625" style="7" bestFit="1" customWidth="1"/>
    <col min="9986" max="9986" width="13.5" style="7" bestFit="1" customWidth="1"/>
    <col min="9987" max="9988" width="10.875" style="7" bestFit="1" customWidth="1"/>
    <col min="9989" max="9989" width="6.25" style="7" bestFit="1" customWidth="1"/>
    <col min="9990" max="9990" width="8.875" style="7" bestFit="1" customWidth="1"/>
    <col min="9991" max="9991" width="13.875" style="7" bestFit="1" customWidth="1"/>
    <col min="9992" max="9992" width="13.25" style="7" bestFit="1" customWidth="1"/>
    <col min="9993" max="9993" width="16" style="7" bestFit="1" customWidth="1"/>
    <col min="9994" max="9994" width="11.625" style="7" bestFit="1" customWidth="1"/>
    <col min="9995" max="9995" width="16.875" style="7" customWidth="1"/>
    <col min="9996" max="9996" width="13.25" style="7" customWidth="1"/>
    <col min="9997" max="9997" width="18.375" style="7" bestFit="1" customWidth="1"/>
    <col min="9998" max="9998" width="15" style="7" bestFit="1" customWidth="1"/>
    <col min="9999" max="9999" width="14.75" style="7" bestFit="1" customWidth="1"/>
    <col min="10000" max="10000" width="14.625" style="7" bestFit="1" customWidth="1"/>
    <col min="10001" max="10001" width="13.75" style="7" bestFit="1" customWidth="1"/>
    <col min="10002" max="10002" width="14.25" style="7" bestFit="1" customWidth="1"/>
    <col min="10003" max="10003" width="15.125" style="7" customWidth="1"/>
    <col min="10004" max="10004" width="20.5" style="7" bestFit="1" customWidth="1"/>
    <col min="10005" max="10005" width="27.875" style="7" bestFit="1" customWidth="1"/>
    <col min="10006" max="10006" width="6.875" style="7" bestFit="1" customWidth="1"/>
    <col min="10007" max="10007" width="5" style="7" bestFit="1" customWidth="1"/>
    <col min="10008" max="10008" width="8" style="7" bestFit="1" customWidth="1"/>
    <col min="10009" max="10009" width="11.875" style="7" bestFit="1" customWidth="1"/>
    <col min="10010" max="10238" width="9" style="7"/>
    <col min="10239" max="10239" width="3.875" style="7" bestFit="1" customWidth="1"/>
    <col min="10240" max="10240" width="16" style="7" bestFit="1" customWidth="1"/>
    <col min="10241" max="10241" width="16.625" style="7" bestFit="1" customWidth="1"/>
    <col min="10242" max="10242" width="13.5" style="7" bestFit="1" customWidth="1"/>
    <col min="10243" max="10244" width="10.875" style="7" bestFit="1" customWidth="1"/>
    <col min="10245" max="10245" width="6.25" style="7" bestFit="1" customWidth="1"/>
    <col min="10246" max="10246" width="8.875" style="7" bestFit="1" customWidth="1"/>
    <col min="10247" max="10247" width="13.875" style="7" bestFit="1" customWidth="1"/>
    <col min="10248" max="10248" width="13.25" style="7" bestFit="1" customWidth="1"/>
    <col min="10249" max="10249" width="16" style="7" bestFit="1" customWidth="1"/>
    <col min="10250" max="10250" width="11.625" style="7" bestFit="1" customWidth="1"/>
    <col min="10251" max="10251" width="16.875" style="7" customWidth="1"/>
    <col min="10252" max="10252" width="13.25" style="7" customWidth="1"/>
    <col min="10253" max="10253" width="18.375" style="7" bestFit="1" customWidth="1"/>
    <col min="10254" max="10254" width="15" style="7" bestFit="1" customWidth="1"/>
    <col min="10255" max="10255" width="14.75" style="7" bestFit="1" customWidth="1"/>
    <col min="10256" max="10256" width="14.625" style="7" bestFit="1" customWidth="1"/>
    <col min="10257" max="10257" width="13.75" style="7" bestFit="1" customWidth="1"/>
    <col min="10258" max="10258" width="14.25" style="7" bestFit="1" customWidth="1"/>
    <col min="10259" max="10259" width="15.125" style="7" customWidth="1"/>
    <col min="10260" max="10260" width="20.5" style="7" bestFit="1" customWidth="1"/>
    <col min="10261" max="10261" width="27.875" style="7" bestFit="1" customWidth="1"/>
    <col min="10262" max="10262" width="6.875" style="7" bestFit="1" customWidth="1"/>
    <col min="10263" max="10263" width="5" style="7" bestFit="1" customWidth="1"/>
    <col min="10264" max="10264" width="8" style="7" bestFit="1" customWidth="1"/>
    <col min="10265" max="10265" width="11.875" style="7" bestFit="1" customWidth="1"/>
    <col min="10266" max="10494" width="9" style="7"/>
    <col min="10495" max="10495" width="3.875" style="7" bestFit="1" customWidth="1"/>
    <col min="10496" max="10496" width="16" style="7" bestFit="1" customWidth="1"/>
    <col min="10497" max="10497" width="16.625" style="7" bestFit="1" customWidth="1"/>
    <col min="10498" max="10498" width="13.5" style="7" bestFit="1" customWidth="1"/>
    <col min="10499" max="10500" width="10.875" style="7" bestFit="1" customWidth="1"/>
    <col min="10501" max="10501" width="6.25" style="7" bestFit="1" customWidth="1"/>
    <col min="10502" max="10502" width="8.875" style="7" bestFit="1" customWidth="1"/>
    <col min="10503" max="10503" width="13.875" style="7" bestFit="1" customWidth="1"/>
    <col min="10504" max="10504" width="13.25" style="7" bestFit="1" customWidth="1"/>
    <col min="10505" max="10505" width="16" style="7" bestFit="1" customWidth="1"/>
    <col min="10506" max="10506" width="11.625" style="7" bestFit="1" customWidth="1"/>
    <col min="10507" max="10507" width="16.875" style="7" customWidth="1"/>
    <col min="10508" max="10508" width="13.25" style="7" customWidth="1"/>
    <col min="10509" max="10509" width="18.375" style="7" bestFit="1" customWidth="1"/>
    <col min="10510" max="10510" width="15" style="7" bestFit="1" customWidth="1"/>
    <col min="10511" max="10511" width="14.75" style="7" bestFit="1" customWidth="1"/>
    <col min="10512" max="10512" width="14.625" style="7" bestFit="1" customWidth="1"/>
    <col min="10513" max="10513" width="13.75" style="7" bestFit="1" customWidth="1"/>
    <col min="10514" max="10514" width="14.25" style="7" bestFit="1" customWidth="1"/>
    <col min="10515" max="10515" width="15.125" style="7" customWidth="1"/>
    <col min="10516" max="10516" width="20.5" style="7" bestFit="1" customWidth="1"/>
    <col min="10517" max="10517" width="27.875" style="7" bestFit="1" customWidth="1"/>
    <col min="10518" max="10518" width="6.875" style="7" bestFit="1" customWidth="1"/>
    <col min="10519" max="10519" width="5" style="7" bestFit="1" customWidth="1"/>
    <col min="10520" max="10520" width="8" style="7" bestFit="1" customWidth="1"/>
    <col min="10521" max="10521" width="11.875" style="7" bestFit="1" customWidth="1"/>
    <col min="10522" max="10750" width="9" style="7"/>
    <col min="10751" max="10751" width="3.875" style="7" bestFit="1" customWidth="1"/>
    <col min="10752" max="10752" width="16" style="7" bestFit="1" customWidth="1"/>
    <col min="10753" max="10753" width="16.625" style="7" bestFit="1" customWidth="1"/>
    <col min="10754" max="10754" width="13.5" style="7" bestFit="1" customWidth="1"/>
    <col min="10755" max="10756" width="10.875" style="7" bestFit="1" customWidth="1"/>
    <col min="10757" max="10757" width="6.25" style="7" bestFit="1" customWidth="1"/>
    <col min="10758" max="10758" width="8.875" style="7" bestFit="1" customWidth="1"/>
    <col min="10759" max="10759" width="13.875" style="7" bestFit="1" customWidth="1"/>
    <col min="10760" max="10760" width="13.25" style="7" bestFit="1" customWidth="1"/>
    <col min="10761" max="10761" width="16" style="7" bestFit="1" customWidth="1"/>
    <col min="10762" max="10762" width="11.625" style="7" bestFit="1" customWidth="1"/>
    <col min="10763" max="10763" width="16.875" style="7" customWidth="1"/>
    <col min="10764" max="10764" width="13.25" style="7" customWidth="1"/>
    <col min="10765" max="10765" width="18.375" style="7" bestFit="1" customWidth="1"/>
    <col min="10766" max="10766" width="15" style="7" bestFit="1" customWidth="1"/>
    <col min="10767" max="10767" width="14.75" style="7" bestFit="1" customWidth="1"/>
    <col min="10768" max="10768" width="14.625" style="7" bestFit="1" customWidth="1"/>
    <col min="10769" max="10769" width="13.75" style="7" bestFit="1" customWidth="1"/>
    <col min="10770" max="10770" width="14.25" style="7" bestFit="1" customWidth="1"/>
    <col min="10771" max="10771" width="15.125" style="7" customWidth="1"/>
    <col min="10772" max="10772" width="20.5" style="7" bestFit="1" customWidth="1"/>
    <col min="10773" max="10773" width="27.875" style="7" bestFit="1" customWidth="1"/>
    <col min="10774" max="10774" width="6.875" style="7" bestFit="1" customWidth="1"/>
    <col min="10775" max="10775" width="5" style="7" bestFit="1" customWidth="1"/>
    <col min="10776" max="10776" width="8" style="7" bestFit="1" customWidth="1"/>
    <col min="10777" max="10777" width="11.875" style="7" bestFit="1" customWidth="1"/>
    <col min="10778" max="11006" width="9" style="7"/>
    <col min="11007" max="11007" width="3.875" style="7" bestFit="1" customWidth="1"/>
    <col min="11008" max="11008" width="16" style="7" bestFit="1" customWidth="1"/>
    <col min="11009" max="11009" width="16.625" style="7" bestFit="1" customWidth="1"/>
    <col min="11010" max="11010" width="13.5" style="7" bestFit="1" customWidth="1"/>
    <col min="11011" max="11012" width="10.875" style="7" bestFit="1" customWidth="1"/>
    <col min="11013" max="11013" width="6.25" style="7" bestFit="1" customWidth="1"/>
    <col min="11014" max="11014" width="8.875" style="7" bestFit="1" customWidth="1"/>
    <col min="11015" max="11015" width="13.875" style="7" bestFit="1" customWidth="1"/>
    <col min="11016" max="11016" width="13.25" style="7" bestFit="1" customWidth="1"/>
    <col min="11017" max="11017" width="16" style="7" bestFit="1" customWidth="1"/>
    <col min="11018" max="11018" width="11.625" style="7" bestFit="1" customWidth="1"/>
    <col min="11019" max="11019" width="16.875" style="7" customWidth="1"/>
    <col min="11020" max="11020" width="13.25" style="7" customWidth="1"/>
    <col min="11021" max="11021" width="18.375" style="7" bestFit="1" customWidth="1"/>
    <col min="11022" max="11022" width="15" style="7" bestFit="1" customWidth="1"/>
    <col min="11023" max="11023" width="14.75" style="7" bestFit="1" customWidth="1"/>
    <col min="11024" max="11024" width="14.625" style="7" bestFit="1" customWidth="1"/>
    <col min="11025" max="11025" width="13.75" style="7" bestFit="1" customWidth="1"/>
    <col min="11026" max="11026" width="14.25" style="7" bestFit="1" customWidth="1"/>
    <col min="11027" max="11027" width="15.125" style="7" customWidth="1"/>
    <col min="11028" max="11028" width="20.5" style="7" bestFit="1" customWidth="1"/>
    <col min="11029" max="11029" width="27.875" style="7" bestFit="1" customWidth="1"/>
    <col min="11030" max="11030" width="6.875" style="7" bestFit="1" customWidth="1"/>
    <col min="11031" max="11031" width="5" style="7" bestFit="1" customWidth="1"/>
    <col min="11032" max="11032" width="8" style="7" bestFit="1" customWidth="1"/>
    <col min="11033" max="11033" width="11.875" style="7" bestFit="1" customWidth="1"/>
    <col min="11034" max="11262" width="9" style="7"/>
    <col min="11263" max="11263" width="3.875" style="7" bestFit="1" customWidth="1"/>
    <col min="11264" max="11264" width="16" style="7" bestFit="1" customWidth="1"/>
    <col min="11265" max="11265" width="16.625" style="7" bestFit="1" customWidth="1"/>
    <col min="11266" max="11266" width="13.5" style="7" bestFit="1" customWidth="1"/>
    <col min="11267" max="11268" width="10.875" style="7" bestFit="1" customWidth="1"/>
    <col min="11269" max="11269" width="6.25" style="7" bestFit="1" customWidth="1"/>
    <col min="11270" max="11270" width="8.875" style="7" bestFit="1" customWidth="1"/>
    <col min="11271" max="11271" width="13.875" style="7" bestFit="1" customWidth="1"/>
    <col min="11272" max="11272" width="13.25" style="7" bestFit="1" customWidth="1"/>
    <col min="11273" max="11273" width="16" style="7" bestFit="1" customWidth="1"/>
    <col min="11274" max="11274" width="11.625" style="7" bestFit="1" customWidth="1"/>
    <col min="11275" max="11275" width="16.875" style="7" customWidth="1"/>
    <col min="11276" max="11276" width="13.25" style="7" customWidth="1"/>
    <col min="11277" max="11277" width="18.375" style="7" bestFit="1" customWidth="1"/>
    <col min="11278" max="11278" width="15" style="7" bestFit="1" customWidth="1"/>
    <col min="11279" max="11279" width="14.75" style="7" bestFit="1" customWidth="1"/>
    <col min="11280" max="11280" width="14.625" style="7" bestFit="1" customWidth="1"/>
    <col min="11281" max="11281" width="13.75" style="7" bestFit="1" customWidth="1"/>
    <col min="11282" max="11282" width="14.25" style="7" bestFit="1" customWidth="1"/>
    <col min="11283" max="11283" width="15.125" style="7" customWidth="1"/>
    <col min="11284" max="11284" width="20.5" style="7" bestFit="1" customWidth="1"/>
    <col min="11285" max="11285" width="27.875" style="7" bestFit="1" customWidth="1"/>
    <col min="11286" max="11286" width="6.875" style="7" bestFit="1" customWidth="1"/>
    <col min="11287" max="11287" width="5" style="7" bestFit="1" customWidth="1"/>
    <col min="11288" max="11288" width="8" style="7" bestFit="1" customWidth="1"/>
    <col min="11289" max="11289" width="11.875" style="7" bestFit="1" customWidth="1"/>
    <col min="11290" max="11518" width="9" style="7"/>
    <col min="11519" max="11519" width="3.875" style="7" bestFit="1" customWidth="1"/>
    <col min="11520" max="11520" width="16" style="7" bestFit="1" customWidth="1"/>
    <col min="11521" max="11521" width="16.625" style="7" bestFit="1" customWidth="1"/>
    <col min="11522" max="11522" width="13.5" style="7" bestFit="1" customWidth="1"/>
    <col min="11523" max="11524" width="10.875" style="7" bestFit="1" customWidth="1"/>
    <col min="11525" max="11525" width="6.25" style="7" bestFit="1" customWidth="1"/>
    <col min="11526" max="11526" width="8.875" style="7" bestFit="1" customWidth="1"/>
    <col min="11527" max="11527" width="13.875" style="7" bestFit="1" customWidth="1"/>
    <col min="11528" max="11528" width="13.25" style="7" bestFit="1" customWidth="1"/>
    <col min="11529" max="11529" width="16" style="7" bestFit="1" customWidth="1"/>
    <col min="11530" max="11530" width="11.625" style="7" bestFit="1" customWidth="1"/>
    <col min="11531" max="11531" width="16.875" style="7" customWidth="1"/>
    <col min="11532" max="11532" width="13.25" style="7" customWidth="1"/>
    <col min="11533" max="11533" width="18.375" style="7" bestFit="1" customWidth="1"/>
    <col min="11534" max="11534" width="15" style="7" bestFit="1" customWidth="1"/>
    <col min="11535" max="11535" width="14.75" style="7" bestFit="1" customWidth="1"/>
    <col min="11536" max="11536" width="14.625" style="7" bestFit="1" customWidth="1"/>
    <col min="11537" max="11537" width="13.75" style="7" bestFit="1" customWidth="1"/>
    <col min="11538" max="11538" width="14.25" style="7" bestFit="1" customWidth="1"/>
    <col min="11539" max="11539" width="15.125" style="7" customWidth="1"/>
    <col min="11540" max="11540" width="20.5" style="7" bestFit="1" customWidth="1"/>
    <col min="11541" max="11541" width="27.875" style="7" bestFit="1" customWidth="1"/>
    <col min="11542" max="11542" width="6.875" style="7" bestFit="1" customWidth="1"/>
    <col min="11543" max="11543" width="5" style="7" bestFit="1" customWidth="1"/>
    <col min="11544" max="11544" width="8" style="7" bestFit="1" customWidth="1"/>
    <col min="11545" max="11545" width="11.875" style="7" bestFit="1" customWidth="1"/>
    <col min="11546" max="11774" width="9" style="7"/>
    <col min="11775" max="11775" width="3.875" style="7" bestFit="1" customWidth="1"/>
    <col min="11776" max="11776" width="16" style="7" bestFit="1" customWidth="1"/>
    <col min="11777" max="11777" width="16.625" style="7" bestFit="1" customWidth="1"/>
    <col min="11778" max="11778" width="13.5" style="7" bestFit="1" customWidth="1"/>
    <col min="11779" max="11780" width="10.875" style="7" bestFit="1" customWidth="1"/>
    <col min="11781" max="11781" width="6.25" style="7" bestFit="1" customWidth="1"/>
    <col min="11782" max="11782" width="8.875" style="7" bestFit="1" customWidth="1"/>
    <col min="11783" max="11783" width="13.875" style="7" bestFit="1" customWidth="1"/>
    <col min="11784" max="11784" width="13.25" style="7" bestFit="1" customWidth="1"/>
    <col min="11785" max="11785" width="16" style="7" bestFit="1" customWidth="1"/>
    <col min="11786" max="11786" width="11.625" style="7" bestFit="1" customWidth="1"/>
    <col min="11787" max="11787" width="16.875" style="7" customWidth="1"/>
    <col min="11788" max="11788" width="13.25" style="7" customWidth="1"/>
    <col min="11789" max="11789" width="18.375" style="7" bestFit="1" customWidth="1"/>
    <col min="11790" max="11790" width="15" style="7" bestFit="1" customWidth="1"/>
    <col min="11791" max="11791" width="14.75" style="7" bestFit="1" customWidth="1"/>
    <col min="11792" max="11792" width="14.625" style="7" bestFit="1" customWidth="1"/>
    <col min="11793" max="11793" width="13.75" style="7" bestFit="1" customWidth="1"/>
    <col min="11794" max="11794" width="14.25" style="7" bestFit="1" customWidth="1"/>
    <col min="11795" max="11795" width="15.125" style="7" customWidth="1"/>
    <col min="11796" max="11796" width="20.5" style="7" bestFit="1" customWidth="1"/>
    <col min="11797" max="11797" width="27.875" style="7" bestFit="1" customWidth="1"/>
    <col min="11798" max="11798" width="6.875" style="7" bestFit="1" customWidth="1"/>
    <col min="11799" max="11799" width="5" style="7" bestFit="1" customWidth="1"/>
    <col min="11800" max="11800" width="8" style="7" bestFit="1" customWidth="1"/>
    <col min="11801" max="11801" width="11.875" style="7" bestFit="1" customWidth="1"/>
    <col min="11802" max="12030" width="9" style="7"/>
    <col min="12031" max="12031" width="3.875" style="7" bestFit="1" customWidth="1"/>
    <col min="12032" max="12032" width="16" style="7" bestFit="1" customWidth="1"/>
    <col min="12033" max="12033" width="16.625" style="7" bestFit="1" customWidth="1"/>
    <col min="12034" max="12034" width="13.5" style="7" bestFit="1" customWidth="1"/>
    <col min="12035" max="12036" width="10.875" style="7" bestFit="1" customWidth="1"/>
    <col min="12037" max="12037" width="6.25" style="7" bestFit="1" customWidth="1"/>
    <col min="12038" max="12038" width="8.875" style="7" bestFit="1" customWidth="1"/>
    <col min="12039" max="12039" width="13.875" style="7" bestFit="1" customWidth="1"/>
    <col min="12040" max="12040" width="13.25" style="7" bestFit="1" customWidth="1"/>
    <col min="12041" max="12041" width="16" style="7" bestFit="1" customWidth="1"/>
    <col min="12042" max="12042" width="11.625" style="7" bestFit="1" customWidth="1"/>
    <col min="12043" max="12043" width="16.875" style="7" customWidth="1"/>
    <col min="12044" max="12044" width="13.25" style="7" customWidth="1"/>
    <col min="12045" max="12045" width="18.375" style="7" bestFit="1" customWidth="1"/>
    <col min="12046" max="12046" width="15" style="7" bestFit="1" customWidth="1"/>
    <col min="12047" max="12047" width="14.75" style="7" bestFit="1" customWidth="1"/>
    <col min="12048" max="12048" width="14.625" style="7" bestFit="1" customWidth="1"/>
    <col min="12049" max="12049" width="13.75" style="7" bestFit="1" customWidth="1"/>
    <col min="12050" max="12050" width="14.25" style="7" bestFit="1" customWidth="1"/>
    <col min="12051" max="12051" width="15.125" style="7" customWidth="1"/>
    <col min="12052" max="12052" width="20.5" style="7" bestFit="1" customWidth="1"/>
    <col min="12053" max="12053" width="27.875" style="7" bestFit="1" customWidth="1"/>
    <col min="12054" max="12054" width="6.875" style="7" bestFit="1" customWidth="1"/>
    <col min="12055" max="12055" width="5" style="7" bestFit="1" customWidth="1"/>
    <col min="12056" max="12056" width="8" style="7" bestFit="1" customWidth="1"/>
    <col min="12057" max="12057" width="11.875" style="7" bestFit="1" customWidth="1"/>
    <col min="12058" max="12286" width="9" style="7"/>
    <col min="12287" max="12287" width="3.875" style="7" bestFit="1" customWidth="1"/>
    <col min="12288" max="12288" width="16" style="7" bestFit="1" customWidth="1"/>
    <col min="12289" max="12289" width="16.625" style="7" bestFit="1" customWidth="1"/>
    <col min="12290" max="12290" width="13.5" style="7" bestFit="1" customWidth="1"/>
    <col min="12291" max="12292" width="10.875" style="7" bestFit="1" customWidth="1"/>
    <col min="12293" max="12293" width="6.25" style="7" bestFit="1" customWidth="1"/>
    <col min="12294" max="12294" width="8.875" style="7" bestFit="1" customWidth="1"/>
    <col min="12295" max="12295" width="13.875" style="7" bestFit="1" customWidth="1"/>
    <col min="12296" max="12296" width="13.25" style="7" bestFit="1" customWidth="1"/>
    <col min="12297" max="12297" width="16" style="7" bestFit="1" customWidth="1"/>
    <col min="12298" max="12298" width="11.625" style="7" bestFit="1" customWidth="1"/>
    <col min="12299" max="12299" width="16.875" style="7" customWidth="1"/>
    <col min="12300" max="12300" width="13.25" style="7" customWidth="1"/>
    <col min="12301" max="12301" width="18.375" style="7" bestFit="1" customWidth="1"/>
    <col min="12302" max="12302" width="15" style="7" bestFit="1" customWidth="1"/>
    <col min="12303" max="12303" width="14.75" style="7" bestFit="1" customWidth="1"/>
    <col min="12304" max="12304" width="14.625" style="7" bestFit="1" customWidth="1"/>
    <col min="12305" max="12305" width="13.75" style="7" bestFit="1" customWidth="1"/>
    <col min="12306" max="12306" width="14.25" style="7" bestFit="1" customWidth="1"/>
    <col min="12307" max="12307" width="15.125" style="7" customWidth="1"/>
    <col min="12308" max="12308" width="20.5" style="7" bestFit="1" customWidth="1"/>
    <col min="12309" max="12309" width="27.875" style="7" bestFit="1" customWidth="1"/>
    <col min="12310" max="12310" width="6.875" style="7" bestFit="1" customWidth="1"/>
    <col min="12311" max="12311" width="5" style="7" bestFit="1" customWidth="1"/>
    <col min="12312" max="12312" width="8" style="7" bestFit="1" customWidth="1"/>
    <col min="12313" max="12313" width="11.875" style="7" bestFit="1" customWidth="1"/>
    <col min="12314" max="12542" width="9" style="7"/>
    <col min="12543" max="12543" width="3.875" style="7" bestFit="1" customWidth="1"/>
    <col min="12544" max="12544" width="16" style="7" bestFit="1" customWidth="1"/>
    <col min="12545" max="12545" width="16.625" style="7" bestFit="1" customWidth="1"/>
    <col min="12546" max="12546" width="13.5" style="7" bestFit="1" customWidth="1"/>
    <col min="12547" max="12548" width="10.875" style="7" bestFit="1" customWidth="1"/>
    <col min="12549" max="12549" width="6.25" style="7" bestFit="1" customWidth="1"/>
    <col min="12550" max="12550" width="8.875" style="7" bestFit="1" customWidth="1"/>
    <col min="12551" max="12551" width="13.875" style="7" bestFit="1" customWidth="1"/>
    <col min="12552" max="12552" width="13.25" style="7" bestFit="1" customWidth="1"/>
    <col min="12553" max="12553" width="16" style="7" bestFit="1" customWidth="1"/>
    <col min="12554" max="12554" width="11.625" style="7" bestFit="1" customWidth="1"/>
    <col min="12555" max="12555" width="16.875" style="7" customWidth="1"/>
    <col min="12556" max="12556" width="13.25" style="7" customWidth="1"/>
    <col min="12557" max="12557" width="18.375" style="7" bestFit="1" customWidth="1"/>
    <col min="12558" max="12558" width="15" style="7" bestFit="1" customWidth="1"/>
    <col min="12559" max="12559" width="14.75" style="7" bestFit="1" customWidth="1"/>
    <col min="12560" max="12560" width="14.625" style="7" bestFit="1" customWidth="1"/>
    <col min="12561" max="12561" width="13.75" style="7" bestFit="1" customWidth="1"/>
    <col min="12562" max="12562" width="14.25" style="7" bestFit="1" customWidth="1"/>
    <col min="12563" max="12563" width="15.125" style="7" customWidth="1"/>
    <col min="12564" max="12564" width="20.5" style="7" bestFit="1" customWidth="1"/>
    <col min="12565" max="12565" width="27.875" style="7" bestFit="1" customWidth="1"/>
    <col min="12566" max="12566" width="6.875" style="7" bestFit="1" customWidth="1"/>
    <col min="12567" max="12567" width="5" style="7" bestFit="1" customWidth="1"/>
    <col min="12568" max="12568" width="8" style="7" bestFit="1" customWidth="1"/>
    <col min="12569" max="12569" width="11.875" style="7" bestFit="1" customWidth="1"/>
    <col min="12570" max="12798" width="9" style="7"/>
    <col min="12799" max="12799" width="3.875" style="7" bestFit="1" customWidth="1"/>
    <col min="12800" max="12800" width="16" style="7" bestFit="1" customWidth="1"/>
    <col min="12801" max="12801" width="16.625" style="7" bestFit="1" customWidth="1"/>
    <col min="12802" max="12802" width="13.5" style="7" bestFit="1" customWidth="1"/>
    <col min="12803" max="12804" width="10.875" style="7" bestFit="1" customWidth="1"/>
    <col min="12805" max="12805" width="6.25" style="7" bestFit="1" customWidth="1"/>
    <col min="12806" max="12806" width="8.875" style="7" bestFit="1" customWidth="1"/>
    <col min="12807" max="12807" width="13.875" style="7" bestFit="1" customWidth="1"/>
    <col min="12808" max="12808" width="13.25" style="7" bestFit="1" customWidth="1"/>
    <col min="12809" max="12809" width="16" style="7" bestFit="1" customWidth="1"/>
    <col min="12810" max="12810" width="11.625" style="7" bestFit="1" customWidth="1"/>
    <col min="12811" max="12811" width="16.875" style="7" customWidth="1"/>
    <col min="12812" max="12812" width="13.25" style="7" customWidth="1"/>
    <col min="12813" max="12813" width="18.375" style="7" bestFit="1" customWidth="1"/>
    <col min="12814" max="12814" width="15" style="7" bestFit="1" customWidth="1"/>
    <col min="12815" max="12815" width="14.75" style="7" bestFit="1" customWidth="1"/>
    <col min="12816" max="12816" width="14.625" style="7" bestFit="1" customWidth="1"/>
    <col min="12817" max="12817" width="13.75" style="7" bestFit="1" customWidth="1"/>
    <col min="12818" max="12818" width="14.25" style="7" bestFit="1" customWidth="1"/>
    <col min="12819" max="12819" width="15.125" style="7" customWidth="1"/>
    <col min="12820" max="12820" width="20.5" style="7" bestFit="1" customWidth="1"/>
    <col min="12821" max="12821" width="27.875" style="7" bestFit="1" customWidth="1"/>
    <col min="12822" max="12822" width="6.875" style="7" bestFit="1" customWidth="1"/>
    <col min="12823" max="12823" width="5" style="7" bestFit="1" customWidth="1"/>
    <col min="12824" max="12824" width="8" style="7" bestFit="1" customWidth="1"/>
    <col min="12825" max="12825" width="11.875" style="7" bestFit="1" customWidth="1"/>
    <col min="12826" max="13054" width="9" style="7"/>
    <col min="13055" max="13055" width="3.875" style="7" bestFit="1" customWidth="1"/>
    <col min="13056" max="13056" width="16" style="7" bestFit="1" customWidth="1"/>
    <col min="13057" max="13057" width="16.625" style="7" bestFit="1" customWidth="1"/>
    <col min="13058" max="13058" width="13.5" style="7" bestFit="1" customWidth="1"/>
    <col min="13059" max="13060" width="10.875" style="7" bestFit="1" customWidth="1"/>
    <col min="13061" max="13061" width="6.25" style="7" bestFit="1" customWidth="1"/>
    <col min="13062" max="13062" width="8.875" style="7" bestFit="1" customWidth="1"/>
    <col min="13063" max="13063" width="13.875" style="7" bestFit="1" customWidth="1"/>
    <col min="13064" max="13064" width="13.25" style="7" bestFit="1" customWidth="1"/>
    <col min="13065" max="13065" width="16" style="7" bestFit="1" customWidth="1"/>
    <col min="13066" max="13066" width="11.625" style="7" bestFit="1" customWidth="1"/>
    <col min="13067" max="13067" width="16.875" style="7" customWidth="1"/>
    <col min="13068" max="13068" width="13.25" style="7" customWidth="1"/>
    <col min="13069" max="13069" width="18.375" style="7" bestFit="1" customWidth="1"/>
    <col min="13070" max="13070" width="15" style="7" bestFit="1" customWidth="1"/>
    <col min="13071" max="13071" width="14.75" style="7" bestFit="1" customWidth="1"/>
    <col min="13072" max="13072" width="14.625" style="7" bestFit="1" customWidth="1"/>
    <col min="13073" max="13073" width="13.75" style="7" bestFit="1" customWidth="1"/>
    <col min="13074" max="13074" width="14.25" style="7" bestFit="1" customWidth="1"/>
    <col min="13075" max="13075" width="15.125" style="7" customWidth="1"/>
    <col min="13076" max="13076" width="20.5" style="7" bestFit="1" customWidth="1"/>
    <col min="13077" max="13077" width="27.875" style="7" bestFit="1" customWidth="1"/>
    <col min="13078" max="13078" width="6.875" style="7" bestFit="1" customWidth="1"/>
    <col min="13079" max="13079" width="5" style="7" bestFit="1" customWidth="1"/>
    <col min="13080" max="13080" width="8" style="7" bestFit="1" customWidth="1"/>
    <col min="13081" max="13081" width="11.875" style="7" bestFit="1" customWidth="1"/>
    <col min="13082" max="13310" width="9" style="7"/>
    <col min="13311" max="13311" width="3.875" style="7" bestFit="1" customWidth="1"/>
    <col min="13312" max="13312" width="16" style="7" bestFit="1" customWidth="1"/>
    <col min="13313" max="13313" width="16.625" style="7" bestFit="1" customWidth="1"/>
    <col min="13314" max="13314" width="13.5" style="7" bestFit="1" customWidth="1"/>
    <col min="13315" max="13316" width="10.875" style="7" bestFit="1" customWidth="1"/>
    <col min="13317" max="13317" width="6.25" style="7" bestFit="1" customWidth="1"/>
    <col min="13318" max="13318" width="8.875" style="7" bestFit="1" customWidth="1"/>
    <col min="13319" max="13319" width="13.875" style="7" bestFit="1" customWidth="1"/>
    <col min="13320" max="13320" width="13.25" style="7" bestFit="1" customWidth="1"/>
    <col min="13321" max="13321" width="16" style="7" bestFit="1" customWidth="1"/>
    <col min="13322" max="13322" width="11.625" style="7" bestFit="1" customWidth="1"/>
    <col min="13323" max="13323" width="16.875" style="7" customWidth="1"/>
    <col min="13324" max="13324" width="13.25" style="7" customWidth="1"/>
    <col min="13325" max="13325" width="18.375" style="7" bestFit="1" customWidth="1"/>
    <col min="13326" max="13326" width="15" style="7" bestFit="1" customWidth="1"/>
    <col min="13327" max="13327" width="14.75" style="7" bestFit="1" customWidth="1"/>
    <col min="13328" max="13328" width="14.625" style="7" bestFit="1" customWidth="1"/>
    <col min="13329" max="13329" width="13.75" style="7" bestFit="1" customWidth="1"/>
    <col min="13330" max="13330" width="14.25" style="7" bestFit="1" customWidth="1"/>
    <col min="13331" max="13331" width="15.125" style="7" customWidth="1"/>
    <col min="13332" max="13332" width="20.5" style="7" bestFit="1" customWidth="1"/>
    <col min="13333" max="13333" width="27.875" style="7" bestFit="1" customWidth="1"/>
    <col min="13334" max="13334" width="6.875" style="7" bestFit="1" customWidth="1"/>
    <col min="13335" max="13335" width="5" style="7" bestFit="1" customWidth="1"/>
    <col min="13336" max="13336" width="8" style="7" bestFit="1" customWidth="1"/>
    <col min="13337" max="13337" width="11.875" style="7" bestFit="1" customWidth="1"/>
    <col min="13338" max="13566" width="9" style="7"/>
    <col min="13567" max="13567" width="3.875" style="7" bestFit="1" customWidth="1"/>
    <col min="13568" max="13568" width="16" style="7" bestFit="1" customWidth="1"/>
    <col min="13569" max="13569" width="16.625" style="7" bestFit="1" customWidth="1"/>
    <col min="13570" max="13570" width="13.5" style="7" bestFit="1" customWidth="1"/>
    <col min="13571" max="13572" width="10.875" style="7" bestFit="1" customWidth="1"/>
    <col min="13573" max="13573" width="6.25" style="7" bestFit="1" customWidth="1"/>
    <col min="13574" max="13574" width="8.875" style="7" bestFit="1" customWidth="1"/>
    <col min="13575" max="13575" width="13.875" style="7" bestFit="1" customWidth="1"/>
    <col min="13576" max="13576" width="13.25" style="7" bestFit="1" customWidth="1"/>
    <col min="13577" max="13577" width="16" style="7" bestFit="1" customWidth="1"/>
    <col min="13578" max="13578" width="11.625" style="7" bestFit="1" customWidth="1"/>
    <col min="13579" max="13579" width="16.875" style="7" customWidth="1"/>
    <col min="13580" max="13580" width="13.25" style="7" customWidth="1"/>
    <col min="13581" max="13581" width="18.375" style="7" bestFit="1" customWidth="1"/>
    <col min="13582" max="13582" width="15" style="7" bestFit="1" customWidth="1"/>
    <col min="13583" max="13583" width="14.75" style="7" bestFit="1" customWidth="1"/>
    <col min="13584" max="13584" width="14.625" style="7" bestFit="1" customWidth="1"/>
    <col min="13585" max="13585" width="13.75" style="7" bestFit="1" customWidth="1"/>
    <col min="13586" max="13586" width="14.25" style="7" bestFit="1" customWidth="1"/>
    <col min="13587" max="13587" width="15.125" style="7" customWidth="1"/>
    <col min="13588" max="13588" width="20.5" style="7" bestFit="1" customWidth="1"/>
    <col min="13589" max="13589" width="27.875" style="7" bestFit="1" customWidth="1"/>
    <col min="13590" max="13590" width="6.875" style="7" bestFit="1" customWidth="1"/>
    <col min="13591" max="13591" width="5" style="7" bestFit="1" customWidth="1"/>
    <col min="13592" max="13592" width="8" style="7" bestFit="1" customWidth="1"/>
    <col min="13593" max="13593" width="11.875" style="7" bestFit="1" customWidth="1"/>
    <col min="13594" max="13822" width="9" style="7"/>
    <col min="13823" max="13823" width="3.875" style="7" bestFit="1" customWidth="1"/>
    <col min="13824" max="13824" width="16" style="7" bestFit="1" customWidth="1"/>
    <col min="13825" max="13825" width="16.625" style="7" bestFit="1" customWidth="1"/>
    <col min="13826" max="13826" width="13.5" style="7" bestFit="1" customWidth="1"/>
    <col min="13827" max="13828" width="10.875" style="7" bestFit="1" customWidth="1"/>
    <col min="13829" max="13829" width="6.25" style="7" bestFit="1" customWidth="1"/>
    <col min="13830" max="13830" width="8.875" style="7" bestFit="1" customWidth="1"/>
    <col min="13831" max="13831" width="13.875" style="7" bestFit="1" customWidth="1"/>
    <col min="13832" max="13832" width="13.25" style="7" bestFit="1" customWidth="1"/>
    <col min="13833" max="13833" width="16" style="7" bestFit="1" customWidth="1"/>
    <col min="13834" max="13834" width="11.625" style="7" bestFit="1" customWidth="1"/>
    <col min="13835" max="13835" width="16.875" style="7" customWidth="1"/>
    <col min="13836" max="13836" width="13.25" style="7" customWidth="1"/>
    <col min="13837" max="13837" width="18.375" style="7" bestFit="1" customWidth="1"/>
    <col min="13838" max="13838" width="15" style="7" bestFit="1" customWidth="1"/>
    <col min="13839" max="13839" width="14.75" style="7" bestFit="1" customWidth="1"/>
    <col min="13840" max="13840" width="14.625" style="7" bestFit="1" customWidth="1"/>
    <col min="13841" max="13841" width="13.75" style="7" bestFit="1" customWidth="1"/>
    <col min="13842" max="13842" width="14.25" style="7" bestFit="1" customWidth="1"/>
    <col min="13843" max="13843" width="15.125" style="7" customWidth="1"/>
    <col min="13844" max="13844" width="20.5" style="7" bestFit="1" customWidth="1"/>
    <col min="13845" max="13845" width="27.875" style="7" bestFit="1" customWidth="1"/>
    <col min="13846" max="13846" width="6.875" style="7" bestFit="1" customWidth="1"/>
    <col min="13847" max="13847" width="5" style="7" bestFit="1" customWidth="1"/>
    <col min="13848" max="13848" width="8" style="7" bestFit="1" customWidth="1"/>
    <col min="13849" max="13849" width="11.875" style="7" bestFit="1" customWidth="1"/>
    <col min="13850" max="14078" width="9" style="7"/>
    <col min="14079" max="14079" width="3.875" style="7" bestFit="1" customWidth="1"/>
    <col min="14080" max="14080" width="16" style="7" bestFit="1" customWidth="1"/>
    <col min="14081" max="14081" width="16.625" style="7" bestFit="1" customWidth="1"/>
    <col min="14082" max="14082" width="13.5" style="7" bestFit="1" customWidth="1"/>
    <col min="14083" max="14084" width="10.875" style="7" bestFit="1" customWidth="1"/>
    <col min="14085" max="14085" width="6.25" style="7" bestFit="1" customWidth="1"/>
    <col min="14086" max="14086" width="8.875" style="7" bestFit="1" customWidth="1"/>
    <col min="14087" max="14087" width="13.875" style="7" bestFit="1" customWidth="1"/>
    <col min="14088" max="14088" width="13.25" style="7" bestFit="1" customWidth="1"/>
    <col min="14089" max="14089" width="16" style="7" bestFit="1" customWidth="1"/>
    <col min="14090" max="14090" width="11.625" style="7" bestFit="1" customWidth="1"/>
    <col min="14091" max="14091" width="16.875" style="7" customWidth="1"/>
    <col min="14092" max="14092" width="13.25" style="7" customWidth="1"/>
    <col min="14093" max="14093" width="18.375" style="7" bestFit="1" customWidth="1"/>
    <col min="14094" max="14094" width="15" style="7" bestFit="1" customWidth="1"/>
    <col min="14095" max="14095" width="14.75" style="7" bestFit="1" customWidth="1"/>
    <col min="14096" max="14096" width="14.625" style="7" bestFit="1" customWidth="1"/>
    <col min="14097" max="14097" width="13.75" style="7" bestFit="1" customWidth="1"/>
    <col min="14098" max="14098" width="14.25" style="7" bestFit="1" customWidth="1"/>
    <col min="14099" max="14099" width="15.125" style="7" customWidth="1"/>
    <col min="14100" max="14100" width="20.5" style="7" bestFit="1" customWidth="1"/>
    <col min="14101" max="14101" width="27.875" style="7" bestFit="1" customWidth="1"/>
    <col min="14102" max="14102" width="6.875" style="7" bestFit="1" customWidth="1"/>
    <col min="14103" max="14103" width="5" style="7" bestFit="1" customWidth="1"/>
    <col min="14104" max="14104" width="8" style="7" bestFit="1" customWidth="1"/>
    <col min="14105" max="14105" width="11.875" style="7" bestFit="1" customWidth="1"/>
    <col min="14106" max="14334" width="9" style="7"/>
    <col min="14335" max="14335" width="3.875" style="7" bestFit="1" customWidth="1"/>
    <col min="14336" max="14336" width="16" style="7" bestFit="1" customWidth="1"/>
    <col min="14337" max="14337" width="16.625" style="7" bestFit="1" customWidth="1"/>
    <col min="14338" max="14338" width="13.5" style="7" bestFit="1" customWidth="1"/>
    <col min="14339" max="14340" width="10.875" style="7" bestFit="1" customWidth="1"/>
    <col min="14341" max="14341" width="6.25" style="7" bestFit="1" customWidth="1"/>
    <col min="14342" max="14342" width="8.875" style="7" bestFit="1" customWidth="1"/>
    <col min="14343" max="14343" width="13.875" style="7" bestFit="1" customWidth="1"/>
    <col min="14344" max="14344" width="13.25" style="7" bestFit="1" customWidth="1"/>
    <col min="14345" max="14345" width="16" style="7" bestFit="1" customWidth="1"/>
    <col min="14346" max="14346" width="11.625" style="7" bestFit="1" customWidth="1"/>
    <col min="14347" max="14347" width="16.875" style="7" customWidth="1"/>
    <col min="14348" max="14348" width="13.25" style="7" customWidth="1"/>
    <col min="14349" max="14349" width="18.375" style="7" bestFit="1" customWidth="1"/>
    <col min="14350" max="14350" width="15" style="7" bestFit="1" customWidth="1"/>
    <col min="14351" max="14351" width="14.75" style="7" bestFit="1" customWidth="1"/>
    <col min="14352" max="14352" width="14.625" style="7" bestFit="1" customWidth="1"/>
    <col min="14353" max="14353" width="13.75" style="7" bestFit="1" customWidth="1"/>
    <col min="14354" max="14354" width="14.25" style="7" bestFit="1" customWidth="1"/>
    <col min="14355" max="14355" width="15.125" style="7" customWidth="1"/>
    <col min="14356" max="14356" width="20.5" style="7" bestFit="1" customWidth="1"/>
    <col min="14357" max="14357" width="27.875" style="7" bestFit="1" customWidth="1"/>
    <col min="14358" max="14358" width="6.875" style="7" bestFit="1" customWidth="1"/>
    <col min="14359" max="14359" width="5" style="7" bestFit="1" customWidth="1"/>
    <col min="14360" max="14360" width="8" style="7" bestFit="1" customWidth="1"/>
    <col min="14361" max="14361" width="11.875" style="7" bestFit="1" customWidth="1"/>
    <col min="14362" max="14590" width="9" style="7"/>
    <col min="14591" max="14591" width="3.875" style="7" bestFit="1" customWidth="1"/>
    <col min="14592" max="14592" width="16" style="7" bestFit="1" customWidth="1"/>
    <col min="14593" max="14593" width="16.625" style="7" bestFit="1" customWidth="1"/>
    <col min="14594" max="14594" width="13.5" style="7" bestFit="1" customWidth="1"/>
    <col min="14595" max="14596" width="10.875" style="7" bestFit="1" customWidth="1"/>
    <col min="14597" max="14597" width="6.25" style="7" bestFit="1" customWidth="1"/>
    <col min="14598" max="14598" width="8.875" style="7" bestFit="1" customWidth="1"/>
    <col min="14599" max="14599" width="13.875" style="7" bestFit="1" customWidth="1"/>
    <col min="14600" max="14600" width="13.25" style="7" bestFit="1" customWidth="1"/>
    <col min="14601" max="14601" width="16" style="7" bestFit="1" customWidth="1"/>
    <col min="14602" max="14602" width="11.625" style="7" bestFit="1" customWidth="1"/>
    <col min="14603" max="14603" width="16.875" style="7" customWidth="1"/>
    <col min="14604" max="14604" width="13.25" style="7" customWidth="1"/>
    <col min="14605" max="14605" width="18.375" style="7" bestFit="1" customWidth="1"/>
    <col min="14606" max="14606" width="15" style="7" bestFit="1" customWidth="1"/>
    <col min="14607" max="14607" width="14.75" style="7" bestFit="1" customWidth="1"/>
    <col min="14608" max="14608" width="14.625" style="7" bestFit="1" customWidth="1"/>
    <col min="14609" max="14609" width="13.75" style="7" bestFit="1" customWidth="1"/>
    <col min="14610" max="14610" width="14.25" style="7" bestFit="1" customWidth="1"/>
    <col min="14611" max="14611" width="15.125" style="7" customWidth="1"/>
    <col min="14612" max="14612" width="20.5" style="7" bestFit="1" customWidth="1"/>
    <col min="14613" max="14613" width="27.875" style="7" bestFit="1" customWidth="1"/>
    <col min="14614" max="14614" width="6.875" style="7" bestFit="1" customWidth="1"/>
    <col min="14615" max="14615" width="5" style="7" bestFit="1" customWidth="1"/>
    <col min="14616" max="14616" width="8" style="7" bestFit="1" customWidth="1"/>
    <col min="14617" max="14617" width="11.875" style="7" bestFit="1" customWidth="1"/>
    <col min="14618" max="14846" width="9" style="7"/>
    <col min="14847" max="14847" width="3.875" style="7" bestFit="1" customWidth="1"/>
    <col min="14848" max="14848" width="16" style="7" bestFit="1" customWidth="1"/>
    <col min="14849" max="14849" width="16.625" style="7" bestFit="1" customWidth="1"/>
    <col min="14850" max="14850" width="13.5" style="7" bestFit="1" customWidth="1"/>
    <col min="14851" max="14852" width="10.875" style="7" bestFit="1" customWidth="1"/>
    <col min="14853" max="14853" width="6.25" style="7" bestFit="1" customWidth="1"/>
    <col min="14854" max="14854" width="8.875" style="7" bestFit="1" customWidth="1"/>
    <col min="14855" max="14855" width="13.875" style="7" bestFit="1" customWidth="1"/>
    <col min="14856" max="14856" width="13.25" style="7" bestFit="1" customWidth="1"/>
    <col min="14857" max="14857" width="16" style="7" bestFit="1" customWidth="1"/>
    <col min="14858" max="14858" width="11.625" style="7" bestFit="1" customWidth="1"/>
    <col min="14859" max="14859" width="16.875" style="7" customWidth="1"/>
    <col min="14860" max="14860" width="13.25" style="7" customWidth="1"/>
    <col min="14861" max="14861" width="18.375" style="7" bestFit="1" customWidth="1"/>
    <col min="14862" max="14862" width="15" style="7" bestFit="1" customWidth="1"/>
    <col min="14863" max="14863" width="14.75" style="7" bestFit="1" customWidth="1"/>
    <col min="14864" max="14864" width="14.625" style="7" bestFit="1" customWidth="1"/>
    <col min="14865" max="14865" width="13.75" style="7" bestFit="1" customWidth="1"/>
    <col min="14866" max="14866" width="14.25" style="7" bestFit="1" customWidth="1"/>
    <col min="14867" max="14867" width="15.125" style="7" customWidth="1"/>
    <col min="14868" max="14868" width="20.5" style="7" bestFit="1" customWidth="1"/>
    <col min="14869" max="14869" width="27.875" style="7" bestFit="1" customWidth="1"/>
    <col min="14870" max="14870" width="6.875" style="7" bestFit="1" customWidth="1"/>
    <col min="14871" max="14871" width="5" style="7" bestFit="1" customWidth="1"/>
    <col min="14872" max="14872" width="8" style="7" bestFit="1" customWidth="1"/>
    <col min="14873" max="14873" width="11.875" style="7" bestFit="1" customWidth="1"/>
    <col min="14874" max="15102" width="9" style="7"/>
    <col min="15103" max="15103" width="3.875" style="7" bestFit="1" customWidth="1"/>
    <col min="15104" max="15104" width="16" style="7" bestFit="1" customWidth="1"/>
    <col min="15105" max="15105" width="16.625" style="7" bestFit="1" customWidth="1"/>
    <col min="15106" max="15106" width="13.5" style="7" bestFit="1" customWidth="1"/>
    <col min="15107" max="15108" width="10.875" style="7" bestFit="1" customWidth="1"/>
    <col min="15109" max="15109" width="6.25" style="7" bestFit="1" customWidth="1"/>
    <col min="15110" max="15110" width="8.875" style="7" bestFit="1" customWidth="1"/>
    <col min="15111" max="15111" width="13.875" style="7" bestFit="1" customWidth="1"/>
    <col min="15112" max="15112" width="13.25" style="7" bestFit="1" customWidth="1"/>
    <col min="15113" max="15113" width="16" style="7" bestFit="1" customWidth="1"/>
    <col min="15114" max="15114" width="11.625" style="7" bestFit="1" customWidth="1"/>
    <col min="15115" max="15115" width="16.875" style="7" customWidth="1"/>
    <col min="15116" max="15116" width="13.25" style="7" customWidth="1"/>
    <col min="15117" max="15117" width="18.375" style="7" bestFit="1" customWidth="1"/>
    <col min="15118" max="15118" width="15" style="7" bestFit="1" customWidth="1"/>
    <col min="15119" max="15119" width="14.75" style="7" bestFit="1" customWidth="1"/>
    <col min="15120" max="15120" width="14.625" style="7" bestFit="1" customWidth="1"/>
    <col min="15121" max="15121" width="13.75" style="7" bestFit="1" customWidth="1"/>
    <col min="15122" max="15122" width="14.25" style="7" bestFit="1" customWidth="1"/>
    <col min="15123" max="15123" width="15.125" style="7" customWidth="1"/>
    <col min="15124" max="15124" width="20.5" style="7" bestFit="1" customWidth="1"/>
    <col min="15125" max="15125" width="27.875" style="7" bestFit="1" customWidth="1"/>
    <col min="15126" max="15126" width="6.875" style="7" bestFit="1" customWidth="1"/>
    <col min="15127" max="15127" width="5" style="7" bestFit="1" customWidth="1"/>
    <col min="15128" max="15128" width="8" style="7" bestFit="1" customWidth="1"/>
    <col min="15129" max="15129" width="11.875" style="7" bestFit="1" customWidth="1"/>
    <col min="15130" max="15358" width="9" style="7"/>
    <col min="15359" max="15359" width="3.875" style="7" bestFit="1" customWidth="1"/>
    <col min="15360" max="15360" width="16" style="7" bestFit="1" customWidth="1"/>
    <col min="15361" max="15361" width="16.625" style="7" bestFit="1" customWidth="1"/>
    <col min="15362" max="15362" width="13.5" style="7" bestFit="1" customWidth="1"/>
    <col min="15363" max="15364" width="10.875" style="7" bestFit="1" customWidth="1"/>
    <col min="15365" max="15365" width="6.25" style="7" bestFit="1" customWidth="1"/>
    <col min="15366" max="15366" width="8.875" style="7" bestFit="1" customWidth="1"/>
    <col min="15367" max="15367" width="13.875" style="7" bestFit="1" customWidth="1"/>
    <col min="15368" max="15368" width="13.25" style="7" bestFit="1" customWidth="1"/>
    <col min="15369" max="15369" width="16" style="7" bestFit="1" customWidth="1"/>
    <col min="15370" max="15370" width="11.625" style="7" bestFit="1" customWidth="1"/>
    <col min="15371" max="15371" width="16.875" style="7" customWidth="1"/>
    <col min="15372" max="15372" width="13.25" style="7" customWidth="1"/>
    <col min="15373" max="15373" width="18.375" style="7" bestFit="1" customWidth="1"/>
    <col min="15374" max="15374" width="15" style="7" bestFit="1" customWidth="1"/>
    <col min="15375" max="15375" width="14.75" style="7" bestFit="1" customWidth="1"/>
    <col min="15376" max="15376" width="14.625" style="7" bestFit="1" customWidth="1"/>
    <col min="15377" max="15377" width="13.75" style="7" bestFit="1" customWidth="1"/>
    <col min="15378" max="15378" width="14.25" style="7" bestFit="1" customWidth="1"/>
    <col min="15379" max="15379" width="15.125" style="7" customWidth="1"/>
    <col min="15380" max="15380" width="20.5" style="7" bestFit="1" customWidth="1"/>
    <col min="15381" max="15381" width="27.875" style="7" bestFit="1" customWidth="1"/>
    <col min="15382" max="15382" width="6.875" style="7" bestFit="1" customWidth="1"/>
    <col min="15383" max="15383" width="5" style="7" bestFit="1" customWidth="1"/>
    <col min="15384" max="15384" width="8" style="7" bestFit="1" customWidth="1"/>
    <col min="15385" max="15385" width="11.875" style="7" bestFit="1" customWidth="1"/>
    <col min="15386" max="15614" width="9" style="7"/>
    <col min="15615" max="15615" width="3.875" style="7" bestFit="1" customWidth="1"/>
    <col min="15616" max="15616" width="16" style="7" bestFit="1" customWidth="1"/>
    <col min="15617" max="15617" width="16.625" style="7" bestFit="1" customWidth="1"/>
    <col min="15618" max="15618" width="13.5" style="7" bestFit="1" customWidth="1"/>
    <col min="15619" max="15620" width="10.875" style="7" bestFit="1" customWidth="1"/>
    <col min="15621" max="15621" width="6.25" style="7" bestFit="1" customWidth="1"/>
    <col min="15622" max="15622" width="8.875" style="7" bestFit="1" customWidth="1"/>
    <col min="15623" max="15623" width="13.875" style="7" bestFit="1" customWidth="1"/>
    <col min="15624" max="15624" width="13.25" style="7" bestFit="1" customWidth="1"/>
    <col min="15625" max="15625" width="16" style="7" bestFit="1" customWidth="1"/>
    <col min="15626" max="15626" width="11.625" style="7" bestFit="1" customWidth="1"/>
    <col min="15627" max="15627" width="16.875" style="7" customWidth="1"/>
    <col min="15628" max="15628" width="13.25" style="7" customWidth="1"/>
    <col min="15629" max="15629" width="18.375" style="7" bestFit="1" customWidth="1"/>
    <col min="15630" max="15630" width="15" style="7" bestFit="1" customWidth="1"/>
    <col min="15631" max="15631" width="14.75" style="7" bestFit="1" customWidth="1"/>
    <col min="15632" max="15632" width="14.625" style="7" bestFit="1" customWidth="1"/>
    <col min="15633" max="15633" width="13.75" style="7" bestFit="1" customWidth="1"/>
    <col min="15634" max="15634" width="14.25" style="7" bestFit="1" customWidth="1"/>
    <col min="15635" max="15635" width="15.125" style="7" customWidth="1"/>
    <col min="15636" max="15636" width="20.5" style="7" bestFit="1" customWidth="1"/>
    <col min="15637" max="15637" width="27.875" style="7" bestFit="1" customWidth="1"/>
    <col min="15638" max="15638" width="6.875" style="7" bestFit="1" customWidth="1"/>
    <col min="15639" max="15639" width="5" style="7" bestFit="1" customWidth="1"/>
    <col min="15640" max="15640" width="8" style="7" bestFit="1" customWidth="1"/>
    <col min="15641" max="15641" width="11.875" style="7" bestFit="1" customWidth="1"/>
    <col min="15642" max="15870" width="9" style="7"/>
    <col min="15871" max="15871" width="3.875" style="7" bestFit="1" customWidth="1"/>
    <col min="15872" max="15872" width="16" style="7" bestFit="1" customWidth="1"/>
    <col min="15873" max="15873" width="16.625" style="7" bestFit="1" customWidth="1"/>
    <col min="15874" max="15874" width="13.5" style="7" bestFit="1" customWidth="1"/>
    <col min="15875" max="15876" width="10.875" style="7" bestFit="1" customWidth="1"/>
    <col min="15877" max="15877" width="6.25" style="7" bestFit="1" customWidth="1"/>
    <col min="15878" max="15878" width="8.875" style="7" bestFit="1" customWidth="1"/>
    <col min="15879" max="15879" width="13.875" style="7" bestFit="1" customWidth="1"/>
    <col min="15880" max="15880" width="13.25" style="7" bestFit="1" customWidth="1"/>
    <col min="15881" max="15881" width="16" style="7" bestFit="1" customWidth="1"/>
    <col min="15882" max="15882" width="11.625" style="7" bestFit="1" customWidth="1"/>
    <col min="15883" max="15883" width="16.875" style="7" customWidth="1"/>
    <col min="15884" max="15884" width="13.25" style="7" customWidth="1"/>
    <col min="15885" max="15885" width="18.375" style="7" bestFit="1" customWidth="1"/>
    <col min="15886" max="15886" width="15" style="7" bestFit="1" customWidth="1"/>
    <col min="15887" max="15887" width="14.75" style="7" bestFit="1" customWidth="1"/>
    <col min="15888" max="15888" width="14.625" style="7" bestFit="1" customWidth="1"/>
    <col min="15889" max="15889" width="13.75" style="7" bestFit="1" customWidth="1"/>
    <col min="15890" max="15890" width="14.25" style="7" bestFit="1" customWidth="1"/>
    <col min="15891" max="15891" width="15.125" style="7" customWidth="1"/>
    <col min="15892" max="15892" width="20.5" style="7" bestFit="1" customWidth="1"/>
    <col min="15893" max="15893" width="27.875" style="7" bestFit="1" customWidth="1"/>
    <col min="15894" max="15894" width="6.875" style="7" bestFit="1" customWidth="1"/>
    <col min="15895" max="15895" width="5" style="7" bestFit="1" customWidth="1"/>
    <col min="15896" max="15896" width="8" style="7" bestFit="1" customWidth="1"/>
    <col min="15897" max="15897" width="11.875" style="7" bestFit="1" customWidth="1"/>
    <col min="15898" max="16126" width="9" style="7"/>
    <col min="16127" max="16127" width="3.875" style="7" bestFit="1" customWidth="1"/>
    <col min="16128" max="16128" width="16" style="7" bestFit="1" customWidth="1"/>
    <col min="16129" max="16129" width="16.625" style="7" bestFit="1" customWidth="1"/>
    <col min="16130" max="16130" width="13.5" style="7" bestFit="1" customWidth="1"/>
    <col min="16131" max="16132" width="10.875" style="7" bestFit="1" customWidth="1"/>
    <col min="16133" max="16133" width="6.25" style="7" bestFit="1" customWidth="1"/>
    <col min="16134" max="16134" width="8.875" style="7" bestFit="1" customWidth="1"/>
    <col min="16135" max="16135" width="13.875" style="7" bestFit="1" customWidth="1"/>
    <col min="16136" max="16136" width="13.25" style="7" bestFit="1" customWidth="1"/>
    <col min="16137" max="16137" width="16" style="7" bestFit="1" customWidth="1"/>
    <col min="16138" max="16138" width="11.625" style="7" bestFit="1" customWidth="1"/>
    <col min="16139" max="16139" width="16.875" style="7" customWidth="1"/>
    <col min="16140" max="16140" width="13.25" style="7" customWidth="1"/>
    <col min="16141" max="16141" width="18.375" style="7" bestFit="1" customWidth="1"/>
    <col min="16142" max="16142" width="15" style="7" bestFit="1" customWidth="1"/>
    <col min="16143" max="16143" width="14.75" style="7" bestFit="1" customWidth="1"/>
    <col min="16144" max="16144" width="14.625" style="7" bestFit="1" customWidth="1"/>
    <col min="16145" max="16145" width="13.75" style="7" bestFit="1" customWidth="1"/>
    <col min="16146" max="16146" width="14.25" style="7" bestFit="1" customWidth="1"/>
    <col min="16147" max="16147" width="15.125" style="7" customWidth="1"/>
    <col min="16148" max="16148" width="20.5" style="7" bestFit="1" customWidth="1"/>
    <col min="16149" max="16149" width="27.875" style="7" bestFit="1" customWidth="1"/>
    <col min="16150" max="16150" width="6.875" style="7" bestFit="1" customWidth="1"/>
    <col min="16151" max="16151" width="5" style="7" bestFit="1" customWidth="1"/>
    <col min="16152" max="16152" width="8" style="7" bestFit="1" customWidth="1"/>
    <col min="16153" max="16153" width="11.875" style="7" bestFit="1" customWidth="1"/>
    <col min="16154" max="16384" width="9" style="7"/>
  </cols>
  <sheetData>
    <row r="1" spans="1:35" ht="18.75" x14ac:dyDescent="0.25">
      <c r="P1" s="24" t="s">
        <v>357</v>
      </c>
      <c r="AE1" s="24"/>
    </row>
    <row r="2" spans="1:35" ht="18.75" x14ac:dyDescent="0.3">
      <c r="P2" s="15" t="s">
        <v>1</v>
      </c>
      <c r="AE2" s="15"/>
    </row>
    <row r="3" spans="1:35" ht="18.75" x14ac:dyDescent="0.3">
      <c r="P3" s="15" t="s">
        <v>266</v>
      </c>
      <c r="AE3" s="15"/>
    </row>
    <row r="4" spans="1:35" s="115" customFormat="1" ht="18.75" x14ac:dyDescent="0.3">
      <c r="A4" s="743" t="s">
        <v>685</v>
      </c>
      <c r="B4" s="743"/>
      <c r="C4" s="743"/>
      <c r="D4" s="743"/>
      <c r="E4" s="743"/>
      <c r="F4" s="743"/>
      <c r="G4" s="743"/>
      <c r="H4" s="743"/>
      <c r="I4" s="743"/>
      <c r="J4" s="743"/>
      <c r="K4" s="743"/>
      <c r="L4" s="743"/>
      <c r="M4" s="743"/>
      <c r="N4" s="743"/>
      <c r="O4" s="743"/>
      <c r="P4" s="743"/>
      <c r="Q4" s="8"/>
      <c r="R4" s="8"/>
      <c r="S4" s="8"/>
      <c r="T4" s="8"/>
      <c r="U4" s="8"/>
      <c r="V4" s="8"/>
      <c r="W4" s="8"/>
      <c r="X4" s="8"/>
      <c r="AE4" s="15"/>
    </row>
    <row r="5" spans="1:35" s="115" customFormat="1" ht="18.75" x14ac:dyDescent="0.3">
      <c r="A5" s="153"/>
      <c r="B5" s="153"/>
      <c r="C5" s="153"/>
      <c r="D5" s="153"/>
      <c r="E5" s="153"/>
      <c r="F5" s="153"/>
      <c r="G5" s="153"/>
      <c r="H5" s="153"/>
      <c r="I5" s="153"/>
      <c r="J5" s="153"/>
      <c r="K5" s="153"/>
      <c r="L5" s="153"/>
      <c r="M5" s="153"/>
      <c r="N5" s="153"/>
      <c r="O5" s="153"/>
      <c r="P5" s="153"/>
      <c r="Q5" s="8"/>
      <c r="R5" s="8"/>
      <c r="S5" s="8"/>
      <c r="T5" s="8"/>
      <c r="U5" s="8"/>
      <c r="V5" s="8"/>
      <c r="W5" s="8"/>
      <c r="X5" s="8"/>
      <c r="AE5" s="15"/>
    </row>
    <row r="6" spans="1:35" ht="16.5" x14ac:dyDescent="0.25">
      <c r="A6" s="743" t="s">
        <v>581</v>
      </c>
      <c r="B6" s="743"/>
      <c r="C6" s="743"/>
      <c r="D6" s="743"/>
      <c r="E6" s="743"/>
      <c r="F6" s="743"/>
      <c r="G6" s="743"/>
      <c r="H6" s="743"/>
      <c r="I6" s="743"/>
      <c r="J6" s="743"/>
      <c r="K6" s="743"/>
      <c r="L6" s="743"/>
      <c r="M6" s="743"/>
      <c r="N6" s="743"/>
      <c r="O6" s="743"/>
      <c r="P6" s="743"/>
      <c r="Q6" s="118"/>
      <c r="R6" s="118"/>
      <c r="S6" s="118"/>
      <c r="T6" s="118"/>
      <c r="U6" s="118"/>
      <c r="V6" s="118"/>
      <c r="W6" s="118"/>
      <c r="X6" s="118"/>
      <c r="Y6" s="118"/>
      <c r="Z6" s="118"/>
      <c r="AA6" s="118"/>
      <c r="AB6" s="118"/>
      <c r="AC6" s="118"/>
      <c r="AD6" s="118"/>
      <c r="AE6" s="118"/>
      <c r="AF6" s="118"/>
      <c r="AG6" s="118"/>
      <c r="AH6" s="118"/>
    </row>
    <row r="7" spans="1:35" s="115" customFormat="1" ht="16.5" x14ac:dyDescent="0.25">
      <c r="A7" s="153"/>
      <c r="B7" s="153"/>
      <c r="C7" s="153"/>
      <c r="D7" s="153"/>
      <c r="E7" s="153"/>
      <c r="F7" s="153"/>
      <c r="G7" s="153"/>
      <c r="H7" s="153"/>
      <c r="I7" s="153"/>
      <c r="J7" s="153"/>
      <c r="K7" s="153"/>
      <c r="L7" s="153"/>
      <c r="M7" s="153"/>
      <c r="N7" s="153"/>
      <c r="O7" s="153"/>
      <c r="P7" s="153"/>
      <c r="Q7" s="118"/>
      <c r="R7" s="118"/>
      <c r="S7" s="118"/>
      <c r="T7" s="118"/>
      <c r="U7" s="118"/>
      <c r="V7" s="118"/>
      <c r="W7" s="118"/>
      <c r="X7" s="118"/>
      <c r="Y7" s="118"/>
      <c r="Z7" s="118"/>
      <c r="AA7" s="118"/>
      <c r="AB7" s="118"/>
      <c r="AC7" s="118"/>
      <c r="AD7" s="118"/>
      <c r="AE7" s="118"/>
      <c r="AF7" s="118"/>
      <c r="AG7" s="118"/>
      <c r="AH7" s="118"/>
    </row>
    <row r="8" spans="1:35" ht="15.75" x14ac:dyDescent="0.25">
      <c r="A8" s="712" t="s">
        <v>885</v>
      </c>
      <c r="B8" s="712"/>
      <c r="C8" s="712"/>
      <c r="D8" s="712"/>
      <c r="E8" s="712"/>
      <c r="F8" s="712"/>
      <c r="G8" s="712"/>
      <c r="H8" s="712"/>
      <c r="I8" s="712"/>
      <c r="J8" s="712"/>
      <c r="K8" s="712"/>
      <c r="L8" s="712"/>
      <c r="M8" s="712"/>
      <c r="N8" s="712"/>
      <c r="O8" s="712"/>
      <c r="P8" s="712"/>
      <c r="Q8" s="107"/>
      <c r="R8" s="107"/>
      <c r="S8" s="107"/>
      <c r="T8" s="107"/>
      <c r="U8" s="107"/>
      <c r="V8" s="107"/>
      <c r="W8" s="107"/>
      <c r="X8" s="107"/>
      <c r="Y8" s="107"/>
      <c r="Z8" s="107"/>
      <c r="AA8" s="107"/>
      <c r="AB8" s="107"/>
      <c r="AC8" s="107"/>
      <c r="AD8" s="107"/>
      <c r="AE8" s="107"/>
      <c r="AF8" s="107"/>
      <c r="AG8" s="107"/>
      <c r="AH8" s="107"/>
    </row>
    <row r="9" spans="1:35" s="98" customFormat="1" ht="15.75" x14ac:dyDescent="0.25">
      <c r="A9" s="618" t="s">
        <v>313</v>
      </c>
      <c r="B9" s="618"/>
      <c r="C9" s="618"/>
      <c r="D9" s="618"/>
      <c r="E9" s="618"/>
      <c r="F9" s="618"/>
      <c r="G9" s="618"/>
      <c r="H9" s="618"/>
      <c r="I9" s="618"/>
      <c r="J9" s="618"/>
      <c r="K9" s="618"/>
      <c r="L9" s="618"/>
      <c r="M9" s="618"/>
      <c r="N9" s="618"/>
      <c r="O9" s="618"/>
      <c r="P9" s="618"/>
      <c r="Q9" s="101"/>
      <c r="R9" s="101"/>
      <c r="S9" s="101"/>
      <c r="T9" s="101"/>
      <c r="U9" s="101"/>
      <c r="V9" s="101"/>
      <c r="W9" s="101"/>
      <c r="X9" s="101"/>
      <c r="Y9" s="101"/>
      <c r="Z9" s="101"/>
      <c r="AA9" s="101"/>
      <c r="AB9" s="101"/>
      <c r="AC9" s="101"/>
      <c r="AD9" s="101"/>
      <c r="AE9" s="101"/>
      <c r="AF9" s="101"/>
      <c r="AG9" s="101"/>
      <c r="AH9" s="101"/>
    </row>
    <row r="10" spans="1:35" s="98" customFormat="1" x14ac:dyDescent="0.25">
      <c r="A10" s="742"/>
      <c r="B10" s="742"/>
      <c r="C10" s="742"/>
      <c r="D10" s="742"/>
      <c r="E10" s="742"/>
      <c r="F10" s="742"/>
      <c r="G10" s="742"/>
      <c r="H10" s="742"/>
      <c r="I10" s="742"/>
      <c r="J10" s="742"/>
      <c r="K10" s="742"/>
      <c r="L10" s="742"/>
      <c r="M10" s="742"/>
      <c r="N10" s="742"/>
      <c r="O10" s="742"/>
      <c r="P10" s="742"/>
      <c r="Q10" s="119"/>
      <c r="R10" s="119"/>
      <c r="S10" s="119"/>
      <c r="T10" s="119"/>
      <c r="U10" s="119"/>
      <c r="V10" s="119"/>
      <c r="W10" s="119"/>
      <c r="X10" s="119"/>
      <c r="Y10" s="119"/>
      <c r="Z10" s="119"/>
      <c r="AA10" s="119"/>
      <c r="AB10" s="119"/>
      <c r="AC10" s="119"/>
      <c r="AD10" s="119"/>
      <c r="AE10" s="119"/>
      <c r="AF10" s="119"/>
      <c r="AG10" s="119"/>
      <c r="AH10" s="119"/>
    </row>
    <row r="11" spans="1:35" ht="18" customHeight="1" x14ac:dyDescent="0.25">
      <c r="A11" s="621" t="s">
        <v>54</v>
      </c>
      <c r="B11" s="621"/>
      <c r="C11" s="621"/>
      <c r="D11" s="621"/>
      <c r="E11" s="621"/>
      <c r="F11" s="621"/>
      <c r="G11" s="621"/>
      <c r="H11" s="621"/>
      <c r="I11" s="621"/>
      <c r="J11" s="621"/>
      <c r="K11" s="621"/>
      <c r="L11" s="621"/>
      <c r="M11" s="621"/>
      <c r="N11" s="621"/>
      <c r="O11" s="621"/>
      <c r="P11" s="621"/>
      <c r="Q11" s="12"/>
      <c r="R11" s="12"/>
      <c r="S11" s="12"/>
      <c r="T11" s="12"/>
      <c r="U11" s="12"/>
      <c r="V11" s="12"/>
      <c r="W11" s="12"/>
      <c r="X11" s="12"/>
      <c r="Y11" s="12"/>
      <c r="Z11" s="12"/>
      <c r="AA11" s="12"/>
      <c r="AB11" s="12"/>
      <c r="AC11" s="12"/>
      <c r="AD11" s="12"/>
      <c r="AE11" s="12"/>
      <c r="AF11" s="12"/>
      <c r="AG11" s="12"/>
      <c r="AH11" s="12"/>
    </row>
    <row r="12" spans="1:35" x14ac:dyDescent="0.25">
      <c r="A12" s="730"/>
      <c r="B12" s="730"/>
      <c r="C12" s="730"/>
      <c r="D12" s="730"/>
      <c r="E12" s="730"/>
      <c r="F12" s="730"/>
      <c r="G12" s="730"/>
      <c r="H12" s="730"/>
      <c r="I12" s="730"/>
      <c r="J12" s="730"/>
      <c r="K12" s="730"/>
      <c r="L12" s="730"/>
      <c r="M12" s="730"/>
      <c r="N12" s="730"/>
      <c r="O12" s="730"/>
      <c r="P12" s="730"/>
      <c r="Q12" s="730"/>
      <c r="R12" s="730"/>
      <c r="S12" s="730"/>
      <c r="T12" s="730"/>
      <c r="U12" s="730"/>
      <c r="V12" s="730"/>
      <c r="W12" s="730"/>
      <c r="X12" s="730"/>
      <c r="Y12" s="730"/>
      <c r="Z12" s="730"/>
      <c r="AA12" s="730"/>
      <c r="AB12" s="730"/>
      <c r="AC12" s="730"/>
      <c r="AD12" s="730"/>
      <c r="AE12" s="730"/>
      <c r="AF12" s="730"/>
      <c r="AG12" s="730"/>
      <c r="AH12" s="730"/>
    </row>
    <row r="13" spans="1:35" s="10" customFormat="1" ht="75.75" customHeight="1" x14ac:dyDescent="0.25">
      <c r="A13" s="734" t="s">
        <v>180</v>
      </c>
      <c r="B13" s="734" t="s">
        <v>31</v>
      </c>
      <c r="C13" s="734" t="s">
        <v>318</v>
      </c>
      <c r="D13" s="729" t="s">
        <v>72</v>
      </c>
      <c r="E13" s="729"/>
      <c r="F13" s="729"/>
      <c r="G13" s="734" t="s">
        <v>67</v>
      </c>
      <c r="H13" s="731" t="s">
        <v>45</v>
      </c>
      <c r="I13" s="732"/>
      <c r="J13" s="732"/>
      <c r="K13" s="732"/>
      <c r="L13" s="733"/>
      <c r="M13" s="719" t="s">
        <v>527</v>
      </c>
      <c r="N13" s="720"/>
      <c r="O13" s="720"/>
      <c r="P13" s="721"/>
      <c r="Q13" s="719" t="s">
        <v>528</v>
      </c>
      <c r="R13" s="720"/>
      <c r="S13" s="720"/>
      <c r="T13" s="721"/>
      <c r="U13" s="726" t="s">
        <v>671</v>
      </c>
      <c r="V13" s="738" t="s">
        <v>670</v>
      </c>
      <c r="W13" s="739"/>
      <c r="X13" s="722" t="s">
        <v>141</v>
      </c>
      <c r="Y13" s="718" t="s">
        <v>97</v>
      </c>
      <c r="Z13" s="718"/>
      <c r="AA13" s="725" t="s">
        <v>515</v>
      </c>
      <c r="AB13" s="725"/>
      <c r="AC13" s="725"/>
      <c r="AD13" s="725"/>
      <c r="AE13" s="726" t="s">
        <v>73</v>
      </c>
      <c r="AF13" s="725" t="s">
        <v>42</v>
      </c>
      <c r="AG13" s="725"/>
      <c r="AH13" s="717" t="s">
        <v>386</v>
      </c>
      <c r="AI13" s="7"/>
    </row>
    <row r="14" spans="1:35" s="10" customFormat="1" ht="213.75" customHeight="1" x14ac:dyDescent="0.25">
      <c r="A14" s="735"/>
      <c r="B14" s="735"/>
      <c r="C14" s="735"/>
      <c r="D14" s="717" t="s">
        <v>94</v>
      </c>
      <c r="E14" s="717"/>
      <c r="F14" s="717" t="s">
        <v>366</v>
      </c>
      <c r="G14" s="735"/>
      <c r="H14" s="734" t="s">
        <v>66</v>
      </c>
      <c r="I14" s="717" t="s">
        <v>65</v>
      </c>
      <c r="J14" s="717"/>
      <c r="K14" s="734" t="s">
        <v>68</v>
      </c>
      <c r="L14" s="734" t="s">
        <v>516</v>
      </c>
      <c r="M14" s="722" t="s">
        <v>90</v>
      </c>
      <c r="N14" s="722" t="s">
        <v>88</v>
      </c>
      <c r="O14" s="718" t="s">
        <v>375</v>
      </c>
      <c r="P14" s="718"/>
      <c r="Q14" s="722" t="s">
        <v>89</v>
      </c>
      <c r="R14" s="722" t="s">
        <v>71</v>
      </c>
      <c r="S14" s="718" t="s">
        <v>326</v>
      </c>
      <c r="T14" s="718"/>
      <c r="U14" s="727"/>
      <c r="V14" s="740"/>
      <c r="W14" s="741"/>
      <c r="X14" s="724"/>
      <c r="Y14" s="718"/>
      <c r="Z14" s="718"/>
      <c r="AA14" s="737" t="s">
        <v>96</v>
      </c>
      <c r="AB14" s="737"/>
      <c r="AC14" s="729" t="s">
        <v>328</v>
      </c>
      <c r="AD14" s="729"/>
      <c r="AE14" s="727"/>
      <c r="AF14" s="725" t="s">
        <v>329</v>
      </c>
      <c r="AG14" s="725" t="s">
        <v>674</v>
      </c>
      <c r="AH14" s="717"/>
      <c r="AI14" s="7"/>
    </row>
    <row r="15" spans="1:35" s="10" customFormat="1" ht="43.5" customHeight="1" x14ac:dyDescent="0.25">
      <c r="A15" s="736"/>
      <c r="B15" s="736"/>
      <c r="C15" s="736"/>
      <c r="D15" s="127" t="s">
        <v>92</v>
      </c>
      <c r="E15" s="127" t="s">
        <v>93</v>
      </c>
      <c r="F15" s="717"/>
      <c r="G15" s="736"/>
      <c r="H15" s="736"/>
      <c r="I15" s="129" t="s">
        <v>69</v>
      </c>
      <c r="J15" s="129" t="s">
        <v>70</v>
      </c>
      <c r="K15" s="736"/>
      <c r="L15" s="736"/>
      <c r="M15" s="723"/>
      <c r="N15" s="723"/>
      <c r="O15" s="37" t="s">
        <v>34</v>
      </c>
      <c r="P15" s="37" t="s">
        <v>35</v>
      </c>
      <c r="Q15" s="723"/>
      <c r="R15" s="723"/>
      <c r="S15" s="37" t="s">
        <v>34</v>
      </c>
      <c r="T15" s="37" t="s">
        <v>35</v>
      </c>
      <c r="U15" s="728"/>
      <c r="V15" s="176" t="s">
        <v>686</v>
      </c>
      <c r="W15" s="161" t="s">
        <v>331</v>
      </c>
      <c r="X15" s="723"/>
      <c r="Y15" s="37" t="s">
        <v>34</v>
      </c>
      <c r="Z15" s="37" t="s">
        <v>35</v>
      </c>
      <c r="AA15" s="84" t="s">
        <v>36</v>
      </c>
      <c r="AB15" s="84" t="s">
        <v>37</v>
      </c>
      <c r="AC15" s="84" t="s">
        <v>36</v>
      </c>
      <c r="AD15" s="84" t="s">
        <v>37</v>
      </c>
      <c r="AE15" s="728"/>
      <c r="AF15" s="725"/>
      <c r="AG15" s="725"/>
      <c r="AH15" s="717"/>
      <c r="AI15" s="7"/>
    </row>
    <row r="16" spans="1:35" s="10" customFormat="1" ht="15" customHeight="1" x14ac:dyDescent="0.25">
      <c r="A16" s="46">
        <v>1</v>
      </c>
      <c r="B16" s="46">
        <v>2</v>
      </c>
      <c r="C16" s="46">
        <v>3</v>
      </c>
      <c r="D16" s="46">
        <v>4</v>
      </c>
      <c r="E16" s="46">
        <v>5</v>
      </c>
      <c r="F16" s="46">
        <v>6</v>
      </c>
      <c r="G16" s="46">
        <v>7</v>
      </c>
      <c r="H16" s="46">
        <v>8</v>
      </c>
      <c r="I16" s="46">
        <v>9</v>
      </c>
      <c r="J16" s="46">
        <v>10</v>
      </c>
      <c r="K16" s="46">
        <v>11</v>
      </c>
      <c r="L16" s="46">
        <v>12</v>
      </c>
      <c r="M16" s="46">
        <v>13</v>
      </c>
      <c r="N16" s="46">
        <v>14</v>
      </c>
      <c r="O16" s="46">
        <v>15</v>
      </c>
      <c r="P16" s="46">
        <v>16</v>
      </c>
      <c r="Q16" s="46">
        <v>17</v>
      </c>
      <c r="R16" s="46">
        <v>18</v>
      </c>
      <c r="S16" s="46">
        <v>19</v>
      </c>
      <c r="T16" s="46">
        <v>20</v>
      </c>
      <c r="U16" s="46">
        <v>21</v>
      </c>
      <c r="V16" s="46">
        <v>22</v>
      </c>
      <c r="W16" s="46">
        <v>23</v>
      </c>
      <c r="X16" s="46">
        <v>24</v>
      </c>
      <c r="Y16" s="46">
        <v>25</v>
      </c>
      <c r="Z16" s="46">
        <v>26</v>
      </c>
      <c r="AA16" s="46">
        <v>27</v>
      </c>
      <c r="AB16" s="46">
        <v>28</v>
      </c>
      <c r="AC16" s="46">
        <v>29</v>
      </c>
      <c r="AD16" s="46">
        <v>30</v>
      </c>
      <c r="AE16" s="46">
        <v>31</v>
      </c>
      <c r="AF16" s="46">
        <v>32</v>
      </c>
      <c r="AG16" s="46">
        <v>33</v>
      </c>
      <c r="AH16" s="46">
        <v>34</v>
      </c>
      <c r="AI16" s="7"/>
    </row>
    <row r="17" spans="1:34" ht="15.75" x14ac:dyDescent="0.25">
      <c r="A17" s="47"/>
      <c r="B17" s="150"/>
      <c r="C17" s="72"/>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1"/>
      <c r="AG17" s="71"/>
      <c r="AH17" s="71"/>
    </row>
    <row r="18" spans="1:34" ht="15.75" x14ac:dyDescent="0.25">
      <c r="A18" s="156"/>
      <c r="B18" s="151"/>
    </row>
    <row r="20" spans="1:34" x14ac:dyDescent="0.25">
      <c r="R20" s="11"/>
    </row>
  </sheetData>
  <mergeCells count="39">
    <mergeCell ref="A11:P11"/>
    <mergeCell ref="A8:P8"/>
    <mergeCell ref="A9:P9"/>
    <mergeCell ref="A10:P10"/>
    <mergeCell ref="A4:P4"/>
    <mergeCell ref="A6:P6"/>
    <mergeCell ref="D14:E14"/>
    <mergeCell ref="D13:F13"/>
    <mergeCell ref="Y13:Z14"/>
    <mergeCell ref="U13:U15"/>
    <mergeCell ref="M13:P13"/>
    <mergeCell ref="M14:M15"/>
    <mergeCell ref="V13:W14"/>
    <mergeCell ref="A12:AH12"/>
    <mergeCell ref="H13:L13"/>
    <mergeCell ref="N14:N15"/>
    <mergeCell ref="I14:J14"/>
    <mergeCell ref="R14:R15"/>
    <mergeCell ref="A13:A15"/>
    <mergeCell ref="H14:H15"/>
    <mergeCell ref="L14:L15"/>
    <mergeCell ref="B13:B15"/>
    <mergeCell ref="C13:C15"/>
    <mergeCell ref="F14:F15"/>
    <mergeCell ref="K14:K15"/>
    <mergeCell ref="G13:G15"/>
    <mergeCell ref="AA14:AB14"/>
    <mergeCell ref="AA13:AD13"/>
    <mergeCell ref="O14:P14"/>
    <mergeCell ref="AH13:AH15"/>
    <mergeCell ref="S14:T14"/>
    <mergeCell ref="Q13:T13"/>
    <mergeCell ref="Q14:Q15"/>
    <mergeCell ref="X13:X15"/>
    <mergeCell ref="AF13:AG13"/>
    <mergeCell ref="AG14:AG15"/>
    <mergeCell ref="AE13:AE15"/>
    <mergeCell ref="AF14:AF15"/>
    <mergeCell ref="AC14:AD14"/>
  </mergeCells>
  <pageMargins left="0.70866141732283472" right="0.70866141732283472" top="0.74803149606299213" bottom="0.74803149606299213" header="0.31496062992125984" footer="0.31496062992125984"/>
  <pageSetup paperSize="8" scale="65" fitToWidth="2" orientation="landscape" r:id="rId1"/>
  <headerFooter differentFirst="1">
    <oddHeader>&amp;C&amp;P</oddHeader>
  </headerFooter>
  <colBreaks count="1" manualBreakCount="1">
    <brk id="16" max="14"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62"/>
  <sheetViews>
    <sheetView view="pageBreakPreview" zoomScale="60" zoomScaleNormal="50" workbookViewId="0">
      <selection activeCell="K20" sqref="K20"/>
    </sheetView>
  </sheetViews>
  <sheetFormatPr defaultRowHeight="15" x14ac:dyDescent="0.25"/>
  <cols>
    <col min="1" max="1" width="11.375" style="167" customWidth="1"/>
    <col min="2" max="2" width="39.375" style="11" customWidth="1"/>
    <col min="3" max="3" width="11.875" style="11" customWidth="1"/>
    <col min="4" max="4" width="10.125" style="11" customWidth="1"/>
    <col min="5" max="5" width="10.5" style="11" customWidth="1"/>
    <col min="6" max="6" width="10.625" style="11" customWidth="1"/>
    <col min="7" max="7" width="17.875" style="11" customWidth="1"/>
    <col min="8" max="8" width="15.375" style="11" customWidth="1"/>
    <col min="9" max="9" width="18.625" style="11" customWidth="1"/>
    <col min="10" max="10" width="14.5" style="11" customWidth="1"/>
    <col min="11" max="11" width="17.375" style="11" customWidth="1"/>
    <col min="12" max="12" width="15.125" style="11" customWidth="1"/>
    <col min="13" max="13" width="18.5" style="11" customWidth="1"/>
    <col min="14" max="14" width="17" style="11" customWidth="1"/>
    <col min="15" max="15" width="17.625" style="11" customWidth="1"/>
    <col min="16" max="16" width="9" style="11" customWidth="1"/>
    <col min="17" max="17" width="17.75" style="8" customWidth="1"/>
    <col min="18" max="18" width="18.375" style="8" customWidth="1"/>
    <col min="19" max="19" width="9.125" style="8" customWidth="1"/>
    <col min="20" max="20" width="9" style="8" customWidth="1"/>
    <col min="21" max="21" width="22" style="8" customWidth="1"/>
    <col min="22" max="22" width="22.625" style="8" customWidth="1"/>
    <col min="23" max="23" width="14.875" style="8" customWidth="1"/>
    <col min="24" max="24" width="10.625" style="115" customWidth="1"/>
    <col min="25" max="25" width="9.25" style="115" customWidth="1"/>
    <col min="26" max="26" width="11.125" style="115" customWidth="1"/>
    <col min="27" max="27" width="11.875" style="115" customWidth="1"/>
    <col min="28" max="28" width="15.625" style="115" customWidth="1"/>
    <col min="29" max="30" width="15.875" style="115" customWidth="1"/>
    <col min="31" max="31" width="20.75" style="115" customWidth="1"/>
    <col min="32" max="32" width="18.375" style="115" customWidth="1"/>
    <col min="33" max="33" width="29" style="115" customWidth="1"/>
    <col min="34" max="253" width="9" style="115"/>
    <col min="254" max="254" width="3.875" style="115" bestFit="1" customWidth="1"/>
    <col min="255" max="255" width="16" style="115" bestFit="1" customWidth="1"/>
    <col min="256" max="256" width="16.625" style="115" bestFit="1" customWidth="1"/>
    <col min="257" max="257" width="13.5" style="115" bestFit="1" customWidth="1"/>
    <col min="258" max="259" width="10.875" style="115" bestFit="1" customWidth="1"/>
    <col min="260" max="260" width="6.25" style="115" bestFit="1" customWidth="1"/>
    <col min="261" max="261" width="8.875" style="115" bestFit="1" customWidth="1"/>
    <col min="262" max="262" width="13.875" style="115" bestFit="1" customWidth="1"/>
    <col min="263" max="263" width="13.25" style="115" bestFit="1" customWidth="1"/>
    <col min="264" max="264" width="16" style="115" bestFit="1" customWidth="1"/>
    <col min="265" max="265" width="11.625" style="115" bestFit="1" customWidth="1"/>
    <col min="266" max="266" width="16.875" style="115" customWidth="1"/>
    <col min="267" max="267" width="13.25" style="115" customWidth="1"/>
    <col min="268" max="268" width="18.375" style="115" bestFit="1" customWidth="1"/>
    <col min="269" max="269" width="15" style="115" bestFit="1" customWidth="1"/>
    <col min="270" max="270" width="14.75" style="115" bestFit="1" customWidth="1"/>
    <col min="271" max="271" width="14.625" style="115" bestFit="1" customWidth="1"/>
    <col min="272" max="272" width="13.75" style="115" bestFit="1" customWidth="1"/>
    <col min="273" max="273" width="14.25" style="115" bestFit="1" customWidth="1"/>
    <col min="274" max="274" width="15.125" style="115" customWidth="1"/>
    <col min="275" max="275" width="20.5" style="115" bestFit="1" customWidth="1"/>
    <col min="276" max="276" width="27.875" style="115" bestFit="1" customWidth="1"/>
    <col min="277" max="277" width="6.875" style="115" bestFit="1" customWidth="1"/>
    <col min="278" max="278" width="5" style="115" bestFit="1" customWidth="1"/>
    <col min="279" max="279" width="8" style="115" bestFit="1" customWidth="1"/>
    <col min="280" max="280" width="11.875" style="115" bestFit="1" customWidth="1"/>
    <col min="281" max="509" width="9" style="115"/>
    <col min="510" max="510" width="3.875" style="115" bestFit="1" customWidth="1"/>
    <col min="511" max="511" width="16" style="115" bestFit="1" customWidth="1"/>
    <col min="512" max="512" width="16.625" style="115" bestFit="1" customWidth="1"/>
    <col min="513" max="513" width="13.5" style="115" bestFit="1" customWidth="1"/>
    <col min="514" max="515" width="10.875" style="115" bestFit="1" customWidth="1"/>
    <col min="516" max="516" width="6.25" style="115" bestFit="1" customWidth="1"/>
    <col min="517" max="517" width="8.875" style="115" bestFit="1" customWidth="1"/>
    <col min="518" max="518" width="13.875" style="115" bestFit="1" customWidth="1"/>
    <col min="519" max="519" width="13.25" style="115" bestFit="1" customWidth="1"/>
    <col min="520" max="520" width="16" style="115" bestFit="1" customWidth="1"/>
    <col min="521" max="521" width="11.625" style="115" bestFit="1" customWidth="1"/>
    <col min="522" max="522" width="16.875" style="115" customWidth="1"/>
    <col min="523" max="523" width="13.25" style="115" customWidth="1"/>
    <col min="524" max="524" width="18.375" style="115" bestFit="1" customWidth="1"/>
    <col min="525" max="525" width="15" style="115" bestFit="1" customWidth="1"/>
    <col min="526" max="526" width="14.75" style="115" bestFit="1" customWidth="1"/>
    <col min="527" max="527" width="14.625" style="115" bestFit="1" customWidth="1"/>
    <col min="528" max="528" width="13.75" style="115" bestFit="1" customWidth="1"/>
    <col min="529" max="529" width="14.25" style="115" bestFit="1" customWidth="1"/>
    <col min="530" max="530" width="15.125" style="115" customWidth="1"/>
    <col min="531" max="531" width="20.5" style="115" bestFit="1" customWidth="1"/>
    <col min="532" max="532" width="27.875" style="115" bestFit="1" customWidth="1"/>
    <col min="533" max="533" width="6.875" style="115" bestFit="1" customWidth="1"/>
    <col min="534" max="534" width="5" style="115" bestFit="1" customWidth="1"/>
    <col min="535" max="535" width="8" style="115" bestFit="1" customWidth="1"/>
    <col min="536" max="536" width="11.875" style="115" bestFit="1" customWidth="1"/>
    <col min="537" max="765" width="9" style="115"/>
    <col min="766" max="766" width="3.875" style="115" bestFit="1" customWidth="1"/>
    <col min="767" max="767" width="16" style="115" bestFit="1" customWidth="1"/>
    <col min="768" max="768" width="16.625" style="115" bestFit="1" customWidth="1"/>
    <col min="769" max="769" width="13.5" style="115" bestFit="1" customWidth="1"/>
    <col min="770" max="771" width="10.875" style="115" bestFit="1" customWidth="1"/>
    <col min="772" max="772" width="6.25" style="115" bestFit="1" customWidth="1"/>
    <col min="773" max="773" width="8.875" style="115" bestFit="1" customWidth="1"/>
    <col min="774" max="774" width="13.875" style="115" bestFit="1" customWidth="1"/>
    <col min="775" max="775" width="13.25" style="115" bestFit="1" customWidth="1"/>
    <col min="776" max="776" width="16" style="115" bestFit="1" customWidth="1"/>
    <col min="777" max="777" width="11.625" style="115" bestFit="1" customWidth="1"/>
    <col min="778" max="778" width="16.875" style="115" customWidth="1"/>
    <col min="779" max="779" width="13.25" style="115" customWidth="1"/>
    <col min="780" max="780" width="18.375" style="115" bestFit="1" customWidth="1"/>
    <col min="781" max="781" width="15" style="115" bestFit="1" customWidth="1"/>
    <col min="782" max="782" width="14.75" style="115" bestFit="1" customWidth="1"/>
    <col min="783" max="783" width="14.625" style="115" bestFit="1" customWidth="1"/>
    <col min="784" max="784" width="13.75" style="115" bestFit="1" customWidth="1"/>
    <col min="785" max="785" width="14.25" style="115" bestFit="1" customWidth="1"/>
    <col min="786" max="786" width="15.125" style="115" customWidth="1"/>
    <col min="787" max="787" width="20.5" style="115" bestFit="1" customWidth="1"/>
    <col min="788" max="788" width="27.875" style="115" bestFit="1" customWidth="1"/>
    <col min="789" max="789" width="6.875" style="115" bestFit="1" customWidth="1"/>
    <col min="790" max="790" width="5" style="115" bestFit="1" customWidth="1"/>
    <col min="791" max="791" width="8" style="115" bestFit="1" customWidth="1"/>
    <col min="792" max="792" width="11.875" style="115" bestFit="1" customWidth="1"/>
    <col min="793" max="1021" width="9" style="115"/>
    <col min="1022" max="1022" width="3.875" style="115" bestFit="1" customWidth="1"/>
    <col min="1023" max="1023" width="16" style="115" bestFit="1" customWidth="1"/>
    <col min="1024" max="1024" width="16.625" style="115" bestFit="1" customWidth="1"/>
    <col min="1025" max="1025" width="13.5" style="115" bestFit="1" customWidth="1"/>
    <col min="1026" max="1027" width="10.875" style="115" bestFit="1" customWidth="1"/>
    <col min="1028" max="1028" width="6.25" style="115" bestFit="1" customWidth="1"/>
    <col min="1029" max="1029" width="8.875" style="115" bestFit="1" customWidth="1"/>
    <col min="1030" max="1030" width="13.875" style="115" bestFit="1" customWidth="1"/>
    <col min="1031" max="1031" width="13.25" style="115" bestFit="1" customWidth="1"/>
    <col min="1032" max="1032" width="16" style="115" bestFit="1" customWidth="1"/>
    <col min="1033" max="1033" width="11.625" style="115" bestFit="1" customWidth="1"/>
    <col min="1034" max="1034" width="16.875" style="115" customWidth="1"/>
    <col min="1035" max="1035" width="13.25" style="115" customWidth="1"/>
    <col min="1036" max="1036" width="18.375" style="115" bestFit="1" customWidth="1"/>
    <col min="1037" max="1037" width="15" style="115" bestFit="1" customWidth="1"/>
    <col min="1038" max="1038" width="14.75" style="115" bestFit="1" customWidth="1"/>
    <col min="1039" max="1039" width="14.625" style="115" bestFit="1" customWidth="1"/>
    <col min="1040" max="1040" width="13.75" style="115" bestFit="1" customWidth="1"/>
    <col min="1041" max="1041" width="14.25" style="115" bestFit="1" customWidth="1"/>
    <col min="1042" max="1042" width="15.125" style="115" customWidth="1"/>
    <col min="1043" max="1043" width="20.5" style="115" bestFit="1" customWidth="1"/>
    <col min="1044" max="1044" width="27.875" style="115" bestFit="1" customWidth="1"/>
    <col min="1045" max="1045" width="6.875" style="115" bestFit="1" customWidth="1"/>
    <col min="1046" max="1046" width="5" style="115" bestFit="1" customWidth="1"/>
    <col min="1047" max="1047" width="8" style="115" bestFit="1" customWidth="1"/>
    <col min="1048" max="1048" width="11.875" style="115" bestFit="1" customWidth="1"/>
    <col min="1049" max="1277" width="9" style="115"/>
    <col min="1278" max="1278" width="3.875" style="115" bestFit="1" customWidth="1"/>
    <col min="1279" max="1279" width="16" style="115" bestFit="1" customWidth="1"/>
    <col min="1280" max="1280" width="16.625" style="115" bestFit="1" customWidth="1"/>
    <col min="1281" max="1281" width="13.5" style="115" bestFit="1" customWidth="1"/>
    <col min="1282" max="1283" width="10.875" style="115" bestFit="1" customWidth="1"/>
    <col min="1284" max="1284" width="6.25" style="115" bestFit="1" customWidth="1"/>
    <col min="1285" max="1285" width="8.875" style="115" bestFit="1" customWidth="1"/>
    <col min="1286" max="1286" width="13.875" style="115" bestFit="1" customWidth="1"/>
    <col min="1287" max="1287" width="13.25" style="115" bestFit="1" customWidth="1"/>
    <col min="1288" max="1288" width="16" style="115" bestFit="1" customWidth="1"/>
    <col min="1289" max="1289" width="11.625" style="115" bestFit="1" customWidth="1"/>
    <col min="1290" max="1290" width="16.875" style="115" customWidth="1"/>
    <col min="1291" max="1291" width="13.25" style="115" customWidth="1"/>
    <col min="1292" max="1292" width="18.375" style="115" bestFit="1" customWidth="1"/>
    <col min="1293" max="1293" width="15" style="115" bestFit="1" customWidth="1"/>
    <col min="1294" max="1294" width="14.75" style="115" bestFit="1" customWidth="1"/>
    <col min="1295" max="1295" width="14.625" style="115" bestFit="1" customWidth="1"/>
    <col min="1296" max="1296" width="13.75" style="115" bestFit="1" customWidth="1"/>
    <col min="1297" max="1297" width="14.25" style="115" bestFit="1" customWidth="1"/>
    <col min="1298" max="1298" width="15.125" style="115" customWidth="1"/>
    <col min="1299" max="1299" width="20.5" style="115" bestFit="1" customWidth="1"/>
    <col min="1300" max="1300" width="27.875" style="115" bestFit="1" customWidth="1"/>
    <col min="1301" max="1301" width="6.875" style="115" bestFit="1" customWidth="1"/>
    <col min="1302" max="1302" width="5" style="115" bestFit="1" customWidth="1"/>
    <col min="1303" max="1303" width="8" style="115" bestFit="1" customWidth="1"/>
    <col min="1304" max="1304" width="11.875" style="115" bestFit="1" customWidth="1"/>
    <col min="1305" max="1533" width="9" style="115"/>
    <col min="1534" max="1534" width="3.875" style="115" bestFit="1" customWidth="1"/>
    <col min="1535" max="1535" width="16" style="115" bestFit="1" customWidth="1"/>
    <col min="1536" max="1536" width="16.625" style="115" bestFit="1" customWidth="1"/>
    <col min="1537" max="1537" width="13.5" style="115" bestFit="1" customWidth="1"/>
    <col min="1538" max="1539" width="10.875" style="115" bestFit="1" customWidth="1"/>
    <col min="1540" max="1540" width="6.25" style="115" bestFit="1" customWidth="1"/>
    <col min="1541" max="1541" width="8.875" style="115" bestFit="1" customWidth="1"/>
    <col min="1542" max="1542" width="13.875" style="115" bestFit="1" customWidth="1"/>
    <col min="1543" max="1543" width="13.25" style="115" bestFit="1" customWidth="1"/>
    <col min="1544" max="1544" width="16" style="115" bestFit="1" customWidth="1"/>
    <col min="1545" max="1545" width="11.625" style="115" bestFit="1" customWidth="1"/>
    <col min="1546" max="1546" width="16.875" style="115" customWidth="1"/>
    <col min="1547" max="1547" width="13.25" style="115" customWidth="1"/>
    <col min="1548" max="1548" width="18.375" style="115" bestFit="1" customWidth="1"/>
    <col min="1549" max="1549" width="15" style="115" bestFit="1" customWidth="1"/>
    <col min="1550" max="1550" width="14.75" style="115" bestFit="1" customWidth="1"/>
    <col min="1551" max="1551" width="14.625" style="115" bestFit="1" customWidth="1"/>
    <col min="1552" max="1552" width="13.75" style="115" bestFit="1" customWidth="1"/>
    <col min="1553" max="1553" width="14.25" style="115" bestFit="1" customWidth="1"/>
    <col min="1554" max="1554" width="15.125" style="115" customWidth="1"/>
    <col min="1555" max="1555" width="20.5" style="115" bestFit="1" customWidth="1"/>
    <col min="1556" max="1556" width="27.875" style="115" bestFit="1" customWidth="1"/>
    <col min="1557" max="1557" width="6.875" style="115" bestFit="1" customWidth="1"/>
    <col min="1558" max="1558" width="5" style="115" bestFit="1" customWidth="1"/>
    <col min="1559" max="1559" width="8" style="115" bestFit="1" customWidth="1"/>
    <col min="1560" max="1560" width="11.875" style="115" bestFit="1" customWidth="1"/>
    <col min="1561" max="1789" width="9" style="115"/>
    <col min="1790" max="1790" width="3.875" style="115" bestFit="1" customWidth="1"/>
    <col min="1791" max="1791" width="16" style="115" bestFit="1" customWidth="1"/>
    <col min="1792" max="1792" width="16.625" style="115" bestFit="1" customWidth="1"/>
    <col min="1793" max="1793" width="13.5" style="115" bestFit="1" customWidth="1"/>
    <col min="1794" max="1795" width="10.875" style="115" bestFit="1" customWidth="1"/>
    <col min="1796" max="1796" width="6.25" style="115" bestFit="1" customWidth="1"/>
    <col min="1797" max="1797" width="8.875" style="115" bestFit="1" customWidth="1"/>
    <col min="1798" max="1798" width="13.875" style="115" bestFit="1" customWidth="1"/>
    <col min="1799" max="1799" width="13.25" style="115" bestFit="1" customWidth="1"/>
    <col min="1800" max="1800" width="16" style="115" bestFit="1" customWidth="1"/>
    <col min="1801" max="1801" width="11.625" style="115" bestFit="1" customWidth="1"/>
    <col min="1802" max="1802" width="16.875" style="115" customWidth="1"/>
    <col min="1803" max="1803" width="13.25" style="115" customWidth="1"/>
    <col min="1804" max="1804" width="18.375" style="115" bestFit="1" customWidth="1"/>
    <col min="1805" max="1805" width="15" style="115" bestFit="1" customWidth="1"/>
    <col min="1806" max="1806" width="14.75" style="115" bestFit="1" customWidth="1"/>
    <col min="1807" max="1807" width="14.625" style="115" bestFit="1" customWidth="1"/>
    <col min="1808" max="1808" width="13.75" style="115" bestFit="1" customWidth="1"/>
    <col min="1809" max="1809" width="14.25" style="115" bestFit="1" customWidth="1"/>
    <col min="1810" max="1810" width="15.125" style="115" customWidth="1"/>
    <col min="1811" max="1811" width="20.5" style="115" bestFit="1" customWidth="1"/>
    <col min="1812" max="1812" width="27.875" style="115" bestFit="1" customWidth="1"/>
    <col min="1813" max="1813" width="6.875" style="115" bestFit="1" customWidth="1"/>
    <col min="1814" max="1814" width="5" style="115" bestFit="1" customWidth="1"/>
    <col min="1815" max="1815" width="8" style="115" bestFit="1" customWidth="1"/>
    <col min="1816" max="1816" width="11.875" style="115" bestFit="1" customWidth="1"/>
    <col min="1817" max="2045" width="9" style="115"/>
    <col min="2046" max="2046" width="3.875" style="115" bestFit="1" customWidth="1"/>
    <col min="2047" max="2047" width="16" style="115" bestFit="1" customWidth="1"/>
    <col min="2048" max="2048" width="16.625" style="115" bestFit="1" customWidth="1"/>
    <col min="2049" max="2049" width="13.5" style="115" bestFit="1" customWidth="1"/>
    <col min="2050" max="2051" width="10.875" style="115" bestFit="1" customWidth="1"/>
    <col min="2052" max="2052" width="6.25" style="115" bestFit="1" customWidth="1"/>
    <col min="2053" max="2053" width="8.875" style="115" bestFit="1" customWidth="1"/>
    <col min="2054" max="2054" width="13.875" style="115" bestFit="1" customWidth="1"/>
    <col min="2055" max="2055" width="13.25" style="115" bestFit="1" customWidth="1"/>
    <col min="2056" max="2056" width="16" style="115" bestFit="1" customWidth="1"/>
    <col min="2057" max="2057" width="11.625" style="115" bestFit="1" customWidth="1"/>
    <col min="2058" max="2058" width="16.875" style="115" customWidth="1"/>
    <col min="2059" max="2059" width="13.25" style="115" customWidth="1"/>
    <col min="2060" max="2060" width="18.375" style="115" bestFit="1" customWidth="1"/>
    <col min="2061" max="2061" width="15" style="115" bestFit="1" customWidth="1"/>
    <col min="2062" max="2062" width="14.75" style="115" bestFit="1" customWidth="1"/>
    <col min="2063" max="2063" width="14.625" style="115" bestFit="1" customWidth="1"/>
    <col min="2064" max="2064" width="13.75" style="115" bestFit="1" customWidth="1"/>
    <col min="2065" max="2065" width="14.25" style="115" bestFit="1" customWidth="1"/>
    <col min="2066" max="2066" width="15.125" style="115" customWidth="1"/>
    <col min="2067" max="2067" width="20.5" style="115" bestFit="1" customWidth="1"/>
    <col min="2068" max="2068" width="27.875" style="115" bestFit="1" customWidth="1"/>
    <col min="2069" max="2069" width="6.875" style="115" bestFit="1" customWidth="1"/>
    <col min="2070" max="2070" width="5" style="115" bestFit="1" customWidth="1"/>
    <col min="2071" max="2071" width="8" style="115" bestFit="1" customWidth="1"/>
    <col min="2072" max="2072" width="11.875" style="115" bestFit="1" customWidth="1"/>
    <col min="2073" max="2301" width="9" style="115"/>
    <col min="2302" max="2302" width="3.875" style="115" bestFit="1" customWidth="1"/>
    <col min="2303" max="2303" width="16" style="115" bestFit="1" customWidth="1"/>
    <col min="2304" max="2304" width="16.625" style="115" bestFit="1" customWidth="1"/>
    <col min="2305" max="2305" width="13.5" style="115" bestFit="1" customWidth="1"/>
    <col min="2306" max="2307" width="10.875" style="115" bestFit="1" customWidth="1"/>
    <col min="2308" max="2308" width="6.25" style="115" bestFit="1" customWidth="1"/>
    <col min="2309" max="2309" width="8.875" style="115" bestFit="1" customWidth="1"/>
    <col min="2310" max="2310" width="13.875" style="115" bestFit="1" customWidth="1"/>
    <col min="2311" max="2311" width="13.25" style="115" bestFit="1" customWidth="1"/>
    <col min="2312" max="2312" width="16" style="115" bestFit="1" customWidth="1"/>
    <col min="2313" max="2313" width="11.625" style="115" bestFit="1" customWidth="1"/>
    <col min="2314" max="2314" width="16.875" style="115" customWidth="1"/>
    <col min="2315" max="2315" width="13.25" style="115" customWidth="1"/>
    <col min="2316" max="2316" width="18.375" style="115" bestFit="1" customWidth="1"/>
    <col min="2317" max="2317" width="15" style="115" bestFit="1" customWidth="1"/>
    <col min="2318" max="2318" width="14.75" style="115" bestFit="1" customWidth="1"/>
    <col min="2319" max="2319" width="14.625" style="115" bestFit="1" customWidth="1"/>
    <col min="2320" max="2320" width="13.75" style="115" bestFit="1" customWidth="1"/>
    <col min="2321" max="2321" width="14.25" style="115" bestFit="1" customWidth="1"/>
    <col min="2322" max="2322" width="15.125" style="115" customWidth="1"/>
    <col min="2323" max="2323" width="20.5" style="115" bestFit="1" customWidth="1"/>
    <col min="2324" max="2324" width="27.875" style="115" bestFit="1" customWidth="1"/>
    <col min="2325" max="2325" width="6.875" style="115" bestFit="1" customWidth="1"/>
    <col min="2326" max="2326" width="5" style="115" bestFit="1" customWidth="1"/>
    <col min="2327" max="2327" width="8" style="115" bestFit="1" customWidth="1"/>
    <col min="2328" max="2328" width="11.875" style="115" bestFit="1" customWidth="1"/>
    <col min="2329" max="2557" width="9" style="115"/>
    <col min="2558" max="2558" width="3.875" style="115" bestFit="1" customWidth="1"/>
    <col min="2559" max="2559" width="16" style="115" bestFit="1" customWidth="1"/>
    <col min="2560" max="2560" width="16.625" style="115" bestFit="1" customWidth="1"/>
    <col min="2561" max="2561" width="13.5" style="115" bestFit="1" customWidth="1"/>
    <col min="2562" max="2563" width="10.875" style="115" bestFit="1" customWidth="1"/>
    <col min="2564" max="2564" width="6.25" style="115" bestFit="1" customWidth="1"/>
    <col min="2565" max="2565" width="8.875" style="115" bestFit="1" customWidth="1"/>
    <col min="2566" max="2566" width="13.875" style="115" bestFit="1" customWidth="1"/>
    <col min="2567" max="2567" width="13.25" style="115" bestFit="1" customWidth="1"/>
    <col min="2568" max="2568" width="16" style="115" bestFit="1" customWidth="1"/>
    <col min="2569" max="2569" width="11.625" style="115" bestFit="1" customWidth="1"/>
    <col min="2570" max="2570" width="16.875" style="115" customWidth="1"/>
    <col min="2571" max="2571" width="13.25" style="115" customWidth="1"/>
    <col min="2572" max="2572" width="18.375" style="115" bestFit="1" customWidth="1"/>
    <col min="2573" max="2573" width="15" style="115" bestFit="1" customWidth="1"/>
    <col min="2574" max="2574" width="14.75" style="115" bestFit="1" customWidth="1"/>
    <col min="2575" max="2575" width="14.625" style="115" bestFit="1" customWidth="1"/>
    <col min="2576" max="2576" width="13.75" style="115" bestFit="1" customWidth="1"/>
    <col min="2577" max="2577" width="14.25" style="115" bestFit="1" customWidth="1"/>
    <col min="2578" max="2578" width="15.125" style="115" customWidth="1"/>
    <col min="2579" max="2579" width="20.5" style="115" bestFit="1" customWidth="1"/>
    <col min="2580" max="2580" width="27.875" style="115" bestFit="1" customWidth="1"/>
    <col min="2581" max="2581" width="6.875" style="115" bestFit="1" customWidth="1"/>
    <col min="2582" max="2582" width="5" style="115" bestFit="1" customWidth="1"/>
    <col min="2583" max="2583" width="8" style="115" bestFit="1" customWidth="1"/>
    <col min="2584" max="2584" width="11.875" style="115" bestFit="1" customWidth="1"/>
    <col min="2585" max="2813" width="9" style="115"/>
    <col min="2814" max="2814" width="3.875" style="115" bestFit="1" customWidth="1"/>
    <col min="2815" max="2815" width="16" style="115" bestFit="1" customWidth="1"/>
    <col min="2816" max="2816" width="16.625" style="115" bestFit="1" customWidth="1"/>
    <col min="2817" max="2817" width="13.5" style="115" bestFit="1" customWidth="1"/>
    <col min="2818" max="2819" width="10.875" style="115" bestFit="1" customWidth="1"/>
    <col min="2820" max="2820" width="6.25" style="115" bestFit="1" customWidth="1"/>
    <col min="2821" max="2821" width="8.875" style="115" bestFit="1" customWidth="1"/>
    <col min="2822" max="2822" width="13.875" style="115" bestFit="1" customWidth="1"/>
    <col min="2823" max="2823" width="13.25" style="115" bestFit="1" customWidth="1"/>
    <col min="2824" max="2824" width="16" style="115" bestFit="1" customWidth="1"/>
    <col min="2825" max="2825" width="11.625" style="115" bestFit="1" customWidth="1"/>
    <col min="2826" max="2826" width="16.875" style="115" customWidth="1"/>
    <col min="2827" max="2827" width="13.25" style="115" customWidth="1"/>
    <col min="2828" max="2828" width="18.375" style="115" bestFit="1" customWidth="1"/>
    <col min="2829" max="2829" width="15" style="115" bestFit="1" customWidth="1"/>
    <col min="2830" max="2830" width="14.75" style="115" bestFit="1" customWidth="1"/>
    <col min="2831" max="2831" width="14.625" style="115" bestFit="1" customWidth="1"/>
    <col min="2832" max="2832" width="13.75" style="115" bestFit="1" customWidth="1"/>
    <col min="2833" max="2833" width="14.25" style="115" bestFit="1" customWidth="1"/>
    <col min="2834" max="2834" width="15.125" style="115" customWidth="1"/>
    <col min="2835" max="2835" width="20.5" style="115" bestFit="1" customWidth="1"/>
    <col min="2836" max="2836" width="27.875" style="115" bestFit="1" customWidth="1"/>
    <col min="2837" max="2837" width="6.875" style="115" bestFit="1" customWidth="1"/>
    <col min="2838" max="2838" width="5" style="115" bestFit="1" customWidth="1"/>
    <col min="2839" max="2839" width="8" style="115" bestFit="1" customWidth="1"/>
    <col min="2840" max="2840" width="11.875" style="115" bestFit="1" customWidth="1"/>
    <col min="2841" max="3069" width="9" style="115"/>
    <col min="3070" max="3070" width="3.875" style="115" bestFit="1" customWidth="1"/>
    <col min="3071" max="3071" width="16" style="115" bestFit="1" customWidth="1"/>
    <col min="3072" max="3072" width="16.625" style="115" bestFit="1" customWidth="1"/>
    <col min="3073" max="3073" width="13.5" style="115" bestFit="1" customWidth="1"/>
    <col min="3074" max="3075" width="10.875" style="115" bestFit="1" customWidth="1"/>
    <col min="3076" max="3076" width="6.25" style="115" bestFit="1" customWidth="1"/>
    <col min="3077" max="3077" width="8.875" style="115" bestFit="1" customWidth="1"/>
    <col min="3078" max="3078" width="13.875" style="115" bestFit="1" customWidth="1"/>
    <col min="3079" max="3079" width="13.25" style="115" bestFit="1" customWidth="1"/>
    <col min="3080" max="3080" width="16" style="115" bestFit="1" customWidth="1"/>
    <col min="3081" max="3081" width="11.625" style="115" bestFit="1" customWidth="1"/>
    <col min="3082" max="3082" width="16.875" style="115" customWidth="1"/>
    <col min="3083" max="3083" width="13.25" style="115" customWidth="1"/>
    <col min="3084" max="3084" width="18.375" style="115" bestFit="1" customWidth="1"/>
    <col min="3085" max="3085" width="15" style="115" bestFit="1" customWidth="1"/>
    <col min="3086" max="3086" width="14.75" style="115" bestFit="1" customWidth="1"/>
    <col min="3087" max="3087" width="14.625" style="115" bestFit="1" customWidth="1"/>
    <col min="3088" max="3088" width="13.75" style="115" bestFit="1" customWidth="1"/>
    <col min="3089" max="3089" width="14.25" style="115" bestFit="1" customWidth="1"/>
    <col min="3090" max="3090" width="15.125" style="115" customWidth="1"/>
    <col min="3091" max="3091" width="20.5" style="115" bestFit="1" customWidth="1"/>
    <col min="3092" max="3092" width="27.875" style="115" bestFit="1" customWidth="1"/>
    <col min="3093" max="3093" width="6.875" style="115" bestFit="1" customWidth="1"/>
    <col min="3094" max="3094" width="5" style="115" bestFit="1" customWidth="1"/>
    <col min="3095" max="3095" width="8" style="115" bestFit="1" customWidth="1"/>
    <col min="3096" max="3096" width="11.875" style="115" bestFit="1" customWidth="1"/>
    <col min="3097" max="3325" width="9" style="115"/>
    <col min="3326" max="3326" width="3.875" style="115" bestFit="1" customWidth="1"/>
    <col min="3327" max="3327" width="16" style="115" bestFit="1" customWidth="1"/>
    <col min="3328" max="3328" width="16.625" style="115" bestFit="1" customWidth="1"/>
    <col min="3329" max="3329" width="13.5" style="115" bestFit="1" customWidth="1"/>
    <col min="3330" max="3331" width="10.875" style="115" bestFit="1" customWidth="1"/>
    <col min="3332" max="3332" width="6.25" style="115" bestFit="1" customWidth="1"/>
    <col min="3333" max="3333" width="8.875" style="115" bestFit="1" customWidth="1"/>
    <col min="3334" max="3334" width="13.875" style="115" bestFit="1" customWidth="1"/>
    <col min="3335" max="3335" width="13.25" style="115" bestFit="1" customWidth="1"/>
    <col min="3336" max="3336" width="16" style="115" bestFit="1" customWidth="1"/>
    <col min="3337" max="3337" width="11.625" style="115" bestFit="1" customWidth="1"/>
    <col min="3338" max="3338" width="16.875" style="115" customWidth="1"/>
    <col min="3339" max="3339" width="13.25" style="115" customWidth="1"/>
    <col min="3340" max="3340" width="18.375" style="115" bestFit="1" customWidth="1"/>
    <col min="3341" max="3341" width="15" style="115" bestFit="1" customWidth="1"/>
    <col min="3342" max="3342" width="14.75" style="115" bestFit="1" customWidth="1"/>
    <col min="3343" max="3343" width="14.625" style="115" bestFit="1" customWidth="1"/>
    <col min="3344" max="3344" width="13.75" style="115" bestFit="1" customWidth="1"/>
    <col min="3345" max="3345" width="14.25" style="115" bestFit="1" customWidth="1"/>
    <col min="3346" max="3346" width="15.125" style="115" customWidth="1"/>
    <col min="3347" max="3347" width="20.5" style="115" bestFit="1" customWidth="1"/>
    <col min="3348" max="3348" width="27.875" style="115" bestFit="1" customWidth="1"/>
    <col min="3349" max="3349" width="6.875" style="115" bestFit="1" customWidth="1"/>
    <col min="3350" max="3350" width="5" style="115" bestFit="1" customWidth="1"/>
    <col min="3351" max="3351" width="8" style="115" bestFit="1" customWidth="1"/>
    <col min="3352" max="3352" width="11.875" style="115" bestFit="1" customWidth="1"/>
    <col min="3353" max="3581" width="9" style="115"/>
    <col min="3582" max="3582" width="3.875" style="115" bestFit="1" customWidth="1"/>
    <col min="3583" max="3583" width="16" style="115" bestFit="1" customWidth="1"/>
    <col min="3584" max="3584" width="16.625" style="115" bestFit="1" customWidth="1"/>
    <col min="3585" max="3585" width="13.5" style="115" bestFit="1" customWidth="1"/>
    <col min="3586" max="3587" width="10.875" style="115" bestFit="1" customWidth="1"/>
    <col min="3588" max="3588" width="6.25" style="115" bestFit="1" customWidth="1"/>
    <col min="3589" max="3589" width="8.875" style="115" bestFit="1" customWidth="1"/>
    <col min="3590" max="3590" width="13.875" style="115" bestFit="1" customWidth="1"/>
    <col min="3591" max="3591" width="13.25" style="115" bestFit="1" customWidth="1"/>
    <col min="3592" max="3592" width="16" style="115" bestFit="1" customWidth="1"/>
    <col min="3593" max="3593" width="11.625" style="115" bestFit="1" customWidth="1"/>
    <col min="3594" max="3594" width="16.875" style="115" customWidth="1"/>
    <col min="3595" max="3595" width="13.25" style="115" customWidth="1"/>
    <col min="3596" max="3596" width="18.375" style="115" bestFit="1" customWidth="1"/>
    <col min="3597" max="3597" width="15" style="115" bestFit="1" customWidth="1"/>
    <col min="3598" max="3598" width="14.75" style="115" bestFit="1" customWidth="1"/>
    <col min="3599" max="3599" width="14.625" style="115" bestFit="1" customWidth="1"/>
    <col min="3600" max="3600" width="13.75" style="115" bestFit="1" customWidth="1"/>
    <col min="3601" max="3601" width="14.25" style="115" bestFit="1" customWidth="1"/>
    <col min="3602" max="3602" width="15.125" style="115" customWidth="1"/>
    <col min="3603" max="3603" width="20.5" style="115" bestFit="1" customWidth="1"/>
    <col min="3604" max="3604" width="27.875" style="115" bestFit="1" customWidth="1"/>
    <col min="3605" max="3605" width="6.875" style="115" bestFit="1" customWidth="1"/>
    <col min="3606" max="3606" width="5" style="115" bestFit="1" customWidth="1"/>
    <col min="3607" max="3607" width="8" style="115" bestFit="1" customWidth="1"/>
    <col min="3608" max="3608" width="11.875" style="115" bestFit="1" customWidth="1"/>
    <col min="3609" max="3837" width="9" style="115"/>
    <col min="3838" max="3838" width="3.875" style="115" bestFit="1" customWidth="1"/>
    <col min="3839" max="3839" width="16" style="115" bestFit="1" customWidth="1"/>
    <col min="3840" max="3840" width="16.625" style="115" bestFit="1" customWidth="1"/>
    <col min="3841" max="3841" width="13.5" style="115" bestFit="1" customWidth="1"/>
    <col min="3842" max="3843" width="10.875" style="115" bestFit="1" customWidth="1"/>
    <col min="3844" max="3844" width="6.25" style="115" bestFit="1" customWidth="1"/>
    <col min="3845" max="3845" width="8.875" style="115" bestFit="1" customWidth="1"/>
    <col min="3846" max="3846" width="13.875" style="115" bestFit="1" customWidth="1"/>
    <col min="3847" max="3847" width="13.25" style="115" bestFit="1" customWidth="1"/>
    <col min="3848" max="3848" width="16" style="115" bestFit="1" customWidth="1"/>
    <col min="3849" max="3849" width="11.625" style="115" bestFit="1" customWidth="1"/>
    <col min="3850" max="3850" width="16.875" style="115" customWidth="1"/>
    <col min="3851" max="3851" width="13.25" style="115" customWidth="1"/>
    <col min="3852" max="3852" width="18.375" style="115" bestFit="1" customWidth="1"/>
    <col min="3853" max="3853" width="15" style="115" bestFit="1" customWidth="1"/>
    <col min="3854" max="3854" width="14.75" style="115" bestFit="1" customWidth="1"/>
    <col min="3855" max="3855" width="14.625" style="115" bestFit="1" customWidth="1"/>
    <col min="3856" max="3856" width="13.75" style="115" bestFit="1" customWidth="1"/>
    <col min="3857" max="3857" width="14.25" style="115" bestFit="1" customWidth="1"/>
    <col min="3858" max="3858" width="15.125" style="115" customWidth="1"/>
    <col min="3859" max="3859" width="20.5" style="115" bestFit="1" customWidth="1"/>
    <col min="3860" max="3860" width="27.875" style="115" bestFit="1" customWidth="1"/>
    <col min="3861" max="3861" width="6.875" style="115" bestFit="1" customWidth="1"/>
    <col min="3862" max="3862" width="5" style="115" bestFit="1" customWidth="1"/>
    <col min="3863" max="3863" width="8" style="115" bestFit="1" customWidth="1"/>
    <col min="3864" max="3864" width="11.875" style="115" bestFit="1" customWidth="1"/>
    <col min="3865" max="4093" width="9" style="115"/>
    <col min="4094" max="4094" width="3.875" style="115" bestFit="1" customWidth="1"/>
    <col min="4095" max="4095" width="16" style="115" bestFit="1" customWidth="1"/>
    <col min="4096" max="4096" width="16.625" style="115" bestFit="1" customWidth="1"/>
    <col min="4097" max="4097" width="13.5" style="115" bestFit="1" customWidth="1"/>
    <col min="4098" max="4099" width="10.875" style="115" bestFit="1" customWidth="1"/>
    <col min="4100" max="4100" width="6.25" style="115" bestFit="1" customWidth="1"/>
    <col min="4101" max="4101" width="8.875" style="115" bestFit="1" customWidth="1"/>
    <col min="4102" max="4102" width="13.875" style="115" bestFit="1" customWidth="1"/>
    <col min="4103" max="4103" width="13.25" style="115" bestFit="1" customWidth="1"/>
    <col min="4104" max="4104" width="16" style="115" bestFit="1" customWidth="1"/>
    <col min="4105" max="4105" width="11.625" style="115" bestFit="1" customWidth="1"/>
    <col min="4106" max="4106" width="16.875" style="115" customWidth="1"/>
    <col min="4107" max="4107" width="13.25" style="115" customWidth="1"/>
    <col min="4108" max="4108" width="18.375" style="115" bestFit="1" customWidth="1"/>
    <col min="4109" max="4109" width="15" style="115" bestFit="1" customWidth="1"/>
    <col min="4110" max="4110" width="14.75" style="115" bestFit="1" customWidth="1"/>
    <col min="4111" max="4111" width="14.625" style="115" bestFit="1" customWidth="1"/>
    <col min="4112" max="4112" width="13.75" style="115" bestFit="1" customWidth="1"/>
    <col min="4113" max="4113" width="14.25" style="115" bestFit="1" customWidth="1"/>
    <col min="4114" max="4114" width="15.125" style="115" customWidth="1"/>
    <col min="4115" max="4115" width="20.5" style="115" bestFit="1" customWidth="1"/>
    <col min="4116" max="4116" width="27.875" style="115" bestFit="1" customWidth="1"/>
    <col min="4117" max="4117" width="6.875" style="115" bestFit="1" customWidth="1"/>
    <col min="4118" max="4118" width="5" style="115" bestFit="1" customWidth="1"/>
    <col min="4119" max="4119" width="8" style="115" bestFit="1" customWidth="1"/>
    <col min="4120" max="4120" width="11.875" style="115" bestFit="1" customWidth="1"/>
    <col min="4121" max="4349" width="9" style="115"/>
    <col min="4350" max="4350" width="3.875" style="115" bestFit="1" customWidth="1"/>
    <col min="4351" max="4351" width="16" style="115" bestFit="1" customWidth="1"/>
    <col min="4352" max="4352" width="16.625" style="115" bestFit="1" customWidth="1"/>
    <col min="4353" max="4353" width="13.5" style="115" bestFit="1" customWidth="1"/>
    <col min="4354" max="4355" width="10.875" style="115" bestFit="1" customWidth="1"/>
    <col min="4356" max="4356" width="6.25" style="115" bestFit="1" customWidth="1"/>
    <col min="4357" max="4357" width="8.875" style="115" bestFit="1" customWidth="1"/>
    <col min="4358" max="4358" width="13.875" style="115" bestFit="1" customWidth="1"/>
    <col min="4359" max="4359" width="13.25" style="115" bestFit="1" customWidth="1"/>
    <col min="4360" max="4360" width="16" style="115" bestFit="1" customWidth="1"/>
    <col min="4361" max="4361" width="11.625" style="115" bestFit="1" customWidth="1"/>
    <col min="4362" max="4362" width="16.875" style="115" customWidth="1"/>
    <col min="4363" max="4363" width="13.25" style="115" customWidth="1"/>
    <col min="4364" max="4364" width="18.375" style="115" bestFit="1" customWidth="1"/>
    <col min="4365" max="4365" width="15" style="115" bestFit="1" customWidth="1"/>
    <col min="4366" max="4366" width="14.75" style="115" bestFit="1" customWidth="1"/>
    <col min="4367" max="4367" width="14.625" style="115" bestFit="1" customWidth="1"/>
    <col min="4368" max="4368" width="13.75" style="115" bestFit="1" customWidth="1"/>
    <col min="4369" max="4369" width="14.25" style="115" bestFit="1" customWidth="1"/>
    <col min="4370" max="4370" width="15.125" style="115" customWidth="1"/>
    <col min="4371" max="4371" width="20.5" style="115" bestFit="1" customWidth="1"/>
    <col min="4372" max="4372" width="27.875" style="115" bestFit="1" customWidth="1"/>
    <col min="4373" max="4373" width="6.875" style="115" bestFit="1" customWidth="1"/>
    <col min="4374" max="4374" width="5" style="115" bestFit="1" customWidth="1"/>
    <col min="4375" max="4375" width="8" style="115" bestFit="1" customWidth="1"/>
    <col min="4376" max="4376" width="11.875" style="115" bestFit="1" customWidth="1"/>
    <col min="4377" max="4605" width="9" style="115"/>
    <col min="4606" max="4606" width="3.875" style="115" bestFit="1" customWidth="1"/>
    <col min="4607" max="4607" width="16" style="115" bestFit="1" customWidth="1"/>
    <col min="4608" max="4608" width="16.625" style="115" bestFit="1" customWidth="1"/>
    <col min="4609" max="4609" width="13.5" style="115" bestFit="1" customWidth="1"/>
    <col min="4610" max="4611" width="10.875" style="115" bestFit="1" customWidth="1"/>
    <col min="4612" max="4612" width="6.25" style="115" bestFit="1" customWidth="1"/>
    <col min="4613" max="4613" width="8.875" style="115" bestFit="1" customWidth="1"/>
    <col min="4614" max="4614" width="13.875" style="115" bestFit="1" customWidth="1"/>
    <col min="4615" max="4615" width="13.25" style="115" bestFit="1" customWidth="1"/>
    <col min="4616" max="4616" width="16" style="115" bestFit="1" customWidth="1"/>
    <col min="4617" max="4617" width="11.625" style="115" bestFit="1" customWidth="1"/>
    <col min="4618" max="4618" width="16.875" style="115" customWidth="1"/>
    <col min="4619" max="4619" width="13.25" style="115" customWidth="1"/>
    <col min="4620" max="4620" width="18.375" style="115" bestFit="1" customWidth="1"/>
    <col min="4621" max="4621" width="15" style="115" bestFit="1" customWidth="1"/>
    <col min="4622" max="4622" width="14.75" style="115" bestFit="1" customWidth="1"/>
    <col min="4623" max="4623" width="14.625" style="115" bestFit="1" customWidth="1"/>
    <col min="4624" max="4624" width="13.75" style="115" bestFit="1" customWidth="1"/>
    <col min="4625" max="4625" width="14.25" style="115" bestFit="1" customWidth="1"/>
    <col min="4626" max="4626" width="15.125" style="115" customWidth="1"/>
    <col min="4627" max="4627" width="20.5" style="115" bestFit="1" customWidth="1"/>
    <col min="4628" max="4628" width="27.875" style="115" bestFit="1" customWidth="1"/>
    <col min="4629" max="4629" width="6.875" style="115" bestFit="1" customWidth="1"/>
    <col min="4630" max="4630" width="5" style="115" bestFit="1" customWidth="1"/>
    <col min="4631" max="4631" width="8" style="115" bestFit="1" customWidth="1"/>
    <col min="4632" max="4632" width="11.875" style="115" bestFit="1" customWidth="1"/>
    <col min="4633" max="4861" width="9" style="115"/>
    <col min="4862" max="4862" width="3.875" style="115" bestFit="1" customWidth="1"/>
    <col min="4863" max="4863" width="16" style="115" bestFit="1" customWidth="1"/>
    <col min="4864" max="4864" width="16.625" style="115" bestFit="1" customWidth="1"/>
    <col min="4865" max="4865" width="13.5" style="115" bestFit="1" customWidth="1"/>
    <col min="4866" max="4867" width="10.875" style="115" bestFit="1" customWidth="1"/>
    <col min="4868" max="4868" width="6.25" style="115" bestFit="1" customWidth="1"/>
    <col min="4869" max="4869" width="8.875" style="115" bestFit="1" customWidth="1"/>
    <col min="4870" max="4870" width="13.875" style="115" bestFit="1" customWidth="1"/>
    <col min="4871" max="4871" width="13.25" style="115" bestFit="1" customWidth="1"/>
    <col min="4872" max="4872" width="16" style="115" bestFit="1" customWidth="1"/>
    <col min="4873" max="4873" width="11.625" style="115" bestFit="1" customWidth="1"/>
    <col min="4874" max="4874" width="16.875" style="115" customWidth="1"/>
    <col min="4875" max="4875" width="13.25" style="115" customWidth="1"/>
    <col min="4876" max="4876" width="18.375" style="115" bestFit="1" customWidth="1"/>
    <col min="4877" max="4877" width="15" style="115" bestFit="1" customWidth="1"/>
    <col min="4878" max="4878" width="14.75" style="115" bestFit="1" customWidth="1"/>
    <col min="4879" max="4879" width="14.625" style="115" bestFit="1" customWidth="1"/>
    <col min="4880" max="4880" width="13.75" style="115" bestFit="1" customWidth="1"/>
    <col min="4881" max="4881" width="14.25" style="115" bestFit="1" customWidth="1"/>
    <col min="4882" max="4882" width="15.125" style="115" customWidth="1"/>
    <col min="4883" max="4883" width="20.5" style="115" bestFit="1" customWidth="1"/>
    <col min="4884" max="4884" width="27.875" style="115" bestFit="1" customWidth="1"/>
    <col min="4885" max="4885" width="6.875" style="115" bestFit="1" customWidth="1"/>
    <col min="4886" max="4886" width="5" style="115" bestFit="1" customWidth="1"/>
    <col min="4887" max="4887" width="8" style="115" bestFit="1" customWidth="1"/>
    <col min="4888" max="4888" width="11.875" style="115" bestFit="1" customWidth="1"/>
    <col min="4889" max="5117" width="9" style="115"/>
    <col min="5118" max="5118" width="3.875" style="115" bestFit="1" customWidth="1"/>
    <col min="5119" max="5119" width="16" style="115" bestFit="1" customWidth="1"/>
    <col min="5120" max="5120" width="16.625" style="115" bestFit="1" customWidth="1"/>
    <col min="5121" max="5121" width="13.5" style="115" bestFit="1" customWidth="1"/>
    <col min="5122" max="5123" width="10.875" style="115" bestFit="1" customWidth="1"/>
    <col min="5124" max="5124" width="6.25" style="115" bestFit="1" customWidth="1"/>
    <col min="5125" max="5125" width="8.875" style="115" bestFit="1" customWidth="1"/>
    <col min="5126" max="5126" width="13.875" style="115" bestFit="1" customWidth="1"/>
    <col min="5127" max="5127" width="13.25" style="115" bestFit="1" customWidth="1"/>
    <col min="5128" max="5128" width="16" style="115" bestFit="1" customWidth="1"/>
    <col min="5129" max="5129" width="11.625" style="115" bestFit="1" customWidth="1"/>
    <col min="5130" max="5130" width="16.875" style="115" customWidth="1"/>
    <col min="5131" max="5131" width="13.25" style="115" customWidth="1"/>
    <col min="5132" max="5132" width="18.375" style="115" bestFit="1" customWidth="1"/>
    <col min="5133" max="5133" width="15" style="115" bestFit="1" customWidth="1"/>
    <col min="5134" max="5134" width="14.75" style="115" bestFit="1" customWidth="1"/>
    <col min="5135" max="5135" width="14.625" style="115" bestFit="1" customWidth="1"/>
    <col min="5136" max="5136" width="13.75" style="115" bestFit="1" customWidth="1"/>
    <col min="5137" max="5137" width="14.25" style="115" bestFit="1" customWidth="1"/>
    <col min="5138" max="5138" width="15.125" style="115" customWidth="1"/>
    <col min="5139" max="5139" width="20.5" style="115" bestFit="1" customWidth="1"/>
    <col min="5140" max="5140" width="27.875" style="115" bestFit="1" customWidth="1"/>
    <col min="5141" max="5141" width="6.875" style="115" bestFit="1" customWidth="1"/>
    <col min="5142" max="5142" width="5" style="115" bestFit="1" customWidth="1"/>
    <col min="5143" max="5143" width="8" style="115" bestFit="1" customWidth="1"/>
    <col min="5144" max="5144" width="11.875" style="115" bestFit="1" customWidth="1"/>
    <col min="5145" max="5373" width="9" style="115"/>
    <col min="5374" max="5374" width="3.875" style="115" bestFit="1" customWidth="1"/>
    <col min="5375" max="5375" width="16" style="115" bestFit="1" customWidth="1"/>
    <col min="5376" max="5376" width="16.625" style="115" bestFit="1" customWidth="1"/>
    <col min="5377" max="5377" width="13.5" style="115" bestFit="1" customWidth="1"/>
    <col min="5378" max="5379" width="10.875" style="115" bestFit="1" customWidth="1"/>
    <col min="5380" max="5380" width="6.25" style="115" bestFit="1" customWidth="1"/>
    <col min="5381" max="5381" width="8.875" style="115" bestFit="1" customWidth="1"/>
    <col min="5382" max="5382" width="13.875" style="115" bestFit="1" customWidth="1"/>
    <col min="5383" max="5383" width="13.25" style="115" bestFit="1" customWidth="1"/>
    <col min="5384" max="5384" width="16" style="115" bestFit="1" customWidth="1"/>
    <col min="5385" max="5385" width="11.625" style="115" bestFit="1" customWidth="1"/>
    <col min="5386" max="5386" width="16.875" style="115" customWidth="1"/>
    <col min="5387" max="5387" width="13.25" style="115" customWidth="1"/>
    <col min="5388" max="5388" width="18.375" style="115" bestFit="1" customWidth="1"/>
    <col min="5389" max="5389" width="15" style="115" bestFit="1" customWidth="1"/>
    <col min="5390" max="5390" width="14.75" style="115" bestFit="1" customWidth="1"/>
    <col min="5391" max="5391" width="14.625" style="115" bestFit="1" customWidth="1"/>
    <col min="5392" max="5392" width="13.75" style="115" bestFit="1" customWidth="1"/>
    <col min="5393" max="5393" width="14.25" style="115" bestFit="1" customWidth="1"/>
    <col min="5394" max="5394" width="15.125" style="115" customWidth="1"/>
    <col min="5395" max="5395" width="20.5" style="115" bestFit="1" customWidth="1"/>
    <col min="5396" max="5396" width="27.875" style="115" bestFit="1" customWidth="1"/>
    <col min="5397" max="5397" width="6.875" style="115" bestFit="1" customWidth="1"/>
    <col min="5398" max="5398" width="5" style="115" bestFit="1" customWidth="1"/>
    <col min="5399" max="5399" width="8" style="115" bestFit="1" customWidth="1"/>
    <col min="5400" max="5400" width="11.875" style="115" bestFit="1" customWidth="1"/>
    <col min="5401" max="5629" width="9" style="115"/>
    <col min="5630" max="5630" width="3.875" style="115" bestFit="1" customWidth="1"/>
    <col min="5631" max="5631" width="16" style="115" bestFit="1" customWidth="1"/>
    <col min="5632" max="5632" width="16.625" style="115" bestFit="1" customWidth="1"/>
    <col min="5633" max="5633" width="13.5" style="115" bestFit="1" customWidth="1"/>
    <col min="5634" max="5635" width="10.875" style="115" bestFit="1" customWidth="1"/>
    <col min="5636" max="5636" width="6.25" style="115" bestFit="1" customWidth="1"/>
    <col min="5637" max="5637" width="8.875" style="115" bestFit="1" customWidth="1"/>
    <col min="5638" max="5638" width="13.875" style="115" bestFit="1" customWidth="1"/>
    <col min="5639" max="5639" width="13.25" style="115" bestFit="1" customWidth="1"/>
    <col min="5640" max="5640" width="16" style="115" bestFit="1" customWidth="1"/>
    <col min="5641" max="5641" width="11.625" style="115" bestFit="1" customWidth="1"/>
    <col min="5642" max="5642" width="16.875" style="115" customWidth="1"/>
    <col min="5643" max="5643" width="13.25" style="115" customWidth="1"/>
    <col min="5644" max="5644" width="18.375" style="115" bestFit="1" customWidth="1"/>
    <col min="5645" max="5645" width="15" style="115" bestFit="1" customWidth="1"/>
    <col min="5646" max="5646" width="14.75" style="115" bestFit="1" customWidth="1"/>
    <col min="5647" max="5647" width="14.625" style="115" bestFit="1" customWidth="1"/>
    <col min="5648" max="5648" width="13.75" style="115" bestFit="1" customWidth="1"/>
    <col min="5649" max="5649" width="14.25" style="115" bestFit="1" customWidth="1"/>
    <col min="5650" max="5650" width="15.125" style="115" customWidth="1"/>
    <col min="5651" max="5651" width="20.5" style="115" bestFit="1" customWidth="1"/>
    <col min="5652" max="5652" width="27.875" style="115" bestFit="1" customWidth="1"/>
    <col min="5653" max="5653" width="6.875" style="115" bestFit="1" customWidth="1"/>
    <col min="5654" max="5654" width="5" style="115" bestFit="1" customWidth="1"/>
    <col min="5655" max="5655" width="8" style="115" bestFit="1" customWidth="1"/>
    <col min="5656" max="5656" width="11.875" style="115" bestFit="1" customWidth="1"/>
    <col min="5657" max="5885" width="9" style="115"/>
    <col min="5886" max="5886" width="3.875" style="115" bestFit="1" customWidth="1"/>
    <col min="5887" max="5887" width="16" style="115" bestFit="1" customWidth="1"/>
    <col min="5888" max="5888" width="16.625" style="115" bestFit="1" customWidth="1"/>
    <col min="5889" max="5889" width="13.5" style="115" bestFit="1" customWidth="1"/>
    <col min="5890" max="5891" width="10.875" style="115" bestFit="1" customWidth="1"/>
    <col min="5892" max="5892" width="6.25" style="115" bestFit="1" customWidth="1"/>
    <col min="5893" max="5893" width="8.875" style="115" bestFit="1" customWidth="1"/>
    <col min="5894" max="5894" width="13.875" style="115" bestFit="1" customWidth="1"/>
    <col min="5895" max="5895" width="13.25" style="115" bestFit="1" customWidth="1"/>
    <col min="5896" max="5896" width="16" style="115" bestFit="1" customWidth="1"/>
    <col min="5897" max="5897" width="11.625" style="115" bestFit="1" customWidth="1"/>
    <col min="5898" max="5898" width="16.875" style="115" customWidth="1"/>
    <col min="5899" max="5899" width="13.25" style="115" customWidth="1"/>
    <col min="5900" max="5900" width="18.375" style="115" bestFit="1" customWidth="1"/>
    <col min="5901" max="5901" width="15" style="115" bestFit="1" customWidth="1"/>
    <col min="5902" max="5902" width="14.75" style="115" bestFit="1" customWidth="1"/>
    <col min="5903" max="5903" width="14.625" style="115" bestFit="1" customWidth="1"/>
    <col min="5904" max="5904" width="13.75" style="115" bestFit="1" customWidth="1"/>
    <col min="5905" max="5905" width="14.25" style="115" bestFit="1" customWidth="1"/>
    <col min="5906" max="5906" width="15.125" style="115" customWidth="1"/>
    <col min="5907" max="5907" width="20.5" style="115" bestFit="1" customWidth="1"/>
    <col min="5908" max="5908" width="27.875" style="115" bestFit="1" customWidth="1"/>
    <col min="5909" max="5909" width="6.875" style="115" bestFit="1" customWidth="1"/>
    <col min="5910" max="5910" width="5" style="115" bestFit="1" customWidth="1"/>
    <col min="5911" max="5911" width="8" style="115" bestFit="1" customWidth="1"/>
    <col min="5912" max="5912" width="11.875" style="115" bestFit="1" customWidth="1"/>
    <col min="5913" max="6141" width="9" style="115"/>
    <col min="6142" max="6142" width="3.875" style="115" bestFit="1" customWidth="1"/>
    <col min="6143" max="6143" width="16" style="115" bestFit="1" customWidth="1"/>
    <col min="6144" max="6144" width="16.625" style="115" bestFit="1" customWidth="1"/>
    <col min="6145" max="6145" width="13.5" style="115" bestFit="1" customWidth="1"/>
    <col min="6146" max="6147" width="10.875" style="115" bestFit="1" customWidth="1"/>
    <col min="6148" max="6148" width="6.25" style="115" bestFit="1" customWidth="1"/>
    <col min="6149" max="6149" width="8.875" style="115" bestFit="1" customWidth="1"/>
    <col min="6150" max="6150" width="13.875" style="115" bestFit="1" customWidth="1"/>
    <col min="6151" max="6151" width="13.25" style="115" bestFit="1" customWidth="1"/>
    <col min="6152" max="6152" width="16" style="115" bestFit="1" customWidth="1"/>
    <col min="6153" max="6153" width="11.625" style="115" bestFit="1" customWidth="1"/>
    <col min="6154" max="6154" width="16.875" style="115" customWidth="1"/>
    <col min="6155" max="6155" width="13.25" style="115" customWidth="1"/>
    <col min="6156" max="6156" width="18.375" style="115" bestFit="1" customWidth="1"/>
    <col min="6157" max="6157" width="15" style="115" bestFit="1" customWidth="1"/>
    <col min="6158" max="6158" width="14.75" style="115" bestFit="1" customWidth="1"/>
    <col min="6159" max="6159" width="14.625" style="115" bestFit="1" customWidth="1"/>
    <col min="6160" max="6160" width="13.75" style="115" bestFit="1" customWidth="1"/>
    <col min="6161" max="6161" width="14.25" style="115" bestFit="1" customWidth="1"/>
    <col min="6162" max="6162" width="15.125" style="115" customWidth="1"/>
    <col min="6163" max="6163" width="20.5" style="115" bestFit="1" customWidth="1"/>
    <col min="6164" max="6164" width="27.875" style="115" bestFit="1" customWidth="1"/>
    <col min="6165" max="6165" width="6.875" style="115" bestFit="1" customWidth="1"/>
    <col min="6166" max="6166" width="5" style="115" bestFit="1" customWidth="1"/>
    <col min="6167" max="6167" width="8" style="115" bestFit="1" customWidth="1"/>
    <col min="6168" max="6168" width="11.875" style="115" bestFit="1" customWidth="1"/>
    <col min="6169" max="6397" width="9" style="115"/>
    <col min="6398" max="6398" width="3.875" style="115" bestFit="1" customWidth="1"/>
    <col min="6399" max="6399" width="16" style="115" bestFit="1" customWidth="1"/>
    <col min="6400" max="6400" width="16.625" style="115" bestFit="1" customWidth="1"/>
    <col min="6401" max="6401" width="13.5" style="115" bestFit="1" customWidth="1"/>
    <col min="6402" max="6403" width="10.875" style="115" bestFit="1" customWidth="1"/>
    <col min="6404" max="6404" width="6.25" style="115" bestFit="1" customWidth="1"/>
    <col min="6405" max="6405" width="8.875" style="115" bestFit="1" customWidth="1"/>
    <col min="6406" max="6406" width="13.875" style="115" bestFit="1" customWidth="1"/>
    <col min="6407" max="6407" width="13.25" style="115" bestFit="1" customWidth="1"/>
    <col min="6408" max="6408" width="16" style="115" bestFit="1" customWidth="1"/>
    <col min="6409" max="6409" width="11.625" style="115" bestFit="1" customWidth="1"/>
    <col min="6410" max="6410" width="16.875" style="115" customWidth="1"/>
    <col min="6411" max="6411" width="13.25" style="115" customWidth="1"/>
    <col min="6412" max="6412" width="18.375" style="115" bestFit="1" customWidth="1"/>
    <col min="6413" max="6413" width="15" style="115" bestFit="1" customWidth="1"/>
    <col min="6414" max="6414" width="14.75" style="115" bestFit="1" customWidth="1"/>
    <col min="6415" max="6415" width="14.625" style="115" bestFit="1" customWidth="1"/>
    <col min="6416" max="6416" width="13.75" style="115" bestFit="1" customWidth="1"/>
    <col min="6417" max="6417" width="14.25" style="115" bestFit="1" customWidth="1"/>
    <col min="6418" max="6418" width="15.125" style="115" customWidth="1"/>
    <col min="6419" max="6419" width="20.5" style="115" bestFit="1" customWidth="1"/>
    <col min="6420" max="6420" width="27.875" style="115" bestFit="1" customWidth="1"/>
    <col min="6421" max="6421" width="6.875" style="115" bestFit="1" customWidth="1"/>
    <col min="6422" max="6422" width="5" style="115" bestFit="1" customWidth="1"/>
    <col min="6423" max="6423" width="8" style="115" bestFit="1" customWidth="1"/>
    <col min="6424" max="6424" width="11.875" style="115" bestFit="1" customWidth="1"/>
    <col min="6425" max="6653" width="9" style="115"/>
    <col min="6654" max="6654" width="3.875" style="115" bestFit="1" customWidth="1"/>
    <col min="6655" max="6655" width="16" style="115" bestFit="1" customWidth="1"/>
    <col min="6656" max="6656" width="16.625" style="115" bestFit="1" customWidth="1"/>
    <col min="6657" max="6657" width="13.5" style="115" bestFit="1" customWidth="1"/>
    <col min="6658" max="6659" width="10.875" style="115" bestFit="1" customWidth="1"/>
    <col min="6660" max="6660" width="6.25" style="115" bestFit="1" customWidth="1"/>
    <col min="6661" max="6661" width="8.875" style="115" bestFit="1" customWidth="1"/>
    <col min="6662" max="6662" width="13.875" style="115" bestFit="1" customWidth="1"/>
    <col min="6663" max="6663" width="13.25" style="115" bestFit="1" customWidth="1"/>
    <col min="6664" max="6664" width="16" style="115" bestFit="1" customWidth="1"/>
    <col min="6665" max="6665" width="11.625" style="115" bestFit="1" customWidth="1"/>
    <col min="6666" max="6666" width="16.875" style="115" customWidth="1"/>
    <col min="6667" max="6667" width="13.25" style="115" customWidth="1"/>
    <col min="6668" max="6668" width="18.375" style="115" bestFit="1" customWidth="1"/>
    <col min="6669" max="6669" width="15" style="115" bestFit="1" customWidth="1"/>
    <col min="6670" max="6670" width="14.75" style="115" bestFit="1" customWidth="1"/>
    <col min="6671" max="6671" width="14.625" style="115" bestFit="1" customWidth="1"/>
    <col min="6672" max="6672" width="13.75" style="115" bestFit="1" customWidth="1"/>
    <col min="6673" max="6673" width="14.25" style="115" bestFit="1" customWidth="1"/>
    <col min="6674" max="6674" width="15.125" style="115" customWidth="1"/>
    <col min="6675" max="6675" width="20.5" style="115" bestFit="1" customWidth="1"/>
    <col min="6676" max="6676" width="27.875" style="115" bestFit="1" customWidth="1"/>
    <col min="6677" max="6677" width="6.875" style="115" bestFit="1" customWidth="1"/>
    <col min="6678" max="6678" width="5" style="115" bestFit="1" customWidth="1"/>
    <col min="6679" max="6679" width="8" style="115" bestFit="1" customWidth="1"/>
    <col min="6680" max="6680" width="11.875" style="115" bestFit="1" customWidth="1"/>
    <col min="6681" max="6909" width="9" style="115"/>
    <col min="6910" max="6910" width="3.875" style="115" bestFit="1" customWidth="1"/>
    <col min="6911" max="6911" width="16" style="115" bestFit="1" customWidth="1"/>
    <col min="6912" max="6912" width="16.625" style="115" bestFit="1" customWidth="1"/>
    <col min="6913" max="6913" width="13.5" style="115" bestFit="1" customWidth="1"/>
    <col min="6914" max="6915" width="10.875" style="115" bestFit="1" customWidth="1"/>
    <col min="6916" max="6916" width="6.25" style="115" bestFit="1" customWidth="1"/>
    <col min="6917" max="6917" width="8.875" style="115" bestFit="1" customWidth="1"/>
    <col min="6918" max="6918" width="13.875" style="115" bestFit="1" customWidth="1"/>
    <col min="6919" max="6919" width="13.25" style="115" bestFit="1" customWidth="1"/>
    <col min="6920" max="6920" width="16" style="115" bestFit="1" customWidth="1"/>
    <col min="6921" max="6921" width="11.625" style="115" bestFit="1" customWidth="1"/>
    <col min="6922" max="6922" width="16.875" style="115" customWidth="1"/>
    <col min="6923" max="6923" width="13.25" style="115" customWidth="1"/>
    <col min="6924" max="6924" width="18.375" style="115" bestFit="1" customWidth="1"/>
    <col min="6925" max="6925" width="15" style="115" bestFit="1" customWidth="1"/>
    <col min="6926" max="6926" width="14.75" style="115" bestFit="1" customWidth="1"/>
    <col min="6927" max="6927" width="14.625" style="115" bestFit="1" customWidth="1"/>
    <col min="6928" max="6928" width="13.75" style="115" bestFit="1" customWidth="1"/>
    <col min="6929" max="6929" width="14.25" style="115" bestFit="1" customWidth="1"/>
    <col min="6930" max="6930" width="15.125" style="115" customWidth="1"/>
    <col min="6931" max="6931" width="20.5" style="115" bestFit="1" customWidth="1"/>
    <col min="6932" max="6932" width="27.875" style="115" bestFit="1" customWidth="1"/>
    <col min="6933" max="6933" width="6.875" style="115" bestFit="1" customWidth="1"/>
    <col min="6934" max="6934" width="5" style="115" bestFit="1" customWidth="1"/>
    <col min="6935" max="6935" width="8" style="115" bestFit="1" customWidth="1"/>
    <col min="6936" max="6936" width="11.875" style="115" bestFit="1" customWidth="1"/>
    <col min="6937" max="7165" width="9" style="115"/>
    <col min="7166" max="7166" width="3.875" style="115" bestFit="1" customWidth="1"/>
    <col min="7167" max="7167" width="16" style="115" bestFit="1" customWidth="1"/>
    <col min="7168" max="7168" width="16.625" style="115" bestFit="1" customWidth="1"/>
    <col min="7169" max="7169" width="13.5" style="115" bestFit="1" customWidth="1"/>
    <col min="7170" max="7171" width="10.875" style="115" bestFit="1" customWidth="1"/>
    <col min="7172" max="7172" width="6.25" style="115" bestFit="1" customWidth="1"/>
    <col min="7173" max="7173" width="8.875" style="115" bestFit="1" customWidth="1"/>
    <col min="7174" max="7174" width="13.875" style="115" bestFit="1" customWidth="1"/>
    <col min="7175" max="7175" width="13.25" style="115" bestFit="1" customWidth="1"/>
    <col min="7176" max="7176" width="16" style="115" bestFit="1" customWidth="1"/>
    <col min="7177" max="7177" width="11.625" style="115" bestFit="1" customWidth="1"/>
    <col min="7178" max="7178" width="16.875" style="115" customWidth="1"/>
    <col min="7179" max="7179" width="13.25" style="115" customWidth="1"/>
    <col min="7180" max="7180" width="18.375" style="115" bestFit="1" customWidth="1"/>
    <col min="7181" max="7181" width="15" style="115" bestFit="1" customWidth="1"/>
    <col min="7182" max="7182" width="14.75" style="115" bestFit="1" customWidth="1"/>
    <col min="7183" max="7183" width="14.625" style="115" bestFit="1" customWidth="1"/>
    <col min="7184" max="7184" width="13.75" style="115" bestFit="1" customWidth="1"/>
    <col min="7185" max="7185" width="14.25" style="115" bestFit="1" customWidth="1"/>
    <col min="7186" max="7186" width="15.125" style="115" customWidth="1"/>
    <col min="7187" max="7187" width="20.5" style="115" bestFit="1" customWidth="1"/>
    <col min="7188" max="7188" width="27.875" style="115" bestFit="1" customWidth="1"/>
    <col min="7189" max="7189" width="6.875" style="115" bestFit="1" customWidth="1"/>
    <col min="7190" max="7190" width="5" style="115" bestFit="1" customWidth="1"/>
    <col min="7191" max="7191" width="8" style="115" bestFit="1" customWidth="1"/>
    <col min="7192" max="7192" width="11.875" style="115" bestFit="1" customWidth="1"/>
    <col min="7193" max="7421" width="9" style="115"/>
    <col min="7422" max="7422" width="3.875" style="115" bestFit="1" customWidth="1"/>
    <col min="7423" max="7423" width="16" style="115" bestFit="1" customWidth="1"/>
    <col min="7424" max="7424" width="16.625" style="115" bestFit="1" customWidth="1"/>
    <col min="7425" max="7425" width="13.5" style="115" bestFit="1" customWidth="1"/>
    <col min="7426" max="7427" width="10.875" style="115" bestFit="1" customWidth="1"/>
    <col min="7428" max="7428" width="6.25" style="115" bestFit="1" customWidth="1"/>
    <col min="7429" max="7429" width="8.875" style="115" bestFit="1" customWidth="1"/>
    <col min="7430" max="7430" width="13.875" style="115" bestFit="1" customWidth="1"/>
    <col min="7431" max="7431" width="13.25" style="115" bestFit="1" customWidth="1"/>
    <col min="7432" max="7432" width="16" style="115" bestFit="1" customWidth="1"/>
    <col min="7433" max="7433" width="11.625" style="115" bestFit="1" customWidth="1"/>
    <col min="7434" max="7434" width="16.875" style="115" customWidth="1"/>
    <col min="7435" max="7435" width="13.25" style="115" customWidth="1"/>
    <col min="7436" max="7436" width="18.375" style="115" bestFit="1" customWidth="1"/>
    <col min="7437" max="7437" width="15" style="115" bestFit="1" customWidth="1"/>
    <col min="7438" max="7438" width="14.75" style="115" bestFit="1" customWidth="1"/>
    <col min="7439" max="7439" width="14.625" style="115" bestFit="1" customWidth="1"/>
    <col min="7440" max="7440" width="13.75" style="115" bestFit="1" customWidth="1"/>
    <col min="7441" max="7441" width="14.25" style="115" bestFit="1" customWidth="1"/>
    <col min="7442" max="7442" width="15.125" style="115" customWidth="1"/>
    <col min="7443" max="7443" width="20.5" style="115" bestFit="1" customWidth="1"/>
    <col min="7444" max="7444" width="27.875" style="115" bestFit="1" customWidth="1"/>
    <col min="7445" max="7445" width="6.875" style="115" bestFit="1" customWidth="1"/>
    <col min="7446" max="7446" width="5" style="115" bestFit="1" customWidth="1"/>
    <col min="7447" max="7447" width="8" style="115" bestFit="1" customWidth="1"/>
    <col min="7448" max="7448" width="11.875" style="115" bestFit="1" customWidth="1"/>
    <col min="7449" max="7677" width="9" style="115"/>
    <col min="7678" max="7678" width="3.875" style="115" bestFit="1" customWidth="1"/>
    <col min="7679" max="7679" width="16" style="115" bestFit="1" customWidth="1"/>
    <col min="7680" max="7680" width="16.625" style="115" bestFit="1" customWidth="1"/>
    <col min="7681" max="7681" width="13.5" style="115" bestFit="1" customWidth="1"/>
    <col min="7682" max="7683" width="10.875" style="115" bestFit="1" customWidth="1"/>
    <col min="7684" max="7684" width="6.25" style="115" bestFit="1" customWidth="1"/>
    <col min="7685" max="7685" width="8.875" style="115" bestFit="1" customWidth="1"/>
    <col min="7686" max="7686" width="13.875" style="115" bestFit="1" customWidth="1"/>
    <col min="7687" max="7687" width="13.25" style="115" bestFit="1" customWidth="1"/>
    <col min="7688" max="7688" width="16" style="115" bestFit="1" customWidth="1"/>
    <col min="7689" max="7689" width="11.625" style="115" bestFit="1" customWidth="1"/>
    <col min="7690" max="7690" width="16.875" style="115" customWidth="1"/>
    <col min="7691" max="7691" width="13.25" style="115" customWidth="1"/>
    <col min="7692" max="7692" width="18.375" style="115" bestFit="1" customWidth="1"/>
    <col min="7693" max="7693" width="15" style="115" bestFit="1" customWidth="1"/>
    <col min="7694" max="7694" width="14.75" style="115" bestFit="1" customWidth="1"/>
    <col min="7695" max="7695" width="14.625" style="115" bestFit="1" customWidth="1"/>
    <col min="7696" max="7696" width="13.75" style="115" bestFit="1" customWidth="1"/>
    <col min="7697" max="7697" width="14.25" style="115" bestFit="1" customWidth="1"/>
    <col min="7698" max="7698" width="15.125" style="115" customWidth="1"/>
    <col min="7699" max="7699" width="20.5" style="115" bestFit="1" customWidth="1"/>
    <col min="7700" max="7700" width="27.875" style="115" bestFit="1" customWidth="1"/>
    <col min="7701" max="7701" width="6.875" style="115" bestFit="1" customWidth="1"/>
    <col min="7702" max="7702" width="5" style="115" bestFit="1" customWidth="1"/>
    <col min="7703" max="7703" width="8" style="115" bestFit="1" customWidth="1"/>
    <col min="7704" max="7704" width="11.875" style="115" bestFit="1" customWidth="1"/>
    <col min="7705" max="7933" width="9" style="115"/>
    <col min="7934" max="7934" width="3.875" style="115" bestFit="1" customWidth="1"/>
    <col min="7935" max="7935" width="16" style="115" bestFit="1" customWidth="1"/>
    <col min="7936" max="7936" width="16.625" style="115" bestFit="1" customWidth="1"/>
    <col min="7937" max="7937" width="13.5" style="115" bestFit="1" customWidth="1"/>
    <col min="7938" max="7939" width="10.875" style="115" bestFit="1" customWidth="1"/>
    <col min="7940" max="7940" width="6.25" style="115" bestFit="1" customWidth="1"/>
    <col min="7941" max="7941" width="8.875" style="115" bestFit="1" customWidth="1"/>
    <col min="7942" max="7942" width="13.875" style="115" bestFit="1" customWidth="1"/>
    <col min="7943" max="7943" width="13.25" style="115" bestFit="1" customWidth="1"/>
    <col min="7944" max="7944" width="16" style="115" bestFit="1" customWidth="1"/>
    <col min="7945" max="7945" width="11.625" style="115" bestFit="1" customWidth="1"/>
    <col min="7946" max="7946" width="16.875" style="115" customWidth="1"/>
    <col min="7947" max="7947" width="13.25" style="115" customWidth="1"/>
    <col min="7948" max="7948" width="18.375" style="115" bestFit="1" customWidth="1"/>
    <col min="7949" max="7949" width="15" style="115" bestFit="1" customWidth="1"/>
    <col min="7950" max="7950" width="14.75" style="115" bestFit="1" customWidth="1"/>
    <col min="7951" max="7951" width="14.625" style="115" bestFit="1" customWidth="1"/>
    <col min="7952" max="7952" width="13.75" style="115" bestFit="1" customWidth="1"/>
    <col min="7953" max="7953" width="14.25" style="115" bestFit="1" customWidth="1"/>
    <col min="7954" max="7954" width="15.125" style="115" customWidth="1"/>
    <col min="7955" max="7955" width="20.5" style="115" bestFit="1" customWidth="1"/>
    <col min="7956" max="7956" width="27.875" style="115" bestFit="1" customWidth="1"/>
    <col min="7957" max="7957" width="6.875" style="115" bestFit="1" customWidth="1"/>
    <col min="7958" max="7958" width="5" style="115" bestFit="1" customWidth="1"/>
    <col min="7959" max="7959" width="8" style="115" bestFit="1" customWidth="1"/>
    <col min="7960" max="7960" width="11.875" style="115" bestFit="1" customWidth="1"/>
    <col min="7961" max="8189" width="9" style="115"/>
    <col min="8190" max="8190" width="3.875" style="115" bestFit="1" customWidth="1"/>
    <col min="8191" max="8191" width="16" style="115" bestFit="1" customWidth="1"/>
    <col min="8192" max="8192" width="16.625" style="115" bestFit="1" customWidth="1"/>
    <col min="8193" max="8193" width="13.5" style="115" bestFit="1" customWidth="1"/>
    <col min="8194" max="8195" width="10.875" style="115" bestFit="1" customWidth="1"/>
    <col min="8196" max="8196" width="6.25" style="115" bestFit="1" customWidth="1"/>
    <col min="8197" max="8197" width="8.875" style="115" bestFit="1" customWidth="1"/>
    <col min="8198" max="8198" width="13.875" style="115" bestFit="1" customWidth="1"/>
    <col min="8199" max="8199" width="13.25" style="115" bestFit="1" customWidth="1"/>
    <col min="8200" max="8200" width="16" style="115" bestFit="1" customWidth="1"/>
    <col min="8201" max="8201" width="11.625" style="115" bestFit="1" customWidth="1"/>
    <col min="8202" max="8202" width="16.875" style="115" customWidth="1"/>
    <col min="8203" max="8203" width="13.25" style="115" customWidth="1"/>
    <col min="8204" max="8204" width="18.375" style="115" bestFit="1" customWidth="1"/>
    <col min="8205" max="8205" width="15" style="115" bestFit="1" customWidth="1"/>
    <col min="8206" max="8206" width="14.75" style="115" bestFit="1" customWidth="1"/>
    <col min="8207" max="8207" width="14.625" style="115" bestFit="1" customWidth="1"/>
    <col min="8208" max="8208" width="13.75" style="115" bestFit="1" customWidth="1"/>
    <col min="8209" max="8209" width="14.25" style="115" bestFit="1" customWidth="1"/>
    <col min="8210" max="8210" width="15.125" style="115" customWidth="1"/>
    <col min="8211" max="8211" width="20.5" style="115" bestFit="1" customWidth="1"/>
    <col min="8212" max="8212" width="27.875" style="115" bestFit="1" customWidth="1"/>
    <col min="8213" max="8213" width="6.875" style="115" bestFit="1" customWidth="1"/>
    <col min="8214" max="8214" width="5" style="115" bestFit="1" customWidth="1"/>
    <col min="8215" max="8215" width="8" style="115" bestFit="1" customWidth="1"/>
    <col min="8216" max="8216" width="11.875" style="115" bestFit="1" customWidth="1"/>
    <col min="8217" max="8445" width="9" style="115"/>
    <col min="8446" max="8446" width="3.875" style="115" bestFit="1" customWidth="1"/>
    <col min="8447" max="8447" width="16" style="115" bestFit="1" customWidth="1"/>
    <col min="8448" max="8448" width="16.625" style="115" bestFit="1" customWidth="1"/>
    <col min="8449" max="8449" width="13.5" style="115" bestFit="1" customWidth="1"/>
    <col min="8450" max="8451" width="10.875" style="115" bestFit="1" customWidth="1"/>
    <col min="8452" max="8452" width="6.25" style="115" bestFit="1" customWidth="1"/>
    <col min="8453" max="8453" width="8.875" style="115" bestFit="1" customWidth="1"/>
    <col min="8454" max="8454" width="13.875" style="115" bestFit="1" customWidth="1"/>
    <col min="8455" max="8455" width="13.25" style="115" bestFit="1" customWidth="1"/>
    <col min="8456" max="8456" width="16" style="115" bestFit="1" customWidth="1"/>
    <col min="8457" max="8457" width="11.625" style="115" bestFit="1" customWidth="1"/>
    <col min="8458" max="8458" width="16.875" style="115" customWidth="1"/>
    <col min="8459" max="8459" width="13.25" style="115" customWidth="1"/>
    <col min="8460" max="8460" width="18.375" style="115" bestFit="1" customWidth="1"/>
    <col min="8461" max="8461" width="15" style="115" bestFit="1" customWidth="1"/>
    <col min="8462" max="8462" width="14.75" style="115" bestFit="1" customWidth="1"/>
    <col min="8463" max="8463" width="14.625" style="115" bestFit="1" customWidth="1"/>
    <col min="8464" max="8464" width="13.75" style="115" bestFit="1" customWidth="1"/>
    <col min="8465" max="8465" width="14.25" style="115" bestFit="1" customWidth="1"/>
    <col min="8466" max="8466" width="15.125" style="115" customWidth="1"/>
    <col min="8467" max="8467" width="20.5" style="115" bestFit="1" customWidth="1"/>
    <col min="8468" max="8468" width="27.875" style="115" bestFit="1" customWidth="1"/>
    <col min="8469" max="8469" width="6.875" style="115" bestFit="1" customWidth="1"/>
    <col min="8470" max="8470" width="5" style="115" bestFit="1" customWidth="1"/>
    <col min="8471" max="8471" width="8" style="115" bestFit="1" customWidth="1"/>
    <col min="8472" max="8472" width="11.875" style="115" bestFit="1" customWidth="1"/>
    <col min="8473" max="8701" width="9" style="115"/>
    <col min="8702" max="8702" width="3.875" style="115" bestFit="1" customWidth="1"/>
    <col min="8703" max="8703" width="16" style="115" bestFit="1" customWidth="1"/>
    <col min="8704" max="8704" width="16.625" style="115" bestFit="1" customWidth="1"/>
    <col min="8705" max="8705" width="13.5" style="115" bestFit="1" customWidth="1"/>
    <col min="8706" max="8707" width="10.875" style="115" bestFit="1" customWidth="1"/>
    <col min="8708" max="8708" width="6.25" style="115" bestFit="1" customWidth="1"/>
    <col min="8709" max="8709" width="8.875" style="115" bestFit="1" customWidth="1"/>
    <col min="8710" max="8710" width="13.875" style="115" bestFit="1" customWidth="1"/>
    <col min="8711" max="8711" width="13.25" style="115" bestFit="1" customWidth="1"/>
    <col min="8712" max="8712" width="16" style="115" bestFit="1" customWidth="1"/>
    <col min="8713" max="8713" width="11.625" style="115" bestFit="1" customWidth="1"/>
    <col min="8714" max="8714" width="16.875" style="115" customWidth="1"/>
    <col min="8715" max="8715" width="13.25" style="115" customWidth="1"/>
    <col min="8716" max="8716" width="18.375" style="115" bestFit="1" customWidth="1"/>
    <col min="8717" max="8717" width="15" style="115" bestFit="1" customWidth="1"/>
    <col min="8718" max="8718" width="14.75" style="115" bestFit="1" customWidth="1"/>
    <col min="8719" max="8719" width="14.625" style="115" bestFit="1" customWidth="1"/>
    <col min="8720" max="8720" width="13.75" style="115" bestFit="1" customWidth="1"/>
    <col min="8721" max="8721" width="14.25" style="115" bestFit="1" customWidth="1"/>
    <col min="8722" max="8722" width="15.125" style="115" customWidth="1"/>
    <col min="8723" max="8723" width="20.5" style="115" bestFit="1" customWidth="1"/>
    <col min="8724" max="8724" width="27.875" style="115" bestFit="1" customWidth="1"/>
    <col min="8725" max="8725" width="6.875" style="115" bestFit="1" customWidth="1"/>
    <col min="8726" max="8726" width="5" style="115" bestFit="1" customWidth="1"/>
    <col min="8727" max="8727" width="8" style="115" bestFit="1" customWidth="1"/>
    <col min="8728" max="8728" width="11.875" style="115" bestFit="1" customWidth="1"/>
    <col min="8729" max="8957" width="9" style="115"/>
    <col min="8958" max="8958" width="3.875" style="115" bestFit="1" customWidth="1"/>
    <col min="8959" max="8959" width="16" style="115" bestFit="1" customWidth="1"/>
    <col min="8960" max="8960" width="16.625" style="115" bestFit="1" customWidth="1"/>
    <col min="8961" max="8961" width="13.5" style="115" bestFit="1" customWidth="1"/>
    <col min="8962" max="8963" width="10.875" style="115" bestFit="1" customWidth="1"/>
    <col min="8964" max="8964" width="6.25" style="115" bestFit="1" customWidth="1"/>
    <col min="8965" max="8965" width="8.875" style="115" bestFit="1" customWidth="1"/>
    <col min="8966" max="8966" width="13.875" style="115" bestFit="1" customWidth="1"/>
    <col min="8967" max="8967" width="13.25" style="115" bestFit="1" customWidth="1"/>
    <col min="8968" max="8968" width="16" style="115" bestFit="1" customWidth="1"/>
    <col min="8969" max="8969" width="11.625" style="115" bestFit="1" customWidth="1"/>
    <col min="8970" max="8970" width="16.875" style="115" customWidth="1"/>
    <col min="8971" max="8971" width="13.25" style="115" customWidth="1"/>
    <col min="8972" max="8972" width="18.375" style="115" bestFit="1" customWidth="1"/>
    <col min="8973" max="8973" width="15" style="115" bestFit="1" customWidth="1"/>
    <col min="8974" max="8974" width="14.75" style="115" bestFit="1" customWidth="1"/>
    <col min="8975" max="8975" width="14.625" style="115" bestFit="1" customWidth="1"/>
    <col min="8976" max="8976" width="13.75" style="115" bestFit="1" customWidth="1"/>
    <col min="8977" max="8977" width="14.25" style="115" bestFit="1" customWidth="1"/>
    <col min="8978" max="8978" width="15.125" style="115" customWidth="1"/>
    <col min="8979" max="8979" width="20.5" style="115" bestFit="1" customWidth="1"/>
    <col min="8980" max="8980" width="27.875" style="115" bestFit="1" customWidth="1"/>
    <col min="8981" max="8981" width="6.875" style="115" bestFit="1" customWidth="1"/>
    <col min="8982" max="8982" width="5" style="115" bestFit="1" customWidth="1"/>
    <col min="8983" max="8983" width="8" style="115" bestFit="1" customWidth="1"/>
    <col min="8984" max="8984" width="11.875" style="115" bestFit="1" customWidth="1"/>
    <col min="8985" max="9213" width="9" style="115"/>
    <col min="9214" max="9214" width="3.875" style="115" bestFit="1" customWidth="1"/>
    <col min="9215" max="9215" width="16" style="115" bestFit="1" customWidth="1"/>
    <col min="9216" max="9216" width="16.625" style="115" bestFit="1" customWidth="1"/>
    <col min="9217" max="9217" width="13.5" style="115" bestFit="1" customWidth="1"/>
    <col min="9218" max="9219" width="10.875" style="115" bestFit="1" customWidth="1"/>
    <col min="9220" max="9220" width="6.25" style="115" bestFit="1" customWidth="1"/>
    <col min="9221" max="9221" width="8.875" style="115" bestFit="1" customWidth="1"/>
    <col min="9222" max="9222" width="13.875" style="115" bestFit="1" customWidth="1"/>
    <col min="9223" max="9223" width="13.25" style="115" bestFit="1" customWidth="1"/>
    <col min="9224" max="9224" width="16" style="115" bestFit="1" customWidth="1"/>
    <col min="9225" max="9225" width="11.625" style="115" bestFit="1" customWidth="1"/>
    <col min="9226" max="9226" width="16.875" style="115" customWidth="1"/>
    <col min="9227" max="9227" width="13.25" style="115" customWidth="1"/>
    <col min="9228" max="9228" width="18.375" style="115" bestFit="1" customWidth="1"/>
    <col min="9229" max="9229" width="15" style="115" bestFit="1" customWidth="1"/>
    <col min="9230" max="9230" width="14.75" style="115" bestFit="1" customWidth="1"/>
    <col min="9231" max="9231" width="14.625" style="115" bestFit="1" customWidth="1"/>
    <col min="9232" max="9232" width="13.75" style="115" bestFit="1" customWidth="1"/>
    <col min="9233" max="9233" width="14.25" style="115" bestFit="1" customWidth="1"/>
    <col min="9234" max="9234" width="15.125" style="115" customWidth="1"/>
    <col min="9235" max="9235" width="20.5" style="115" bestFit="1" customWidth="1"/>
    <col min="9236" max="9236" width="27.875" style="115" bestFit="1" customWidth="1"/>
    <col min="9237" max="9237" width="6.875" style="115" bestFit="1" customWidth="1"/>
    <col min="9238" max="9238" width="5" style="115" bestFit="1" customWidth="1"/>
    <col min="9239" max="9239" width="8" style="115" bestFit="1" customWidth="1"/>
    <col min="9240" max="9240" width="11.875" style="115" bestFit="1" customWidth="1"/>
    <col min="9241" max="9469" width="9" style="115"/>
    <col min="9470" max="9470" width="3.875" style="115" bestFit="1" customWidth="1"/>
    <col min="9471" max="9471" width="16" style="115" bestFit="1" customWidth="1"/>
    <col min="9472" max="9472" width="16.625" style="115" bestFit="1" customWidth="1"/>
    <col min="9473" max="9473" width="13.5" style="115" bestFit="1" customWidth="1"/>
    <col min="9474" max="9475" width="10.875" style="115" bestFit="1" customWidth="1"/>
    <col min="9476" max="9476" width="6.25" style="115" bestFit="1" customWidth="1"/>
    <col min="9477" max="9477" width="8.875" style="115" bestFit="1" customWidth="1"/>
    <col min="9478" max="9478" width="13.875" style="115" bestFit="1" customWidth="1"/>
    <col min="9479" max="9479" width="13.25" style="115" bestFit="1" customWidth="1"/>
    <col min="9480" max="9480" width="16" style="115" bestFit="1" customWidth="1"/>
    <col min="9481" max="9481" width="11.625" style="115" bestFit="1" customWidth="1"/>
    <col min="9482" max="9482" width="16.875" style="115" customWidth="1"/>
    <col min="9483" max="9483" width="13.25" style="115" customWidth="1"/>
    <col min="9484" max="9484" width="18.375" style="115" bestFit="1" customWidth="1"/>
    <col min="9485" max="9485" width="15" style="115" bestFit="1" customWidth="1"/>
    <col min="9486" max="9486" width="14.75" style="115" bestFit="1" customWidth="1"/>
    <col min="9487" max="9487" width="14.625" style="115" bestFit="1" customWidth="1"/>
    <col min="9488" max="9488" width="13.75" style="115" bestFit="1" customWidth="1"/>
    <col min="9489" max="9489" width="14.25" style="115" bestFit="1" customWidth="1"/>
    <col min="9490" max="9490" width="15.125" style="115" customWidth="1"/>
    <col min="9491" max="9491" width="20.5" style="115" bestFit="1" customWidth="1"/>
    <col min="9492" max="9492" width="27.875" style="115" bestFit="1" customWidth="1"/>
    <col min="9493" max="9493" width="6.875" style="115" bestFit="1" customWidth="1"/>
    <col min="9494" max="9494" width="5" style="115" bestFit="1" customWidth="1"/>
    <col min="9495" max="9495" width="8" style="115" bestFit="1" customWidth="1"/>
    <col min="9496" max="9496" width="11.875" style="115" bestFit="1" customWidth="1"/>
    <col min="9497" max="9725" width="9" style="115"/>
    <col min="9726" max="9726" width="3.875" style="115" bestFit="1" customWidth="1"/>
    <col min="9727" max="9727" width="16" style="115" bestFit="1" customWidth="1"/>
    <col min="9728" max="9728" width="16.625" style="115" bestFit="1" customWidth="1"/>
    <col min="9729" max="9729" width="13.5" style="115" bestFit="1" customWidth="1"/>
    <col min="9730" max="9731" width="10.875" style="115" bestFit="1" customWidth="1"/>
    <col min="9732" max="9732" width="6.25" style="115" bestFit="1" customWidth="1"/>
    <col min="9733" max="9733" width="8.875" style="115" bestFit="1" customWidth="1"/>
    <col min="9734" max="9734" width="13.875" style="115" bestFit="1" customWidth="1"/>
    <col min="9735" max="9735" width="13.25" style="115" bestFit="1" customWidth="1"/>
    <col min="9736" max="9736" width="16" style="115" bestFit="1" customWidth="1"/>
    <col min="9737" max="9737" width="11.625" style="115" bestFit="1" customWidth="1"/>
    <col min="9738" max="9738" width="16.875" style="115" customWidth="1"/>
    <col min="9739" max="9739" width="13.25" style="115" customWidth="1"/>
    <col min="9740" max="9740" width="18.375" style="115" bestFit="1" customWidth="1"/>
    <col min="9741" max="9741" width="15" style="115" bestFit="1" customWidth="1"/>
    <col min="9742" max="9742" width="14.75" style="115" bestFit="1" customWidth="1"/>
    <col min="9743" max="9743" width="14.625" style="115" bestFit="1" customWidth="1"/>
    <col min="9744" max="9744" width="13.75" style="115" bestFit="1" customWidth="1"/>
    <col min="9745" max="9745" width="14.25" style="115" bestFit="1" customWidth="1"/>
    <col min="9746" max="9746" width="15.125" style="115" customWidth="1"/>
    <col min="9747" max="9747" width="20.5" style="115" bestFit="1" customWidth="1"/>
    <col min="9748" max="9748" width="27.875" style="115" bestFit="1" customWidth="1"/>
    <col min="9749" max="9749" width="6.875" style="115" bestFit="1" customWidth="1"/>
    <col min="9750" max="9750" width="5" style="115" bestFit="1" customWidth="1"/>
    <col min="9751" max="9751" width="8" style="115" bestFit="1" customWidth="1"/>
    <col min="9752" max="9752" width="11.875" style="115" bestFit="1" customWidth="1"/>
    <col min="9753" max="9981" width="9" style="115"/>
    <col min="9982" max="9982" width="3.875" style="115" bestFit="1" customWidth="1"/>
    <col min="9983" max="9983" width="16" style="115" bestFit="1" customWidth="1"/>
    <col min="9984" max="9984" width="16.625" style="115" bestFit="1" customWidth="1"/>
    <col min="9985" max="9985" width="13.5" style="115" bestFit="1" customWidth="1"/>
    <col min="9986" max="9987" width="10.875" style="115" bestFit="1" customWidth="1"/>
    <col min="9988" max="9988" width="6.25" style="115" bestFit="1" customWidth="1"/>
    <col min="9989" max="9989" width="8.875" style="115" bestFit="1" customWidth="1"/>
    <col min="9990" max="9990" width="13.875" style="115" bestFit="1" customWidth="1"/>
    <col min="9991" max="9991" width="13.25" style="115" bestFit="1" customWidth="1"/>
    <col min="9992" max="9992" width="16" style="115" bestFit="1" customWidth="1"/>
    <col min="9993" max="9993" width="11.625" style="115" bestFit="1" customWidth="1"/>
    <col min="9994" max="9994" width="16.875" style="115" customWidth="1"/>
    <col min="9995" max="9995" width="13.25" style="115" customWidth="1"/>
    <col min="9996" max="9996" width="18.375" style="115" bestFit="1" customWidth="1"/>
    <col min="9997" max="9997" width="15" style="115" bestFit="1" customWidth="1"/>
    <col min="9998" max="9998" width="14.75" style="115" bestFit="1" customWidth="1"/>
    <col min="9999" max="9999" width="14.625" style="115" bestFit="1" customWidth="1"/>
    <col min="10000" max="10000" width="13.75" style="115" bestFit="1" customWidth="1"/>
    <col min="10001" max="10001" width="14.25" style="115" bestFit="1" customWidth="1"/>
    <col min="10002" max="10002" width="15.125" style="115" customWidth="1"/>
    <col min="10003" max="10003" width="20.5" style="115" bestFit="1" customWidth="1"/>
    <col min="10004" max="10004" width="27.875" style="115" bestFit="1" customWidth="1"/>
    <col min="10005" max="10005" width="6.875" style="115" bestFit="1" customWidth="1"/>
    <col min="10006" max="10006" width="5" style="115" bestFit="1" customWidth="1"/>
    <col min="10007" max="10007" width="8" style="115" bestFit="1" customWidth="1"/>
    <col min="10008" max="10008" width="11.875" style="115" bestFit="1" customWidth="1"/>
    <col min="10009" max="10237" width="9" style="115"/>
    <col min="10238" max="10238" width="3.875" style="115" bestFit="1" customWidth="1"/>
    <col min="10239" max="10239" width="16" style="115" bestFit="1" customWidth="1"/>
    <col min="10240" max="10240" width="16.625" style="115" bestFit="1" customWidth="1"/>
    <col min="10241" max="10241" width="13.5" style="115" bestFit="1" customWidth="1"/>
    <col min="10242" max="10243" width="10.875" style="115" bestFit="1" customWidth="1"/>
    <col min="10244" max="10244" width="6.25" style="115" bestFit="1" customWidth="1"/>
    <col min="10245" max="10245" width="8.875" style="115" bestFit="1" customWidth="1"/>
    <col min="10246" max="10246" width="13.875" style="115" bestFit="1" customWidth="1"/>
    <col min="10247" max="10247" width="13.25" style="115" bestFit="1" customWidth="1"/>
    <col min="10248" max="10248" width="16" style="115" bestFit="1" customWidth="1"/>
    <col min="10249" max="10249" width="11.625" style="115" bestFit="1" customWidth="1"/>
    <col min="10250" max="10250" width="16.875" style="115" customWidth="1"/>
    <col min="10251" max="10251" width="13.25" style="115" customWidth="1"/>
    <col min="10252" max="10252" width="18.375" style="115" bestFit="1" customWidth="1"/>
    <col min="10253" max="10253" width="15" style="115" bestFit="1" customWidth="1"/>
    <col min="10254" max="10254" width="14.75" style="115" bestFit="1" customWidth="1"/>
    <col min="10255" max="10255" width="14.625" style="115" bestFit="1" customWidth="1"/>
    <col min="10256" max="10256" width="13.75" style="115" bestFit="1" customWidth="1"/>
    <col min="10257" max="10257" width="14.25" style="115" bestFit="1" customWidth="1"/>
    <col min="10258" max="10258" width="15.125" style="115" customWidth="1"/>
    <col min="10259" max="10259" width="20.5" style="115" bestFit="1" customWidth="1"/>
    <col min="10260" max="10260" width="27.875" style="115" bestFit="1" customWidth="1"/>
    <col min="10261" max="10261" width="6.875" style="115" bestFit="1" customWidth="1"/>
    <col min="10262" max="10262" width="5" style="115" bestFit="1" customWidth="1"/>
    <col min="10263" max="10263" width="8" style="115" bestFit="1" customWidth="1"/>
    <col min="10264" max="10264" width="11.875" style="115" bestFit="1" customWidth="1"/>
    <col min="10265" max="10493" width="9" style="115"/>
    <col min="10494" max="10494" width="3.875" style="115" bestFit="1" customWidth="1"/>
    <col min="10495" max="10495" width="16" style="115" bestFit="1" customWidth="1"/>
    <col min="10496" max="10496" width="16.625" style="115" bestFit="1" customWidth="1"/>
    <col min="10497" max="10497" width="13.5" style="115" bestFit="1" customWidth="1"/>
    <col min="10498" max="10499" width="10.875" style="115" bestFit="1" customWidth="1"/>
    <col min="10500" max="10500" width="6.25" style="115" bestFit="1" customWidth="1"/>
    <col min="10501" max="10501" width="8.875" style="115" bestFit="1" customWidth="1"/>
    <col min="10502" max="10502" width="13.875" style="115" bestFit="1" customWidth="1"/>
    <col min="10503" max="10503" width="13.25" style="115" bestFit="1" customWidth="1"/>
    <col min="10504" max="10504" width="16" style="115" bestFit="1" customWidth="1"/>
    <col min="10505" max="10505" width="11.625" style="115" bestFit="1" customWidth="1"/>
    <col min="10506" max="10506" width="16.875" style="115" customWidth="1"/>
    <col min="10507" max="10507" width="13.25" style="115" customWidth="1"/>
    <col min="10508" max="10508" width="18.375" style="115" bestFit="1" customWidth="1"/>
    <col min="10509" max="10509" width="15" style="115" bestFit="1" customWidth="1"/>
    <col min="10510" max="10510" width="14.75" style="115" bestFit="1" customWidth="1"/>
    <col min="10511" max="10511" width="14.625" style="115" bestFit="1" customWidth="1"/>
    <col min="10512" max="10512" width="13.75" style="115" bestFit="1" customWidth="1"/>
    <col min="10513" max="10513" width="14.25" style="115" bestFit="1" customWidth="1"/>
    <col min="10514" max="10514" width="15.125" style="115" customWidth="1"/>
    <col min="10515" max="10515" width="20.5" style="115" bestFit="1" customWidth="1"/>
    <col min="10516" max="10516" width="27.875" style="115" bestFit="1" customWidth="1"/>
    <col min="10517" max="10517" width="6.875" style="115" bestFit="1" customWidth="1"/>
    <col min="10518" max="10518" width="5" style="115" bestFit="1" customWidth="1"/>
    <col min="10519" max="10519" width="8" style="115" bestFit="1" customWidth="1"/>
    <col min="10520" max="10520" width="11.875" style="115" bestFit="1" customWidth="1"/>
    <col min="10521" max="10749" width="9" style="115"/>
    <col min="10750" max="10750" width="3.875" style="115" bestFit="1" customWidth="1"/>
    <col min="10751" max="10751" width="16" style="115" bestFit="1" customWidth="1"/>
    <col min="10752" max="10752" width="16.625" style="115" bestFit="1" customWidth="1"/>
    <col min="10753" max="10753" width="13.5" style="115" bestFit="1" customWidth="1"/>
    <col min="10754" max="10755" width="10.875" style="115" bestFit="1" customWidth="1"/>
    <col min="10756" max="10756" width="6.25" style="115" bestFit="1" customWidth="1"/>
    <col min="10757" max="10757" width="8.875" style="115" bestFit="1" customWidth="1"/>
    <col min="10758" max="10758" width="13.875" style="115" bestFit="1" customWidth="1"/>
    <col min="10759" max="10759" width="13.25" style="115" bestFit="1" customWidth="1"/>
    <col min="10760" max="10760" width="16" style="115" bestFit="1" customWidth="1"/>
    <col min="10761" max="10761" width="11.625" style="115" bestFit="1" customWidth="1"/>
    <col min="10762" max="10762" width="16.875" style="115" customWidth="1"/>
    <col min="10763" max="10763" width="13.25" style="115" customWidth="1"/>
    <col min="10764" max="10764" width="18.375" style="115" bestFit="1" customWidth="1"/>
    <col min="10765" max="10765" width="15" style="115" bestFit="1" customWidth="1"/>
    <col min="10766" max="10766" width="14.75" style="115" bestFit="1" customWidth="1"/>
    <col min="10767" max="10767" width="14.625" style="115" bestFit="1" customWidth="1"/>
    <col min="10768" max="10768" width="13.75" style="115" bestFit="1" customWidth="1"/>
    <col min="10769" max="10769" width="14.25" style="115" bestFit="1" customWidth="1"/>
    <col min="10770" max="10770" width="15.125" style="115" customWidth="1"/>
    <col min="10771" max="10771" width="20.5" style="115" bestFit="1" customWidth="1"/>
    <col min="10772" max="10772" width="27.875" style="115" bestFit="1" customWidth="1"/>
    <col min="10773" max="10773" width="6.875" style="115" bestFit="1" customWidth="1"/>
    <col min="10774" max="10774" width="5" style="115" bestFit="1" customWidth="1"/>
    <col min="10775" max="10775" width="8" style="115" bestFit="1" customWidth="1"/>
    <col min="10776" max="10776" width="11.875" style="115" bestFit="1" customWidth="1"/>
    <col min="10777" max="11005" width="9" style="115"/>
    <col min="11006" max="11006" width="3.875" style="115" bestFit="1" customWidth="1"/>
    <col min="11007" max="11007" width="16" style="115" bestFit="1" customWidth="1"/>
    <col min="11008" max="11008" width="16.625" style="115" bestFit="1" customWidth="1"/>
    <col min="11009" max="11009" width="13.5" style="115" bestFit="1" customWidth="1"/>
    <col min="11010" max="11011" width="10.875" style="115" bestFit="1" customWidth="1"/>
    <col min="11012" max="11012" width="6.25" style="115" bestFit="1" customWidth="1"/>
    <col min="11013" max="11013" width="8.875" style="115" bestFit="1" customWidth="1"/>
    <col min="11014" max="11014" width="13.875" style="115" bestFit="1" customWidth="1"/>
    <col min="11015" max="11015" width="13.25" style="115" bestFit="1" customWidth="1"/>
    <col min="11016" max="11016" width="16" style="115" bestFit="1" customWidth="1"/>
    <col min="11017" max="11017" width="11.625" style="115" bestFit="1" customWidth="1"/>
    <col min="11018" max="11018" width="16.875" style="115" customWidth="1"/>
    <col min="11019" max="11019" width="13.25" style="115" customWidth="1"/>
    <col min="11020" max="11020" width="18.375" style="115" bestFit="1" customWidth="1"/>
    <col min="11021" max="11021" width="15" style="115" bestFit="1" customWidth="1"/>
    <col min="11022" max="11022" width="14.75" style="115" bestFit="1" customWidth="1"/>
    <col min="11023" max="11023" width="14.625" style="115" bestFit="1" customWidth="1"/>
    <col min="11024" max="11024" width="13.75" style="115" bestFit="1" customWidth="1"/>
    <col min="11025" max="11025" width="14.25" style="115" bestFit="1" customWidth="1"/>
    <col min="11026" max="11026" width="15.125" style="115" customWidth="1"/>
    <col min="11027" max="11027" width="20.5" style="115" bestFit="1" customWidth="1"/>
    <col min="11028" max="11028" width="27.875" style="115" bestFit="1" customWidth="1"/>
    <col min="11029" max="11029" width="6.875" style="115" bestFit="1" customWidth="1"/>
    <col min="11030" max="11030" width="5" style="115" bestFit="1" customWidth="1"/>
    <col min="11031" max="11031" width="8" style="115" bestFit="1" customWidth="1"/>
    <col min="11032" max="11032" width="11.875" style="115" bestFit="1" customWidth="1"/>
    <col min="11033" max="11261" width="9" style="115"/>
    <col min="11262" max="11262" width="3.875" style="115" bestFit="1" customWidth="1"/>
    <col min="11263" max="11263" width="16" style="115" bestFit="1" customWidth="1"/>
    <col min="11264" max="11264" width="16.625" style="115" bestFit="1" customWidth="1"/>
    <col min="11265" max="11265" width="13.5" style="115" bestFit="1" customWidth="1"/>
    <col min="11266" max="11267" width="10.875" style="115" bestFit="1" customWidth="1"/>
    <col min="11268" max="11268" width="6.25" style="115" bestFit="1" customWidth="1"/>
    <col min="11269" max="11269" width="8.875" style="115" bestFit="1" customWidth="1"/>
    <col min="11270" max="11270" width="13.875" style="115" bestFit="1" customWidth="1"/>
    <col min="11271" max="11271" width="13.25" style="115" bestFit="1" customWidth="1"/>
    <col min="11272" max="11272" width="16" style="115" bestFit="1" customWidth="1"/>
    <col min="11273" max="11273" width="11.625" style="115" bestFit="1" customWidth="1"/>
    <col min="11274" max="11274" width="16.875" style="115" customWidth="1"/>
    <col min="11275" max="11275" width="13.25" style="115" customWidth="1"/>
    <col min="11276" max="11276" width="18.375" style="115" bestFit="1" customWidth="1"/>
    <col min="11277" max="11277" width="15" style="115" bestFit="1" customWidth="1"/>
    <col min="11278" max="11278" width="14.75" style="115" bestFit="1" customWidth="1"/>
    <col min="11279" max="11279" width="14.625" style="115" bestFit="1" customWidth="1"/>
    <col min="11280" max="11280" width="13.75" style="115" bestFit="1" customWidth="1"/>
    <col min="11281" max="11281" width="14.25" style="115" bestFit="1" customWidth="1"/>
    <col min="11282" max="11282" width="15.125" style="115" customWidth="1"/>
    <col min="11283" max="11283" width="20.5" style="115" bestFit="1" customWidth="1"/>
    <col min="11284" max="11284" width="27.875" style="115" bestFit="1" customWidth="1"/>
    <col min="11285" max="11285" width="6.875" style="115" bestFit="1" customWidth="1"/>
    <col min="11286" max="11286" width="5" style="115" bestFit="1" customWidth="1"/>
    <col min="11287" max="11287" width="8" style="115" bestFit="1" customWidth="1"/>
    <col min="11288" max="11288" width="11.875" style="115" bestFit="1" customWidth="1"/>
    <col min="11289" max="11517" width="9" style="115"/>
    <col min="11518" max="11518" width="3.875" style="115" bestFit="1" customWidth="1"/>
    <col min="11519" max="11519" width="16" style="115" bestFit="1" customWidth="1"/>
    <col min="11520" max="11520" width="16.625" style="115" bestFit="1" customWidth="1"/>
    <col min="11521" max="11521" width="13.5" style="115" bestFit="1" customWidth="1"/>
    <col min="11522" max="11523" width="10.875" style="115" bestFit="1" customWidth="1"/>
    <col min="11524" max="11524" width="6.25" style="115" bestFit="1" customWidth="1"/>
    <col min="11525" max="11525" width="8.875" style="115" bestFit="1" customWidth="1"/>
    <col min="11526" max="11526" width="13.875" style="115" bestFit="1" customWidth="1"/>
    <col min="11527" max="11527" width="13.25" style="115" bestFit="1" customWidth="1"/>
    <col min="11528" max="11528" width="16" style="115" bestFit="1" customWidth="1"/>
    <col min="11529" max="11529" width="11.625" style="115" bestFit="1" customWidth="1"/>
    <col min="11530" max="11530" width="16.875" style="115" customWidth="1"/>
    <col min="11531" max="11531" width="13.25" style="115" customWidth="1"/>
    <col min="11532" max="11532" width="18.375" style="115" bestFit="1" customWidth="1"/>
    <col min="11533" max="11533" width="15" style="115" bestFit="1" customWidth="1"/>
    <col min="11534" max="11534" width="14.75" style="115" bestFit="1" customWidth="1"/>
    <col min="11535" max="11535" width="14.625" style="115" bestFit="1" customWidth="1"/>
    <col min="11536" max="11536" width="13.75" style="115" bestFit="1" customWidth="1"/>
    <col min="11537" max="11537" width="14.25" style="115" bestFit="1" customWidth="1"/>
    <col min="11538" max="11538" width="15.125" style="115" customWidth="1"/>
    <col min="11539" max="11539" width="20.5" style="115" bestFit="1" customWidth="1"/>
    <col min="11540" max="11540" width="27.875" style="115" bestFit="1" customWidth="1"/>
    <col min="11541" max="11541" width="6.875" style="115" bestFit="1" customWidth="1"/>
    <col min="11542" max="11542" width="5" style="115" bestFit="1" customWidth="1"/>
    <col min="11543" max="11543" width="8" style="115" bestFit="1" customWidth="1"/>
    <col min="11544" max="11544" width="11.875" style="115" bestFit="1" customWidth="1"/>
    <col min="11545" max="11773" width="9" style="115"/>
    <col min="11774" max="11774" width="3.875" style="115" bestFit="1" customWidth="1"/>
    <col min="11775" max="11775" width="16" style="115" bestFit="1" customWidth="1"/>
    <col min="11776" max="11776" width="16.625" style="115" bestFit="1" customWidth="1"/>
    <col min="11777" max="11777" width="13.5" style="115" bestFit="1" customWidth="1"/>
    <col min="11778" max="11779" width="10.875" style="115" bestFit="1" customWidth="1"/>
    <col min="11780" max="11780" width="6.25" style="115" bestFit="1" customWidth="1"/>
    <col min="11781" max="11781" width="8.875" style="115" bestFit="1" customWidth="1"/>
    <col min="11782" max="11782" width="13.875" style="115" bestFit="1" customWidth="1"/>
    <col min="11783" max="11783" width="13.25" style="115" bestFit="1" customWidth="1"/>
    <col min="11784" max="11784" width="16" style="115" bestFit="1" customWidth="1"/>
    <col min="11785" max="11785" width="11.625" style="115" bestFit="1" customWidth="1"/>
    <col min="11786" max="11786" width="16.875" style="115" customWidth="1"/>
    <col min="11787" max="11787" width="13.25" style="115" customWidth="1"/>
    <col min="11788" max="11788" width="18.375" style="115" bestFit="1" customWidth="1"/>
    <col min="11789" max="11789" width="15" style="115" bestFit="1" customWidth="1"/>
    <col min="11790" max="11790" width="14.75" style="115" bestFit="1" customWidth="1"/>
    <col min="11791" max="11791" width="14.625" style="115" bestFit="1" customWidth="1"/>
    <col min="11792" max="11792" width="13.75" style="115" bestFit="1" customWidth="1"/>
    <col min="11793" max="11793" width="14.25" style="115" bestFit="1" customWidth="1"/>
    <col min="11794" max="11794" width="15.125" style="115" customWidth="1"/>
    <col min="11795" max="11795" width="20.5" style="115" bestFit="1" customWidth="1"/>
    <col min="11796" max="11796" width="27.875" style="115" bestFit="1" customWidth="1"/>
    <col min="11797" max="11797" width="6.875" style="115" bestFit="1" customWidth="1"/>
    <col min="11798" max="11798" width="5" style="115" bestFit="1" customWidth="1"/>
    <col min="11799" max="11799" width="8" style="115" bestFit="1" customWidth="1"/>
    <col min="11800" max="11800" width="11.875" style="115" bestFit="1" customWidth="1"/>
    <col min="11801" max="12029" width="9" style="115"/>
    <col min="12030" max="12030" width="3.875" style="115" bestFit="1" customWidth="1"/>
    <col min="12031" max="12031" width="16" style="115" bestFit="1" customWidth="1"/>
    <col min="12032" max="12032" width="16.625" style="115" bestFit="1" customWidth="1"/>
    <col min="12033" max="12033" width="13.5" style="115" bestFit="1" customWidth="1"/>
    <col min="12034" max="12035" width="10.875" style="115" bestFit="1" customWidth="1"/>
    <col min="12036" max="12036" width="6.25" style="115" bestFit="1" customWidth="1"/>
    <col min="12037" max="12037" width="8.875" style="115" bestFit="1" customWidth="1"/>
    <col min="12038" max="12038" width="13.875" style="115" bestFit="1" customWidth="1"/>
    <col min="12039" max="12039" width="13.25" style="115" bestFit="1" customWidth="1"/>
    <col min="12040" max="12040" width="16" style="115" bestFit="1" customWidth="1"/>
    <col min="12041" max="12041" width="11.625" style="115" bestFit="1" customWidth="1"/>
    <col min="12042" max="12042" width="16.875" style="115" customWidth="1"/>
    <col min="12043" max="12043" width="13.25" style="115" customWidth="1"/>
    <col min="12044" max="12044" width="18.375" style="115" bestFit="1" customWidth="1"/>
    <col min="12045" max="12045" width="15" style="115" bestFit="1" customWidth="1"/>
    <col min="12046" max="12046" width="14.75" style="115" bestFit="1" customWidth="1"/>
    <col min="12047" max="12047" width="14.625" style="115" bestFit="1" customWidth="1"/>
    <col min="12048" max="12048" width="13.75" style="115" bestFit="1" customWidth="1"/>
    <col min="12049" max="12049" width="14.25" style="115" bestFit="1" customWidth="1"/>
    <col min="12050" max="12050" width="15.125" style="115" customWidth="1"/>
    <col min="12051" max="12051" width="20.5" style="115" bestFit="1" customWidth="1"/>
    <col min="12052" max="12052" width="27.875" style="115" bestFit="1" customWidth="1"/>
    <col min="12053" max="12053" width="6.875" style="115" bestFit="1" customWidth="1"/>
    <col min="12054" max="12054" width="5" style="115" bestFit="1" customWidth="1"/>
    <col min="12055" max="12055" width="8" style="115" bestFit="1" customWidth="1"/>
    <col min="12056" max="12056" width="11.875" style="115" bestFit="1" customWidth="1"/>
    <col min="12057" max="12285" width="9" style="115"/>
    <col min="12286" max="12286" width="3.875" style="115" bestFit="1" customWidth="1"/>
    <col min="12287" max="12287" width="16" style="115" bestFit="1" customWidth="1"/>
    <col min="12288" max="12288" width="16.625" style="115" bestFit="1" customWidth="1"/>
    <col min="12289" max="12289" width="13.5" style="115" bestFit="1" customWidth="1"/>
    <col min="12290" max="12291" width="10.875" style="115" bestFit="1" customWidth="1"/>
    <col min="12292" max="12292" width="6.25" style="115" bestFit="1" customWidth="1"/>
    <col min="12293" max="12293" width="8.875" style="115" bestFit="1" customWidth="1"/>
    <col min="12294" max="12294" width="13.875" style="115" bestFit="1" customWidth="1"/>
    <col min="12295" max="12295" width="13.25" style="115" bestFit="1" customWidth="1"/>
    <col min="12296" max="12296" width="16" style="115" bestFit="1" customWidth="1"/>
    <col min="12297" max="12297" width="11.625" style="115" bestFit="1" customWidth="1"/>
    <col min="12298" max="12298" width="16.875" style="115" customWidth="1"/>
    <col min="12299" max="12299" width="13.25" style="115" customWidth="1"/>
    <col min="12300" max="12300" width="18.375" style="115" bestFit="1" customWidth="1"/>
    <col min="12301" max="12301" width="15" style="115" bestFit="1" customWidth="1"/>
    <col min="12302" max="12302" width="14.75" style="115" bestFit="1" customWidth="1"/>
    <col min="12303" max="12303" width="14.625" style="115" bestFit="1" customWidth="1"/>
    <col min="12304" max="12304" width="13.75" style="115" bestFit="1" customWidth="1"/>
    <col min="12305" max="12305" width="14.25" style="115" bestFit="1" customWidth="1"/>
    <col min="12306" max="12306" width="15.125" style="115" customWidth="1"/>
    <col min="12307" max="12307" width="20.5" style="115" bestFit="1" customWidth="1"/>
    <col min="12308" max="12308" width="27.875" style="115" bestFit="1" customWidth="1"/>
    <col min="12309" max="12309" width="6.875" style="115" bestFit="1" customWidth="1"/>
    <col min="12310" max="12310" width="5" style="115" bestFit="1" customWidth="1"/>
    <col min="12311" max="12311" width="8" style="115" bestFit="1" customWidth="1"/>
    <col min="12312" max="12312" width="11.875" style="115" bestFit="1" customWidth="1"/>
    <col min="12313" max="12541" width="9" style="115"/>
    <col min="12542" max="12542" width="3.875" style="115" bestFit="1" customWidth="1"/>
    <col min="12543" max="12543" width="16" style="115" bestFit="1" customWidth="1"/>
    <col min="12544" max="12544" width="16.625" style="115" bestFit="1" customWidth="1"/>
    <col min="12545" max="12545" width="13.5" style="115" bestFit="1" customWidth="1"/>
    <col min="12546" max="12547" width="10.875" style="115" bestFit="1" customWidth="1"/>
    <col min="12548" max="12548" width="6.25" style="115" bestFit="1" customWidth="1"/>
    <col min="12549" max="12549" width="8.875" style="115" bestFit="1" customWidth="1"/>
    <col min="12550" max="12550" width="13.875" style="115" bestFit="1" customWidth="1"/>
    <col min="12551" max="12551" width="13.25" style="115" bestFit="1" customWidth="1"/>
    <col min="12552" max="12552" width="16" style="115" bestFit="1" customWidth="1"/>
    <col min="12553" max="12553" width="11.625" style="115" bestFit="1" customWidth="1"/>
    <col min="12554" max="12554" width="16.875" style="115" customWidth="1"/>
    <col min="12555" max="12555" width="13.25" style="115" customWidth="1"/>
    <col min="12556" max="12556" width="18.375" style="115" bestFit="1" customWidth="1"/>
    <col min="12557" max="12557" width="15" style="115" bestFit="1" customWidth="1"/>
    <col min="12558" max="12558" width="14.75" style="115" bestFit="1" customWidth="1"/>
    <col min="12559" max="12559" width="14.625" style="115" bestFit="1" customWidth="1"/>
    <col min="12560" max="12560" width="13.75" style="115" bestFit="1" customWidth="1"/>
    <col min="12561" max="12561" width="14.25" style="115" bestFit="1" customWidth="1"/>
    <col min="12562" max="12562" width="15.125" style="115" customWidth="1"/>
    <col min="12563" max="12563" width="20.5" style="115" bestFit="1" customWidth="1"/>
    <col min="12564" max="12564" width="27.875" style="115" bestFit="1" customWidth="1"/>
    <col min="12565" max="12565" width="6.875" style="115" bestFit="1" customWidth="1"/>
    <col min="12566" max="12566" width="5" style="115" bestFit="1" customWidth="1"/>
    <col min="12567" max="12567" width="8" style="115" bestFit="1" customWidth="1"/>
    <col min="12568" max="12568" width="11.875" style="115" bestFit="1" customWidth="1"/>
    <col min="12569" max="12797" width="9" style="115"/>
    <col min="12798" max="12798" width="3.875" style="115" bestFit="1" customWidth="1"/>
    <col min="12799" max="12799" width="16" style="115" bestFit="1" customWidth="1"/>
    <col min="12800" max="12800" width="16.625" style="115" bestFit="1" customWidth="1"/>
    <col min="12801" max="12801" width="13.5" style="115" bestFit="1" customWidth="1"/>
    <col min="12802" max="12803" width="10.875" style="115" bestFit="1" customWidth="1"/>
    <col min="12804" max="12804" width="6.25" style="115" bestFit="1" customWidth="1"/>
    <col min="12805" max="12805" width="8.875" style="115" bestFit="1" customWidth="1"/>
    <col min="12806" max="12806" width="13.875" style="115" bestFit="1" customWidth="1"/>
    <col min="12807" max="12807" width="13.25" style="115" bestFit="1" customWidth="1"/>
    <col min="12808" max="12808" width="16" style="115" bestFit="1" customWidth="1"/>
    <col min="12809" max="12809" width="11.625" style="115" bestFit="1" customWidth="1"/>
    <col min="12810" max="12810" width="16.875" style="115" customWidth="1"/>
    <col min="12811" max="12811" width="13.25" style="115" customWidth="1"/>
    <col min="12812" max="12812" width="18.375" style="115" bestFit="1" customWidth="1"/>
    <col min="12813" max="12813" width="15" style="115" bestFit="1" customWidth="1"/>
    <col min="12814" max="12814" width="14.75" style="115" bestFit="1" customWidth="1"/>
    <col min="12815" max="12815" width="14.625" style="115" bestFit="1" customWidth="1"/>
    <col min="12816" max="12816" width="13.75" style="115" bestFit="1" customWidth="1"/>
    <col min="12817" max="12817" width="14.25" style="115" bestFit="1" customWidth="1"/>
    <col min="12818" max="12818" width="15.125" style="115" customWidth="1"/>
    <col min="12819" max="12819" width="20.5" style="115" bestFit="1" customWidth="1"/>
    <col min="12820" max="12820" width="27.875" style="115" bestFit="1" customWidth="1"/>
    <col min="12821" max="12821" width="6.875" style="115" bestFit="1" customWidth="1"/>
    <col min="12822" max="12822" width="5" style="115" bestFit="1" customWidth="1"/>
    <col min="12823" max="12823" width="8" style="115" bestFit="1" customWidth="1"/>
    <col min="12824" max="12824" width="11.875" style="115" bestFit="1" customWidth="1"/>
    <col min="12825" max="13053" width="9" style="115"/>
    <col min="13054" max="13054" width="3.875" style="115" bestFit="1" customWidth="1"/>
    <col min="13055" max="13055" width="16" style="115" bestFit="1" customWidth="1"/>
    <col min="13056" max="13056" width="16.625" style="115" bestFit="1" customWidth="1"/>
    <col min="13057" max="13057" width="13.5" style="115" bestFit="1" customWidth="1"/>
    <col min="13058" max="13059" width="10.875" style="115" bestFit="1" customWidth="1"/>
    <col min="13060" max="13060" width="6.25" style="115" bestFit="1" customWidth="1"/>
    <col min="13061" max="13061" width="8.875" style="115" bestFit="1" customWidth="1"/>
    <col min="13062" max="13062" width="13.875" style="115" bestFit="1" customWidth="1"/>
    <col min="13063" max="13063" width="13.25" style="115" bestFit="1" customWidth="1"/>
    <col min="13064" max="13064" width="16" style="115" bestFit="1" customWidth="1"/>
    <col min="13065" max="13065" width="11.625" style="115" bestFit="1" customWidth="1"/>
    <col min="13066" max="13066" width="16.875" style="115" customWidth="1"/>
    <col min="13067" max="13067" width="13.25" style="115" customWidth="1"/>
    <col min="13068" max="13068" width="18.375" style="115" bestFit="1" customWidth="1"/>
    <col min="13069" max="13069" width="15" style="115" bestFit="1" customWidth="1"/>
    <col min="13070" max="13070" width="14.75" style="115" bestFit="1" customWidth="1"/>
    <col min="13071" max="13071" width="14.625" style="115" bestFit="1" customWidth="1"/>
    <col min="13072" max="13072" width="13.75" style="115" bestFit="1" customWidth="1"/>
    <col min="13073" max="13073" width="14.25" style="115" bestFit="1" customWidth="1"/>
    <col min="13074" max="13074" width="15.125" style="115" customWidth="1"/>
    <col min="13075" max="13075" width="20.5" style="115" bestFit="1" customWidth="1"/>
    <col min="13076" max="13076" width="27.875" style="115" bestFit="1" customWidth="1"/>
    <col min="13077" max="13077" width="6.875" style="115" bestFit="1" customWidth="1"/>
    <col min="13078" max="13078" width="5" style="115" bestFit="1" customWidth="1"/>
    <col min="13079" max="13079" width="8" style="115" bestFit="1" customWidth="1"/>
    <col min="13080" max="13080" width="11.875" style="115" bestFit="1" customWidth="1"/>
    <col min="13081" max="13309" width="9" style="115"/>
    <col min="13310" max="13310" width="3.875" style="115" bestFit="1" customWidth="1"/>
    <col min="13311" max="13311" width="16" style="115" bestFit="1" customWidth="1"/>
    <col min="13312" max="13312" width="16.625" style="115" bestFit="1" customWidth="1"/>
    <col min="13313" max="13313" width="13.5" style="115" bestFit="1" customWidth="1"/>
    <col min="13314" max="13315" width="10.875" style="115" bestFit="1" customWidth="1"/>
    <col min="13316" max="13316" width="6.25" style="115" bestFit="1" customWidth="1"/>
    <col min="13317" max="13317" width="8.875" style="115" bestFit="1" customWidth="1"/>
    <col min="13318" max="13318" width="13.875" style="115" bestFit="1" customWidth="1"/>
    <col min="13319" max="13319" width="13.25" style="115" bestFit="1" customWidth="1"/>
    <col min="13320" max="13320" width="16" style="115" bestFit="1" customWidth="1"/>
    <col min="13321" max="13321" width="11.625" style="115" bestFit="1" customWidth="1"/>
    <col min="13322" max="13322" width="16.875" style="115" customWidth="1"/>
    <col min="13323" max="13323" width="13.25" style="115" customWidth="1"/>
    <col min="13324" max="13324" width="18.375" style="115" bestFit="1" customWidth="1"/>
    <col min="13325" max="13325" width="15" style="115" bestFit="1" customWidth="1"/>
    <col min="13326" max="13326" width="14.75" style="115" bestFit="1" customWidth="1"/>
    <col min="13327" max="13327" width="14.625" style="115" bestFit="1" customWidth="1"/>
    <col min="13328" max="13328" width="13.75" style="115" bestFit="1" customWidth="1"/>
    <col min="13329" max="13329" width="14.25" style="115" bestFit="1" customWidth="1"/>
    <col min="13330" max="13330" width="15.125" style="115" customWidth="1"/>
    <col min="13331" max="13331" width="20.5" style="115" bestFit="1" customWidth="1"/>
    <col min="13332" max="13332" width="27.875" style="115" bestFit="1" customWidth="1"/>
    <col min="13333" max="13333" width="6.875" style="115" bestFit="1" customWidth="1"/>
    <col min="13334" max="13334" width="5" style="115" bestFit="1" customWidth="1"/>
    <col min="13335" max="13335" width="8" style="115" bestFit="1" customWidth="1"/>
    <col min="13336" max="13336" width="11.875" style="115" bestFit="1" customWidth="1"/>
    <col min="13337" max="13565" width="9" style="115"/>
    <col min="13566" max="13566" width="3.875" style="115" bestFit="1" customWidth="1"/>
    <col min="13567" max="13567" width="16" style="115" bestFit="1" customWidth="1"/>
    <col min="13568" max="13568" width="16.625" style="115" bestFit="1" customWidth="1"/>
    <col min="13569" max="13569" width="13.5" style="115" bestFit="1" customWidth="1"/>
    <col min="13570" max="13571" width="10.875" style="115" bestFit="1" customWidth="1"/>
    <col min="13572" max="13572" width="6.25" style="115" bestFit="1" customWidth="1"/>
    <col min="13573" max="13573" width="8.875" style="115" bestFit="1" customWidth="1"/>
    <col min="13574" max="13574" width="13.875" style="115" bestFit="1" customWidth="1"/>
    <col min="13575" max="13575" width="13.25" style="115" bestFit="1" customWidth="1"/>
    <col min="13576" max="13576" width="16" style="115" bestFit="1" customWidth="1"/>
    <col min="13577" max="13577" width="11.625" style="115" bestFit="1" customWidth="1"/>
    <col min="13578" max="13578" width="16.875" style="115" customWidth="1"/>
    <col min="13579" max="13579" width="13.25" style="115" customWidth="1"/>
    <col min="13580" max="13580" width="18.375" style="115" bestFit="1" customWidth="1"/>
    <col min="13581" max="13581" width="15" style="115" bestFit="1" customWidth="1"/>
    <col min="13582" max="13582" width="14.75" style="115" bestFit="1" customWidth="1"/>
    <col min="13583" max="13583" width="14.625" style="115" bestFit="1" customWidth="1"/>
    <col min="13584" max="13584" width="13.75" style="115" bestFit="1" customWidth="1"/>
    <col min="13585" max="13585" width="14.25" style="115" bestFit="1" customWidth="1"/>
    <col min="13586" max="13586" width="15.125" style="115" customWidth="1"/>
    <col min="13587" max="13587" width="20.5" style="115" bestFit="1" customWidth="1"/>
    <col min="13588" max="13588" width="27.875" style="115" bestFit="1" customWidth="1"/>
    <col min="13589" max="13589" width="6.875" style="115" bestFit="1" customWidth="1"/>
    <col min="13590" max="13590" width="5" style="115" bestFit="1" customWidth="1"/>
    <col min="13591" max="13591" width="8" style="115" bestFit="1" customWidth="1"/>
    <col min="13592" max="13592" width="11.875" style="115" bestFit="1" customWidth="1"/>
    <col min="13593" max="13821" width="9" style="115"/>
    <col min="13822" max="13822" width="3.875" style="115" bestFit="1" customWidth="1"/>
    <col min="13823" max="13823" width="16" style="115" bestFit="1" customWidth="1"/>
    <col min="13824" max="13824" width="16.625" style="115" bestFit="1" customWidth="1"/>
    <col min="13825" max="13825" width="13.5" style="115" bestFit="1" customWidth="1"/>
    <col min="13826" max="13827" width="10.875" style="115" bestFit="1" customWidth="1"/>
    <col min="13828" max="13828" width="6.25" style="115" bestFit="1" customWidth="1"/>
    <col min="13829" max="13829" width="8.875" style="115" bestFit="1" customWidth="1"/>
    <col min="13830" max="13830" width="13.875" style="115" bestFit="1" customWidth="1"/>
    <col min="13831" max="13831" width="13.25" style="115" bestFit="1" customWidth="1"/>
    <col min="13832" max="13832" width="16" style="115" bestFit="1" customWidth="1"/>
    <col min="13833" max="13833" width="11.625" style="115" bestFit="1" customWidth="1"/>
    <col min="13834" max="13834" width="16.875" style="115" customWidth="1"/>
    <col min="13835" max="13835" width="13.25" style="115" customWidth="1"/>
    <col min="13836" max="13836" width="18.375" style="115" bestFit="1" customWidth="1"/>
    <col min="13837" max="13837" width="15" style="115" bestFit="1" customWidth="1"/>
    <col min="13838" max="13838" width="14.75" style="115" bestFit="1" customWidth="1"/>
    <col min="13839" max="13839" width="14.625" style="115" bestFit="1" customWidth="1"/>
    <col min="13840" max="13840" width="13.75" style="115" bestFit="1" customWidth="1"/>
    <col min="13841" max="13841" width="14.25" style="115" bestFit="1" customWidth="1"/>
    <col min="13842" max="13842" width="15.125" style="115" customWidth="1"/>
    <col min="13843" max="13843" width="20.5" style="115" bestFit="1" customWidth="1"/>
    <col min="13844" max="13844" width="27.875" style="115" bestFit="1" customWidth="1"/>
    <col min="13845" max="13845" width="6.875" style="115" bestFit="1" customWidth="1"/>
    <col min="13846" max="13846" width="5" style="115" bestFit="1" customWidth="1"/>
    <col min="13847" max="13847" width="8" style="115" bestFit="1" customWidth="1"/>
    <col min="13848" max="13848" width="11.875" style="115" bestFit="1" customWidth="1"/>
    <col min="13849" max="14077" width="9" style="115"/>
    <col min="14078" max="14078" width="3.875" style="115" bestFit="1" customWidth="1"/>
    <col min="14079" max="14079" width="16" style="115" bestFit="1" customWidth="1"/>
    <col min="14080" max="14080" width="16.625" style="115" bestFit="1" customWidth="1"/>
    <col min="14081" max="14081" width="13.5" style="115" bestFit="1" customWidth="1"/>
    <col min="14082" max="14083" width="10.875" style="115" bestFit="1" customWidth="1"/>
    <col min="14084" max="14084" width="6.25" style="115" bestFit="1" customWidth="1"/>
    <col min="14085" max="14085" width="8.875" style="115" bestFit="1" customWidth="1"/>
    <col min="14086" max="14086" width="13.875" style="115" bestFit="1" customWidth="1"/>
    <col min="14087" max="14087" width="13.25" style="115" bestFit="1" customWidth="1"/>
    <col min="14088" max="14088" width="16" style="115" bestFit="1" customWidth="1"/>
    <col min="14089" max="14089" width="11.625" style="115" bestFit="1" customWidth="1"/>
    <col min="14090" max="14090" width="16.875" style="115" customWidth="1"/>
    <col min="14091" max="14091" width="13.25" style="115" customWidth="1"/>
    <col min="14092" max="14092" width="18.375" style="115" bestFit="1" customWidth="1"/>
    <col min="14093" max="14093" width="15" style="115" bestFit="1" customWidth="1"/>
    <col min="14094" max="14094" width="14.75" style="115" bestFit="1" customWidth="1"/>
    <col min="14095" max="14095" width="14.625" style="115" bestFit="1" customWidth="1"/>
    <col min="14096" max="14096" width="13.75" style="115" bestFit="1" customWidth="1"/>
    <col min="14097" max="14097" width="14.25" style="115" bestFit="1" customWidth="1"/>
    <col min="14098" max="14098" width="15.125" style="115" customWidth="1"/>
    <col min="14099" max="14099" width="20.5" style="115" bestFit="1" customWidth="1"/>
    <col min="14100" max="14100" width="27.875" style="115" bestFit="1" customWidth="1"/>
    <col min="14101" max="14101" width="6.875" style="115" bestFit="1" customWidth="1"/>
    <col min="14102" max="14102" width="5" style="115" bestFit="1" customWidth="1"/>
    <col min="14103" max="14103" width="8" style="115" bestFit="1" customWidth="1"/>
    <col min="14104" max="14104" width="11.875" style="115" bestFit="1" customWidth="1"/>
    <col min="14105" max="14333" width="9" style="115"/>
    <col min="14334" max="14334" width="3.875" style="115" bestFit="1" customWidth="1"/>
    <col min="14335" max="14335" width="16" style="115" bestFit="1" customWidth="1"/>
    <col min="14336" max="14336" width="16.625" style="115" bestFit="1" customWidth="1"/>
    <col min="14337" max="14337" width="13.5" style="115" bestFit="1" customWidth="1"/>
    <col min="14338" max="14339" width="10.875" style="115" bestFit="1" customWidth="1"/>
    <col min="14340" max="14340" width="6.25" style="115" bestFit="1" customWidth="1"/>
    <col min="14341" max="14341" width="8.875" style="115" bestFit="1" customWidth="1"/>
    <col min="14342" max="14342" width="13.875" style="115" bestFit="1" customWidth="1"/>
    <col min="14343" max="14343" width="13.25" style="115" bestFit="1" customWidth="1"/>
    <col min="14344" max="14344" width="16" style="115" bestFit="1" customWidth="1"/>
    <col min="14345" max="14345" width="11.625" style="115" bestFit="1" customWidth="1"/>
    <col min="14346" max="14346" width="16.875" style="115" customWidth="1"/>
    <col min="14347" max="14347" width="13.25" style="115" customWidth="1"/>
    <col min="14348" max="14348" width="18.375" style="115" bestFit="1" customWidth="1"/>
    <col min="14349" max="14349" width="15" style="115" bestFit="1" customWidth="1"/>
    <col min="14350" max="14350" width="14.75" style="115" bestFit="1" customWidth="1"/>
    <col min="14351" max="14351" width="14.625" style="115" bestFit="1" customWidth="1"/>
    <col min="14352" max="14352" width="13.75" style="115" bestFit="1" customWidth="1"/>
    <col min="14353" max="14353" width="14.25" style="115" bestFit="1" customWidth="1"/>
    <col min="14354" max="14354" width="15.125" style="115" customWidth="1"/>
    <col min="14355" max="14355" width="20.5" style="115" bestFit="1" customWidth="1"/>
    <col min="14356" max="14356" width="27.875" style="115" bestFit="1" customWidth="1"/>
    <col min="14357" max="14357" width="6.875" style="115" bestFit="1" customWidth="1"/>
    <col min="14358" max="14358" width="5" style="115" bestFit="1" customWidth="1"/>
    <col min="14359" max="14359" width="8" style="115" bestFit="1" customWidth="1"/>
    <col min="14360" max="14360" width="11.875" style="115" bestFit="1" customWidth="1"/>
    <col min="14361" max="14589" width="9" style="115"/>
    <col min="14590" max="14590" width="3.875" style="115" bestFit="1" customWidth="1"/>
    <col min="14591" max="14591" width="16" style="115" bestFit="1" customWidth="1"/>
    <col min="14592" max="14592" width="16.625" style="115" bestFit="1" customWidth="1"/>
    <col min="14593" max="14593" width="13.5" style="115" bestFit="1" customWidth="1"/>
    <col min="14594" max="14595" width="10.875" style="115" bestFit="1" customWidth="1"/>
    <col min="14596" max="14596" width="6.25" style="115" bestFit="1" customWidth="1"/>
    <col min="14597" max="14597" width="8.875" style="115" bestFit="1" customWidth="1"/>
    <col min="14598" max="14598" width="13.875" style="115" bestFit="1" customWidth="1"/>
    <col min="14599" max="14599" width="13.25" style="115" bestFit="1" customWidth="1"/>
    <col min="14600" max="14600" width="16" style="115" bestFit="1" customWidth="1"/>
    <col min="14601" max="14601" width="11.625" style="115" bestFit="1" customWidth="1"/>
    <col min="14602" max="14602" width="16.875" style="115" customWidth="1"/>
    <col min="14603" max="14603" width="13.25" style="115" customWidth="1"/>
    <col min="14604" max="14604" width="18.375" style="115" bestFit="1" customWidth="1"/>
    <col min="14605" max="14605" width="15" style="115" bestFit="1" customWidth="1"/>
    <col min="14606" max="14606" width="14.75" style="115" bestFit="1" customWidth="1"/>
    <col min="14607" max="14607" width="14.625" style="115" bestFit="1" customWidth="1"/>
    <col min="14608" max="14608" width="13.75" style="115" bestFit="1" customWidth="1"/>
    <col min="14609" max="14609" width="14.25" style="115" bestFit="1" customWidth="1"/>
    <col min="14610" max="14610" width="15.125" style="115" customWidth="1"/>
    <col min="14611" max="14611" width="20.5" style="115" bestFit="1" customWidth="1"/>
    <col min="14612" max="14612" width="27.875" style="115" bestFit="1" customWidth="1"/>
    <col min="14613" max="14613" width="6.875" style="115" bestFit="1" customWidth="1"/>
    <col min="14614" max="14614" width="5" style="115" bestFit="1" customWidth="1"/>
    <col min="14615" max="14615" width="8" style="115" bestFit="1" customWidth="1"/>
    <col min="14616" max="14616" width="11.875" style="115" bestFit="1" customWidth="1"/>
    <col min="14617" max="14845" width="9" style="115"/>
    <col min="14846" max="14846" width="3.875" style="115" bestFit="1" customWidth="1"/>
    <col min="14847" max="14847" width="16" style="115" bestFit="1" customWidth="1"/>
    <col min="14848" max="14848" width="16.625" style="115" bestFit="1" customWidth="1"/>
    <col min="14849" max="14849" width="13.5" style="115" bestFit="1" customWidth="1"/>
    <col min="14850" max="14851" width="10.875" style="115" bestFit="1" customWidth="1"/>
    <col min="14852" max="14852" width="6.25" style="115" bestFit="1" customWidth="1"/>
    <col min="14853" max="14853" width="8.875" style="115" bestFit="1" customWidth="1"/>
    <col min="14854" max="14854" width="13.875" style="115" bestFit="1" customWidth="1"/>
    <col min="14855" max="14855" width="13.25" style="115" bestFit="1" customWidth="1"/>
    <col min="14856" max="14856" width="16" style="115" bestFit="1" customWidth="1"/>
    <col min="14857" max="14857" width="11.625" style="115" bestFit="1" customWidth="1"/>
    <col min="14858" max="14858" width="16.875" style="115" customWidth="1"/>
    <col min="14859" max="14859" width="13.25" style="115" customWidth="1"/>
    <col min="14860" max="14860" width="18.375" style="115" bestFit="1" customWidth="1"/>
    <col min="14861" max="14861" width="15" style="115" bestFit="1" customWidth="1"/>
    <col min="14862" max="14862" width="14.75" style="115" bestFit="1" customWidth="1"/>
    <col min="14863" max="14863" width="14.625" style="115" bestFit="1" customWidth="1"/>
    <col min="14864" max="14864" width="13.75" style="115" bestFit="1" customWidth="1"/>
    <col min="14865" max="14865" width="14.25" style="115" bestFit="1" customWidth="1"/>
    <col min="14866" max="14866" width="15.125" style="115" customWidth="1"/>
    <col min="14867" max="14867" width="20.5" style="115" bestFit="1" customWidth="1"/>
    <col min="14868" max="14868" width="27.875" style="115" bestFit="1" customWidth="1"/>
    <col min="14869" max="14869" width="6.875" style="115" bestFit="1" customWidth="1"/>
    <col min="14870" max="14870" width="5" style="115" bestFit="1" customWidth="1"/>
    <col min="14871" max="14871" width="8" style="115" bestFit="1" customWidth="1"/>
    <col min="14872" max="14872" width="11.875" style="115" bestFit="1" customWidth="1"/>
    <col min="14873" max="15101" width="9" style="115"/>
    <col min="15102" max="15102" width="3.875" style="115" bestFit="1" customWidth="1"/>
    <col min="15103" max="15103" width="16" style="115" bestFit="1" customWidth="1"/>
    <col min="15104" max="15104" width="16.625" style="115" bestFit="1" customWidth="1"/>
    <col min="15105" max="15105" width="13.5" style="115" bestFit="1" customWidth="1"/>
    <col min="15106" max="15107" width="10.875" style="115" bestFit="1" customWidth="1"/>
    <col min="15108" max="15108" width="6.25" style="115" bestFit="1" customWidth="1"/>
    <col min="15109" max="15109" width="8.875" style="115" bestFit="1" customWidth="1"/>
    <col min="15110" max="15110" width="13.875" style="115" bestFit="1" customWidth="1"/>
    <col min="15111" max="15111" width="13.25" style="115" bestFit="1" customWidth="1"/>
    <col min="15112" max="15112" width="16" style="115" bestFit="1" customWidth="1"/>
    <col min="15113" max="15113" width="11.625" style="115" bestFit="1" customWidth="1"/>
    <col min="15114" max="15114" width="16.875" style="115" customWidth="1"/>
    <col min="15115" max="15115" width="13.25" style="115" customWidth="1"/>
    <col min="15116" max="15116" width="18.375" style="115" bestFit="1" customWidth="1"/>
    <col min="15117" max="15117" width="15" style="115" bestFit="1" customWidth="1"/>
    <col min="15118" max="15118" width="14.75" style="115" bestFit="1" customWidth="1"/>
    <col min="15119" max="15119" width="14.625" style="115" bestFit="1" customWidth="1"/>
    <col min="15120" max="15120" width="13.75" style="115" bestFit="1" customWidth="1"/>
    <col min="15121" max="15121" width="14.25" style="115" bestFit="1" customWidth="1"/>
    <col min="15122" max="15122" width="15.125" style="115" customWidth="1"/>
    <col min="15123" max="15123" width="20.5" style="115" bestFit="1" customWidth="1"/>
    <col min="15124" max="15124" width="27.875" style="115" bestFit="1" customWidth="1"/>
    <col min="15125" max="15125" width="6.875" style="115" bestFit="1" customWidth="1"/>
    <col min="15126" max="15126" width="5" style="115" bestFit="1" customWidth="1"/>
    <col min="15127" max="15127" width="8" style="115" bestFit="1" customWidth="1"/>
    <col min="15128" max="15128" width="11.875" style="115" bestFit="1" customWidth="1"/>
    <col min="15129" max="15357" width="9" style="115"/>
    <col min="15358" max="15358" width="3.875" style="115" bestFit="1" customWidth="1"/>
    <col min="15359" max="15359" width="16" style="115" bestFit="1" customWidth="1"/>
    <col min="15360" max="15360" width="16.625" style="115" bestFit="1" customWidth="1"/>
    <col min="15361" max="15361" width="13.5" style="115" bestFit="1" customWidth="1"/>
    <col min="15362" max="15363" width="10.875" style="115" bestFit="1" customWidth="1"/>
    <col min="15364" max="15364" width="6.25" style="115" bestFit="1" customWidth="1"/>
    <col min="15365" max="15365" width="8.875" style="115" bestFit="1" customWidth="1"/>
    <col min="15366" max="15366" width="13.875" style="115" bestFit="1" customWidth="1"/>
    <col min="15367" max="15367" width="13.25" style="115" bestFit="1" customWidth="1"/>
    <col min="15368" max="15368" width="16" style="115" bestFit="1" customWidth="1"/>
    <col min="15369" max="15369" width="11.625" style="115" bestFit="1" customWidth="1"/>
    <col min="15370" max="15370" width="16.875" style="115" customWidth="1"/>
    <col min="15371" max="15371" width="13.25" style="115" customWidth="1"/>
    <col min="15372" max="15372" width="18.375" style="115" bestFit="1" customWidth="1"/>
    <col min="15373" max="15373" width="15" style="115" bestFit="1" customWidth="1"/>
    <col min="15374" max="15374" width="14.75" style="115" bestFit="1" customWidth="1"/>
    <col min="15375" max="15375" width="14.625" style="115" bestFit="1" customWidth="1"/>
    <col min="15376" max="15376" width="13.75" style="115" bestFit="1" customWidth="1"/>
    <col min="15377" max="15377" width="14.25" style="115" bestFit="1" customWidth="1"/>
    <col min="15378" max="15378" width="15.125" style="115" customWidth="1"/>
    <col min="15379" max="15379" width="20.5" style="115" bestFit="1" customWidth="1"/>
    <col min="15380" max="15380" width="27.875" style="115" bestFit="1" customWidth="1"/>
    <col min="15381" max="15381" width="6.875" style="115" bestFit="1" customWidth="1"/>
    <col min="15382" max="15382" width="5" style="115" bestFit="1" customWidth="1"/>
    <col min="15383" max="15383" width="8" style="115" bestFit="1" customWidth="1"/>
    <col min="15384" max="15384" width="11.875" style="115" bestFit="1" customWidth="1"/>
    <col min="15385" max="15613" width="9" style="115"/>
    <col min="15614" max="15614" width="3.875" style="115" bestFit="1" customWidth="1"/>
    <col min="15615" max="15615" width="16" style="115" bestFit="1" customWidth="1"/>
    <col min="15616" max="15616" width="16.625" style="115" bestFit="1" customWidth="1"/>
    <col min="15617" max="15617" width="13.5" style="115" bestFit="1" customWidth="1"/>
    <col min="15618" max="15619" width="10.875" style="115" bestFit="1" customWidth="1"/>
    <col min="15620" max="15620" width="6.25" style="115" bestFit="1" customWidth="1"/>
    <col min="15621" max="15621" width="8.875" style="115" bestFit="1" customWidth="1"/>
    <col min="15622" max="15622" width="13.875" style="115" bestFit="1" customWidth="1"/>
    <col min="15623" max="15623" width="13.25" style="115" bestFit="1" customWidth="1"/>
    <col min="15624" max="15624" width="16" style="115" bestFit="1" customWidth="1"/>
    <col min="15625" max="15625" width="11.625" style="115" bestFit="1" customWidth="1"/>
    <col min="15626" max="15626" width="16.875" style="115" customWidth="1"/>
    <col min="15627" max="15627" width="13.25" style="115" customWidth="1"/>
    <col min="15628" max="15628" width="18.375" style="115" bestFit="1" customWidth="1"/>
    <col min="15629" max="15629" width="15" style="115" bestFit="1" customWidth="1"/>
    <col min="15630" max="15630" width="14.75" style="115" bestFit="1" customWidth="1"/>
    <col min="15631" max="15631" width="14.625" style="115" bestFit="1" customWidth="1"/>
    <col min="15632" max="15632" width="13.75" style="115" bestFit="1" customWidth="1"/>
    <col min="15633" max="15633" width="14.25" style="115" bestFit="1" customWidth="1"/>
    <col min="15634" max="15634" width="15.125" style="115" customWidth="1"/>
    <col min="15635" max="15635" width="20.5" style="115" bestFit="1" customWidth="1"/>
    <col min="15636" max="15636" width="27.875" style="115" bestFit="1" customWidth="1"/>
    <col min="15637" max="15637" width="6.875" style="115" bestFit="1" customWidth="1"/>
    <col min="15638" max="15638" width="5" style="115" bestFit="1" customWidth="1"/>
    <col min="15639" max="15639" width="8" style="115" bestFit="1" customWidth="1"/>
    <col min="15640" max="15640" width="11.875" style="115" bestFit="1" customWidth="1"/>
    <col min="15641" max="15869" width="9" style="115"/>
    <col min="15870" max="15870" width="3.875" style="115" bestFit="1" customWidth="1"/>
    <col min="15871" max="15871" width="16" style="115" bestFit="1" customWidth="1"/>
    <col min="15872" max="15872" width="16.625" style="115" bestFit="1" customWidth="1"/>
    <col min="15873" max="15873" width="13.5" style="115" bestFit="1" customWidth="1"/>
    <col min="15874" max="15875" width="10.875" style="115" bestFit="1" customWidth="1"/>
    <col min="15876" max="15876" width="6.25" style="115" bestFit="1" customWidth="1"/>
    <col min="15877" max="15877" width="8.875" style="115" bestFit="1" customWidth="1"/>
    <col min="15878" max="15878" width="13.875" style="115" bestFit="1" customWidth="1"/>
    <col min="15879" max="15879" width="13.25" style="115" bestFit="1" customWidth="1"/>
    <col min="15880" max="15880" width="16" style="115" bestFit="1" customWidth="1"/>
    <col min="15881" max="15881" width="11.625" style="115" bestFit="1" customWidth="1"/>
    <col min="15882" max="15882" width="16.875" style="115" customWidth="1"/>
    <col min="15883" max="15883" width="13.25" style="115" customWidth="1"/>
    <col min="15884" max="15884" width="18.375" style="115" bestFit="1" customWidth="1"/>
    <col min="15885" max="15885" width="15" style="115" bestFit="1" customWidth="1"/>
    <col min="15886" max="15886" width="14.75" style="115" bestFit="1" customWidth="1"/>
    <col min="15887" max="15887" width="14.625" style="115" bestFit="1" customWidth="1"/>
    <col min="15888" max="15888" width="13.75" style="115" bestFit="1" customWidth="1"/>
    <col min="15889" max="15889" width="14.25" style="115" bestFit="1" customWidth="1"/>
    <col min="15890" max="15890" width="15.125" style="115" customWidth="1"/>
    <col min="15891" max="15891" width="20.5" style="115" bestFit="1" customWidth="1"/>
    <col min="15892" max="15892" width="27.875" style="115" bestFit="1" customWidth="1"/>
    <col min="15893" max="15893" width="6.875" style="115" bestFit="1" customWidth="1"/>
    <col min="15894" max="15894" width="5" style="115" bestFit="1" customWidth="1"/>
    <col min="15895" max="15895" width="8" style="115" bestFit="1" customWidth="1"/>
    <col min="15896" max="15896" width="11.875" style="115" bestFit="1" customWidth="1"/>
    <col min="15897" max="16125" width="9" style="115"/>
    <col min="16126" max="16126" width="3.875" style="115" bestFit="1" customWidth="1"/>
    <col min="16127" max="16127" width="16" style="115" bestFit="1" customWidth="1"/>
    <col min="16128" max="16128" width="16.625" style="115" bestFit="1" customWidth="1"/>
    <col min="16129" max="16129" width="13.5" style="115" bestFit="1" customWidth="1"/>
    <col min="16130" max="16131" width="10.875" style="115" bestFit="1" customWidth="1"/>
    <col min="16132" max="16132" width="6.25" style="115" bestFit="1" customWidth="1"/>
    <col min="16133" max="16133" width="8.875" style="115" bestFit="1" customWidth="1"/>
    <col min="16134" max="16134" width="13.875" style="115" bestFit="1" customWidth="1"/>
    <col min="16135" max="16135" width="13.25" style="115" bestFit="1" customWidth="1"/>
    <col min="16136" max="16136" width="16" style="115" bestFit="1" customWidth="1"/>
    <col min="16137" max="16137" width="11.625" style="115" bestFit="1" customWidth="1"/>
    <col min="16138" max="16138" width="16.875" style="115" customWidth="1"/>
    <col min="16139" max="16139" width="13.25" style="115" customWidth="1"/>
    <col min="16140" max="16140" width="18.375" style="115" bestFit="1" customWidth="1"/>
    <col min="16141" max="16141" width="15" style="115" bestFit="1" customWidth="1"/>
    <col min="16142" max="16142" width="14.75" style="115" bestFit="1" customWidth="1"/>
    <col min="16143" max="16143" width="14.625" style="115" bestFit="1" customWidth="1"/>
    <col min="16144" max="16144" width="13.75" style="115" bestFit="1" customWidth="1"/>
    <col min="16145" max="16145" width="14.25" style="115" bestFit="1" customWidth="1"/>
    <col min="16146" max="16146" width="15.125" style="115" customWidth="1"/>
    <col min="16147" max="16147" width="20.5" style="115" bestFit="1" customWidth="1"/>
    <col min="16148" max="16148" width="27.875" style="115" bestFit="1" customWidth="1"/>
    <col min="16149" max="16149" width="6.875" style="115" bestFit="1" customWidth="1"/>
    <col min="16150" max="16150" width="5" style="115" bestFit="1" customWidth="1"/>
    <col min="16151" max="16151" width="8" style="115" bestFit="1" customWidth="1"/>
    <col min="16152" max="16152" width="11.875" style="115" bestFit="1" customWidth="1"/>
    <col min="16153" max="16384" width="9" style="115"/>
  </cols>
  <sheetData>
    <row r="1" spans="1:52" ht="18.75" x14ac:dyDescent="0.25">
      <c r="P1" s="168"/>
      <c r="AD1" s="24"/>
    </row>
    <row r="2" spans="1:52" ht="18.75" x14ac:dyDescent="0.3">
      <c r="P2" s="169"/>
      <c r="AD2" s="15"/>
    </row>
    <row r="3" spans="1:52" ht="18.75" x14ac:dyDescent="0.3">
      <c r="P3" s="169"/>
      <c r="AD3" s="15"/>
    </row>
    <row r="4" spans="1:52" ht="18.75" x14ac:dyDescent="0.3">
      <c r="A4" s="743"/>
      <c r="B4" s="743"/>
      <c r="C4" s="743"/>
      <c r="D4" s="743"/>
      <c r="E4" s="743"/>
      <c r="F4" s="743"/>
      <c r="G4" s="743"/>
      <c r="H4" s="743"/>
      <c r="I4" s="743"/>
      <c r="J4" s="743"/>
      <c r="K4" s="743"/>
      <c r="L4" s="743"/>
      <c r="M4" s="743"/>
      <c r="N4" s="743"/>
      <c r="O4" s="743"/>
      <c r="P4" s="743"/>
      <c r="AD4" s="15"/>
    </row>
    <row r="5" spans="1:52" ht="16.5" x14ac:dyDescent="0.25">
      <c r="A5" s="743" t="s">
        <v>582</v>
      </c>
      <c r="B5" s="743"/>
      <c r="C5" s="743"/>
      <c r="D5" s="743"/>
      <c r="E5" s="743"/>
      <c r="F5" s="743"/>
      <c r="G5" s="743"/>
      <c r="H5" s="743"/>
      <c r="I5" s="743"/>
      <c r="J5" s="743"/>
      <c r="K5" s="743"/>
      <c r="L5" s="743"/>
      <c r="M5" s="743"/>
      <c r="N5" s="743"/>
      <c r="O5" s="743"/>
      <c r="P5" s="743"/>
      <c r="Q5" s="118"/>
      <c r="R5" s="118"/>
      <c r="S5" s="118"/>
      <c r="T5" s="118"/>
      <c r="U5" s="118"/>
      <c r="V5" s="118"/>
      <c r="W5" s="118"/>
      <c r="X5" s="118"/>
      <c r="Y5" s="118"/>
      <c r="Z5" s="118"/>
      <c r="AA5" s="118"/>
      <c r="AB5" s="118"/>
      <c r="AC5" s="118"/>
      <c r="AD5" s="118"/>
      <c r="AE5" s="118"/>
      <c r="AF5" s="118"/>
      <c r="AG5" s="118"/>
    </row>
    <row r="6" spans="1:52" ht="16.5" x14ac:dyDescent="0.25">
      <c r="A6" s="153"/>
      <c r="B6" s="153"/>
      <c r="C6" s="153"/>
      <c r="D6" s="153"/>
      <c r="E6" s="153"/>
      <c r="F6" s="153"/>
      <c r="G6" s="153"/>
      <c r="H6" s="153"/>
      <c r="I6" s="153"/>
      <c r="J6" s="153"/>
      <c r="K6" s="153"/>
      <c r="L6" s="153"/>
      <c r="M6" s="153"/>
      <c r="N6" s="153"/>
      <c r="O6" s="153"/>
      <c r="P6" s="153"/>
      <c r="Q6" s="118"/>
      <c r="R6" s="118"/>
      <c r="S6" s="118"/>
      <c r="T6" s="118"/>
      <c r="U6" s="118"/>
      <c r="V6" s="118"/>
      <c r="W6" s="118"/>
      <c r="X6" s="118"/>
      <c r="Y6" s="118"/>
      <c r="Z6" s="118"/>
      <c r="AA6" s="118"/>
      <c r="AB6" s="118"/>
      <c r="AC6" s="118"/>
      <c r="AD6" s="118"/>
      <c r="AE6" s="118"/>
      <c r="AF6" s="118"/>
      <c r="AG6" s="118"/>
    </row>
    <row r="7" spans="1:52" ht="15.75" x14ac:dyDescent="0.25">
      <c r="A7" s="752" t="s">
        <v>885</v>
      </c>
      <c r="B7" s="752"/>
      <c r="C7" s="752"/>
      <c r="D7" s="752"/>
      <c r="E7" s="752"/>
      <c r="F7" s="752"/>
      <c r="G7" s="752"/>
      <c r="H7" s="752"/>
      <c r="I7" s="752"/>
      <c r="J7" s="752"/>
      <c r="K7" s="752"/>
      <c r="L7" s="752"/>
      <c r="M7" s="752"/>
      <c r="N7" s="752"/>
      <c r="O7" s="752"/>
      <c r="P7" s="752"/>
      <c r="Q7" s="107"/>
      <c r="R7" s="107"/>
      <c r="S7" s="107"/>
      <c r="T7" s="107"/>
      <c r="U7" s="107"/>
      <c r="V7" s="107"/>
      <c r="W7" s="107"/>
      <c r="X7" s="107"/>
      <c r="Y7" s="107"/>
      <c r="Z7" s="107"/>
      <c r="AA7" s="107"/>
      <c r="AB7" s="107"/>
      <c r="AC7" s="107"/>
      <c r="AD7" s="107"/>
      <c r="AE7" s="107"/>
      <c r="AF7" s="107"/>
      <c r="AG7" s="107"/>
    </row>
    <row r="8" spans="1:52" ht="15.75" x14ac:dyDescent="0.25">
      <c r="A8" s="753" t="s">
        <v>313</v>
      </c>
      <c r="B8" s="753"/>
      <c r="C8" s="753"/>
      <c r="D8" s="753"/>
      <c r="E8" s="753"/>
      <c r="F8" s="753"/>
      <c r="G8" s="753"/>
      <c r="H8" s="753"/>
      <c r="I8" s="753"/>
      <c r="J8" s="753"/>
      <c r="K8" s="753"/>
      <c r="L8" s="753"/>
      <c r="M8" s="753"/>
      <c r="N8" s="753"/>
      <c r="O8" s="753"/>
      <c r="P8" s="753"/>
      <c r="Q8" s="101"/>
      <c r="R8" s="101"/>
      <c r="S8" s="101"/>
      <c r="T8" s="101"/>
      <c r="U8" s="101"/>
      <c r="V8" s="101"/>
      <c r="W8" s="101"/>
      <c r="X8" s="101"/>
      <c r="Y8" s="101"/>
      <c r="Z8" s="101"/>
      <c r="AA8" s="101"/>
      <c r="AB8" s="101"/>
      <c r="AC8" s="101"/>
      <c r="AD8" s="101"/>
      <c r="AE8" s="101"/>
      <c r="AF8" s="101"/>
      <c r="AG8" s="101"/>
    </row>
    <row r="9" spans="1:52" x14ac:dyDescent="0.25">
      <c r="A9" s="754"/>
      <c r="B9" s="754"/>
      <c r="C9" s="754"/>
      <c r="D9" s="754"/>
      <c r="E9" s="754"/>
      <c r="F9" s="754"/>
      <c r="G9" s="754"/>
      <c r="H9" s="754"/>
      <c r="I9" s="754"/>
      <c r="J9" s="754"/>
      <c r="K9" s="754"/>
      <c r="L9" s="754"/>
      <c r="M9" s="754"/>
      <c r="N9" s="754"/>
      <c r="O9" s="754"/>
      <c r="P9" s="754"/>
      <c r="Q9" s="119"/>
      <c r="R9" s="119"/>
      <c r="S9" s="119"/>
      <c r="T9" s="119"/>
      <c r="U9" s="119"/>
      <c r="V9" s="119"/>
      <c r="W9" s="119"/>
      <c r="X9" s="119"/>
      <c r="Y9" s="119"/>
      <c r="Z9" s="119"/>
      <c r="AA9" s="119"/>
      <c r="AB9" s="119"/>
      <c r="AC9" s="119"/>
      <c r="AD9" s="119"/>
      <c r="AE9" s="119"/>
      <c r="AF9" s="119"/>
      <c r="AG9" s="119"/>
    </row>
    <row r="10" spans="1:52" ht="18" customHeight="1" x14ac:dyDescent="0.25">
      <c r="A10" s="621" t="s">
        <v>54</v>
      </c>
      <c r="B10" s="621"/>
      <c r="C10" s="621"/>
      <c r="D10" s="621"/>
      <c r="E10" s="621"/>
      <c r="F10" s="621"/>
      <c r="G10" s="621"/>
      <c r="H10" s="621"/>
      <c r="I10" s="621"/>
      <c r="J10" s="621"/>
      <c r="K10" s="621"/>
      <c r="L10" s="621"/>
      <c r="M10" s="621"/>
      <c r="N10" s="621"/>
      <c r="O10" s="621"/>
      <c r="P10" s="621"/>
      <c r="Q10" s="12"/>
      <c r="R10" s="12"/>
      <c r="S10" s="12"/>
      <c r="T10" s="12"/>
      <c r="U10" s="12"/>
      <c r="V10" s="12"/>
      <c r="W10" s="12"/>
      <c r="X10" s="12"/>
      <c r="Y10" s="12"/>
      <c r="Z10" s="12"/>
      <c r="AA10" s="12"/>
      <c r="AB10" s="12"/>
      <c r="AC10" s="12"/>
      <c r="AD10" s="12"/>
      <c r="AE10" s="12"/>
      <c r="AF10" s="12"/>
      <c r="AG10" s="12"/>
    </row>
    <row r="11" spans="1:52" ht="18" customHeight="1" x14ac:dyDescent="0.25">
      <c r="A11" s="160"/>
      <c r="B11" s="160"/>
      <c r="C11" s="160"/>
      <c r="D11" s="160"/>
      <c r="E11" s="160"/>
      <c r="F11" s="160"/>
      <c r="G11" s="160"/>
      <c r="H11" s="160"/>
      <c r="I11" s="160"/>
      <c r="J11" s="160"/>
      <c r="K11" s="160"/>
      <c r="L11" s="160"/>
      <c r="M11" s="160"/>
      <c r="N11" s="160"/>
      <c r="O11" s="160"/>
      <c r="P11" s="160"/>
      <c r="Q11" s="12"/>
      <c r="R11" s="12"/>
      <c r="S11" s="12"/>
      <c r="T11" s="12"/>
      <c r="U11" s="12"/>
      <c r="V11" s="12"/>
      <c r="W11" s="12"/>
      <c r="X11" s="12"/>
      <c r="Y11" s="12"/>
      <c r="Z11" s="12"/>
      <c r="AA11" s="12"/>
      <c r="AB11" s="12"/>
      <c r="AC11" s="12"/>
      <c r="AD11" s="12"/>
      <c r="AE11" s="12"/>
      <c r="AF11" s="12"/>
      <c r="AG11" s="12"/>
    </row>
    <row r="12" spans="1:52" ht="18.75" x14ac:dyDescent="0.3">
      <c r="A12" s="621" t="s">
        <v>164</v>
      </c>
      <c r="B12" s="621"/>
      <c r="C12" s="621"/>
      <c r="D12" s="621"/>
      <c r="E12" s="621"/>
      <c r="F12" s="621"/>
      <c r="G12" s="621"/>
      <c r="H12" s="621"/>
      <c r="I12" s="621"/>
      <c r="J12" s="621"/>
      <c r="K12" s="621"/>
      <c r="L12" s="621"/>
      <c r="M12" s="621"/>
      <c r="N12" s="621"/>
      <c r="O12" s="621"/>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row>
    <row r="13" spans="1:52" ht="16.5" customHeight="1" x14ac:dyDescent="0.25">
      <c r="A13" s="756" t="s">
        <v>668</v>
      </c>
      <c r="B13" s="756"/>
      <c r="C13" s="756"/>
      <c r="D13" s="756"/>
      <c r="E13" s="756"/>
      <c r="F13" s="756"/>
      <c r="G13" s="756"/>
      <c r="H13" s="756"/>
      <c r="I13" s="756"/>
      <c r="J13" s="756"/>
      <c r="K13" s="756"/>
      <c r="L13" s="756"/>
      <c r="M13" s="756"/>
      <c r="N13" s="756"/>
      <c r="O13" s="756"/>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row>
    <row r="14" spans="1:52" x14ac:dyDescent="0.25">
      <c r="A14" s="730"/>
      <c r="B14" s="730"/>
      <c r="C14" s="730"/>
      <c r="D14" s="730"/>
      <c r="E14" s="730"/>
      <c r="F14" s="730"/>
      <c r="G14" s="730"/>
      <c r="H14" s="730"/>
      <c r="I14" s="730"/>
      <c r="J14" s="730"/>
      <c r="K14" s="730"/>
      <c r="L14" s="730"/>
      <c r="M14" s="730"/>
      <c r="N14" s="730"/>
      <c r="O14" s="730"/>
      <c r="P14" s="730"/>
      <c r="Q14" s="730"/>
      <c r="R14" s="730"/>
      <c r="S14" s="730"/>
      <c r="T14" s="730"/>
      <c r="U14" s="730"/>
      <c r="V14" s="730"/>
      <c r="W14" s="730"/>
      <c r="X14" s="730"/>
      <c r="Y14" s="730"/>
      <c r="Z14" s="730"/>
      <c r="AA14" s="730"/>
      <c r="AB14" s="730"/>
      <c r="AC14" s="730"/>
      <c r="AD14" s="730"/>
      <c r="AE14" s="730"/>
      <c r="AF14" s="730"/>
      <c r="AG14" s="730"/>
    </row>
    <row r="15" spans="1:52" ht="59.25" customHeight="1" x14ac:dyDescent="0.25">
      <c r="A15" s="748" t="s">
        <v>519</v>
      </c>
      <c r="B15" s="746" t="s">
        <v>549</v>
      </c>
      <c r="C15" s="746" t="s">
        <v>550</v>
      </c>
      <c r="D15" s="755" t="s">
        <v>543</v>
      </c>
      <c r="E15" s="755"/>
      <c r="F15" s="755"/>
      <c r="G15" s="746" t="s">
        <v>639</v>
      </c>
      <c r="H15" s="750" t="s">
        <v>640</v>
      </c>
      <c r="I15" s="751"/>
      <c r="J15" s="750" t="s">
        <v>20</v>
      </c>
      <c r="K15" s="751"/>
      <c r="L15" s="750" t="s">
        <v>183</v>
      </c>
      <c r="M15" s="751"/>
      <c r="N15" s="750" t="s">
        <v>182</v>
      </c>
      <c r="O15" s="751"/>
      <c r="R15" s="11"/>
    </row>
    <row r="16" spans="1:52" ht="78.75" x14ac:dyDescent="0.25">
      <c r="A16" s="749"/>
      <c r="B16" s="747"/>
      <c r="C16" s="747"/>
      <c r="D16" s="157" t="s">
        <v>544</v>
      </c>
      <c r="E16" s="157" t="s">
        <v>545</v>
      </c>
      <c r="F16" s="157" t="s">
        <v>546</v>
      </c>
      <c r="G16" s="747"/>
      <c r="H16" s="159" t="s">
        <v>184</v>
      </c>
      <c r="I16" s="159" t="s">
        <v>409</v>
      </c>
      <c r="J16" s="159" t="s">
        <v>184</v>
      </c>
      <c r="K16" s="159" t="s">
        <v>409</v>
      </c>
      <c r="L16" s="159" t="s">
        <v>184</v>
      </c>
      <c r="M16" s="159" t="s">
        <v>408</v>
      </c>
      <c r="N16" s="159" t="s">
        <v>184</v>
      </c>
      <c r="O16" s="159" t="s">
        <v>408</v>
      </c>
    </row>
    <row r="17" spans="1:15" ht="15.75" x14ac:dyDescent="0.25">
      <c r="A17" s="165">
        <v>1</v>
      </c>
      <c r="B17" s="159">
        <v>2</v>
      </c>
      <c r="C17" s="159">
        <v>3</v>
      </c>
      <c r="D17" s="159">
        <v>4</v>
      </c>
      <c r="E17" s="159">
        <v>5</v>
      </c>
      <c r="F17" s="159">
        <v>6</v>
      </c>
      <c r="G17" s="159">
        <v>7</v>
      </c>
      <c r="H17" s="159">
        <v>8</v>
      </c>
      <c r="I17" s="159">
        <v>9</v>
      </c>
      <c r="J17" s="159">
        <v>10</v>
      </c>
      <c r="K17" s="159">
        <v>11</v>
      </c>
      <c r="L17" s="159">
        <v>12</v>
      </c>
      <c r="M17" s="159">
        <v>13</v>
      </c>
      <c r="N17" s="159">
        <v>14</v>
      </c>
      <c r="O17" s="159">
        <v>15</v>
      </c>
    </row>
    <row r="18" spans="1:15" ht="38.25" customHeight="1" x14ac:dyDescent="0.25">
      <c r="A18" s="175" t="s">
        <v>554</v>
      </c>
      <c r="B18" s="174" t="s">
        <v>584</v>
      </c>
      <c r="C18" s="174" t="s">
        <v>642</v>
      </c>
      <c r="D18" s="174" t="s">
        <v>638</v>
      </c>
      <c r="E18" s="174" t="s">
        <v>638</v>
      </c>
      <c r="F18" s="174" t="s">
        <v>638</v>
      </c>
      <c r="G18" s="174" t="s">
        <v>638</v>
      </c>
      <c r="H18" s="174" t="s">
        <v>638</v>
      </c>
      <c r="I18" s="174" t="s">
        <v>638</v>
      </c>
      <c r="J18" s="174" t="s">
        <v>638</v>
      </c>
      <c r="K18" s="174" t="s">
        <v>638</v>
      </c>
      <c r="L18" s="174" t="s">
        <v>638</v>
      </c>
      <c r="M18" s="174" t="s">
        <v>638</v>
      </c>
      <c r="N18" s="174" t="s">
        <v>638</v>
      </c>
      <c r="O18" s="174" t="s">
        <v>638</v>
      </c>
    </row>
    <row r="19" spans="1:15" ht="84" customHeight="1" x14ac:dyDescent="0.25">
      <c r="A19" s="175" t="s">
        <v>555</v>
      </c>
      <c r="B19" s="170" t="s">
        <v>652</v>
      </c>
      <c r="C19" s="174" t="s">
        <v>638</v>
      </c>
      <c r="D19" s="174" t="s">
        <v>638</v>
      </c>
      <c r="E19" s="174" t="s">
        <v>638</v>
      </c>
      <c r="F19" s="174" t="s">
        <v>638</v>
      </c>
      <c r="G19" s="174" t="s">
        <v>638</v>
      </c>
      <c r="H19" s="174" t="s">
        <v>638</v>
      </c>
      <c r="I19" s="174" t="s">
        <v>638</v>
      </c>
      <c r="J19" s="174" t="s">
        <v>638</v>
      </c>
      <c r="K19" s="174" t="s">
        <v>638</v>
      </c>
      <c r="L19" s="174" t="s">
        <v>638</v>
      </c>
      <c r="M19" s="174" t="s">
        <v>638</v>
      </c>
      <c r="N19" s="174" t="s">
        <v>638</v>
      </c>
      <c r="O19" s="174" t="s">
        <v>638</v>
      </c>
    </row>
    <row r="20" spans="1:15" ht="48" customHeight="1" x14ac:dyDescent="0.25">
      <c r="A20" s="744" t="s">
        <v>557</v>
      </c>
      <c r="B20" s="745" t="s">
        <v>653</v>
      </c>
      <c r="C20" s="174" t="s">
        <v>553</v>
      </c>
      <c r="D20" s="174"/>
      <c r="E20" s="174"/>
      <c r="F20" s="174"/>
      <c r="G20" s="174"/>
      <c r="H20" s="174"/>
      <c r="I20" s="174"/>
      <c r="J20" s="174"/>
      <c r="K20" s="174"/>
      <c r="L20" s="174"/>
      <c r="M20" s="174"/>
      <c r="N20" s="174"/>
      <c r="O20" s="174"/>
    </row>
    <row r="21" spans="1:15" ht="40.5" customHeight="1" x14ac:dyDescent="0.25">
      <c r="A21" s="744"/>
      <c r="B21" s="745"/>
      <c r="C21" s="174" t="s">
        <v>552</v>
      </c>
      <c r="D21" s="174"/>
      <c r="E21" s="174"/>
      <c r="F21" s="174"/>
      <c r="G21" s="174"/>
      <c r="H21" s="174"/>
      <c r="I21" s="174"/>
      <c r="J21" s="174"/>
      <c r="K21" s="174"/>
      <c r="L21" s="174"/>
      <c r="M21" s="174"/>
      <c r="N21" s="174"/>
      <c r="O21" s="174"/>
    </row>
    <row r="22" spans="1:15" ht="28.5" customHeight="1" x14ac:dyDescent="0.25">
      <c r="A22" s="744" t="s">
        <v>585</v>
      </c>
      <c r="B22" s="745" t="s">
        <v>551</v>
      </c>
      <c r="C22" s="174" t="s">
        <v>553</v>
      </c>
      <c r="D22" s="174"/>
      <c r="E22" s="174"/>
      <c r="F22" s="174"/>
      <c r="G22" s="174"/>
      <c r="H22" s="174"/>
      <c r="I22" s="174"/>
      <c r="J22" s="174"/>
      <c r="K22" s="174"/>
      <c r="L22" s="174"/>
      <c r="M22" s="174"/>
      <c r="N22" s="174"/>
      <c r="O22" s="174"/>
    </row>
    <row r="23" spans="1:15" ht="26.25" customHeight="1" x14ac:dyDescent="0.25">
      <c r="A23" s="744"/>
      <c r="B23" s="745"/>
      <c r="C23" s="174" t="s">
        <v>552</v>
      </c>
      <c r="D23" s="174"/>
      <c r="E23" s="174"/>
      <c r="F23" s="174"/>
      <c r="G23" s="174"/>
      <c r="H23" s="174"/>
      <c r="I23" s="174"/>
      <c r="J23" s="174"/>
      <c r="K23" s="174"/>
      <c r="L23" s="174"/>
      <c r="M23" s="174"/>
      <c r="N23" s="174"/>
      <c r="O23" s="174"/>
    </row>
    <row r="24" spans="1:15" ht="25.5" customHeight="1" x14ac:dyDescent="0.25">
      <c r="A24" s="744" t="s">
        <v>586</v>
      </c>
      <c r="B24" s="745" t="s">
        <v>566</v>
      </c>
      <c r="C24" s="174" t="s">
        <v>553</v>
      </c>
      <c r="D24" s="174"/>
      <c r="E24" s="174"/>
      <c r="F24" s="174"/>
      <c r="G24" s="174"/>
      <c r="H24" s="174"/>
      <c r="I24" s="174"/>
      <c r="J24" s="174"/>
      <c r="K24" s="174"/>
      <c r="L24" s="174"/>
      <c r="M24" s="174"/>
      <c r="N24" s="174"/>
      <c r="O24" s="174"/>
    </row>
    <row r="25" spans="1:15" ht="23.25" customHeight="1" x14ac:dyDescent="0.25">
      <c r="A25" s="744"/>
      <c r="B25" s="745"/>
      <c r="C25" s="174" t="s">
        <v>552</v>
      </c>
      <c r="D25" s="174"/>
      <c r="E25" s="174"/>
      <c r="F25" s="174"/>
      <c r="G25" s="174"/>
      <c r="H25" s="174"/>
      <c r="I25" s="174"/>
      <c r="J25" s="174"/>
      <c r="K25" s="174"/>
      <c r="L25" s="174"/>
      <c r="M25" s="174"/>
      <c r="N25" s="174"/>
      <c r="O25" s="174"/>
    </row>
    <row r="26" spans="1:15" ht="29.25" customHeight="1" x14ac:dyDescent="0.25">
      <c r="A26" s="744" t="s">
        <v>587</v>
      </c>
      <c r="B26" s="745" t="s">
        <v>567</v>
      </c>
      <c r="C26" s="174" t="s">
        <v>553</v>
      </c>
      <c r="D26" s="174"/>
      <c r="E26" s="174"/>
      <c r="F26" s="174"/>
      <c r="G26" s="174"/>
      <c r="H26" s="174"/>
      <c r="I26" s="174"/>
      <c r="J26" s="174"/>
      <c r="K26" s="174"/>
      <c r="L26" s="174"/>
      <c r="M26" s="174"/>
      <c r="N26" s="174"/>
      <c r="O26" s="174"/>
    </row>
    <row r="27" spans="1:15" ht="32.25" customHeight="1" x14ac:dyDescent="0.25">
      <c r="A27" s="744"/>
      <c r="B27" s="745"/>
      <c r="C27" s="174" t="s">
        <v>552</v>
      </c>
      <c r="D27" s="174"/>
      <c r="E27" s="174"/>
      <c r="F27" s="174"/>
      <c r="G27" s="174"/>
      <c r="H27" s="174"/>
      <c r="I27" s="174"/>
      <c r="J27" s="174"/>
      <c r="K27" s="174"/>
      <c r="L27" s="174"/>
      <c r="M27" s="174"/>
      <c r="N27" s="174"/>
      <c r="O27" s="174"/>
    </row>
    <row r="28" spans="1:15" ht="24.75" customHeight="1" x14ac:dyDescent="0.25">
      <c r="A28" s="744" t="s">
        <v>588</v>
      </c>
      <c r="B28" s="745" t="s">
        <v>568</v>
      </c>
      <c r="C28" s="174" t="s">
        <v>553</v>
      </c>
      <c r="D28" s="174"/>
      <c r="E28" s="174"/>
      <c r="F28" s="174"/>
      <c r="G28" s="174"/>
      <c r="H28" s="174"/>
      <c r="I28" s="174"/>
      <c r="J28" s="174"/>
      <c r="K28" s="174"/>
      <c r="L28" s="174"/>
      <c r="M28" s="174"/>
      <c r="N28" s="174"/>
      <c r="O28" s="174"/>
    </row>
    <row r="29" spans="1:15" ht="24.75" customHeight="1" x14ac:dyDescent="0.25">
      <c r="A29" s="744"/>
      <c r="B29" s="745"/>
      <c r="C29" s="174" t="s">
        <v>552</v>
      </c>
      <c r="D29" s="174"/>
      <c r="E29" s="174"/>
      <c r="F29" s="174"/>
      <c r="G29" s="174"/>
      <c r="H29" s="174"/>
      <c r="I29" s="174"/>
      <c r="J29" s="174"/>
      <c r="K29" s="174"/>
      <c r="L29" s="174"/>
      <c r="M29" s="174"/>
      <c r="N29" s="174"/>
      <c r="O29" s="174"/>
    </row>
    <row r="30" spans="1:15" ht="39.75" customHeight="1" x14ac:dyDescent="0.25">
      <c r="A30" s="744" t="s">
        <v>558</v>
      </c>
      <c r="B30" s="745" t="s">
        <v>569</v>
      </c>
      <c r="C30" s="174" t="s">
        <v>553</v>
      </c>
      <c r="D30" s="174"/>
      <c r="E30" s="174"/>
      <c r="F30" s="174"/>
      <c r="G30" s="174"/>
      <c r="H30" s="174"/>
      <c r="I30" s="174"/>
      <c r="J30" s="174"/>
      <c r="K30" s="174"/>
      <c r="L30" s="174"/>
      <c r="M30" s="174"/>
      <c r="N30" s="174"/>
      <c r="O30" s="174"/>
    </row>
    <row r="31" spans="1:15" ht="45" customHeight="1" x14ac:dyDescent="0.25">
      <c r="A31" s="744"/>
      <c r="B31" s="745"/>
      <c r="C31" s="174" t="s">
        <v>552</v>
      </c>
      <c r="D31" s="174"/>
      <c r="E31" s="174"/>
      <c r="F31" s="174"/>
      <c r="G31" s="174"/>
      <c r="H31" s="174"/>
      <c r="I31" s="174"/>
      <c r="J31" s="174"/>
      <c r="K31" s="174"/>
      <c r="L31" s="174"/>
      <c r="M31" s="174"/>
      <c r="N31" s="174"/>
      <c r="O31" s="174"/>
    </row>
    <row r="32" spans="1:15" ht="28.5" customHeight="1" x14ac:dyDescent="0.25">
      <c r="A32" s="744" t="s">
        <v>589</v>
      </c>
      <c r="B32" s="745" t="s">
        <v>551</v>
      </c>
      <c r="C32" s="174" t="s">
        <v>553</v>
      </c>
      <c r="D32" s="174"/>
      <c r="E32" s="174"/>
      <c r="F32" s="174"/>
      <c r="G32" s="174"/>
      <c r="H32" s="174"/>
      <c r="I32" s="174"/>
      <c r="J32" s="174"/>
      <c r="K32" s="174"/>
      <c r="L32" s="174"/>
      <c r="M32" s="174"/>
      <c r="N32" s="174"/>
      <c r="O32" s="174"/>
    </row>
    <row r="33" spans="1:15" ht="26.25" customHeight="1" x14ac:dyDescent="0.25">
      <c r="A33" s="744"/>
      <c r="B33" s="745"/>
      <c r="C33" s="174" t="s">
        <v>552</v>
      </c>
      <c r="D33" s="174"/>
      <c r="E33" s="174"/>
      <c r="F33" s="174"/>
      <c r="G33" s="174"/>
      <c r="H33" s="174"/>
      <c r="I33" s="174"/>
      <c r="J33" s="174"/>
      <c r="K33" s="174"/>
      <c r="L33" s="174"/>
      <c r="M33" s="174"/>
      <c r="N33" s="174"/>
      <c r="O33" s="174"/>
    </row>
    <row r="34" spans="1:15" ht="30.75" customHeight="1" x14ac:dyDescent="0.25">
      <c r="A34" s="744" t="s">
        <v>590</v>
      </c>
      <c r="B34" s="745" t="s">
        <v>566</v>
      </c>
      <c r="C34" s="174" t="s">
        <v>553</v>
      </c>
      <c r="D34" s="174"/>
      <c r="E34" s="174"/>
      <c r="F34" s="174"/>
      <c r="G34" s="174"/>
      <c r="H34" s="174"/>
      <c r="I34" s="174"/>
      <c r="J34" s="174"/>
      <c r="K34" s="174"/>
      <c r="L34" s="174"/>
      <c r="M34" s="174"/>
      <c r="N34" s="174"/>
      <c r="O34" s="174"/>
    </row>
    <row r="35" spans="1:15" ht="30.75" customHeight="1" x14ac:dyDescent="0.25">
      <c r="A35" s="744"/>
      <c r="B35" s="745"/>
      <c r="C35" s="174" t="s">
        <v>552</v>
      </c>
      <c r="D35" s="174"/>
      <c r="E35" s="174"/>
      <c r="F35" s="174"/>
      <c r="G35" s="174"/>
      <c r="H35" s="174"/>
      <c r="I35" s="174"/>
      <c r="J35" s="174"/>
      <c r="K35" s="174"/>
      <c r="L35" s="174"/>
      <c r="M35" s="174"/>
      <c r="N35" s="174"/>
      <c r="O35" s="174"/>
    </row>
    <row r="36" spans="1:15" ht="30.75" customHeight="1" x14ac:dyDescent="0.25">
      <c r="A36" s="744" t="s">
        <v>591</v>
      </c>
      <c r="B36" s="745" t="s">
        <v>567</v>
      </c>
      <c r="C36" s="174" t="s">
        <v>553</v>
      </c>
      <c r="D36" s="174"/>
      <c r="E36" s="174"/>
      <c r="F36" s="174"/>
      <c r="G36" s="174"/>
      <c r="H36" s="174"/>
      <c r="I36" s="174"/>
      <c r="J36" s="174"/>
      <c r="K36" s="174"/>
      <c r="L36" s="174"/>
      <c r="M36" s="174"/>
      <c r="N36" s="174"/>
      <c r="O36" s="174"/>
    </row>
    <row r="37" spans="1:15" ht="27.75" customHeight="1" x14ac:dyDescent="0.25">
      <c r="A37" s="744"/>
      <c r="B37" s="745"/>
      <c r="C37" s="174" t="s">
        <v>552</v>
      </c>
      <c r="D37" s="174"/>
      <c r="E37" s="174"/>
      <c r="F37" s="174"/>
      <c r="G37" s="174"/>
      <c r="H37" s="174"/>
      <c r="I37" s="174"/>
      <c r="J37" s="174"/>
      <c r="K37" s="174"/>
      <c r="L37" s="174"/>
      <c r="M37" s="174"/>
      <c r="N37" s="174"/>
      <c r="O37" s="174"/>
    </row>
    <row r="38" spans="1:15" ht="30.75" customHeight="1" x14ac:dyDescent="0.25">
      <c r="A38" s="744" t="s">
        <v>592</v>
      </c>
      <c r="B38" s="745" t="s">
        <v>568</v>
      </c>
      <c r="C38" s="174" t="s">
        <v>553</v>
      </c>
      <c r="D38" s="174"/>
      <c r="E38" s="174"/>
      <c r="F38" s="174"/>
      <c r="G38" s="174"/>
      <c r="H38" s="174"/>
      <c r="I38" s="174"/>
      <c r="J38" s="174"/>
      <c r="K38" s="174"/>
      <c r="L38" s="174"/>
      <c r="M38" s="174"/>
      <c r="N38" s="174"/>
      <c r="O38" s="174"/>
    </row>
    <row r="39" spans="1:15" ht="32.25" customHeight="1" x14ac:dyDescent="0.25">
      <c r="A39" s="744"/>
      <c r="B39" s="745"/>
      <c r="C39" s="174" t="s">
        <v>552</v>
      </c>
      <c r="D39" s="174"/>
      <c r="E39" s="174"/>
      <c r="F39" s="174"/>
      <c r="G39" s="174"/>
      <c r="H39" s="174"/>
      <c r="I39" s="174"/>
      <c r="J39" s="174"/>
      <c r="K39" s="174"/>
      <c r="L39" s="174"/>
      <c r="M39" s="174"/>
      <c r="N39" s="174"/>
      <c r="O39" s="174"/>
    </row>
    <row r="40" spans="1:15" ht="40.5" customHeight="1" x14ac:dyDescent="0.25">
      <c r="A40" s="744" t="s">
        <v>559</v>
      </c>
      <c r="B40" s="745" t="s">
        <v>570</v>
      </c>
      <c r="C40" s="174" t="s">
        <v>553</v>
      </c>
      <c r="D40" s="174"/>
      <c r="E40" s="174"/>
      <c r="F40" s="174"/>
      <c r="G40" s="174"/>
      <c r="H40" s="174"/>
      <c r="I40" s="174"/>
      <c r="J40" s="174"/>
      <c r="K40" s="174"/>
      <c r="L40" s="174"/>
      <c r="M40" s="174"/>
      <c r="N40" s="174"/>
      <c r="O40" s="174"/>
    </row>
    <row r="41" spans="1:15" ht="33" customHeight="1" x14ac:dyDescent="0.25">
      <c r="A41" s="744"/>
      <c r="B41" s="745"/>
      <c r="C41" s="174" t="s">
        <v>552</v>
      </c>
      <c r="D41" s="174"/>
      <c r="E41" s="174"/>
      <c r="F41" s="174"/>
      <c r="G41" s="174"/>
      <c r="H41" s="174"/>
      <c r="I41" s="174"/>
      <c r="J41" s="174"/>
      <c r="K41" s="174"/>
      <c r="L41" s="174"/>
      <c r="M41" s="174"/>
      <c r="N41" s="174"/>
      <c r="O41" s="174"/>
    </row>
    <row r="42" spans="1:15" ht="27" customHeight="1" x14ac:dyDescent="0.25">
      <c r="A42" s="744" t="s">
        <v>593</v>
      </c>
      <c r="B42" s="745" t="s">
        <v>551</v>
      </c>
      <c r="C42" s="174" t="s">
        <v>553</v>
      </c>
      <c r="D42" s="174"/>
      <c r="E42" s="174"/>
      <c r="F42" s="174"/>
      <c r="G42" s="174"/>
      <c r="H42" s="174"/>
      <c r="I42" s="174"/>
      <c r="J42" s="174"/>
      <c r="K42" s="174"/>
      <c r="L42" s="174"/>
      <c r="M42" s="174"/>
      <c r="N42" s="174"/>
      <c r="O42" s="174"/>
    </row>
    <row r="43" spans="1:15" ht="30.75" customHeight="1" x14ac:dyDescent="0.25">
      <c r="A43" s="744"/>
      <c r="B43" s="745"/>
      <c r="C43" s="174" t="s">
        <v>552</v>
      </c>
      <c r="D43" s="174"/>
      <c r="E43" s="174"/>
      <c r="F43" s="174"/>
      <c r="G43" s="174"/>
      <c r="H43" s="174"/>
      <c r="I43" s="174"/>
      <c r="J43" s="174"/>
      <c r="K43" s="174"/>
      <c r="L43" s="174"/>
      <c r="M43" s="174"/>
      <c r="N43" s="174"/>
      <c r="O43" s="174"/>
    </row>
    <row r="44" spans="1:15" ht="30.75" customHeight="1" x14ac:dyDescent="0.25">
      <c r="A44" s="744" t="s">
        <v>594</v>
      </c>
      <c r="B44" s="745" t="s">
        <v>566</v>
      </c>
      <c r="C44" s="174" t="s">
        <v>553</v>
      </c>
      <c r="D44" s="174"/>
      <c r="E44" s="174"/>
      <c r="F44" s="174"/>
      <c r="G44" s="174"/>
      <c r="H44" s="174"/>
      <c r="I44" s="174"/>
      <c r="J44" s="174"/>
      <c r="K44" s="174"/>
      <c r="L44" s="174"/>
      <c r="M44" s="174"/>
      <c r="N44" s="174"/>
      <c r="O44" s="174"/>
    </row>
    <row r="45" spans="1:15" ht="29.25" customHeight="1" x14ac:dyDescent="0.25">
      <c r="A45" s="744"/>
      <c r="B45" s="745"/>
      <c r="C45" s="174" t="s">
        <v>552</v>
      </c>
      <c r="D45" s="174"/>
      <c r="E45" s="174"/>
      <c r="F45" s="174"/>
      <c r="G45" s="174"/>
      <c r="H45" s="174"/>
      <c r="I45" s="174"/>
      <c r="J45" s="174"/>
      <c r="K45" s="174"/>
      <c r="L45" s="174"/>
      <c r="M45" s="174"/>
      <c r="N45" s="174"/>
      <c r="O45" s="174"/>
    </row>
    <row r="46" spans="1:15" ht="31.5" customHeight="1" x14ac:dyDescent="0.25">
      <c r="A46" s="744" t="s">
        <v>595</v>
      </c>
      <c r="B46" s="745" t="s">
        <v>567</v>
      </c>
      <c r="C46" s="174" t="s">
        <v>553</v>
      </c>
      <c r="D46" s="174"/>
      <c r="E46" s="174"/>
      <c r="F46" s="174"/>
      <c r="G46" s="174"/>
      <c r="H46" s="174"/>
      <c r="I46" s="174"/>
      <c r="J46" s="174"/>
      <c r="K46" s="174"/>
      <c r="L46" s="174"/>
      <c r="M46" s="174"/>
      <c r="N46" s="174"/>
      <c r="O46" s="174"/>
    </row>
    <row r="47" spans="1:15" ht="30.75" customHeight="1" x14ac:dyDescent="0.25">
      <c r="A47" s="744"/>
      <c r="B47" s="745"/>
      <c r="C47" s="174" t="s">
        <v>552</v>
      </c>
      <c r="D47" s="174"/>
      <c r="E47" s="174"/>
      <c r="F47" s="174"/>
      <c r="G47" s="174"/>
      <c r="H47" s="174"/>
      <c r="I47" s="174"/>
      <c r="J47" s="174"/>
      <c r="K47" s="174"/>
      <c r="L47" s="174"/>
      <c r="M47" s="174"/>
      <c r="N47" s="174"/>
      <c r="O47" s="174"/>
    </row>
    <row r="48" spans="1:15" ht="27.75" customHeight="1" x14ac:dyDescent="0.25">
      <c r="A48" s="744" t="s">
        <v>596</v>
      </c>
      <c r="B48" s="745" t="s">
        <v>568</v>
      </c>
      <c r="C48" s="174" t="s">
        <v>553</v>
      </c>
      <c r="D48" s="174"/>
      <c r="E48" s="174"/>
      <c r="F48" s="174"/>
      <c r="G48" s="174"/>
      <c r="H48" s="174"/>
      <c r="I48" s="174"/>
      <c r="J48" s="174"/>
      <c r="K48" s="174"/>
      <c r="L48" s="174"/>
      <c r="M48" s="174"/>
      <c r="N48" s="174"/>
      <c r="O48" s="174"/>
    </row>
    <row r="49" spans="1:15" ht="27.75" customHeight="1" x14ac:dyDescent="0.25">
      <c r="A49" s="744"/>
      <c r="B49" s="745"/>
      <c r="C49" s="174" t="s">
        <v>552</v>
      </c>
      <c r="D49" s="174"/>
      <c r="E49" s="174"/>
      <c r="F49" s="174"/>
      <c r="G49" s="174"/>
      <c r="H49" s="174"/>
      <c r="I49" s="174"/>
      <c r="J49" s="158"/>
      <c r="K49" s="158"/>
      <c r="L49" s="158"/>
      <c r="M49" s="158"/>
      <c r="N49" s="158"/>
      <c r="O49" s="158"/>
    </row>
    <row r="50" spans="1:15" ht="102.75" customHeight="1" x14ac:dyDescent="0.25">
      <c r="A50" s="175" t="s">
        <v>560</v>
      </c>
      <c r="B50" s="158" t="s">
        <v>656</v>
      </c>
      <c r="C50" s="174" t="s">
        <v>657</v>
      </c>
      <c r="D50" s="174"/>
      <c r="E50" s="174"/>
      <c r="F50" s="174"/>
      <c r="G50" s="174"/>
      <c r="H50" s="174"/>
      <c r="I50" s="174"/>
      <c r="J50" s="158"/>
      <c r="K50" s="158"/>
      <c r="L50" s="158"/>
      <c r="M50" s="158"/>
      <c r="N50" s="158"/>
      <c r="O50" s="158"/>
    </row>
    <row r="51" spans="1:15" ht="39.75" customHeight="1" x14ac:dyDescent="0.25">
      <c r="A51" s="175" t="s">
        <v>597</v>
      </c>
      <c r="B51" s="158" t="s">
        <v>571</v>
      </c>
      <c r="C51" s="174" t="s">
        <v>657</v>
      </c>
      <c r="D51" s="174"/>
      <c r="E51" s="174"/>
      <c r="F51" s="174"/>
      <c r="G51" s="174"/>
      <c r="H51" s="174"/>
      <c r="I51" s="174"/>
      <c r="J51" s="158"/>
      <c r="K51" s="158"/>
      <c r="L51" s="158"/>
      <c r="M51" s="158"/>
      <c r="N51" s="158"/>
      <c r="O51" s="158"/>
    </row>
    <row r="52" spans="1:15" ht="47.25" x14ac:dyDescent="0.25">
      <c r="A52" s="175" t="s">
        <v>598</v>
      </c>
      <c r="B52" s="158" t="s">
        <v>572</v>
      </c>
      <c r="C52" s="174" t="s">
        <v>657</v>
      </c>
      <c r="D52" s="174"/>
      <c r="E52" s="174"/>
      <c r="F52" s="174"/>
      <c r="G52" s="174"/>
      <c r="H52" s="174"/>
      <c r="I52" s="174"/>
      <c r="J52" s="158"/>
      <c r="K52" s="158"/>
      <c r="L52" s="158"/>
      <c r="M52" s="158"/>
      <c r="N52" s="158"/>
      <c r="O52" s="158"/>
    </row>
    <row r="53" spans="1:15" ht="54.75" customHeight="1" x14ac:dyDescent="0.25">
      <c r="A53" s="175" t="s">
        <v>599</v>
      </c>
      <c r="B53" s="158" t="s">
        <v>573</v>
      </c>
      <c r="C53" s="174" t="s">
        <v>657</v>
      </c>
      <c r="D53" s="174"/>
      <c r="E53" s="174"/>
      <c r="F53" s="174"/>
      <c r="G53" s="174"/>
      <c r="H53" s="174"/>
      <c r="I53" s="174"/>
      <c r="J53" s="158"/>
      <c r="K53" s="158"/>
      <c r="L53" s="158"/>
      <c r="M53" s="158"/>
      <c r="N53" s="158"/>
      <c r="O53" s="158"/>
    </row>
    <row r="54" spans="1:15" ht="48.75" customHeight="1" x14ac:dyDescent="0.25">
      <c r="A54" s="175" t="s">
        <v>600</v>
      </c>
      <c r="B54" s="158" t="s">
        <v>574</v>
      </c>
      <c r="C54" s="174" t="s">
        <v>657</v>
      </c>
      <c r="D54" s="174"/>
      <c r="E54" s="174"/>
      <c r="F54" s="174"/>
      <c r="G54" s="174"/>
      <c r="H54" s="174"/>
      <c r="I54" s="174"/>
      <c r="J54" s="158"/>
      <c r="K54" s="158"/>
      <c r="L54" s="158"/>
      <c r="M54" s="158"/>
      <c r="N54" s="158"/>
      <c r="O54" s="158"/>
    </row>
    <row r="55" spans="1:15" ht="29.25" customHeight="1" x14ac:dyDescent="0.25">
      <c r="A55" s="744" t="s">
        <v>601</v>
      </c>
      <c r="B55" s="745" t="s">
        <v>655</v>
      </c>
      <c r="C55" s="174" t="s">
        <v>2</v>
      </c>
      <c r="D55" s="174"/>
      <c r="E55" s="174"/>
      <c r="F55" s="174"/>
      <c r="G55" s="174"/>
      <c r="H55" s="174"/>
      <c r="I55" s="174"/>
      <c r="J55" s="158"/>
      <c r="K55" s="158"/>
      <c r="L55" s="158"/>
      <c r="M55" s="158"/>
      <c r="N55" s="158"/>
      <c r="O55" s="158"/>
    </row>
    <row r="56" spans="1:15" ht="27.75" customHeight="1" x14ac:dyDescent="0.25">
      <c r="A56" s="744"/>
      <c r="B56" s="745"/>
      <c r="C56" s="174" t="s">
        <v>547</v>
      </c>
      <c r="D56" s="174"/>
      <c r="E56" s="174"/>
      <c r="F56" s="174"/>
      <c r="G56" s="174"/>
      <c r="H56" s="174"/>
      <c r="I56" s="174"/>
      <c r="J56" s="158"/>
      <c r="K56" s="158"/>
      <c r="L56" s="158"/>
      <c r="M56" s="158"/>
      <c r="N56" s="158"/>
      <c r="O56" s="158"/>
    </row>
    <row r="57" spans="1:15" ht="27.75" customHeight="1" x14ac:dyDescent="0.25">
      <c r="A57" s="744"/>
      <c r="B57" s="745"/>
      <c r="C57" s="174" t="s">
        <v>548</v>
      </c>
      <c r="D57" s="174"/>
      <c r="E57" s="174"/>
      <c r="F57" s="174"/>
      <c r="G57" s="174"/>
      <c r="H57" s="174"/>
      <c r="I57" s="174"/>
      <c r="J57" s="158"/>
      <c r="K57" s="158"/>
      <c r="L57" s="158"/>
      <c r="M57" s="158"/>
      <c r="N57" s="158"/>
      <c r="O57" s="158"/>
    </row>
    <row r="58" spans="1:15" ht="24" customHeight="1" x14ac:dyDescent="0.25">
      <c r="A58" s="744"/>
      <c r="B58" s="745"/>
      <c r="C58" s="174" t="s">
        <v>658</v>
      </c>
      <c r="D58" s="174"/>
      <c r="E58" s="174"/>
      <c r="F58" s="174"/>
      <c r="G58" s="174"/>
      <c r="H58" s="174"/>
      <c r="I58" s="174"/>
      <c r="J58" s="158"/>
      <c r="K58" s="158"/>
      <c r="L58" s="158"/>
      <c r="M58" s="158"/>
      <c r="N58" s="158"/>
      <c r="O58" s="158"/>
    </row>
    <row r="59" spans="1:15" ht="15.75" x14ac:dyDescent="0.25">
      <c r="A59" s="744" t="s">
        <v>602</v>
      </c>
      <c r="B59" s="745" t="s">
        <v>566</v>
      </c>
      <c r="C59" s="174" t="s">
        <v>2</v>
      </c>
      <c r="D59" s="174"/>
      <c r="E59" s="174"/>
      <c r="F59" s="174"/>
      <c r="G59" s="174"/>
      <c r="H59" s="174"/>
      <c r="I59" s="174"/>
      <c r="J59" s="158"/>
      <c r="K59" s="158"/>
      <c r="L59" s="158"/>
      <c r="M59" s="158"/>
      <c r="N59" s="158"/>
      <c r="O59" s="158"/>
    </row>
    <row r="60" spans="1:15" ht="15.75" x14ac:dyDescent="0.25">
      <c r="A60" s="744"/>
      <c r="B60" s="745"/>
      <c r="C60" s="174" t="s">
        <v>547</v>
      </c>
      <c r="D60" s="174"/>
      <c r="E60" s="174"/>
      <c r="F60" s="174"/>
      <c r="G60" s="174"/>
      <c r="H60" s="174"/>
      <c r="I60" s="174"/>
      <c r="J60" s="158"/>
      <c r="K60" s="158"/>
      <c r="L60" s="158"/>
      <c r="M60" s="158"/>
      <c r="N60" s="158"/>
      <c r="O60" s="158"/>
    </row>
    <row r="61" spans="1:15" ht="15.75" x14ac:dyDescent="0.25">
      <c r="A61" s="744"/>
      <c r="B61" s="745"/>
      <c r="C61" s="174" t="s">
        <v>548</v>
      </c>
      <c r="D61" s="174"/>
      <c r="E61" s="174"/>
      <c r="F61" s="174"/>
      <c r="G61" s="174"/>
      <c r="H61" s="174"/>
      <c r="I61" s="174"/>
      <c r="J61" s="158"/>
      <c r="K61" s="158"/>
      <c r="L61" s="158"/>
      <c r="M61" s="158"/>
      <c r="N61" s="158"/>
      <c r="O61" s="158"/>
    </row>
    <row r="62" spans="1:15" ht="18.75" x14ac:dyDescent="0.25">
      <c r="A62" s="744"/>
      <c r="B62" s="745"/>
      <c r="C62" s="174" t="s">
        <v>658</v>
      </c>
      <c r="D62" s="174"/>
      <c r="E62" s="174"/>
      <c r="F62" s="174"/>
      <c r="G62" s="174"/>
      <c r="H62" s="174"/>
      <c r="I62" s="174"/>
      <c r="J62" s="158"/>
      <c r="K62" s="158"/>
      <c r="L62" s="158"/>
      <c r="M62" s="158"/>
      <c r="N62" s="158"/>
      <c r="O62" s="158"/>
    </row>
    <row r="63" spans="1:15" ht="15.75" x14ac:dyDescent="0.25">
      <c r="A63" s="744" t="s">
        <v>603</v>
      </c>
      <c r="B63" s="745" t="s">
        <v>567</v>
      </c>
      <c r="C63" s="174" t="s">
        <v>2</v>
      </c>
      <c r="D63" s="174"/>
      <c r="E63" s="174"/>
      <c r="F63" s="174"/>
      <c r="G63" s="174"/>
      <c r="H63" s="174"/>
      <c r="I63" s="174"/>
      <c r="J63" s="158"/>
      <c r="K63" s="158"/>
      <c r="L63" s="158"/>
      <c r="M63" s="158"/>
      <c r="N63" s="158"/>
      <c r="O63" s="158"/>
    </row>
    <row r="64" spans="1:15" ht="15.75" x14ac:dyDescent="0.25">
      <c r="A64" s="744"/>
      <c r="B64" s="745"/>
      <c r="C64" s="174" t="s">
        <v>547</v>
      </c>
      <c r="D64" s="174"/>
      <c r="E64" s="174"/>
      <c r="F64" s="174"/>
      <c r="G64" s="174"/>
      <c r="H64" s="174"/>
      <c r="I64" s="174"/>
      <c r="J64" s="158"/>
      <c r="K64" s="158"/>
      <c r="L64" s="158"/>
      <c r="M64" s="158"/>
      <c r="N64" s="158"/>
      <c r="O64" s="158"/>
    </row>
    <row r="65" spans="1:15" ht="15.75" x14ac:dyDescent="0.25">
      <c r="A65" s="744"/>
      <c r="B65" s="745"/>
      <c r="C65" s="174" t="s">
        <v>548</v>
      </c>
      <c r="D65" s="174"/>
      <c r="E65" s="174"/>
      <c r="F65" s="174"/>
      <c r="G65" s="174"/>
      <c r="H65" s="174"/>
      <c r="I65" s="174"/>
      <c r="J65" s="158"/>
      <c r="K65" s="158"/>
      <c r="L65" s="158"/>
      <c r="M65" s="158"/>
      <c r="N65" s="158"/>
      <c r="O65" s="158"/>
    </row>
    <row r="66" spans="1:15" ht="18.75" x14ac:dyDescent="0.25">
      <c r="A66" s="744"/>
      <c r="B66" s="745"/>
      <c r="C66" s="174" t="s">
        <v>658</v>
      </c>
      <c r="D66" s="174"/>
      <c r="E66" s="174"/>
      <c r="F66" s="174"/>
      <c r="G66" s="174"/>
      <c r="H66" s="174"/>
      <c r="I66" s="174"/>
      <c r="J66" s="158"/>
      <c r="K66" s="158"/>
      <c r="L66" s="158"/>
      <c r="M66" s="158"/>
      <c r="N66" s="158"/>
      <c r="O66" s="158"/>
    </row>
    <row r="67" spans="1:15" ht="15.75" x14ac:dyDescent="0.25">
      <c r="A67" s="744" t="s">
        <v>604</v>
      </c>
      <c r="B67" s="745" t="s">
        <v>568</v>
      </c>
      <c r="C67" s="174" t="s">
        <v>2</v>
      </c>
      <c r="D67" s="174"/>
      <c r="E67" s="174"/>
      <c r="F67" s="174"/>
      <c r="G67" s="174"/>
      <c r="H67" s="174"/>
      <c r="I67" s="174"/>
      <c r="J67" s="158"/>
      <c r="K67" s="158"/>
      <c r="L67" s="158"/>
      <c r="M67" s="158"/>
      <c r="N67" s="158"/>
      <c r="O67" s="158"/>
    </row>
    <row r="68" spans="1:15" ht="15.75" x14ac:dyDescent="0.25">
      <c r="A68" s="744"/>
      <c r="B68" s="745"/>
      <c r="C68" s="174" t="s">
        <v>547</v>
      </c>
      <c r="D68" s="174"/>
      <c r="E68" s="174"/>
      <c r="F68" s="174"/>
      <c r="G68" s="174"/>
      <c r="H68" s="174"/>
      <c r="I68" s="174"/>
      <c r="J68" s="158"/>
      <c r="K68" s="158"/>
      <c r="L68" s="158"/>
      <c r="M68" s="158"/>
      <c r="N68" s="158"/>
      <c r="O68" s="158"/>
    </row>
    <row r="69" spans="1:15" ht="29.25" customHeight="1" x14ac:dyDescent="0.25">
      <c r="A69" s="744"/>
      <c r="B69" s="745"/>
      <c r="C69" s="174" t="s">
        <v>548</v>
      </c>
      <c r="D69" s="174"/>
      <c r="E69" s="174"/>
      <c r="F69" s="174"/>
      <c r="G69" s="174"/>
      <c r="H69" s="174"/>
      <c r="I69" s="174"/>
      <c r="J69" s="158"/>
      <c r="K69" s="158"/>
      <c r="L69" s="158"/>
      <c r="M69" s="158"/>
      <c r="N69" s="158"/>
      <c r="O69" s="158"/>
    </row>
    <row r="70" spans="1:15" ht="25.5" customHeight="1" x14ac:dyDescent="0.25">
      <c r="A70" s="744"/>
      <c r="B70" s="745"/>
      <c r="C70" s="174" t="s">
        <v>658</v>
      </c>
      <c r="D70" s="174"/>
      <c r="E70" s="174"/>
      <c r="F70" s="174"/>
      <c r="G70" s="174"/>
      <c r="H70" s="174"/>
      <c r="I70" s="174"/>
      <c r="J70" s="158"/>
      <c r="K70" s="158"/>
      <c r="L70" s="158"/>
      <c r="M70" s="158"/>
      <c r="N70" s="158"/>
      <c r="O70" s="158"/>
    </row>
    <row r="71" spans="1:15" ht="27.75" customHeight="1" x14ac:dyDescent="0.25">
      <c r="A71" s="744" t="s">
        <v>605</v>
      </c>
      <c r="B71" s="745" t="s">
        <v>654</v>
      </c>
      <c r="C71" s="174" t="s">
        <v>2</v>
      </c>
      <c r="D71" s="158"/>
      <c r="E71" s="158"/>
      <c r="F71" s="158"/>
      <c r="G71" s="158"/>
      <c r="H71" s="158"/>
      <c r="I71" s="158"/>
      <c r="J71" s="158"/>
      <c r="K71" s="158"/>
      <c r="L71" s="158"/>
      <c r="M71" s="158"/>
      <c r="N71" s="158"/>
      <c r="O71" s="158"/>
    </row>
    <row r="72" spans="1:15" ht="28.5" customHeight="1" x14ac:dyDescent="0.25">
      <c r="A72" s="744"/>
      <c r="B72" s="745"/>
      <c r="C72" s="174" t="s">
        <v>547</v>
      </c>
      <c r="D72" s="158"/>
      <c r="E72" s="158"/>
      <c r="F72" s="158"/>
      <c r="G72" s="158"/>
      <c r="H72" s="158"/>
      <c r="I72" s="158"/>
      <c r="J72" s="158"/>
      <c r="K72" s="158"/>
      <c r="L72" s="158"/>
      <c r="M72" s="158"/>
      <c r="N72" s="158"/>
      <c r="O72" s="158"/>
    </row>
    <row r="73" spans="1:15" ht="24" customHeight="1" x14ac:dyDescent="0.25">
      <c r="A73" s="744"/>
      <c r="B73" s="745"/>
      <c r="C73" s="174" t="s">
        <v>548</v>
      </c>
      <c r="D73" s="158"/>
      <c r="E73" s="158"/>
      <c r="F73" s="158"/>
      <c r="G73" s="158"/>
      <c r="H73" s="158"/>
      <c r="I73" s="158"/>
      <c r="J73" s="158"/>
      <c r="K73" s="158"/>
      <c r="L73" s="158"/>
      <c r="M73" s="158"/>
      <c r="N73" s="158"/>
      <c r="O73" s="158"/>
    </row>
    <row r="74" spans="1:15" ht="21.75" customHeight="1" x14ac:dyDescent="0.25">
      <c r="A74" s="744"/>
      <c r="B74" s="745"/>
      <c r="C74" s="174" t="s">
        <v>658</v>
      </c>
      <c r="D74" s="158"/>
      <c r="E74" s="158"/>
      <c r="F74" s="158"/>
      <c r="G74" s="158"/>
      <c r="H74" s="158"/>
      <c r="I74" s="158"/>
      <c r="J74" s="158"/>
      <c r="K74" s="158"/>
      <c r="L74" s="158"/>
      <c r="M74" s="158"/>
      <c r="N74" s="158"/>
      <c r="O74" s="158"/>
    </row>
    <row r="75" spans="1:15" ht="15.75" x14ac:dyDescent="0.25">
      <c r="A75" s="744" t="s">
        <v>606</v>
      </c>
      <c r="B75" s="745" t="s">
        <v>566</v>
      </c>
      <c r="C75" s="174" t="s">
        <v>2</v>
      </c>
      <c r="D75" s="174"/>
      <c r="E75" s="174"/>
      <c r="F75" s="174"/>
      <c r="G75" s="174"/>
      <c r="H75" s="174"/>
      <c r="I75" s="174"/>
      <c r="J75" s="158"/>
      <c r="K75" s="158"/>
      <c r="L75" s="158"/>
      <c r="M75" s="158"/>
      <c r="N75" s="158"/>
      <c r="O75" s="158"/>
    </row>
    <row r="76" spans="1:15" ht="15.75" x14ac:dyDescent="0.25">
      <c r="A76" s="744"/>
      <c r="B76" s="745"/>
      <c r="C76" s="174" t="s">
        <v>547</v>
      </c>
      <c r="D76" s="174"/>
      <c r="E76" s="174"/>
      <c r="F76" s="174"/>
      <c r="G76" s="174"/>
      <c r="H76" s="174"/>
      <c r="I76" s="174"/>
      <c r="J76" s="158"/>
      <c r="K76" s="158"/>
      <c r="L76" s="158"/>
      <c r="M76" s="158"/>
      <c r="N76" s="158"/>
      <c r="O76" s="158"/>
    </row>
    <row r="77" spans="1:15" ht="15.75" x14ac:dyDescent="0.25">
      <c r="A77" s="744"/>
      <c r="B77" s="745"/>
      <c r="C77" s="174" t="s">
        <v>548</v>
      </c>
      <c r="D77" s="174"/>
      <c r="E77" s="174"/>
      <c r="F77" s="174"/>
      <c r="G77" s="174"/>
      <c r="H77" s="174"/>
      <c r="I77" s="174"/>
      <c r="J77" s="158"/>
      <c r="K77" s="158"/>
      <c r="L77" s="158"/>
      <c r="M77" s="158"/>
      <c r="N77" s="158"/>
      <c r="O77" s="158"/>
    </row>
    <row r="78" spans="1:15" ht="15.75" x14ac:dyDescent="0.25">
      <c r="A78" s="744"/>
      <c r="B78" s="745"/>
      <c r="C78" s="174" t="s">
        <v>148</v>
      </c>
      <c r="D78" s="174"/>
      <c r="E78" s="174"/>
      <c r="F78" s="174"/>
      <c r="G78" s="174"/>
      <c r="H78" s="174"/>
      <c r="I78" s="174"/>
      <c r="J78" s="158"/>
      <c r="K78" s="158"/>
      <c r="L78" s="158"/>
      <c r="M78" s="158"/>
      <c r="N78" s="158"/>
      <c r="O78" s="158"/>
    </row>
    <row r="79" spans="1:15" ht="15.75" x14ac:dyDescent="0.25">
      <c r="A79" s="744" t="s">
        <v>607</v>
      </c>
      <c r="B79" s="745" t="s">
        <v>567</v>
      </c>
      <c r="C79" s="174" t="s">
        <v>2</v>
      </c>
      <c r="D79" s="174"/>
      <c r="E79" s="174"/>
      <c r="F79" s="174"/>
      <c r="G79" s="174"/>
      <c r="H79" s="174"/>
      <c r="I79" s="174"/>
      <c r="J79" s="158"/>
      <c r="K79" s="158"/>
      <c r="L79" s="158"/>
      <c r="M79" s="158"/>
      <c r="N79" s="158"/>
      <c r="O79" s="158"/>
    </row>
    <row r="80" spans="1:15" ht="15.75" x14ac:dyDescent="0.25">
      <c r="A80" s="744"/>
      <c r="B80" s="745"/>
      <c r="C80" s="174" t="s">
        <v>547</v>
      </c>
      <c r="D80" s="174"/>
      <c r="E80" s="174"/>
      <c r="F80" s="174"/>
      <c r="G80" s="174"/>
      <c r="H80" s="174"/>
      <c r="I80" s="174"/>
      <c r="J80" s="158"/>
      <c r="K80" s="158"/>
      <c r="L80" s="158"/>
      <c r="M80" s="158"/>
      <c r="N80" s="158"/>
      <c r="O80" s="158"/>
    </row>
    <row r="81" spans="1:15" ht="15.75" x14ac:dyDescent="0.25">
      <c r="A81" s="744"/>
      <c r="B81" s="745"/>
      <c r="C81" s="174" t="s">
        <v>548</v>
      </c>
      <c r="D81" s="174"/>
      <c r="E81" s="174"/>
      <c r="F81" s="174"/>
      <c r="G81" s="174"/>
      <c r="H81" s="174"/>
      <c r="I81" s="174"/>
      <c r="J81" s="158"/>
      <c r="K81" s="158"/>
      <c r="L81" s="158"/>
      <c r="M81" s="158"/>
      <c r="N81" s="158"/>
      <c r="O81" s="158"/>
    </row>
    <row r="82" spans="1:15" ht="18.75" x14ac:dyDescent="0.25">
      <c r="A82" s="744"/>
      <c r="B82" s="745"/>
      <c r="C82" s="174" t="s">
        <v>658</v>
      </c>
      <c r="D82" s="174"/>
      <c r="E82" s="174"/>
      <c r="F82" s="174"/>
      <c r="G82" s="174"/>
      <c r="H82" s="174"/>
      <c r="I82" s="174"/>
      <c r="J82" s="158"/>
      <c r="K82" s="158"/>
      <c r="L82" s="158"/>
      <c r="M82" s="158"/>
      <c r="N82" s="158"/>
      <c r="O82" s="158"/>
    </row>
    <row r="83" spans="1:15" ht="15.75" x14ac:dyDescent="0.25">
      <c r="A83" s="744" t="s">
        <v>650</v>
      </c>
      <c r="B83" s="745" t="s">
        <v>568</v>
      </c>
      <c r="C83" s="174" t="s">
        <v>2</v>
      </c>
      <c r="D83" s="174"/>
      <c r="E83" s="174"/>
      <c r="F83" s="174"/>
      <c r="G83" s="174"/>
      <c r="H83" s="174"/>
      <c r="I83" s="174"/>
      <c r="J83" s="158"/>
      <c r="K83" s="158"/>
      <c r="L83" s="158"/>
      <c r="M83" s="158"/>
      <c r="N83" s="158"/>
      <c r="O83" s="158"/>
    </row>
    <row r="84" spans="1:15" ht="15.75" x14ac:dyDescent="0.25">
      <c r="A84" s="744"/>
      <c r="B84" s="745"/>
      <c r="C84" s="174" t="s">
        <v>547</v>
      </c>
      <c r="D84" s="174"/>
      <c r="E84" s="174"/>
      <c r="F84" s="174"/>
      <c r="G84" s="174"/>
      <c r="H84" s="174"/>
      <c r="I84" s="174"/>
      <c r="J84" s="158"/>
      <c r="K84" s="158"/>
      <c r="L84" s="158"/>
      <c r="M84" s="158"/>
      <c r="N84" s="158"/>
      <c r="O84" s="158"/>
    </row>
    <row r="85" spans="1:15" ht="15.75" x14ac:dyDescent="0.25">
      <c r="A85" s="744"/>
      <c r="B85" s="745"/>
      <c r="C85" s="174" t="s">
        <v>548</v>
      </c>
      <c r="D85" s="174"/>
      <c r="E85" s="174"/>
      <c r="F85" s="174"/>
      <c r="G85" s="174"/>
      <c r="H85" s="174"/>
      <c r="I85" s="174"/>
      <c r="J85" s="158"/>
      <c r="K85" s="158"/>
      <c r="L85" s="158"/>
      <c r="M85" s="158"/>
      <c r="N85" s="158"/>
      <c r="O85" s="158"/>
    </row>
    <row r="86" spans="1:15" ht="20.25" customHeight="1" x14ac:dyDescent="0.25">
      <c r="A86" s="744"/>
      <c r="B86" s="745"/>
      <c r="C86" s="174" t="s">
        <v>658</v>
      </c>
      <c r="D86" s="174"/>
      <c r="E86" s="174"/>
      <c r="F86" s="174"/>
      <c r="G86" s="174"/>
      <c r="H86" s="174"/>
      <c r="I86" s="174"/>
      <c r="J86" s="158"/>
      <c r="K86" s="158"/>
      <c r="L86" s="158"/>
      <c r="M86" s="158"/>
      <c r="N86" s="158"/>
      <c r="O86" s="158"/>
    </row>
    <row r="87" spans="1:15" ht="89.25" customHeight="1" x14ac:dyDescent="0.25">
      <c r="A87" s="175" t="s">
        <v>556</v>
      </c>
      <c r="B87" s="170" t="s">
        <v>690</v>
      </c>
      <c r="C87" s="174" t="s">
        <v>638</v>
      </c>
      <c r="D87" s="174" t="s">
        <v>638</v>
      </c>
      <c r="E87" s="174" t="s">
        <v>638</v>
      </c>
      <c r="F87" s="174" t="s">
        <v>638</v>
      </c>
      <c r="G87" s="174" t="s">
        <v>638</v>
      </c>
      <c r="H87" s="174" t="s">
        <v>638</v>
      </c>
      <c r="I87" s="174" t="s">
        <v>638</v>
      </c>
      <c r="J87" s="174" t="s">
        <v>638</v>
      </c>
      <c r="K87" s="174" t="s">
        <v>638</v>
      </c>
      <c r="L87" s="174" t="s">
        <v>638</v>
      </c>
      <c r="M87" s="174" t="s">
        <v>638</v>
      </c>
      <c r="N87" s="174" t="s">
        <v>638</v>
      </c>
      <c r="O87" s="174" t="s">
        <v>638</v>
      </c>
    </row>
    <row r="88" spans="1:15" ht="50.25" customHeight="1" x14ac:dyDescent="0.25">
      <c r="A88" s="744" t="s">
        <v>561</v>
      </c>
      <c r="B88" s="745" t="s">
        <v>653</v>
      </c>
      <c r="C88" s="174" t="s">
        <v>553</v>
      </c>
      <c r="D88" s="174"/>
      <c r="E88" s="174"/>
      <c r="F88" s="174"/>
      <c r="G88" s="174"/>
      <c r="H88" s="174"/>
      <c r="I88" s="174"/>
      <c r="J88" s="174"/>
      <c r="K88" s="174"/>
      <c r="L88" s="174"/>
      <c r="M88" s="174"/>
      <c r="N88" s="174"/>
      <c r="O88" s="174"/>
    </row>
    <row r="89" spans="1:15" ht="40.5" customHeight="1" x14ac:dyDescent="0.25">
      <c r="A89" s="744"/>
      <c r="B89" s="745"/>
      <c r="C89" s="174" t="s">
        <v>552</v>
      </c>
      <c r="D89" s="174"/>
      <c r="E89" s="174"/>
      <c r="F89" s="174"/>
      <c r="G89" s="174"/>
      <c r="H89" s="174"/>
      <c r="I89" s="174"/>
      <c r="J89" s="174"/>
      <c r="K89" s="174"/>
      <c r="L89" s="174"/>
      <c r="M89" s="174"/>
      <c r="N89" s="174"/>
      <c r="O89" s="174"/>
    </row>
    <row r="90" spans="1:15" ht="33.75" customHeight="1" x14ac:dyDescent="0.25">
      <c r="A90" s="744" t="s">
        <v>608</v>
      </c>
      <c r="B90" s="745" t="s">
        <v>551</v>
      </c>
      <c r="C90" s="174" t="s">
        <v>553</v>
      </c>
      <c r="D90" s="174"/>
      <c r="E90" s="174"/>
      <c r="F90" s="174"/>
      <c r="G90" s="174"/>
      <c r="H90" s="174"/>
      <c r="I90" s="174"/>
      <c r="J90" s="174"/>
      <c r="K90" s="174"/>
      <c r="L90" s="174"/>
      <c r="M90" s="174"/>
      <c r="N90" s="174"/>
      <c r="O90" s="174"/>
    </row>
    <row r="91" spans="1:15" ht="25.5" customHeight="1" x14ac:dyDescent="0.25">
      <c r="A91" s="744"/>
      <c r="B91" s="745"/>
      <c r="C91" s="174" t="s">
        <v>552</v>
      </c>
      <c r="D91" s="174"/>
      <c r="E91" s="174"/>
      <c r="F91" s="174"/>
      <c r="G91" s="174"/>
      <c r="H91" s="174"/>
      <c r="I91" s="174"/>
      <c r="J91" s="174"/>
      <c r="K91" s="174"/>
      <c r="L91" s="174"/>
      <c r="M91" s="174"/>
      <c r="N91" s="174"/>
      <c r="O91" s="174"/>
    </row>
    <row r="92" spans="1:15" ht="25.5" customHeight="1" x14ac:dyDescent="0.25">
      <c r="A92" s="744" t="s">
        <v>609</v>
      </c>
      <c r="B92" s="745" t="s">
        <v>566</v>
      </c>
      <c r="C92" s="174" t="s">
        <v>553</v>
      </c>
      <c r="D92" s="174"/>
      <c r="E92" s="174"/>
      <c r="F92" s="174"/>
      <c r="G92" s="174"/>
      <c r="H92" s="174"/>
      <c r="I92" s="174"/>
      <c r="J92" s="174"/>
      <c r="K92" s="174"/>
      <c r="L92" s="174"/>
      <c r="M92" s="174"/>
      <c r="N92" s="174"/>
      <c r="O92" s="174"/>
    </row>
    <row r="93" spans="1:15" ht="24" customHeight="1" x14ac:dyDescent="0.25">
      <c r="A93" s="744"/>
      <c r="B93" s="745"/>
      <c r="C93" s="174" t="s">
        <v>552</v>
      </c>
      <c r="D93" s="174"/>
      <c r="E93" s="174"/>
      <c r="F93" s="174"/>
      <c r="G93" s="174"/>
      <c r="H93" s="174"/>
      <c r="I93" s="174"/>
      <c r="J93" s="174"/>
      <c r="K93" s="174"/>
      <c r="L93" s="174"/>
      <c r="M93" s="174"/>
      <c r="N93" s="174"/>
      <c r="O93" s="174"/>
    </row>
    <row r="94" spans="1:15" ht="25.5" customHeight="1" x14ac:dyDescent="0.25">
      <c r="A94" s="744" t="s">
        <v>610</v>
      </c>
      <c r="B94" s="745" t="s">
        <v>567</v>
      </c>
      <c r="C94" s="174" t="s">
        <v>553</v>
      </c>
      <c r="D94" s="174"/>
      <c r="E94" s="174"/>
      <c r="F94" s="174"/>
      <c r="G94" s="174"/>
      <c r="H94" s="174"/>
      <c r="I94" s="174"/>
      <c r="J94" s="174"/>
      <c r="K94" s="174"/>
      <c r="L94" s="174"/>
      <c r="M94" s="174"/>
      <c r="N94" s="174"/>
      <c r="O94" s="174"/>
    </row>
    <row r="95" spans="1:15" ht="27.75" customHeight="1" x14ac:dyDescent="0.25">
      <c r="A95" s="744"/>
      <c r="B95" s="745"/>
      <c r="C95" s="174" t="s">
        <v>552</v>
      </c>
      <c r="D95" s="174"/>
      <c r="E95" s="174"/>
      <c r="F95" s="174"/>
      <c r="G95" s="174"/>
      <c r="H95" s="174"/>
      <c r="I95" s="174"/>
      <c r="J95" s="174"/>
      <c r="K95" s="174"/>
      <c r="L95" s="174"/>
      <c r="M95" s="174"/>
      <c r="N95" s="174"/>
      <c r="O95" s="174"/>
    </row>
    <row r="96" spans="1:15" ht="28.5" customHeight="1" x14ac:dyDescent="0.25">
      <c r="A96" s="744" t="s">
        <v>611</v>
      </c>
      <c r="B96" s="745" t="s">
        <v>568</v>
      </c>
      <c r="C96" s="174" t="s">
        <v>553</v>
      </c>
      <c r="D96" s="174"/>
      <c r="E96" s="174"/>
      <c r="F96" s="174"/>
      <c r="G96" s="174"/>
      <c r="H96" s="174"/>
      <c r="I96" s="174"/>
      <c r="J96" s="174"/>
      <c r="K96" s="174"/>
      <c r="L96" s="174"/>
      <c r="M96" s="174"/>
      <c r="N96" s="174"/>
      <c r="O96" s="174"/>
    </row>
    <row r="97" spans="1:15" ht="28.5" customHeight="1" x14ac:dyDescent="0.25">
      <c r="A97" s="744"/>
      <c r="B97" s="745"/>
      <c r="C97" s="174" t="s">
        <v>552</v>
      </c>
      <c r="D97" s="174"/>
      <c r="E97" s="174"/>
      <c r="F97" s="174"/>
      <c r="G97" s="174"/>
      <c r="H97" s="174"/>
      <c r="I97" s="174"/>
      <c r="J97" s="174"/>
      <c r="K97" s="174"/>
      <c r="L97" s="174"/>
      <c r="M97" s="174"/>
      <c r="N97" s="174"/>
      <c r="O97" s="174"/>
    </row>
    <row r="98" spans="1:15" ht="47.25" customHeight="1" x14ac:dyDescent="0.25">
      <c r="A98" s="744" t="s">
        <v>562</v>
      </c>
      <c r="B98" s="745" t="s">
        <v>569</v>
      </c>
      <c r="C98" s="174" t="s">
        <v>553</v>
      </c>
      <c r="D98" s="174"/>
      <c r="E98" s="174"/>
      <c r="F98" s="174"/>
      <c r="G98" s="174"/>
      <c r="H98" s="174"/>
      <c r="I98" s="174"/>
      <c r="J98" s="174"/>
      <c r="K98" s="174"/>
      <c r="L98" s="174"/>
      <c r="M98" s="174"/>
      <c r="N98" s="174"/>
      <c r="O98" s="174"/>
    </row>
    <row r="99" spans="1:15" ht="44.25" customHeight="1" x14ac:dyDescent="0.25">
      <c r="A99" s="744"/>
      <c r="B99" s="745"/>
      <c r="C99" s="174" t="s">
        <v>552</v>
      </c>
      <c r="D99" s="174"/>
      <c r="E99" s="174"/>
      <c r="F99" s="174"/>
      <c r="G99" s="174"/>
      <c r="H99" s="174"/>
      <c r="I99" s="174"/>
      <c r="J99" s="174"/>
      <c r="K99" s="174"/>
      <c r="L99" s="174"/>
      <c r="M99" s="174"/>
      <c r="N99" s="174"/>
      <c r="O99" s="174"/>
    </row>
    <row r="100" spans="1:15" ht="25.5" customHeight="1" x14ac:dyDescent="0.25">
      <c r="A100" s="744" t="s">
        <v>612</v>
      </c>
      <c r="B100" s="745" t="s">
        <v>551</v>
      </c>
      <c r="C100" s="174" t="s">
        <v>553</v>
      </c>
      <c r="D100" s="174"/>
      <c r="E100" s="174"/>
      <c r="F100" s="174"/>
      <c r="G100" s="174"/>
      <c r="H100" s="174"/>
      <c r="I100" s="174"/>
      <c r="J100" s="174"/>
      <c r="K100" s="174"/>
      <c r="L100" s="174"/>
      <c r="M100" s="174"/>
      <c r="N100" s="174"/>
      <c r="O100" s="174"/>
    </row>
    <row r="101" spans="1:15" ht="24.75" customHeight="1" x14ac:dyDescent="0.25">
      <c r="A101" s="744"/>
      <c r="B101" s="745"/>
      <c r="C101" s="174" t="s">
        <v>552</v>
      </c>
      <c r="D101" s="174"/>
      <c r="E101" s="174"/>
      <c r="F101" s="174"/>
      <c r="G101" s="174"/>
      <c r="H101" s="174"/>
      <c r="I101" s="174"/>
      <c r="J101" s="174"/>
      <c r="K101" s="174"/>
      <c r="L101" s="174"/>
      <c r="M101" s="174"/>
      <c r="N101" s="174"/>
      <c r="O101" s="174"/>
    </row>
    <row r="102" spans="1:15" ht="24" customHeight="1" x14ac:dyDescent="0.25">
      <c r="A102" s="744" t="s">
        <v>613</v>
      </c>
      <c r="B102" s="745" t="s">
        <v>566</v>
      </c>
      <c r="C102" s="174" t="s">
        <v>553</v>
      </c>
      <c r="D102" s="174"/>
      <c r="E102" s="174"/>
      <c r="F102" s="174"/>
      <c r="G102" s="174"/>
      <c r="H102" s="174"/>
      <c r="I102" s="174"/>
      <c r="J102" s="174"/>
      <c r="K102" s="174"/>
      <c r="L102" s="174"/>
      <c r="M102" s="174"/>
      <c r="N102" s="174"/>
      <c r="O102" s="174"/>
    </row>
    <row r="103" spans="1:15" ht="24" customHeight="1" x14ac:dyDescent="0.25">
      <c r="A103" s="744"/>
      <c r="B103" s="745"/>
      <c r="C103" s="174" t="s">
        <v>552</v>
      </c>
      <c r="D103" s="174"/>
      <c r="E103" s="174"/>
      <c r="F103" s="174"/>
      <c r="G103" s="174"/>
      <c r="H103" s="174"/>
      <c r="I103" s="174"/>
      <c r="J103" s="174"/>
      <c r="K103" s="174"/>
      <c r="L103" s="174"/>
      <c r="M103" s="174"/>
      <c r="N103" s="174"/>
      <c r="O103" s="174"/>
    </row>
    <row r="104" spans="1:15" ht="30" customHeight="1" x14ac:dyDescent="0.25">
      <c r="A104" s="744" t="s">
        <v>614</v>
      </c>
      <c r="B104" s="745" t="s">
        <v>567</v>
      </c>
      <c r="C104" s="174" t="s">
        <v>553</v>
      </c>
      <c r="D104" s="174"/>
      <c r="E104" s="174"/>
      <c r="F104" s="174"/>
      <c r="G104" s="174"/>
      <c r="H104" s="174"/>
      <c r="I104" s="174"/>
      <c r="J104" s="174"/>
      <c r="K104" s="174"/>
      <c r="L104" s="174"/>
      <c r="M104" s="174"/>
      <c r="N104" s="174"/>
      <c r="O104" s="174"/>
    </row>
    <row r="105" spans="1:15" ht="30" customHeight="1" x14ac:dyDescent="0.25">
      <c r="A105" s="744"/>
      <c r="B105" s="745"/>
      <c r="C105" s="174" t="s">
        <v>552</v>
      </c>
      <c r="D105" s="174"/>
      <c r="E105" s="174"/>
      <c r="F105" s="174"/>
      <c r="G105" s="174"/>
      <c r="H105" s="174"/>
      <c r="I105" s="174"/>
      <c r="J105" s="174"/>
      <c r="K105" s="174"/>
      <c r="L105" s="174"/>
      <c r="M105" s="174"/>
      <c r="N105" s="174"/>
      <c r="O105" s="174"/>
    </row>
    <row r="106" spans="1:15" ht="42.75" customHeight="1" x14ac:dyDescent="0.25">
      <c r="A106" s="744" t="s">
        <v>615</v>
      </c>
      <c r="B106" s="745" t="s">
        <v>568</v>
      </c>
      <c r="C106" s="174" t="s">
        <v>553</v>
      </c>
      <c r="D106" s="174"/>
      <c r="E106" s="174"/>
      <c r="F106" s="174"/>
      <c r="G106" s="174"/>
      <c r="H106" s="174"/>
      <c r="I106" s="174"/>
      <c r="J106" s="174"/>
      <c r="K106" s="174"/>
      <c r="L106" s="174"/>
      <c r="M106" s="174"/>
      <c r="N106" s="174"/>
      <c r="O106" s="174"/>
    </row>
    <row r="107" spans="1:15" ht="31.5" customHeight="1" x14ac:dyDescent="0.25">
      <c r="A107" s="744"/>
      <c r="B107" s="745"/>
      <c r="C107" s="174" t="s">
        <v>552</v>
      </c>
      <c r="D107" s="174"/>
      <c r="E107" s="174"/>
      <c r="F107" s="174"/>
      <c r="G107" s="174"/>
      <c r="H107" s="174"/>
      <c r="I107" s="174"/>
      <c r="J107" s="174"/>
      <c r="K107" s="174"/>
      <c r="L107" s="174"/>
      <c r="M107" s="174"/>
      <c r="N107" s="174"/>
      <c r="O107" s="174"/>
    </row>
    <row r="108" spans="1:15" ht="36" customHeight="1" x14ac:dyDescent="0.25">
      <c r="A108" s="744" t="s">
        <v>563</v>
      </c>
      <c r="B108" s="745" t="s">
        <v>570</v>
      </c>
      <c r="C108" s="174" t="s">
        <v>553</v>
      </c>
      <c r="D108" s="174"/>
      <c r="E108" s="174"/>
      <c r="F108" s="174"/>
      <c r="G108" s="174"/>
      <c r="H108" s="174"/>
      <c r="I108" s="174"/>
      <c r="J108" s="174"/>
      <c r="K108" s="174"/>
      <c r="L108" s="174"/>
      <c r="M108" s="174"/>
      <c r="N108" s="174"/>
      <c r="O108" s="174"/>
    </row>
    <row r="109" spans="1:15" ht="35.25" customHeight="1" x14ac:dyDescent="0.25">
      <c r="A109" s="744"/>
      <c r="B109" s="745"/>
      <c r="C109" s="174" t="s">
        <v>552</v>
      </c>
      <c r="D109" s="174"/>
      <c r="E109" s="174"/>
      <c r="F109" s="174"/>
      <c r="G109" s="174"/>
      <c r="H109" s="174"/>
      <c r="I109" s="174"/>
      <c r="J109" s="174"/>
      <c r="K109" s="174"/>
      <c r="L109" s="174"/>
      <c r="M109" s="174"/>
      <c r="N109" s="174"/>
      <c r="O109" s="174"/>
    </row>
    <row r="110" spans="1:15" ht="24" customHeight="1" x14ac:dyDescent="0.25">
      <c r="A110" s="744" t="s">
        <v>616</v>
      </c>
      <c r="B110" s="745" t="s">
        <v>551</v>
      </c>
      <c r="C110" s="174" t="s">
        <v>553</v>
      </c>
      <c r="D110" s="174"/>
      <c r="E110" s="174"/>
      <c r="F110" s="174"/>
      <c r="G110" s="174"/>
      <c r="H110" s="174"/>
      <c r="I110" s="174"/>
      <c r="J110" s="174"/>
      <c r="K110" s="174"/>
      <c r="L110" s="174"/>
      <c r="M110" s="174"/>
      <c r="N110" s="174"/>
      <c r="O110" s="174"/>
    </row>
    <row r="111" spans="1:15" ht="24.75" customHeight="1" x14ac:dyDescent="0.25">
      <c r="A111" s="744"/>
      <c r="B111" s="745"/>
      <c r="C111" s="174" t="s">
        <v>552</v>
      </c>
      <c r="D111" s="174"/>
      <c r="E111" s="174"/>
      <c r="F111" s="174"/>
      <c r="G111" s="174"/>
      <c r="H111" s="174"/>
      <c r="I111" s="174"/>
      <c r="J111" s="174"/>
      <c r="K111" s="174"/>
      <c r="L111" s="174"/>
      <c r="M111" s="174"/>
      <c r="N111" s="174"/>
      <c r="O111" s="174"/>
    </row>
    <row r="112" spans="1:15" ht="25.5" customHeight="1" x14ac:dyDescent="0.25">
      <c r="A112" s="744" t="s">
        <v>617</v>
      </c>
      <c r="B112" s="745" t="s">
        <v>566</v>
      </c>
      <c r="C112" s="174" t="s">
        <v>553</v>
      </c>
      <c r="D112" s="174"/>
      <c r="E112" s="174"/>
      <c r="F112" s="174"/>
      <c r="G112" s="174"/>
      <c r="H112" s="174"/>
      <c r="I112" s="174"/>
      <c r="J112" s="174"/>
      <c r="K112" s="174"/>
      <c r="L112" s="174"/>
      <c r="M112" s="174"/>
      <c r="N112" s="174"/>
      <c r="O112" s="174"/>
    </row>
    <row r="113" spans="1:15" ht="24.75" customHeight="1" x14ac:dyDescent="0.25">
      <c r="A113" s="744"/>
      <c r="B113" s="745"/>
      <c r="C113" s="174" t="s">
        <v>552</v>
      </c>
      <c r="D113" s="174"/>
      <c r="E113" s="174"/>
      <c r="F113" s="174"/>
      <c r="G113" s="174"/>
      <c r="H113" s="174"/>
      <c r="I113" s="174"/>
      <c r="J113" s="174"/>
      <c r="K113" s="174"/>
      <c r="L113" s="174"/>
      <c r="M113" s="174"/>
      <c r="N113" s="174"/>
      <c r="O113" s="174"/>
    </row>
    <row r="114" spans="1:15" ht="28.5" customHeight="1" x14ac:dyDescent="0.25">
      <c r="A114" s="744" t="s">
        <v>618</v>
      </c>
      <c r="B114" s="745" t="s">
        <v>567</v>
      </c>
      <c r="C114" s="174" t="s">
        <v>553</v>
      </c>
      <c r="D114" s="174"/>
      <c r="E114" s="174"/>
      <c r="F114" s="174"/>
      <c r="G114" s="174"/>
      <c r="H114" s="174"/>
      <c r="I114" s="174"/>
      <c r="J114" s="174"/>
      <c r="K114" s="174"/>
      <c r="L114" s="174"/>
      <c r="M114" s="174"/>
      <c r="N114" s="174"/>
      <c r="O114" s="174"/>
    </row>
    <row r="115" spans="1:15" ht="31.5" customHeight="1" x14ac:dyDescent="0.25">
      <c r="A115" s="744"/>
      <c r="B115" s="745"/>
      <c r="C115" s="174" t="s">
        <v>552</v>
      </c>
      <c r="D115" s="174"/>
      <c r="E115" s="174"/>
      <c r="F115" s="174"/>
      <c r="G115" s="174"/>
      <c r="H115" s="174"/>
      <c r="I115" s="174"/>
      <c r="J115" s="174"/>
      <c r="K115" s="174"/>
      <c r="L115" s="174"/>
      <c r="M115" s="174"/>
      <c r="N115" s="174"/>
      <c r="O115" s="174"/>
    </row>
    <row r="116" spans="1:15" ht="18.75" x14ac:dyDescent="0.25">
      <c r="A116" s="744" t="s">
        <v>619</v>
      </c>
      <c r="B116" s="745" t="s">
        <v>568</v>
      </c>
      <c r="C116" s="174" t="s">
        <v>553</v>
      </c>
      <c r="D116" s="174"/>
      <c r="E116" s="174"/>
      <c r="F116" s="174"/>
      <c r="G116" s="174"/>
      <c r="H116" s="174"/>
      <c r="I116" s="174"/>
      <c r="J116" s="174"/>
      <c r="K116" s="174"/>
      <c r="L116" s="174"/>
      <c r="M116" s="174"/>
      <c r="N116" s="174"/>
      <c r="O116" s="174"/>
    </row>
    <row r="117" spans="1:15" ht="38.25" customHeight="1" x14ac:dyDescent="0.25">
      <c r="A117" s="744"/>
      <c r="B117" s="745"/>
      <c r="C117" s="174" t="s">
        <v>552</v>
      </c>
      <c r="D117" s="174"/>
      <c r="E117" s="174"/>
      <c r="F117" s="174"/>
      <c r="G117" s="174"/>
      <c r="H117" s="174"/>
      <c r="I117" s="174"/>
      <c r="J117" s="158"/>
      <c r="K117" s="158"/>
      <c r="L117" s="158"/>
      <c r="M117" s="158"/>
      <c r="N117" s="158"/>
      <c r="O117" s="158"/>
    </row>
    <row r="118" spans="1:15" ht="90" customHeight="1" x14ac:dyDescent="0.25">
      <c r="A118" s="175" t="s">
        <v>564</v>
      </c>
      <c r="B118" s="158" t="s">
        <v>656</v>
      </c>
      <c r="C118" s="174" t="s">
        <v>657</v>
      </c>
      <c r="D118" s="174"/>
      <c r="E118" s="174"/>
      <c r="F118" s="174"/>
      <c r="G118" s="174"/>
      <c r="H118" s="174"/>
      <c r="I118" s="174"/>
      <c r="J118" s="158"/>
      <c r="K118" s="158"/>
      <c r="L118" s="158"/>
      <c r="M118" s="158"/>
      <c r="N118" s="158"/>
      <c r="O118" s="158"/>
    </row>
    <row r="119" spans="1:15" ht="38.25" customHeight="1" x14ac:dyDescent="0.25">
      <c r="A119" s="175" t="s">
        <v>620</v>
      </c>
      <c r="B119" s="158" t="s">
        <v>571</v>
      </c>
      <c r="C119" s="174" t="s">
        <v>657</v>
      </c>
      <c r="D119" s="174"/>
      <c r="E119" s="174"/>
      <c r="F119" s="174"/>
      <c r="G119" s="174"/>
      <c r="H119" s="174"/>
      <c r="I119" s="174"/>
      <c r="J119" s="158"/>
      <c r="K119" s="158"/>
      <c r="L119" s="158"/>
      <c r="M119" s="158"/>
      <c r="N119" s="158"/>
      <c r="O119" s="158"/>
    </row>
    <row r="120" spans="1:15" ht="60.75" customHeight="1" x14ac:dyDescent="0.25">
      <c r="A120" s="175" t="s">
        <v>621</v>
      </c>
      <c r="B120" s="158" t="s">
        <v>572</v>
      </c>
      <c r="C120" s="174" t="s">
        <v>657</v>
      </c>
      <c r="D120" s="174"/>
      <c r="E120" s="174"/>
      <c r="F120" s="174"/>
      <c r="G120" s="174"/>
      <c r="H120" s="174"/>
      <c r="I120" s="174"/>
      <c r="J120" s="158"/>
      <c r="K120" s="158"/>
      <c r="L120" s="158"/>
      <c r="M120" s="158"/>
      <c r="N120" s="158"/>
      <c r="O120" s="158"/>
    </row>
    <row r="121" spans="1:15" ht="55.5" customHeight="1" x14ac:dyDescent="0.25">
      <c r="A121" s="175" t="s">
        <v>622</v>
      </c>
      <c r="B121" s="158" t="s">
        <v>573</v>
      </c>
      <c r="C121" s="174" t="s">
        <v>657</v>
      </c>
      <c r="D121" s="174"/>
      <c r="E121" s="174"/>
      <c r="F121" s="174"/>
      <c r="G121" s="174"/>
      <c r="H121" s="174"/>
      <c r="I121" s="174"/>
      <c r="J121" s="158"/>
      <c r="K121" s="158"/>
      <c r="L121" s="158"/>
      <c r="M121" s="158"/>
      <c r="N121" s="158"/>
      <c r="O121" s="158"/>
    </row>
    <row r="122" spans="1:15" ht="42" customHeight="1" x14ac:dyDescent="0.25">
      <c r="A122" s="175" t="s">
        <v>623</v>
      </c>
      <c r="B122" s="158" t="s">
        <v>574</v>
      </c>
      <c r="C122" s="174" t="s">
        <v>657</v>
      </c>
      <c r="D122" s="174"/>
      <c r="E122" s="174"/>
      <c r="F122" s="174"/>
      <c r="G122" s="174"/>
      <c r="H122" s="174"/>
      <c r="I122" s="174"/>
      <c r="J122" s="158"/>
      <c r="K122" s="158"/>
      <c r="L122" s="158"/>
      <c r="M122" s="158"/>
      <c r="N122" s="158"/>
      <c r="O122" s="158"/>
    </row>
    <row r="123" spans="1:15" ht="24" customHeight="1" x14ac:dyDescent="0.25">
      <c r="A123" s="744" t="s">
        <v>624</v>
      </c>
      <c r="B123" s="745" t="s">
        <v>655</v>
      </c>
      <c r="C123" s="174" t="s">
        <v>2</v>
      </c>
      <c r="D123" s="174"/>
      <c r="E123" s="174"/>
      <c r="F123" s="174"/>
      <c r="G123" s="174"/>
      <c r="H123" s="174"/>
      <c r="I123" s="174"/>
      <c r="J123" s="158"/>
      <c r="K123" s="158"/>
      <c r="L123" s="158"/>
      <c r="M123" s="158"/>
      <c r="N123" s="158"/>
      <c r="O123" s="158"/>
    </row>
    <row r="124" spans="1:15" ht="28.5" customHeight="1" x14ac:dyDescent="0.25">
      <c r="A124" s="744"/>
      <c r="B124" s="745"/>
      <c r="C124" s="174" t="s">
        <v>547</v>
      </c>
      <c r="D124" s="174"/>
      <c r="E124" s="174"/>
      <c r="F124" s="174"/>
      <c r="G124" s="174"/>
      <c r="H124" s="174"/>
      <c r="I124" s="174"/>
      <c r="J124" s="158"/>
      <c r="K124" s="158"/>
      <c r="L124" s="158"/>
      <c r="M124" s="158"/>
      <c r="N124" s="158"/>
      <c r="O124" s="158"/>
    </row>
    <row r="125" spans="1:15" ht="26.25" customHeight="1" x14ac:dyDescent="0.25">
      <c r="A125" s="744"/>
      <c r="B125" s="745"/>
      <c r="C125" s="174" t="s">
        <v>548</v>
      </c>
      <c r="D125" s="174"/>
      <c r="E125" s="174"/>
      <c r="F125" s="174"/>
      <c r="G125" s="174"/>
      <c r="H125" s="174"/>
      <c r="I125" s="174"/>
      <c r="J125" s="158"/>
      <c r="K125" s="158"/>
      <c r="L125" s="158"/>
      <c r="M125" s="158"/>
      <c r="N125" s="158"/>
      <c r="O125" s="158"/>
    </row>
    <row r="126" spans="1:15" ht="28.5" customHeight="1" x14ac:dyDescent="0.25">
      <c r="A126" s="744"/>
      <c r="B126" s="745"/>
      <c r="C126" s="174" t="s">
        <v>658</v>
      </c>
      <c r="D126" s="174"/>
      <c r="E126" s="174"/>
      <c r="F126" s="174"/>
      <c r="G126" s="174"/>
      <c r="H126" s="174"/>
      <c r="I126" s="174"/>
      <c r="J126" s="158"/>
      <c r="K126" s="158"/>
      <c r="L126" s="158"/>
      <c r="M126" s="158"/>
      <c r="N126" s="158"/>
      <c r="O126" s="158"/>
    </row>
    <row r="127" spans="1:15" ht="15.75" x14ac:dyDescent="0.25">
      <c r="A127" s="744" t="s">
        <v>625</v>
      </c>
      <c r="B127" s="745" t="s">
        <v>566</v>
      </c>
      <c r="C127" s="174" t="s">
        <v>2</v>
      </c>
      <c r="D127" s="174"/>
      <c r="E127" s="174"/>
      <c r="F127" s="174"/>
      <c r="G127" s="174"/>
      <c r="H127" s="174"/>
      <c r="I127" s="174"/>
      <c r="J127" s="158"/>
      <c r="K127" s="158"/>
      <c r="L127" s="158"/>
      <c r="M127" s="158"/>
      <c r="N127" s="158"/>
      <c r="O127" s="158"/>
    </row>
    <row r="128" spans="1:15" ht="15.75" x14ac:dyDescent="0.25">
      <c r="A128" s="744"/>
      <c r="B128" s="745"/>
      <c r="C128" s="174" t="s">
        <v>547</v>
      </c>
      <c r="D128" s="174"/>
      <c r="E128" s="174"/>
      <c r="F128" s="174"/>
      <c r="G128" s="174"/>
      <c r="H128" s="174"/>
      <c r="I128" s="174"/>
      <c r="J128" s="158"/>
      <c r="K128" s="158"/>
      <c r="L128" s="158"/>
      <c r="M128" s="158"/>
      <c r="N128" s="158"/>
      <c r="O128" s="158"/>
    </row>
    <row r="129" spans="1:15" ht="15.75" x14ac:dyDescent="0.25">
      <c r="A129" s="744"/>
      <c r="B129" s="745"/>
      <c r="C129" s="174" t="s">
        <v>548</v>
      </c>
      <c r="D129" s="174"/>
      <c r="E129" s="174"/>
      <c r="F129" s="174"/>
      <c r="G129" s="174"/>
      <c r="H129" s="174"/>
      <c r="I129" s="174"/>
      <c r="J129" s="158"/>
      <c r="K129" s="158"/>
      <c r="L129" s="158"/>
      <c r="M129" s="158"/>
      <c r="N129" s="158"/>
      <c r="O129" s="158"/>
    </row>
    <row r="130" spans="1:15" ht="18.75" x14ac:dyDescent="0.25">
      <c r="A130" s="744"/>
      <c r="B130" s="745"/>
      <c r="C130" s="174" t="s">
        <v>658</v>
      </c>
      <c r="D130" s="174"/>
      <c r="E130" s="174"/>
      <c r="F130" s="174"/>
      <c r="G130" s="174"/>
      <c r="H130" s="174"/>
      <c r="I130" s="174"/>
      <c r="J130" s="158"/>
      <c r="K130" s="158"/>
      <c r="L130" s="158"/>
      <c r="M130" s="158"/>
      <c r="N130" s="158"/>
      <c r="O130" s="158"/>
    </row>
    <row r="131" spans="1:15" ht="15.75" x14ac:dyDescent="0.25">
      <c r="A131" s="744" t="s">
        <v>626</v>
      </c>
      <c r="B131" s="745" t="s">
        <v>567</v>
      </c>
      <c r="C131" s="174" t="s">
        <v>2</v>
      </c>
      <c r="D131" s="174"/>
      <c r="E131" s="174"/>
      <c r="F131" s="174"/>
      <c r="G131" s="174"/>
      <c r="H131" s="174"/>
      <c r="I131" s="174"/>
      <c r="J131" s="158"/>
      <c r="K131" s="158"/>
      <c r="L131" s="158"/>
      <c r="M131" s="158"/>
      <c r="N131" s="158"/>
      <c r="O131" s="158"/>
    </row>
    <row r="132" spans="1:15" ht="15.75" x14ac:dyDescent="0.25">
      <c r="A132" s="744"/>
      <c r="B132" s="745"/>
      <c r="C132" s="174" t="s">
        <v>547</v>
      </c>
      <c r="D132" s="174"/>
      <c r="E132" s="174"/>
      <c r="F132" s="174"/>
      <c r="G132" s="174"/>
      <c r="H132" s="174"/>
      <c r="I132" s="174"/>
      <c r="J132" s="158"/>
      <c r="K132" s="158"/>
      <c r="L132" s="158"/>
      <c r="M132" s="158"/>
      <c r="N132" s="158"/>
      <c r="O132" s="158"/>
    </row>
    <row r="133" spans="1:15" ht="15.75" customHeight="1" x14ac:dyDescent="0.25">
      <c r="A133" s="744"/>
      <c r="B133" s="745"/>
      <c r="C133" s="174" t="s">
        <v>548</v>
      </c>
      <c r="D133" s="174"/>
      <c r="E133" s="174"/>
      <c r="F133" s="174"/>
      <c r="G133" s="174"/>
      <c r="H133" s="174"/>
      <c r="I133" s="174"/>
      <c r="J133" s="158"/>
      <c r="K133" s="158"/>
      <c r="L133" s="158"/>
      <c r="M133" s="158"/>
      <c r="N133" s="158"/>
      <c r="O133" s="158"/>
    </row>
    <row r="134" spans="1:15" ht="18.75" x14ac:dyDescent="0.25">
      <c r="A134" s="744"/>
      <c r="B134" s="745"/>
      <c r="C134" s="174" t="s">
        <v>658</v>
      </c>
      <c r="D134" s="174"/>
      <c r="E134" s="174"/>
      <c r="F134" s="174"/>
      <c r="G134" s="174"/>
      <c r="H134" s="174"/>
      <c r="I134" s="174"/>
      <c r="J134" s="158"/>
      <c r="K134" s="158"/>
      <c r="L134" s="158"/>
      <c r="M134" s="158"/>
      <c r="N134" s="158"/>
      <c r="O134" s="158"/>
    </row>
    <row r="135" spans="1:15" ht="15.75" x14ac:dyDescent="0.25">
      <c r="A135" s="744" t="s">
        <v>627</v>
      </c>
      <c r="B135" s="745" t="s">
        <v>568</v>
      </c>
      <c r="C135" s="174" t="s">
        <v>2</v>
      </c>
      <c r="D135" s="158"/>
      <c r="E135" s="158"/>
      <c r="F135" s="158"/>
      <c r="G135" s="158"/>
      <c r="H135" s="158"/>
      <c r="I135" s="158"/>
      <c r="J135" s="158"/>
      <c r="K135" s="158"/>
      <c r="L135" s="158"/>
      <c r="M135" s="158"/>
      <c r="N135" s="158"/>
      <c r="O135" s="158"/>
    </row>
    <row r="136" spans="1:15" ht="15.75" x14ac:dyDescent="0.25">
      <c r="A136" s="744"/>
      <c r="B136" s="745"/>
      <c r="C136" s="174" t="s">
        <v>547</v>
      </c>
      <c r="D136" s="158"/>
      <c r="E136" s="158"/>
      <c r="F136" s="158"/>
      <c r="G136" s="158"/>
      <c r="H136" s="158"/>
      <c r="I136" s="158"/>
      <c r="J136" s="158"/>
      <c r="K136" s="158"/>
      <c r="L136" s="158"/>
      <c r="M136" s="158"/>
      <c r="N136" s="158"/>
      <c r="O136" s="158"/>
    </row>
    <row r="137" spans="1:15" ht="28.5" customHeight="1" x14ac:dyDescent="0.25">
      <c r="A137" s="744"/>
      <c r="B137" s="745"/>
      <c r="C137" s="174" t="s">
        <v>548</v>
      </c>
      <c r="D137" s="158"/>
      <c r="E137" s="158"/>
      <c r="F137" s="158"/>
      <c r="G137" s="158"/>
      <c r="H137" s="158"/>
      <c r="I137" s="158"/>
      <c r="J137" s="158"/>
      <c r="K137" s="158"/>
      <c r="L137" s="158"/>
      <c r="M137" s="158"/>
      <c r="N137" s="158"/>
      <c r="O137" s="158"/>
    </row>
    <row r="138" spans="1:15" ht="25.5" customHeight="1" x14ac:dyDescent="0.25">
      <c r="A138" s="744"/>
      <c r="B138" s="745"/>
      <c r="C138" s="174" t="s">
        <v>658</v>
      </c>
      <c r="D138" s="158"/>
      <c r="E138" s="158"/>
      <c r="F138" s="158"/>
      <c r="G138" s="158"/>
      <c r="H138" s="158"/>
      <c r="I138" s="158"/>
      <c r="J138" s="158"/>
      <c r="K138" s="158"/>
      <c r="L138" s="158"/>
      <c r="M138" s="158"/>
      <c r="N138" s="158"/>
      <c r="O138" s="158"/>
    </row>
    <row r="139" spans="1:15" ht="29.25" customHeight="1" x14ac:dyDescent="0.25">
      <c r="A139" s="744" t="s">
        <v>628</v>
      </c>
      <c r="B139" s="745" t="s">
        <v>654</v>
      </c>
      <c r="C139" s="174" t="s">
        <v>2</v>
      </c>
      <c r="D139" s="174"/>
      <c r="E139" s="174"/>
      <c r="F139" s="174"/>
      <c r="G139" s="174"/>
      <c r="H139" s="174"/>
      <c r="I139" s="174"/>
      <c r="J139" s="158"/>
      <c r="K139" s="158"/>
      <c r="L139" s="158"/>
      <c r="M139" s="158"/>
      <c r="N139" s="158"/>
      <c r="O139" s="158"/>
    </row>
    <row r="140" spans="1:15" ht="28.5" customHeight="1" x14ac:dyDescent="0.25">
      <c r="A140" s="744"/>
      <c r="B140" s="745"/>
      <c r="C140" s="174" t="s">
        <v>547</v>
      </c>
      <c r="D140" s="174"/>
      <c r="E140" s="174"/>
      <c r="F140" s="174"/>
      <c r="G140" s="174"/>
      <c r="H140" s="174"/>
      <c r="I140" s="174"/>
      <c r="J140" s="158"/>
      <c r="K140" s="158"/>
      <c r="L140" s="158"/>
      <c r="M140" s="158"/>
      <c r="N140" s="158"/>
      <c r="O140" s="158"/>
    </row>
    <row r="141" spans="1:15" ht="24" customHeight="1" x14ac:dyDescent="0.25">
      <c r="A141" s="744"/>
      <c r="B141" s="745"/>
      <c r="C141" s="174" t="s">
        <v>548</v>
      </c>
      <c r="D141" s="174"/>
      <c r="E141" s="174"/>
      <c r="F141" s="174"/>
      <c r="G141" s="174"/>
      <c r="H141" s="174"/>
      <c r="I141" s="174"/>
      <c r="J141" s="158"/>
      <c r="K141" s="158"/>
      <c r="L141" s="158"/>
      <c r="M141" s="158"/>
      <c r="N141" s="158"/>
      <c r="O141" s="158"/>
    </row>
    <row r="142" spans="1:15" ht="24" customHeight="1" x14ac:dyDescent="0.25">
      <c r="A142" s="744"/>
      <c r="B142" s="745"/>
      <c r="C142" s="174" t="s">
        <v>658</v>
      </c>
      <c r="D142" s="174"/>
      <c r="E142" s="174"/>
      <c r="F142" s="174"/>
      <c r="G142" s="174"/>
      <c r="H142" s="174"/>
      <c r="I142" s="174"/>
      <c r="J142" s="158"/>
      <c r="K142" s="158"/>
      <c r="L142" s="158"/>
      <c r="M142" s="158"/>
      <c r="N142" s="158"/>
      <c r="O142" s="158"/>
    </row>
    <row r="143" spans="1:15" ht="15.75" x14ac:dyDescent="0.25">
      <c r="A143" s="744" t="s">
        <v>629</v>
      </c>
      <c r="B143" s="745" t="s">
        <v>566</v>
      </c>
      <c r="C143" s="174" t="s">
        <v>2</v>
      </c>
      <c r="D143" s="174"/>
      <c r="E143" s="174"/>
      <c r="F143" s="174"/>
      <c r="G143" s="174"/>
      <c r="H143" s="174"/>
      <c r="I143" s="174"/>
      <c r="J143" s="158"/>
      <c r="K143" s="158"/>
      <c r="L143" s="158"/>
      <c r="M143" s="158"/>
      <c r="N143" s="158"/>
      <c r="O143" s="158"/>
    </row>
    <row r="144" spans="1:15" ht="15.75" x14ac:dyDescent="0.25">
      <c r="A144" s="744"/>
      <c r="B144" s="745"/>
      <c r="C144" s="174" t="s">
        <v>547</v>
      </c>
      <c r="D144" s="174"/>
      <c r="E144" s="174"/>
      <c r="F144" s="174"/>
      <c r="G144" s="174"/>
      <c r="H144" s="174"/>
      <c r="I144" s="174"/>
      <c r="J144" s="158"/>
      <c r="K144" s="158"/>
      <c r="L144" s="158"/>
      <c r="M144" s="158"/>
      <c r="N144" s="158"/>
      <c r="O144" s="158"/>
    </row>
    <row r="145" spans="1:15" ht="15.75" x14ac:dyDescent="0.25">
      <c r="A145" s="744"/>
      <c r="B145" s="745"/>
      <c r="C145" s="174" t="s">
        <v>548</v>
      </c>
      <c r="D145" s="174"/>
      <c r="E145" s="174"/>
      <c r="F145" s="174"/>
      <c r="G145" s="174"/>
      <c r="H145" s="174"/>
      <c r="I145" s="174"/>
      <c r="J145" s="158"/>
      <c r="K145" s="158"/>
      <c r="L145" s="158"/>
      <c r="M145" s="158"/>
      <c r="N145" s="158"/>
      <c r="O145" s="158"/>
    </row>
    <row r="146" spans="1:15" ht="18.75" x14ac:dyDescent="0.25">
      <c r="A146" s="744"/>
      <c r="B146" s="745"/>
      <c r="C146" s="174" t="s">
        <v>658</v>
      </c>
      <c r="D146" s="174"/>
      <c r="E146" s="174"/>
      <c r="F146" s="174"/>
      <c r="G146" s="174"/>
      <c r="H146" s="174"/>
      <c r="I146" s="174"/>
      <c r="J146" s="158"/>
      <c r="K146" s="158"/>
      <c r="L146" s="158"/>
      <c r="M146" s="158"/>
      <c r="N146" s="158"/>
      <c r="O146" s="158"/>
    </row>
    <row r="147" spans="1:15" ht="15.75" x14ac:dyDescent="0.25">
      <c r="A147" s="744" t="s">
        <v>630</v>
      </c>
      <c r="B147" s="745" t="s">
        <v>567</v>
      </c>
      <c r="C147" s="174" t="s">
        <v>2</v>
      </c>
      <c r="D147" s="174"/>
      <c r="E147" s="174"/>
      <c r="F147" s="174"/>
      <c r="G147" s="174"/>
      <c r="H147" s="174"/>
      <c r="I147" s="174"/>
      <c r="J147" s="158"/>
      <c r="K147" s="158"/>
      <c r="L147" s="158"/>
      <c r="M147" s="158"/>
      <c r="N147" s="158"/>
      <c r="O147" s="158"/>
    </row>
    <row r="148" spans="1:15" ht="15.75" x14ac:dyDescent="0.25">
      <c r="A148" s="744"/>
      <c r="B148" s="745"/>
      <c r="C148" s="174" t="s">
        <v>547</v>
      </c>
      <c r="D148" s="174"/>
      <c r="E148" s="174"/>
      <c r="F148" s="174"/>
      <c r="G148" s="174"/>
      <c r="H148" s="174"/>
      <c r="I148" s="174"/>
      <c r="J148" s="158"/>
      <c r="K148" s="158"/>
      <c r="L148" s="158"/>
      <c r="M148" s="158"/>
      <c r="N148" s="158"/>
      <c r="O148" s="158"/>
    </row>
    <row r="149" spans="1:15" ht="15.75" x14ac:dyDescent="0.25">
      <c r="A149" s="744"/>
      <c r="B149" s="745"/>
      <c r="C149" s="174" t="s">
        <v>548</v>
      </c>
      <c r="D149" s="174"/>
      <c r="E149" s="174"/>
      <c r="F149" s="174"/>
      <c r="G149" s="174"/>
      <c r="H149" s="174"/>
      <c r="I149" s="174"/>
      <c r="J149" s="158"/>
      <c r="K149" s="158"/>
      <c r="L149" s="158"/>
      <c r="M149" s="158"/>
      <c r="N149" s="158"/>
      <c r="O149" s="158"/>
    </row>
    <row r="150" spans="1:15" ht="18.75" x14ac:dyDescent="0.25">
      <c r="A150" s="744"/>
      <c r="B150" s="745"/>
      <c r="C150" s="174" t="s">
        <v>658</v>
      </c>
      <c r="D150" s="174"/>
      <c r="E150" s="174"/>
      <c r="F150" s="174"/>
      <c r="G150" s="174"/>
      <c r="H150" s="174"/>
      <c r="I150" s="174"/>
      <c r="J150" s="158"/>
      <c r="K150" s="158"/>
      <c r="L150" s="158"/>
      <c r="M150" s="158"/>
      <c r="N150" s="158"/>
      <c r="O150" s="158"/>
    </row>
    <row r="151" spans="1:15" ht="15.75" x14ac:dyDescent="0.25">
      <c r="A151" s="744" t="s">
        <v>651</v>
      </c>
      <c r="B151" s="745" t="s">
        <v>568</v>
      </c>
      <c r="C151" s="174" t="s">
        <v>2</v>
      </c>
      <c r="D151" s="174"/>
      <c r="E151" s="174"/>
      <c r="F151" s="174"/>
      <c r="G151" s="174"/>
      <c r="H151" s="174"/>
      <c r="I151" s="174"/>
      <c r="J151" s="158"/>
      <c r="K151" s="158"/>
      <c r="L151" s="158"/>
      <c r="M151" s="158"/>
      <c r="N151" s="158"/>
      <c r="O151" s="158"/>
    </row>
    <row r="152" spans="1:15" ht="16.5" customHeight="1" x14ac:dyDescent="0.25">
      <c r="A152" s="744"/>
      <c r="B152" s="745"/>
      <c r="C152" s="174" t="s">
        <v>547</v>
      </c>
      <c r="D152" s="174"/>
      <c r="E152" s="174"/>
      <c r="F152" s="174"/>
      <c r="G152" s="174"/>
      <c r="H152" s="174"/>
      <c r="I152" s="174"/>
      <c r="J152" s="158"/>
      <c r="K152" s="158"/>
      <c r="L152" s="158"/>
      <c r="M152" s="158"/>
      <c r="N152" s="158"/>
      <c r="O152" s="158"/>
    </row>
    <row r="153" spans="1:15" ht="16.5" customHeight="1" x14ac:dyDescent="0.25">
      <c r="A153" s="744"/>
      <c r="B153" s="745"/>
      <c r="C153" s="174" t="s">
        <v>548</v>
      </c>
      <c r="D153" s="174"/>
      <c r="E153" s="174"/>
      <c r="F153" s="174"/>
      <c r="G153" s="174"/>
      <c r="H153" s="174"/>
      <c r="I153" s="174"/>
      <c r="J153" s="158"/>
      <c r="K153" s="158"/>
      <c r="L153" s="158"/>
      <c r="M153" s="158"/>
      <c r="N153" s="158"/>
      <c r="O153" s="158"/>
    </row>
    <row r="154" spans="1:15" ht="21.75" customHeight="1" x14ac:dyDescent="0.25">
      <c r="A154" s="744"/>
      <c r="B154" s="745"/>
      <c r="C154" s="174" t="s">
        <v>658</v>
      </c>
      <c r="D154" s="174"/>
      <c r="E154" s="174"/>
      <c r="F154" s="174"/>
      <c r="G154" s="174"/>
      <c r="H154" s="174"/>
      <c r="I154" s="174"/>
      <c r="J154" s="158"/>
      <c r="K154" s="158"/>
      <c r="L154" s="158"/>
      <c r="M154" s="158"/>
      <c r="N154" s="158"/>
      <c r="O154" s="158"/>
    </row>
    <row r="155" spans="1:15" ht="34.5" customHeight="1" x14ac:dyDescent="0.25">
      <c r="A155" s="175" t="s">
        <v>565</v>
      </c>
      <c r="B155" s="174" t="s">
        <v>584</v>
      </c>
      <c r="C155" s="174" t="s">
        <v>638</v>
      </c>
      <c r="D155" s="174" t="s">
        <v>638</v>
      </c>
      <c r="E155" s="174" t="s">
        <v>638</v>
      </c>
      <c r="F155" s="174" t="s">
        <v>638</v>
      </c>
      <c r="G155" s="174" t="s">
        <v>638</v>
      </c>
      <c r="H155" s="174" t="s">
        <v>638</v>
      </c>
      <c r="I155" s="174" t="s">
        <v>638</v>
      </c>
      <c r="J155" s="174" t="s">
        <v>638</v>
      </c>
      <c r="K155" s="174" t="s">
        <v>638</v>
      </c>
      <c r="L155" s="174" t="s">
        <v>638</v>
      </c>
      <c r="M155" s="174" t="s">
        <v>638</v>
      </c>
      <c r="N155" s="174" t="s">
        <v>638</v>
      </c>
      <c r="O155" s="174" t="s">
        <v>638</v>
      </c>
    </row>
    <row r="156" spans="1:15" ht="18.75" x14ac:dyDescent="0.25">
      <c r="A156" s="175" t="s">
        <v>647</v>
      </c>
      <c r="B156" s="174" t="s">
        <v>647</v>
      </c>
      <c r="C156" s="174"/>
      <c r="D156" s="174"/>
      <c r="E156" s="174"/>
      <c r="F156" s="174"/>
      <c r="G156" s="174"/>
      <c r="H156" s="174"/>
      <c r="I156" s="174"/>
      <c r="J156" s="158"/>
      <c r="K156" s="158"/>
      <c r="L156" s="158"/>
      <c r="M156" s="158"/>
      <c r="N156" s="158"/>
      <c r="O156" s="158"/>
    </row>
    <row r="158" spans="1:15" ht="18" x14ac:dyDescent="0.25">
      <c r="B158" s="11" t="s">
        <v>676</v>
      </c>
    </row>
    <row r="159" spans="1:15" ht="18" x14ac:dyDescent="0.25">
      <c r="B159" s="11" t="s">
        <v>575</v>
      </c>
    </row>
    <row r="160" spans="1:15" ht="18" x14ac:dyDescent="0.25">
      <c r="B160" s="11" t="s">
        <v>677</v>
      </c>
    </row>
    <row r="161" spans="2:2" ht="18" x14ac:dyDescent="0.25">
      <c r="B161" s="11" t="s">
        <v>660</v>
      </c>
    </row>
    <row r="162" spans="2:2" ht="18" x14ac:dyDescent="0.25">
      <c r="B162" s="11" t="s">
        <v>659</v>
      </c>
    </row>
  </sheetData>
  <mergeCells count="110">
    <mergeCell ref="A12:O12"/>
    <mergeCell ref="A13:O13"/>
    <mergeCell ref="A135:A138"/>
    <mergeCell ref="B135:B138"/>
    <mergeCell ref="A139:A142"/>
    <mergeCell ref="B139:B142"/>
    <mergeCell ref="A143:A146"/>
    <mergeCell ref="B143:B146"/>
    <mergeCell ref="A123:A126"/>
    <mergeCell ref="B123:B126"/>
    <mergeCell ref="A127:A130"/>
    <mergeCell ref="B127:B130"/>
    <mergeCell ref="A131:A134"/>
    <mergeCell ref="B131:B134"/>
    <mergeCell ref="A112:A113"/>
    <mergeCell ref="B112:B113"/>
    <mergeCell ref="A114:A115"/>
    <mergeCell ref="B114:B115"/>
    <mergeCell ref="A116:A117"/>
    <mergeCell ref="B116:B117"/>
    <mergeCell ref="A106:A107"/>
    <mergeCell ref="B106:B107"/>
    <mergeCell ref="A108:A109"/>
    <mergeCell ref="B108:B109"/>
    <mergeCell ref="A110:A111"/>
    <mergeCell ref="B110:B111"/>
    <mergeCell ref="A100:A101"/>
    <mergeCell ref="B100:B101"/>
    <mergeCell ref="A102:A103"/>
    <mergeCell ref="B102:B103"/>
    <mergeCell ref="A104:A105"/>
    <mergeCell ref="B104:B105"/>
    <mergeCell ref="A94:A95"/>
    <mergeCell ref="B94:B95"/>
    <mergeCell ref="A96:A97"/>
    <mergeCell ref="B96:B97"/>
    <mergeCell ref="A98:A99"/>
    <mergeCell ref="B98:B99"/>
    <mergeCell ref="A88:A89"/>
    <mergeCell ref="B88:B89"/>
    <mergeCell ref="A90:A91"/>
    <mergeCell ref="B90:B91"/>
    <mergeCell ref="A92:A93"/>
    <mergeCell ref="B92:B93"/>
    <mergeCell ref="A71:A74"/>
    <mergeCell ref="B71:B74"/>
    <mergeCell ref="A75:A78"/>
    <mergeCell ref="B75:B78"/>
    <mergeCell ref="A83:A86"/>
    <mergeCell ref="B83:B86"/>
    <mergeCell ref="A79:A82"/>
    <mergeCell ref="B79:B82"/>
    <mergeCell ref="A59:A62"/>
    <mergeCell ref="B59:B62"/>
    <mergeCell ref="A63:A66"/>
    <mergeCell ref="B63:B66"/>
    <mergeCell ref="A44:A45"/>
    <mergeCell ref="B44:B45"/>
    <mergeCell ref="A46:A47"/>
    <mergeCell ref="B46:B47"/>
    <mergeCell ref="A48:A49"/>
    <mergeCell ref="B48:B49"/>
    <mergeCell ref="A4:P4"/>
    <mergeCell ref="A5:P5"/>
    <mergeCell ref="A7:P7"/>
    <mergeCell ref="A8:P8"/>
    <mergeCell ref="A9:P9"/>
    <mergeCell ref="A10:P10"/>
    <mergeCell ref="B67:B70"/>
    <mergeCell ref="A67:A70"/>
    <mergeCell ref="A14:AG14"/>
    <mergeCell ref="J15:K15"/>
    <mergeCell ref="L15:M15"/>
    <mergeCell ref="N15:O15"/>
    <mergeCell ref="D15:F15"/>
    <mergeCell ref="A26:A27"/>
    <mergeCell ref="B26:B27"/>
    <mergeCell ref="A28:A29"/>
    <mergeCell ref="B28:B29"/>
    <mergeCell ref="A30:A31"/>
    <mergeCell ref="B30:B31"/>
    <mergeCell ref="A20:A21"/>
    <mergeCell ref="B20:B21"/>
    <mergeCell ref="A22:A23"/>
    <mergeCell ref="B22:B23"/>
    <mergeCell ref="A24:A25"/>
    <mergeCell ref="A147:A150"/>
    <mergeCell ref="B147:B150"/>
    <mergeCell ref="A151:A154"/>
    <mergeCell ref="B151:B154"/>
    <mergeCell ref="G15:G16"/>
    <mergeCell ref="B15:B16"/>
    <mergeCell ref="C15:C16"/>
    <mergeCell ref="A15:A16"/>
    <mergeCell ref="H15:I15"/>
    <mergeCell ref="B24:B25"/>
    <mergeCell ref="A38:A39"/>
    <mergeCell ref="B38:B39"/>
    <mergeCell ref="A40:A41"/>
    <mergeCell ref="B40:B41"/>
    <mergeCell ref="A42:A43"/>
    <mergeCell ref="B42:B43"/>
    <mergeCell ref="A32:A33"/>
    <mergeCell ref="B32:B33"/>
    <mergeCell ref="A34:A35"/>
    <mergeCell ref="B34:B35"/>
    <mergeCell ref="A36:A37"/>
    <mergeCell ref="B36:B37"/>
    <mergeCell ref="A55:A58"/>
    <mergeCell ref="B55:B58"/>
  </mergeCells>
  <printOptions horizontalCentered="1"/>
  <pageMargins left="0.70866141732283472" right="0.70866141732283472" top="0.74803149606299213" bottom="0.74803149606299213" header="0.31496062992125984" footer="0.31496062992125984"/>
  <pageSetup paperSize="8" scale="61" firstPageNumber="3" fitToWidth="2" orientation="landscape" useFirstPageNumber="1" r:id="rId1"/>
  <headerFooter>
    <oddHeader>&amp;C&amp;P</oddHeader>
  </headerFooter>
  <rowBreaks count="2" manualBreakCount="2">
    <brk id="39" max="14" man="1"/>
    <brk id="86" max="14" man="1"/>
  </rowBreaks>
  <colBreaks count="1" manualBreakCount="1">
    <brk id="15" max="15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39"/>
  <sheetViews>
    <sheetView view="pageBreakPreview" zoomScale="70" zoomScaleNormal="50" zoomScaleSheetLayoutView="70" workbookViewId="0">
      <selection activeCell="F12" sqref="F12:F13"/>
    </sheetView>
  </sheetViews>
  <sheetFormatPr defaultRowHeight="15" x14ac:dyDescent="0.25"/>
  <cols>
    <col min="1" max="1" width="12.5" style="164" customWidth="1"/>
    <col min="2" max="2" width="25.5" style="8" customWidth="1"/>
    <col min="3" max="3" width="20.625" style="8" customWidth="1"/>
    <col min="4" max="4" width="20.375" style="8" customWidth="1"/>
    <col min="5" max="5" width="19.75" style="8" customWidth="1"/>
    <col min="6" max="6" width="22.875" style="8" customWidth="1"/>
    <col min="7" max="7" width="19.625" style="8" customWidth="1"/>
    <col min="8" max="8" width="17.375" style="8" customWidth="1"/>
    <col min="9" max="9" width="23.375" style="8" customWidth="1"/>
    <col min="10" max="10" width="12.75" style="8" customWidth="1"/>
    <col min="11" max="12" width="17.375" style="8" customWidth="1"/>
    <col min="13" max="13" width="18.5" style="8" customWidth="1"/>
    <col min="14" max="14" width="21.5" style="8" customWidth="1"/>
    <col min="15" max="15" width="7.75" style="8" customWidth="1"/>
    <col min="16" max="16" width="9" style="8" customWidth="1"/>
    <col min="17" max="17" width="17.75" style="8" customWidth="1"/>
    <col min="18" max="18" width="18.375" style="8" customWidth="1"/>
    <col min="19" max="19" width="9.125" style="8" customWidth="1"/>
    <col min="20" max="20" width="9" style="8" customWidth="1"/>
    <col min="21" max="21" width="22" style="8" customWidth="1"/>
    <col min="22" max="22" width="22.625" style="8" customWidth="1"/>
    <col min="23" max="23" width="14.875" style="8" customWidth="1"/>
    <col min="24" max="24" width="10.625" style="115" customWidth="1"/>
    <col min="25" max="25" width="9.25" style="115" customWidth="1"/>
    <col min="26" max="26" width="11.125" style="115" customWidth="1"/>
    <col min="27" max="27" width="11.875" style="115" customWidth="1"/>
    <col min="28" max="28" width="15.625" style="115" customWidth="1"/>
    <col min="29" max="30" width="15.875" style="115" customWidth="1"/>
    <col min="31" max="31" width="20.75" style="115" customWidth="1"/>
    <col min="32" max="32" width="18.375" style="115" customWidth="1"/>
    <col min="33" max="33" width="29" style="115" customWidth="1"/>
    <col min="34" max="253" width="9" style="115"/>
    <col min="254" max="254" width="3.875" style="115" bestFit="1" customWidth="1"/>
    <col min="255" max="255" width="16" style="115" bestFit="1" customWidth="1"/>
    <col min="256" max="256" width="16.625" style="115" bestFit="1" customWidth="1"/>
    <col min="257" max="257" width="13.5" style="115" bestFit="1" customWidth="1"/>
    <col min="258" max="259" width="10.875" style="115" bestFit="1" customWidth="1"/>
    <col min="260" max="260" width="6.25" style="115" bestFit="1" customWidth="1"/>
    <col min="261" max="261" width="8.875" style="115" bestFit="1" customWidth="1"/>
    <col min="262" max="262" width="13.875" style="115" bestFit="1" customWidth="1"/>
    <col min="263" max="263" width="13.25" style="115" bestFit="1" customWidth="1"/>
    <col min="264" max="264" width="16" style="115" bestFit="1" customWidth="1"/>
    <col min="265" max="265" width="11.625" style="115" bestFit="1" customWidth="1"/>
    <col min="266" max="266" width="16.875" style="115" customWidth="1"/>
    <col min="267" max="267" width="13.25" style="115" customWidth="1"/>
    <col min="268" max="268" width="18.375" style="115" bestFit="1" customWidth="1"/>
    <col min="269" max="269" width="15" style="115" bestFit="1" customWidth="1"/>
    <col min="270" max="270" width="14.75" style="115" bestFit="1" customWidth="1"/>
    <col min="271" max="271" width="14.625" style="115" bestFit="1" customWidth="1"/>
    <col min="272" max="272" width="13.75" style="115" bestFit="1" customWidth="1"/>
    <col min="273" max="273" width="14.25" style="115" bestFit="1" customWidth="1"/>
    <col min="274" max="274" width="15.125" style="115" customWidth="1"/>
    <col min="275" max="275" width="20.5" style="115" bestFit="1" customWidth="1"/>
    <col min="276" max="276" width="27.875" style="115" bestFit="1" customWidth="1"/>
    <col min="277" max="277" width="6.875" style="115" bestFit="1" customWidth="1"/>
    <col min="278" max="278" width="5" style="115" bestFit="1" customWidth="1"/>
    <col min="279" max="279" width="8" style="115" bestFit="1" customWidth="1"/>
    <col min="280" max="280" width="11.875" style="115" bestFit="1" customWidth="1"/>
    <col min="281" max="509" width="9" style="115"/>
    <col min="510" max="510" width="3.875" style="115" bestFit="1" customWidth="1"/>
    <col min="511" max="511" width="16" style="115" bestFit="1" customWidth="1"/>
    <col min="512" max="512" width="16.625" style="115" bestFit="1" customWidth="1"/>
    <col min="513" max="513" width="13.5" style="115" bestFit="1" customWidth="1"/>
    <col min="514" max="515" width="10.875" style="115" bestFit="1" customWidth="1"/>
    <col min="516" max="516" width="6.25" style="115" bestFit="1" customWidth="1"/>
    <col min="517" max="517" width="8.875" style="115" bestFit="1" customWidth="1"/>
    <col min="518" max="518" width="13.875" style="115" bestFit="1" customWidth="1"/>
    <col min="519" max="519" width="13.25" style="115" bestFit="1" customWidth="1"/>
    <col min="520" max="520" width="16" style="115" bestFit="1" customWidth="1"/>
    <col min="521" max="521" width="11.625" style="115" bestFit="1" customWidth="1"/>
    <col min="522" max="522" width="16.875" style="115" customWidth="1"/>
    <col min="523" max="523" width="13.25" style="115" customWidth="1"/>
    <col min="524" max="524" width="18.375" style="115" bestFit="1" customWidth="1"/>
    <col min="525" max="525" width="15" style="115" bestFit="1" customWidth="1"/>
    <col min="526" max="526" width="14.75" style="115" bestFit="1" customWidth="1"/>
    <col min="527" max="527" width="14.625" style="115" bestFit="1" customWidth="1"/>
    <col min="528" max="528" width="13.75" style="115" bestFit="1" customWidth="1"/>
    <col min="529" max="529" width="14.25" style="115" bestFit="1" customWidth="1"/>
    <col min="530" max="530" width="15.125" style="115" customWidth="1"/>
    <col min="531" max="531" width="20.5" style="115" bestFit="1" customWidth="1"/>
    <col min="532" max="532" width="27.875" style="115" bestFit="1" customWidth="1"/>
    <col min="533" max="533" width="6.875" style="115" bestFit="1" customWidth="1"/>
    <col min="534" max="534" width="5" style="115" bestFit="1" customWidth="1"/>
    <col min="535" max="535" width="8" style="115" bestFit="1" customWidth="1"/>
    <col min="536" max="536" width="11.875" style="115" bestFit="1" customWidth="1"/>
    <col min="537" max="765" width="9" style="115"/>
    <col min="766" max="766" width="3.875" style="115" bestFit="1" customWidth="1"/>
    <col min="767" max="767" width="16" style="115" bestFit="1" customWidth="1"/>
    <col min="768" max="768" width="16.625" style="115" bestFit="1" customWidth="1"/>
    <col min="769" max="769" width="13.5" style="115" bestFit="1" customWidth="1"/>
    <col min="770" max="771" width="10.875" style="115" bestFit="1" customWidth="1"/>
    <col min="772" max="772" width="6.25" style="115" bestFit="1" customWidth="1"/>
    <col min="773" max="773" width="8.875" style="115" bestFit="1" customWidth="1"/>
    <col min="774" max="774" width="13.875" style="115" bestFit="1" customWidth="1"/>
    <col min="775" max="775" width="13.25" style="115" bestFit="1" customWidth="1"/>
    <col min="776" max="776" width="16" style="115" bestFit="1" customWidth="1"/>
    <col min="777" max="777" width="11.625" style="115" bestFit="1" customWidth="1"/>
    <col min="778" max="778" width="16.875" style="115" customWidth="1"/>
    <col min="779" max="779" width="13.25" style="115" customWidth="1"/>
    <col min="780" max="780" width="18.375" style="115" bestFit="1" customWidth="1"/>
    <col min="781" max="781" width="15" style="115" bestFit="1" customWidth="1"/>
    <col min="782" max="782" width="14.75" style="115" bestFit="1" customWidth="1"/>
    <col min="783" max="783" width="14.625" style="115" bestFit="1" customWidth="1"/>
    <col min="784" max="784" width="13.75" style="115" bestFit="1" customWidth="1"/>
    <col min="785" max="785" width="14.25" style="115" bestFit="1" customWidth="1"/>
    <col min="786" max="786" width="15.125" style="115" customWidth="1"/>
    <col min="787" max="787" width="20.5" style="115" bestFit="1" customWidth="1"/>
    <col min="788" max="788" width="27.875" style="115" bestFit="1" customWidth="1"/>
    <col min="789" max="789" width="6.875" style="115" bestFit="1" customWidth="1"/>
    <col min="790" max="790" width="5" style="115" bestFit="1" customWidth="1"/>
    <col min="791" max="791" width="8" style="115" bestFit="1" customWidth="1"/>
    <col min="792" max="792" width="11.875" style="115" bestFit="1" customWidth="1"/>
    <col min="793" max="1021" width="9" style="115"/>
    <col min="1022" max="1022" width="3.875" style="115" bestFit="1" customWidth="1"/>
    <col min="1023" max="1023" width="16" style="115" bestFit="1" customWidth="1"/>
    <col min="1024" max="1024" width="16.625" style="115" bestFit="1" customWidth="1"/>
    <col min="1025" max="1025" width="13.5" style="115" bestFit="1" customWidth="1"/>
    <col min="1026" max="1027" width="10.875" style="115" bestFit="1" customWidth="1"/>
    <col min="1028" max="1028" width="6.25" style="115" bestFit="1" customWidth="1"/>
    <col min="1029" max="1029" width="8.875" style="115" bestFit="1" customWidth="1"/>
    <col min="1030" max="1030" width="13.875" style="115" bestFit="1" customWidth="1"/>
    <col min="1031" max="1031" width="13.25" style="115" bestFit="1" customWidth="1"/>
    <col min="1032" max="1032" width="16" style="115" bestFit="1" customWidth="1"/>
    <col min="1033" max="1033" width="11.625" style="115" bestFit="1" customWidth="1"/>
    <col min="1034" max="1034" width="16.875" style="115" customWidth="1"/>
    <col min="1035" max="1035" width="13.25" style="115" customWidth="1"/>
    <col min="1036" max="1036" width="18.375" style="115" bestFit="1" customWidth="1"/>
    <col min="1037" max="1037" width="15" style="115" bestFit="1" customWidth="1"/>
    <col min="1038" max="1038" width="14.75" style="115" bestFit="1" customWidth="1"/>
    <col min="1039" max="1039" width="14.625" style="115" bestFit="1" customWidth="1"/>
    <col min="1040" max="1040" width="13.75" style="115" bestFit="1" customWidth="1"/>
    <col min="1041" max="1041" width="14.25" style="115" bestFit="1" customWidth="1"/>
    <col min="1042" max="1042" width="15.125" style="115" customWidth="1"/>
    <col min="1043" max="1043" width="20.5" style="115" bestFit="1" customWidth="1"/>
    <col min="1044" max="1044" width="27.875" style="115" bestFit="1" customWidth="1"/>
    <col min="1045" max="1045" width="6.875" style="115" bestFit="1" customWidth="1"/>
    <col min="1046" max="1046" width="5" style="115" bestFit="1" customWidth="1"/>
    <col min="1047" max="1047" width="8" style="115" bestFit="1" customWidth="1"/>
    <col min="1048" max="1048" width="11.875" style="115" bestFit="1" customWidth="1"/>
    <col min="1049" max="1277" width="9" style="115"/>
    <col min="1278" max="1278" width="3.875" style="115" bestFit="1" customWidth="1"/>
    <col min="1279" max="1279" width="16" style="115" bestFit="1" customWidth="1"/>
    <col min="1280" max="1280" width="16.625" style="115" bestFit="1" customWidth="1"/>
    <col min="1281" max="1281" width="13.5" style="115" bestFit="1" customWidth="1"/>
    <col min="1282" max="1283" width="10.875" style="115" bestFit="1" customWidth="1"/>
    <col min="1284" max="1284" width="6.25" style="115" bestFit="1" customWidth="1"/>
    <col min="1285" max="1285" width="8.875" style="115" bestFit="1" customWidth="1"/>
    <col min="1286" max="1286" width="13.875" style="115" bestFit="1" customWidth="1"/>
    <col min="1287" max="1287" width="13.25" style="115" bestFit="1" customWidth="1"/>
    <col min="1288" max="1288" width="16" style="115" bestFit="1" customWidth="1"/>
    <col min="1289" max="1289" width="11.625" style="115" bestFit="1" customWidth="1"/>
    <col min="1290" max="1290" width="16.875" style="115" customWidth="1"/>
    <col min="1291" max="1291" width="13.25" style="115" customWidth="1"/>
    <col min="1292" max="1292" width="18.375" style="115" bestFit="1" customWidth="1"/>
    <col min="1293" max="1293" width="15" style="115" bestFit="1" customWidth="1"/>
    <col min="1294" max="1294" width="14.75" style="115" bestFit="1" customWidth="1"/>
    <col min="1295" max="1295" width="14.625" style="115" bestFit="1" customWidth="1"/>
    <col min="1296" max="1296" width="13.75" style="115" bestFit="1" customWidth="1"/>
    <col min="1297" max="1297" width="14.25" style="115" bestFit="1" customWidth="1"/>
    <col min="1298" max="1298" width="15.125" style="115" customWidth="1"/>
    <col min="1299" max="1299" width="20.5" style="115" bestFit="1" customWidth="1"/>
    <col min="1300" max="1300" width="27.875" style="115" bestFit="1" customWidth="1"/>
    <col min="1301" max="1301" width="6.875" style="115" bestFit="1" customWidth="1"/>
    <col min="1302" max="1302" width="5" style="115" bestFit="1" customWidth="1"/>
    <col min="1303" max="1303" width="8" style="115" bestFit="1" customWidth="1"/>
    <col min="1304" max="1304" width="11.875" style="115" bestFit="1" customWidth="1"/>
    <col min="1305" max="1533" width="9" style="115"/>
    <col min="1534" max="1534" width="3.875" style="115" bestFit="1" customWidth="1"/>
    <col min="1535" max="1535" width="16" style="115" bestFit="1" customWidth="1"/>
    <col min="1536" max="1536" width="16.625" style="115" bestFit="1" customWidth="1"/>
    <col min="1537" max="1537" width="13.5" style="115" bestFit="1" customWidth="1"/>
    <col min="1538" max="1539" width="10.875" style="115" bestFit="1" customWidth="1"/>
    <col min="1540" max="1540" width="6.25" style="115" bestFit="1" customWidth="1"/>
    <col min="1541" max="1541" width="8.875" style="115" bestFit="1" customWidth="1"/>
    <col min="1542" max="1542" width="13.875" style="115" bestFit="1" customWidth="1"/>
    <col min="1543" max="1543" width="13.25" style="115" bestFit="1" customWidth="1"/>
    <col min="1544" max="1544" width="16" style="115" bestFit="1" customWidth="1"/>
    <col min="1545" max="1545" width="11.625" style="115" bestFit="1" customWidth="1"/>
    <col min="1546" max="1546" width="16.875" style="115" customWidth="1"/>
    <col min="1547" max="1547" width="13.25" style="115" customWidth="1"/>
    <col min="1548" max="1548" width="18.375" style="115" bestFit="1" customWidth="1"/>
    <col min="1549" max="1549" width="15" style="115" bestFit="1" customWidth="1"/>
    <col min="1550" max="1550" width="14.75" style="115" bestFit="1" customWidth="1"/>
    <col min="1551" max="1551" width="14.625" style="115" bestFit="1" customWidth="1"/>
    <col min="1552" max="1552" width="13.75" style="115" bestFit="1" customWidth="1"/>
    <col min="1553" max="1553" width="14.25" style="115" bestFit="1" customWidth="1"/>
    <col min="1554" max="1554" width="15.125" style="115" customWidth="1"/>
    <col min="1555" max="1555" width="20.5" style="115" bestFit="1" customWidth="1"/>
    <col min="1556" max="1556" width="27.875" style="115" bestFit="1" customWidth="1"/>
    <col min="1557" max="1557" width="6.875" style="115" bestFit="1" customWidth="1"/>
    <col min="1558" max="1558" width="5" style="115" bestFit="1" customWidth="1"/>
    <col min="1559" max="1559" width="8" style="115" bestFit="1" customWidth="1"/>
    <col min="1560" max="1560" width="11.875" style="115" bestFit="1" customWidth="1"/>
    <col min="1561" max="1789" width="9" style="115"/>
    <col min="1790" max="1790" width="3.875" style="115" bestFit="1" customWidth="1"/>
    <col min="1791" max="1791" width="16" style="115" bestFit="1" customWidth="1"/>
    <col min="1792" max="1792" width="16.625" style="115" bestFit="1" customWidth="1"/>
    <col min="1793" max="1793" width="13.5" style="115" bestFit="1" customWidth="1"/>
    <col min="1794" max="1795" width="10.875" style="115" bestFit="1" customWidth="1"/>
    <col min="1796" max="1796" width="6.25" style="115" bestFit="1" customWidth="1"/>
    <col min="1797" max="1797" width="8.875" style="115" bestFit="1" customWidth="1"/>
    <col min="1798" max="1798" width="13.875" style="115" bestFit="1" customWidth="1"/>
    <col min="1799" max="1799" width="13.25" style="115" bestFit="1" customWidth="1"/>
    <col min="1800" max="1800" width="16" style="115" bestFit="1" customWidth="1"/>
    <col min="1801" max="1801" width="11.625" style="115" bestFit="1" customWidth="1"/>
    <col min="1802" max="1802" width="16.875" style="115" customWidth="1"/>
    <col min="1803" max="1803" width="13.25" style="115" customWidth="1"/>
    <col min="1804" max="1804" width="18.375" style="115" bestFit="1" customWidth="1"/>
    <col min="1805" max="1805" width="15" style="115" bestFit="1" customWidth="1"/>
    <col min="1806" max="1806" width="14.75" style="115" bestFit="1" customWidth="1"/>
    <col min="1807" max="1807" width="14.625" style="115" bestFit="1" customWidth="1"/>
    <col min="1808" max="1808" width="13.75" style="115" bestFit="1" customWidth="1"/>
    <col min="1809" max="1809" width="14.25" style="115" bestFit="1" customWidth="1"/>
    <col min="1810" max="1810" width="15.125" style="115" customWidth="1"/>
    <col min="1811" max="1811" width="20.5" style="115" bestFit="1" customWidth="1"/>
    <col min="1812" max="1812" width="27.875" style="115" bestFit="1" customWidth="1"/>
    <col min="1813" max="1813" width="6.875" style="115" bestFit="1" customWidth="1"/>
    <col min="1814" max="1814" width="5" style="115" bestFit="1" customWidth="1"/>
    <col min="1815" max="1815" width="8" style="115" bestFit="1" customWidth="1"/>
    <col min="1816" max="1816" width="11.875" style="115" bestFit="1" customWidth="1"/>
    <col min="1817" max="2045" width="9" style="115"/>
    <col min="2046" max="2046" width="3.875" style="115" bestFit="1" customWidth="1"/>
    <col min="2047" max="2047" width="16" style="115" bestFit="1" customWidth="1"/>
    <col min="2048" max="2048" width="16.625" style="115" bestFit="1" customWidth="1"/>
    <col min="2049" max="2049" width="13.5" style="115" bestFit="1" customWidth="1"/>
    <col min="2050" max="2051" width="10.875" style="115" bestFit="1" customWidth="1"/>
    <col min="2052" max="2052" width="6.25" style="115" bestFit="1" customWidth="1"/>
    <col min="2053" max="2053" width="8.875" style="115" bestFit="1" customWidth="1"/>
    <col min="2054" max="2054" width="13.875" style="115" bestFit="1" customWidth="1"/>
    <col min="2055" max="2055" width="13.25" style="115" bestFit="1" customWidth="1"/>
    <col min="2056" max="2056" width="16" style="115" bestFit="1" customWidth="1"/>
    <col min="2057" max="2057" width="11.625" style="115" bestFit="1" customWidth="1"/>
    <col min="2058" max="2058" width="16.875" style="115" customWidth="1"/>
    <col min="2059" max="2059" width="13.25" style="115" customWidth="1"/>
    <col min="2060" max="2060" width="18.375" style="115" bestFit="1" customWidth="1"/>
    <col min="2061" max="2061" width="15" style="115" bestFit="1" customWidth="1"/>
    <col min="2062" max="2062" width="14.75" style="115" bestFit="1" customWidth="1"/>
    <col min="2063" max="2063" width="14.625" style="115" bestFit="1" customWidth="1"/>
    <col min="2064" max="2064" width="13.75" style="115" bestFit="1" customWidth="1"/>
    <col min="2065" max="2065" width="14.25" style="115" bestFit="1" customWidth="1"/>
    <col min="2066" max="2066" width="15.125" style="115" customWidth="1"/>
    <col min="2067" max="2067" width="20.5" style="115" bestFit="1" customWidth="1"/>
    <col min="2068" max="2068" width="27.875" style="115" bestFit="1" customWidth="1"/>
    <col min="2069" max="2069" width="6.875" style="115" bestFit="1" customWidth="1"/>
    <col min="2070" max="2070" width="5" style="115" bestFit="1" customWidth="1"/>
    <col min="2071" max="2071" width="8" style="115" bestFit="1" customWidth="1"/>
    <col min="2072" max="2072" width="11.875" style="115" bestFit="1" customWidth="1"/>
    <col min="2073" max="2301" width="9" style="115"/>
    <col min="2302" max="2302" width="3.875" style="115" bestFit="1" customWidth="1"/>
    <col min="2303" max="2303" width="16" style="115" bestFit="1" customWidth="1"/>
    <col min="2304" max="2304" width="16.625" style="115" bestFit="1" customWidth="1"/>
    <col min="2305" max="2305" width="13.5" style="115" bestFit="1" customWidth="1"/>
    <col min="2306" max="2307" width="10.875" style="115" bestFit="1" customWidth="1"/>
    <col min="2308" max="2308" width="6.25" style="115" bestFit="1" customWidth="1"/>
    <col min="2309" max="2309" width="8.875" style="115" bestFit="1" customWidth="1"/>
    <col min="2310" max="2310" width="13.875" style="115" bestFit="1" customWidth="1"/>
    <col min="2311" max="2311" width="13.25" style="115" bestFit="1" customWidth="1"/>
    <col min="2312" max="2312" width="16" style="115" bestFit="1" customWidth="1"/>
    <col min="2313" max="2313" width="11.625" style="115" bestFit="1" customWidth="1"/>
    <col min="2314" max="2314" width="16.875" style="115" customWidth="1"/>
    <col min="2315" max="2315" width="13.25" style="115" customWidth="1"/>
    <col min="2316" max="2316" width="18.375" style="115" bestFit="1" customWidth="1"/>
    <col min="2317" max="2317" width="15" style="115" bestFit="1" customWidth="1"/>
    <col min="2318" max="2318" width="14.75" style="115" bestFit="1" customWidth="1"/>
    <col min="2319" max="2319" width="14.625" style="115" bestFit="1" customWidth="1"/>
    <col min="2320" max="2320" width="13.75" style="115" bestFit="1" customWidth="1"/>
    <col min="2321" max="2321" width="14.25" style="115" bestFit="1" customWidth="1"/>
    <col min="2322" max="2322" width="15.125" style="115" customWidth="1"/>
    <col min="2323" max="2323" width="20.5" style="115" bestFit="1" customWidth="1"/>
    <col min="2324" max="2324" width="27.875" style="115" bestFit="1" customWidth="1"/>
    <col min="2325" max="2325" width="6.875" style="115" bestFit="1" customWidth="1"/>
    <col min="2326" max="2326" width="5" style="115" bestFit="1" customWidth="1"/>
    <col min="2327" max="2327" width="8" style="115" bestFit="1" customWidth="1"/>
    <col min="2328" max="2328" width="11.875" style="115" bestFit="1" customWidth="1"/>
    <col min="2329" max="2557" width="9" style="115"/>
    <col min="2558" max="2558" width="3.875" style="115" bestFit="1" customWidth="1"/>
    <col min="2559" max="2559" width="16" style="115" bestFit="1" customWidth="1"/>
    <col min="2560" max="2560" width="16.625" style="115" bestFit="1" customWidth="1"/>
    <col min="2561" max="2561" width="13.5" style="115" bestFit="1" customWidth="1"/>
    <col min="2562" max="2563" width="10.875" style="115" bestFit="1" customWidth="1"/>
    <col min="2564" max="2564" width="6.25" style="115" bestFit="1" customWidth="1"/>
    <col min="2565" max="2565" width="8.875" style="115" bestFit="1" customWidth="1"/>
    <col min="2566" max="2566" width="13.875" style="115" bestFit="1" customWidth="1"/>
    <col min="2567" max="2567" width="13.25" style="115" bestFit="1" customWidth="1"/>
    <col min="2568" max="2568" width="16" style="115" bestFit="1" customWidth="1"/>
    <col min="2569" max="2569" width="11.625" style="115" bestFit="1" customWidth="1"/>
    <col min="2570" max="2570" width="16.875" style="115" customWidth="1"/>
    <col min="2571" max="2571" width="13.25" style="115" customWidth="1"/>
    <col min="2572" max="2572" width="18.375" style="115" bestFit="1" customWidth="1"/>
    <col min="2573" max="2573" width="15" style="115" bestFit="1" customWidth="1"/>
    <col min="2574" max="2574" width="14.75" style="115" bestFit="1" customWidth="1"/>
    <col min="2575" max="2575" width="14.625" style="115" bestFit="1" customWidth="1"/>
    <col min="2576" max="2576" width="13.75" style="115" bestFit="1" customWidth="1"/>
    <col min="2577" max="2577" width="14.25" style="115" bestFit="1" customWidth="1"/>
    <col min="2578" max="2578" width="15.125" style="115" customWidth="1"/>
    <col min="2579" max="2579" width="20.5" style="115" bestFit="1" customWidth="1"/>
    <col min="2580" max="2580" width="27.875" style="115" bestFit="1" customWidth="1"/>
    <col min="2581" max="2581" width="6.875" style="115" bestFit="1" customWidth="1"/>
    <col min="2582" max="2582" width="5" style="115" bestFit="1" customWidth="1"/>
    <col min="2583" max="2583" width="8" style="115" bestFit="1" customWidth="1"/>
    <col min="2584" max="2584" width="11.875" style="115" bestFit="1" customWidth="1"/>
    <col min="2585" max="2813" width="9" style="115"/>
    <col min="2814" max="2814" width="3.875" style="115" bestFit="1" customWidth="1"/>
    <col min="2815" max="2815" width="16" style="115" bestFit="1" customWidth="1"/>
    <col min="2816" max="2816" width="16.625" style="115" bestFit="1" customWidth="1"/>
    <col min="2817" max="2817" width="13.5" style="115" bestFit="1" customWidth="1"/>
    <col min="2818" max="2819" width="10.875" style="115" bestFit="1" customWidth="1"/>
    <col min="2820" max="2820" width="6.25" style="115" bestFit="1" customWidth="1"/>
    <col min="2821" max="2821" width="8.875" style="115" bestFit="1" customWidth="1"/>
    <col min="2822" max="2822" width="13.875" style="115" bestFit="1" customWidth="1"/>
    <col min="2823" max="2823" width="13.25" style="115" bestFit="1" customWidth="1"/>
    <col min="2824" max="2824" width="16" style="115" bestFit="1" customWidth="1"/>
    <col min="2825" max="2825" width="11.625" style="115" bestFit="1" customWidth="1"/>
    <col min="2826" max="2826" width="16.875" style="115" customWidth="1"/>
    <col min="2827" max="2827" width="13.25" style="115" customWidth="1"/>
    <col min="2828" max="2828" width="18.375" style="115" bestFit="1" customWidth="1"/>
    <col min="2829" max="2829" width="15" style="115" bestFit="1" customWidth="1"/>
    <col min="2830" max="2830" width="14.75" style="115" bestFit="1" customWidth="1"/>
    <col min="2831" max="2831" width="14.625" style="115" bestFit="1" customWidth="1"/>
    <col min="2832" max="2832" width="13.75" style="115" bestFit="1" customWidth="1"/>
    <col min="2833" max="2833" width="14.25" style="115" bestFit="1" customWidth="1"/>
    <col min="2834" max="2834" width="15.125" style="115" customWidth="1"/>
    <col min="2835" max="2835" width="20.5" style="115" bestFit="1" customWidth="1"/>
    <col min="2836" max="2836" width="27.875" style="115" bestFit="1" customWidth="1"/>
    <col min="2837" max="2837" width="6.875" style="115" bestFit="1" customWidth="1"/>
    <col min="2838" max="2838" width="5" style="115" bestFit="1" customWidth="1"/>
    <col min="2839" max="2839" width="8" style="115" bestFit="1" customWidth="1"/>
    <col min="2840" max="2840" width="11.875" style="115" bestFit="1" customWidth="1"/>
    <col min="2841" max="3069" width="9" style="115"/>
    <col min="3070" max="3070" width="3.875" style="115" bestFit="1" customWidth="1"/>
    <col min="3071" max="3071" width="16" style="115" bestFit="1" customWidth="1"/>
    <col min="3072" max="3072" width="16.625" style="115" bestFit="1" customWidth="1"/>
    <col min="3073" max="3073" width="13.5" style="115" bestFit="1" customWidth="1"/>
    <col min="3074" max="3075" width="10.875" style="115" bestFit="1" customWidth="1"/>
    <col min="3076" max="3076" width="6.25" style="115" bestFit="1" customWidth="1"/>
    <col min="3077" max="3077" width="8.875" style="115" bestFit="1" customWidth="1"/>
    <col min="3078" max="3078" width="13.875" style="115" bestFit="1" customWidth="1"/>
    <col min="3079" max="3079" width="13.25" style="115" bestFit="1" customWidth="1"/>
    <col min="3080" max="3080" width="16" style="115" bestFit="1" customWidth="1"/>
    <col min="3081" max="3081" width="11.625" style="115" bestFit="1" customWidth="1"/>
    <col min="3082" max="3082" width="16.875" style="115" customWidth="1"/>
    <col min="3083" max="3083" width="13.25" style="115" customWidth="1"/>
    <col min="3084" max="3084" width="18.375" style="115" bestFit="1" customWidth="1"/>
    <col min="3085" max="3085" width="15" style="115" bestFit="1" customWidth="1"/>
    <col min="3086" max="3086" width="14.75" style="115" bestFit="1" customWidth="1"/>
    <col min="3087" max="3087" width="14.625" style="115" bestFit="1" customWidth="1"/>
    <col min="3088" max="3088" width="13.75" style="115" bestFit="1" customWidth="1"/>
    <col min="3089" max="3089" width="14.25" style="115" bestFit="1" customWidth="1"/>
    <col min="3090" max="3090" width="15.125" style="115" customWidth="1"/>
    <col min="3091" max="3091" width="20.5" style="115" bestFit="1" customWidth="1"/>
    <col min="3092" max="3092" width="27.875" style="115" bestFit="1" customWidth="1"/>
    <col min="3093" max="3093" width="6.875" style="115" bestFit="1" customWidth="1"/>
    <col min="3094" max="3094" width="5" style="115" bestFit="1" customWidth="1"/>
    <col min="3095" max="3095" width="8" style="115" bestFit="1" customWidth="1"/>
    <col min="3096" max="3096" width="11.875" style="115" bestFit="1" customWidth="1"/>
    <col min="3097" max="3325" width="9" style="115"/>
    <col min="3326" max="3326" width="3.875" style="115" bestFit="1" customWidth="1"/>
    <col min="3327" max="3327" width="16" style="115" bestFit="1" customWidth="1"/>
    <col min="3328" max="3328" width="16.625" style="115" bestFit="1" customWidth="1"/>
    <col min="3329" max="3329" width="13.5" style="115" bestFit="1" customWidth="1"/>
    <col min="3330" max="3331" width="10.875" style="115" bestFit="1" customWidth="1"/>
    <col min="3332" max="3332" width="6.25" style="115" bestFit="1" customWidth="1"/>
    <col min="3333" max="3333" width="8.875" style="115" bestFit="1" customWidth="1"/>
    <col min="3334" max="3334" width="13.875" style="115" bestFit="1" customWidth="1"/>
    <col min="3335" max="3335" width="13.25" style="115" bestFit="1" customWidth="1"/>
    <col min="3336" max="3336" width="16" style="115" bestFit="1" customWidth="1"/>
    <col min="3337" max="3337" width="11.625" style="115" bestFit="1" customWidth="1"/>
    <col min="3338" max="3338" width="16.875" style="115" customWidth="1"/>
    <col min="3339" max="3339" width="13.25" style="115" customWidth="1"/>
    <col min="3340" max="3340" width="18.375" style="115" bestFit="1" customWidth="1"/>
    <col min="3341" max="3341" width="15" style="115" bestFit="1" customWidth="1"/>
    <col min="3342" max="3342" width="14.75" style="115" bestFit="1" customWidth="1"/>
    <col min="3343" max="3343" width="14.625" style="115" bestFit="1" customWidth="1"/>
    <col min="3344" max="3344" width="13.75" style="115" bestFit="1" customWidth="1"/>
    <col min="3345" max="3345" width="14.25" style="115" bestFit="1" customWidth="1"/>
    <col min="3346" max="3346" width="15.125" style="115" customWidth="1"/>
    <col min="3347" max="3347" width="20.5" style="115" bestFit="1" customWidth="1"/>
    <col min="3348" max="3348" width="27.875" style="115" bestFit="1" customWidth="1"/>
    <col min="3349" max="3349" width="6.875" style="115" bestFit="1" customWidth="1"/>
    <col min="3350" max="3350" width="5" style="115" bestFit="1" customWidth="1"/>
    <col min="3351" max="3351" width="8" style="115" bestFit="1" customWidth="1"/>
    <col min="3352" max="3352" width="11.875" style="115" bestFit="1" customWidth="1"/>
    <col min="3353" max="3581" width="9" style="115"/>
    <col min="3582" max="3582" width="3.875" style="115" bestFit="1" customWidth="1"/>
    <col min="3583" max="3583" width="16" style="115" bestFit="1" customWidth="1"/>
    <col min="3584" max="3584" width="16.625" style="115" bestFit="1" customWidth="1"/>
    <col min="3585" max="3585" width="13.5" style="115" bestFit="1" customWidth="1"/>
    <col min="3586" max="3587" width="10.875" style="115" bestFit="1" customWidth="1"/>
    <col min="3588" max="3588" width="6.25" style="115" bestFit="1" customWidth="1"/>
    <col min="3589" max="3589" width="8.875" style="115" bestFit="1" customWidth="1"/>
    <col min="3590" max="3590" width="13.875" style="115" bestFit="1" customWidth="1"/>
    <col min="3591" max="3591" width="13.25" style="115" bestFit="1" customWidth="1"/>
    <col min="3592" max="3592" width="16" style="115" bestFit="1" customWidth="1"/>
    <col min="3593" max="3593" width="11.625" style="115" bestFit="1" customWidth="1"/>
    <col min="3594" max="3594" width="16.875" style="115" customWidth="1"/>
    <col min="3595" max="3595" width="13.25" style="115" customWidth="1"/>
    <col min="3596" max="3596" width="18.375" style="115" bestFit="1" customWidth="1"/>
    <col min="3597" max="3597" width="15" style="115" bestFit="1" customWidth="1"/>
    <col min="3598" max="3598" width="14.75" style="115" bestFit="1" customWidth="1"/>
    <col min="3599" max="3599" width="14.625" style="115" bestFit="1" customWidth="1"/>
    <col min="3600" max="3600" width="13.75" style="115" bestFit="1" customWidth="1"/>
    <col min="3601" max="3601" width="14.25" style="115" bestFit="1" customWidth="1"/>
    <col min="3602" max="3602" width="15.125" style="115" customWidth="1"/>
    <col min="3603" max="3603" width="20.5" style="115" bestFit="1" customWidth="1"/>
    <col min="3604" max="3604" width="27.875" style="115" bestFit="1" customWidth="1"/>
    <col min="3605" max="3605" width="6.875" style="115" bestFit="1" customWidth="1"/>
    <col min="3606" max="3606" width="5" style="115" bestFit="1" customWidth="1"/>
    <col min="3607" max="3607" width="8" style="115" bestFit="1" customWidth="1"/>
    <col min="3608" max="3608" width="11.875" style="115" bestFit="1" customWidth="1"/>
    <col min="3609" max="3837" width="9" style="115"/>
    <col min="3838" max="3838" width="3.875" style="115" bestFit="1" customWidth="1"/>
    <col min="3839" max="3839" width="16" style="115" bestFit="1" customWidth="1"/>
    <col min="3840" max="3840" width="16.625" style="115" bestFit="1" customWidth="1"/>
    <col min="3841" max="3841" width="13.5" style="115" bestFit="1" customWidth="1"/>
    <col min="3842" max="3843" width="10.875" style="115" bestFit="1" customWidth="1"/>
    <col min="3844" max="3844" width="6.25" style="115" bestFit="1" customWidth="1"/>
    <col min="3845" max="3845" width="8.875" style="115" bestFit="1" customWidth="1"/>
    <col min="3846" max="3846" width="13.875" style="115" bestFit="1" customWidth="1"/>
    <col min="3847" max="3847" width="13.25" style="115" bestFit="1" customWidth="1"/>
    <col min="3848" max="3848" width="16" style="115" bestFit="1" customWidth="1"/>
    <col min="3849" max="3849" width="11.625" style="115" bestFit="1" customWidth="1"/>
    <col min="3850" max="3850" width="16.875" style="115" customWidth="1"/>
    <col min="3851" max="3851" width="13.25" style="115" customWidth="1"/>
    <col min="3852" max="3852" width="18.375" style="115" bestFit="1" customWidth="1"/>
    <col min="3853" max="3853" width="15" style="115" bestFit="1" customWidth="1"/>
    <col min="3854" max="3854" width="14.75" style="115" bestFit="1" customWidth="1"/>
    <col min="3855" max="3855" width="14.625" style="115" bestFit="1" customWidth="1"/>
    <col min="3856" max="3856" width="13.75" style="115" bestFit="1" customWidth="1"/>
    <col min="3857" max="3857" width="14.25" style="115" bestFit="1" customWidth="1"/>
    <col min="3858" max="3858" width="15.125" style="115" customWidth="1"/>
    <col min="3859" max="3859" width="20.5" style="115" bestFit="1" customWidth="1"/>
    <col min="3860" max="3860" width="27.875" style="115" bestFit="1" customWidth="1"/>
    <col min="3861" max="3861" width="6.875" style="115" bestFit="1" customWidth="1"/>
    <col min="3862" max="3862" width="5" style="115" bestFit="1" customWidth="1"/>
    <col min="3863" max="3863" width="8" style="115" bestFit="1" customWidth="1"/>
    <col min="3864" max="3864" width="11.875" style="115" bestFit="1" customWidth="1"/>
    <col min="3865" max="4093" width="9" style="115"/>
    <col min="4094" max="4094" width="3.875" style="115" bestFit="1" customWidth="1"/>
    <col min="4095" max="4095" width="16" style="115" bestFit="1" customWidth="1"/>
    <col min="4096" max="4096" width="16.625" style="115" bestFit="1" customWidth="1"/>
    <col min="4097" max="4097" width="13.5" style="115" bestFit="1" customWidth="1"/>
    <col min="4098" max="4099" width="10.875" style="115" bestFit="1" customWidth="1"/>
    <col min="4100" max="4100" width="6.25" style="115" bestFit="1" customWidth="1"/>
    <col min="4101" max="4101" width="8.875" style="115" bestFit="1" customWidth="1"/>
    <col min="4102" max="4102" width="13.875" style="115" bestFit="1" customWidth="1"/>
    <col min="4103" max="4103" width="13.25" style="115" bestFit="1" customWidth="1"/>
    <col min="4104" max="4104" width="16" style="115" bestFit="1" customWidth="1"/>
    <col min="4105" max="4105" width="11.625" style="115" bestFit="1" customWidth="1"/>
    <col min="4106" max="4106" width="16.875" style="115" customWidth="1"/>
    <col min="4107" max="4107" width="13.25" style="115" customWidth="1"/>
    <col min="4108" max="4108" width="18.375" style="115" bestFit="1" customWidth="1"/>
    <col min="4109" max="4109" width="15" style="115" bestFit="1" customWidth="1"/>
    <col min="4110" max="4110" width="14.75" style="115" bestFit="1" customWidth="1"/>
    <col min="4111" max="4111" width="14.625" style="115" bestFit="1" customWidth="1"/>
    <col min="4112" max="4112" width="13.75" style="115" bestFit="1" customWidth="1"/>
    <col min="4113" max="4113" width="14.25" style="115" bestFit="1" customWidth="1"/>
    <col min="4114" max="4114" width="15.125" style="115" customWidth="1"/>
    <col min="4115" max="4115" width="20.5" style="115" bestFit="1" customWidth="1"/>
    <col min="4116" max="4116" width="27.875" style="115" bestFit="1" customWidth="1"/>
    <col min="4117" max="4117" width="6.875" style="115" bestFit="1" customWidth="1"/>
    <col min="4118" max="4118" width="5" style="115" bestFit="1" customWidth="1"/>
    <col min="4119" max="4119" width="8" style="115" bestFit="1" customWidth="1"/>
    <col min="4120" max="4120" width="11.875" style="115" bestFit="1" customWidth="1"/>
    <col min="4121" max="4349" width="9" style="115"/>
    <col min="4350" max="4350" width="3.875" style="115" bestFit="1" customWidth="1"/>
    <col min="4351" max="4351" width="16" style="115" bestFit="1" customWidth="1"/>
    <col min="4352" max="4352" width="16.625" style="115" bestFit="1" customWidth="1"/>
    <col min="4353" max="4353" width="13.5" style="115" bestFit="1" customWidth="1"/>
    <col min="4354" max="4355" width="10.875" style="115" bestFit="1" customWidth="1"/>
    <col min="4356" max="4356" width="6.25" style="115" bestFit="1" customWidth="1"/>
    <col min="4357" max="4357" width="8.875" style="115" bestFit="1" customWidth="1"/>
    <col min="4358" max="4358" width="13.875" style="115" bestFit="1" customWidth="1"/>
    <col min="4359" max="4359" width="13.25" style="115" bestFit="1" customWidth="1"/>
    <col min="4360" max="4360" width="16" style="115" bestFit="1" customWidth="1"/>
    <col min="4361" max="4361" width="11.625" style="115" bestFit="1" customWidth="1"/>
    <col min="4362" max="4362" width="16.875" style="115" customWidth="1"/>
    <col min="4363" max="4363" width="13.25" style="115" customWidth="1"/>
    <col min="4364" max="4364" width="18.375" style="115" bestFit="1" customWidth="1"/>
    <col min="4365" max="4365" width="15" style="115" bestFit="1" customWidth="1"/>
    <col min="4366" max="4366" width="14.75" style="115" bestFit="1" customWidth="1"/>
    <col min="4367" max="4367" width="14.625" style="115" bestFit="1" customWidth="1"/>
    <col min="4368" max="4368" width="13.75" style="115" bestFit="1" customWidth="1"/>
    <col min="4369" max="4369" width="14.25" style="115" bestFit="1" customWidth="1"/>
    <col min="4370" max="4370" width="15.125" style="115" customWidth="1"/>
    <col min="4371" max="4371" width="20.5" style="115" bestFit="1" customWidth="1"/>
    <col min="4372" max="4372" width="27.875" style="115" bestFit="1" customWidth="1"/>
    <col min="4373" max="4373" width="6.875" style="115" bestFit="1" customWidth="1"/>
    <col min="4374" max="4374" width="5" style="115" bestFit="1" customWidth="1"/>
    <col min="4375" max="4375" width="8" style="115" bestFit="1" customWidth="1"/>
    <col min="4376" max="4376" width="11.875" style="115" bestFit="1" customWidth="1"/>
    <col min="4377" max="4605" width="9" style="115"/>
    <col min="4606" max="4606" width="3.875" style="115" bestFit="1" customWidth="1"/>
    <col min="4607" max="4607" width="16" style="115" bestFit="1" customWidth="1"/>
    <col min="4608" max="4608" width="16.625" style="115" bestFit="1" customWidth="1"/>
    <col min="4609" max="4609" width="13.5" style="115" bestFit="1" customWidth="1"/>
    <col min="4610" max="4611" width="10.875" style="115" bestFit="1" customWidth="1"/>
    <col min="4612" max="4612" width="6.25" style="115" bestFit="1" customWidth="1"/>
    <col min="4613" max="4613" width="8.875" style="115" bestFit="1" customWidth="1"/>
    <col min="4614" max="4614" width="13.875" style="115" bestFit="1" customWidth="1"/>
    <col min="4615" max="4615" width="13.25" style="115" bestFit="1" customWidth="1"/>
    <col min="4616" max="4616" width="16" style="115" bestFit="1" customWidth="1"/>
    <col min="4617" max="4617" width="11.625" style="115" bestFit="1" customWidth="1"/>
    <col min="4618" max="4618" width="16.875" style="115" customWidth="1"/>
    <col min="4619" max="4619" width="13.25" style="115" customWidth="1"/>
    <col min="4620" max="4620" width="18.375" style="115" bestFit="1" customWidth="1"/>
    <col min="4621" max="4621" width="15" style="115" bestFit="1" customWidth="1"/>
    <col min="4622" max="4622" width="14.75" style="115" bestFit="1" customWidth="1"/>
    <col min="4623" max="4623" width="14.625" style="115" bestFit="1" customWidth="1"/>
    <col min="4624" max="4624" width="13.75" style="115" bestFit="1" customWidth="1"/>
    <col min="4625" max="4625" width="14.25" style="115" bestFit="1" customWidth="1"/>
    <col min="4626" max="4626" width="15.125" style="115" customWidth="1"/>
    <col min="4627" max="4627" width="20.5" style="115" bestFit="1" customWidth="1"/>
    <col min="4628" max="4628" width="27.875" style="115" bestFit="1" customWidth="1"/>
    <col min="4629" max="4629" width="6.875" style="115" bestFit="1" customWidth="1"/>
    <col min="4630" max="4630" width="5" style="115" bestFit="1" customWidth="1"/>
    <col min="4631" max="4631" width="8" style="115" bestFit="1" customWidth="1"/>
    <col min="4632" max="4632" width="11.875" style="115" bestFit="1" customWidth="1"/>
    <col min="4633" max="4861" width="9" style="115"/>
    <col min="4862" max="4862" width="3.875" style="115" bestFit="1" customWidth="1"/>
    <col min="4863" max="4863" width="16" style="115" bestFit="1" customWidth="1"/>
    <col min="4864" max="4864" width="16.625" style="115" bestFit="1" customWidth="1"/>
    <col min="4865" max="4865" width="13.5" style="115" bestFit="1" customWidth="1"/>
    <col min="4866" max="4867" width="10.875" style="115" bestFit="1" customWidth="1"/>
    <col min="4868" max="4868" width="6.25" style="115" bestFit="1" customWidth="1"/>
    <col min="4869" max="4869" width="8.875" style="115" bestFit="1" customWidth="1"/>
    <col min="4870" max="4870" width="13.875" style="115" bestFit="1" customWidth="1"/>
    <col min="4871" max="4871" width="13.25" style="115" bestFit="1" customWidth="1"/>
    <col min="4872" max="4872" width="16" style="115" bestFit="1" customWidth="1"/>
    <col min="4873" max="4873" width="11.625" style="115" bestFit="1" customWidth="1"/>
    <col min="4874" max="4874" width="16.875" style="115" customWidth="1"/>
    <col min="4875" max="4875" width="13.25" style="115" customWidth="1"/>
    <col min="4876" max="4876" width="18.375" style="115" bestFit="1" customWidth="1"/>
    <col min="4877" max="4877" width="15" style="115" bestFit="1" customWidth="1"/>
    <col min="4878" max="4878" width="14.75" style="115" bestFit="1" customWidth="1"/>
    <col min="4879" max="4879" width="14.625" style="115" bestFit="1" customWidth="1"/>
    <col min="4880" max="4880" width="13.75" style="115" bestFit="1" customWidth="1"/>
    <col min="4881" max="4881" width="14.25" style="115" bestFit="1" customWidth="1"/>
    <col min="4882" max="4882" width="15.125" style="115" customWidth="1"/>
    <col min="4883" max="4883" width="20.5" style="115" bestFit="1" customWidth="1"/>
    <col min="4884" max="4884" width="27.875" style="115" bestFit="1" customWidth="1"/>
    <col min="4885" max="4885" width="6.875" style="115" bestFit="1" customWidth="1"/>
    <col min="4886" max="4886" width="5" style="115" bestFit="1" customWidth="1"/>
    <col min="4887" max="4887" width="8" style="115" bestFit="1" customWidth="1"/>
    <col min="4888" max="4888" width="11.875" style="115" bestFit="1" customWidth="1"/>
    <col min="4889" max="5117" width="9" style="115"/>
    <col min="5118" max="5118" width="3.875" style="115" bestFit="1" customWidth="1"/>
    <col min="5119" max="5119" width="16" style="115" bestFit="1" customWidth="1"/>
    <col min="5120" max="5120" width="16.625" style="115" bestFit="1" customWidth="1"/>
    <col min="5121" max="5121" width="13.5" style="115" bestFit="1" customWidth="1"/>
    <col min="5122" max="5123" width="10.875" style="115" bestFit="1" customWidth="1"/>
    <col min="5124" max="5124" width="6.25" style="115" bestFit="1" customWidth="1"/>
    <col min="5125" max="5125" width="8.875" style="115" bestFit="1" customWidth="1"/>
    <col min="5126" max="5126" width="13.875" style="115" bestFit="1" customWidth="1"/>
    <col min="5127" max="5127" width="13.25" style="115" bestFit="1" customWidth="1"/>
    <col min="5128" max="5128" width="16" style="115" bestFit="1" customWidth="1"/>
    <col min="5129" max="5129" width="11.625" style="115" bestFit="1" customWidth="1"/>
    <col min="5130" max="5130" width="16.875" style="115" customWidth="1"/>
    <col min="5131" max="5131" width="13.25" style="115" customWidth="1"/>
    <col min="5132" max="5132" width="18.375" style="115" bestFit="1" customWidth="1"/>
    <col min="5133" max="5133" width="15" style="115" bestFit="1" customWidth="1"/>
    <col min="5134" max="5134" width="14.75" style="115" bestFit="1" customWidth="1"/>
    <col min="5135" max="5135" width="14.625" style="115" bestFit="1" customWidth="1"/>
    <col min="5136" max="5136" width="13.75" style="115" bestFit="1" customWidth="1"/>
    <col min="5137" max="5137" width="14.25" style="115" bestFit="1" customWidth="1"/>
    <col min="5138" max="5138" width="15.125" style="115" customWidth="1"/>
    <col min="5139" max="5139" width="20.5" style="115" bestFit="1" customWidth="1"/>
    <col min="5140" max="5140" width="27.875" style="115" bestFit="1" customWidth="1"/>
    <col min="5141" max="5141" width="6.875" style="115" bestFit="1" customWidth="1"/>
    <col min="5142" max="5142" width="5" style="115" bestFit="1" customWidth="1"/>
    <col min="5143" max="5143" width="8" style="115" bestFit="1" customWidth="1"/>
    <col min="5144" max="5144" width="11.875" style="115" bestFit="1" customWidth="1"/>
    <col min="5145" max="5373" width="9" style="115"/>
    <col min="5374" max="5374" width="3.875" style="115" bestFit="1" customWidth="1"/>
    <col min="5375" max="5375" width="16" style="115" bestFit="1" customWidth="1"/>
    <col min="5376" max="5376" width="16.625" style="115" bestFit="1" customWidth="1"/>
    <col min="5377" max="5377" width="13.5" style="115" bestFit="1" customWidth="1"/>
    <col min="5378" max="5379" width="10.875" style="115" bestFit="1" customWidth="1"/>
    <col min="5380" max="5380" width="6.25" style="115" bestFit="1" customWidth="1"/>
    <col min="5381" max="5381" width="8.875" style="115" bestFit="1" customWidth="1"/>
    <col min="5382" max="5382" width="13.875" style="115" bestFit="1" customWidth="1"/>
    <col min="5383" max="5383" width="13.25" style="115" bestFit="1" customWidth="1"/>
    <col min="5384" max="5384" width="16" style="115" bestFit="1" customWidth="1"/>
    <col min="5385" max="5385" width="11.625" style="115" bestFit="1" customWidth="1"/>
    <col min="5386" max="5386" width="16.875" style="115" customWidth="1"/>
    <col min="5387" max="5387" width="13.25" style="115" customWidth="1"/>
    <col min="5388" max="5388" width="18.375" style="115" bestFit="1" customWidth="1"/>
    <col min="5389" max="5389" width="15" style="115" bestFit="1" customWidth="1"/>
    <col min="5390" max="5390" width="14.75" style="115" bestFit="1" customWidth="1"/>
    <col min="5391" max="5391" width="14.625" style="115" bestFit="1" customWidth="1"/>
    <col min="5392" max="5392" width="13.75" style="115" bestFit="1" customWidth="1"/>
    <col min="5393" max="5393" width="14.25" style="115" bestFit="1" customWidth="1"/>
    <col min="5394" max="5394" width="15.125" style="115" customWidth="1"/>
    <col min="5395" max="5395" width="20.5" style="115" bestFit="1" customWidth="1"/>
    <col min="5396" max="5396" width="27.875" style="115" bestFit="1" customWidth="1"/>
    <col min="5397" max="5397" width="6.875" style="115" bestFit="1" customWidth="1"/>
    <col min="5398" max="5398" width="5" style="115" bestFit="1" customWidth="1"/>
    <col min="5399" max="5399" width="8" style="115" bestFit="1" customWidth="1"/>
    <col min="5400" max="5400" width="11.875" style="115" bestFit="1" customWidth="1"/>
    <col min="5401" max="5629" width="9" style="115"/>
    <col min="5630" max="5630" width="3.875" style="115" bestFit="1" customWidth="1"/>
    <col min="5631" max="5631" width="16" style="115" bestFit="1" customWidth="1"/>
    <col min="5632" max="5632" width="16.625" style="115" bestFit="1" customWidth="1"/>
    <col min="5633" max="5633" width="13.5" style="115" bestFit="1" customWidth="1"/>
    <col min="5634" max="5635" width="10.875" style="115" bestFit="1" customWidth="1"/>
    <col min="5636" max="5636" width="6.25" style="115" bestFit="1" customWidth="1"/>
    <col min="5637" max="5637" width="8.875" style="115" bestFit="1" customWidth="1"/>
    <col min="5638" max="5638" width="13.875" style="115" bestFit="1" customWidth="1"/>
    <col min="5639" max="5639" width="13.25" style="115" bestFit="1" customWidth="1"/>
    <col min="5640" max="5640" width="16" style="115" bestFit="1" customWidth="1"/>
    <col min="5641" max="5641" width="11.625" style="115" bestFit="1" customWidth="1"/>
    <col min="5642" max="5642" width="16.875" style="115" customWidth="1"/>
    <col min="5643" max="5643" width="13.25" style="115" customWidth="1"/>
    <col min="5644" max="5644" width="18.375" style="115" bestFit="1" customWidth="1"/>
    <col min="5645" max="5645" width="15" style="115" bestFit="1" customWidth="1"/>
    <col min="5646" max="5646" width="14.75" style="115" bestFit="1" customWidth="1"/>
    <col min="5647" max="5647" width="14.625" style="115" bestFit="1" customWidth="1"/>
    <col min="5648" max="5648" width="13.75" style="115" bestFit="1" customWidth="1"/>
    <col min="5649" max="5649" width="14.25" style="115" bestFit="1" customWidth="1"/>
    <col min="5650" max="5650" width="15.125" style="115" customWidth="1"/>
    <col min="5651" max="5651" width="20.5" style="115" bestFit="1" customWidth="1"/>
    <col min="5652" max="5652" width="27.875" style="115" bestFit="1" customWidth="1"/>
    <col min="5653" max="5653" width="6.875" style="115" bestFit="1" customWidth="1"/>
    <col min="5654" max="5654" width="5" style="115" bestFit="1" customWidth="1"/>
    <col min="5655" max="5655" width="8" style="115" bestFit="1" customWidth="1"/>
    <col min="5656" max="5656" width="11.875" style="115" bestFit="1" customWidth="1"/>
    <col min="5657" max="5885" width="9" style="115"/>
    <col min="5886" max="5886" width="3.875" style="115" bestFit="1" customWidth="1"/>
    <col min="5887" max="5887" width="16" style="115" bestFit="1" customWidth="1"/>
    <col min="5888" max="5888" width="16.625" style="115" bestFit="1" customWidth="1"/>
    <col min="5889" max="5889" width="13.5" style="115" bestFit="1" customWidth="1"/>
    <col min="5890" max="5891" width="10.875" style="115" bestFit="1" customWidth="1"/>
    <col min="5892" max="5892" width="6.25" style="115" bestFit="1" customWidth="1"/>
    <col min="5893" max="5893" width="8.875" style="115" bestFit="1" customWidth="1"/>
    <col min="5894" max="5894" width="13.875" style="115" bestFit="1" customWidth="1"/>
    <col min="5895" max="5895" width="13.25" style="115" bestFit="1" customWidth="1"/>
    <col min="5896" max="5896" width="16" style="115" bestFit="1" customWidth="1"/>
    <col min="5897" max="5897" width="11.625" style="115" bestFit="1" customWidth="1"/>
    <col min="5898" max="5898" width="16.875" style="115" customWidth="1"/>
    <col min="5899" max="5899" width="13.25" style="115" customWidth="1"/>
    <col min="5900" max="5900" width="18.375" style="115" bestFit="1" customWidth="1"/>
    <col min="5901" max="5901" width="15" style="115" bestFit="1" customWidth="1"/>
    <col min="5902" max="5902" width="14.75" style="115" bestFit="1" customWidth="1"/>
    <col min="5903" max="5903" width="14.625" style="115" bestFit="1" customWidth="1"/>
    <col min="5904" max="5904" width="13.75" style="115" bestFit="1" customWidth="1"/>
    <col min="5905" max="5905" width="14.25" style="115" bestFit="1" customWidth="1"/>
    <col min="5906" max="5906" width="15.125" style="115" customWidth="1"/>
    <col min="5907" max="5907" width="20.5" style="115" bestFit="1" customWidth="1"/>
    <col min="5908" max="5908" width="27.875" style="115" bestFit="1" customWidth="1"/>
    <col min="5909" max="5909" width="6.875" style="115" bestFit="1" customWidth="1"/>
    <col min="5910" max="5910" width="5" style="115" bestFit="1" customWidth="1"/>
    <col min="5911" max="5911" width="8" style="115" bestFit="1" customWidth="1"/>
    <col min="5912" max="5912" width="11.875" style="115" bestFit="1" customWidth="1"/>
    <col min="5913" max="6141" width="9" style="115"/>
    <col min="6142" max="6142" width="3.875" style="115" bestFit="1" customWidth="1"/>
    <col min="6143" max="6143" width="16" style="115" bestFit="1" customWidth="1"/>
    <col min="6144" max="6144" width="16.625" style="115" bestFit="1" customWidth="1"/>
    <col min="6145" max="6145" width="13.5" style="115" bestFit="1" customWidth="1"/>
    <col min="6146" max="6147" width="10.875" style="115" bestFit="1" customWidth="1"/>
    <col min="6148" max="6148" width="6.25" style="115" bestFit="1" customWidth="1"/>
    <col min="6149" max="6149" width="8.875" style="115" bestFit="1" customWidth="1"/>
    <col min="6150" max="6150" width="13.875" style="115" bestFit="1" customWidth="1"/>
    <col min="6151" max="6151" width="13.25" style="115" bestFit="1" customWidth="1"/>
    <col min="6152" max="6152" width="16" style="115" bestFit="1" customWidth="1"/>
    <col min="6153" max="6153" width="11.625" style="115" bestFit="1" customWidth="1"/>
    <col min="6154" max="6154" width="16.875" style="115" customWidth="1"/>
    <col min="6155" max="6155" width="13.25" style="115" customWidth="1"/>
    <col min="6156" max="6156" width="18.375" style="115" bestFit="1" customWidth="1"/>
    <col min="6157" max="6157" width="15" style="115" bestFit="1" customWidth="1"/>
    <col min="6158" max="6158" width="14.75" style="115" bestFit="1" customWidth="1"/>
    <col min="6159" max="6159" width="14.625" style="115" bestFit="1" customWidth="1"/>
    <col min="6160" max="6160" width="13.75" style="115" bestFit="1" customWidth="1"/>
    <col min="6161" max="6161" width="14.25" style="115" bestFit="1" customWidth="1"/>
    <col min="6162" max="6162" width="15.125" style="115" customWidth="1"/>
    <col min="6163" max="6163" width="20.5" style="115" bestFit="1" customWidth="1"/>
    <col min="6164" max="6164" width="27.875" style="115" bestFit="1" customWidth="1"/>
    <col min="6165" max="6165" width="6.875" style="115" bestFit="1" customWidth="1"/>
    <col min="6166" max="6166" width="5" style="115" bestFit="1" customWidth="1"/>
    <col min="6167" max="6167" width="8" style="115" bestFit="1" customWidth="1"/>
    <col min="6168" max="6168" width="11.875" style="115" bestFit="1" customWidth="1"/>
    <col min="6169" max="6397" width="9" style="115"/>
    <col min="6398" max="6398" width="3.875" style="115" bestFit="1" customWidth="1"/>
    <col min="6399" max="6399" width="16" style="115" bestFit="1" customWidth="1"/>
    <col min="6400" max="6400" width="16.625" style="115" bestFit="1" customWidth="1"/>
    <col min="6401" max="6401" width="13.5" style="115" bestFit="1" customWidth="1"/>
    <col min="6402" max="6403" width="10.875" style="115" bestFit="1" customWidth="1"/>
    <col min="6404" max="6404" width="6.25" style="115" bestFit="1" customWidth="1"/>
    <col min="6405" max="6405" width="8.875" style="115" bestFit="1" customWidth="1"/>
    <col min="6406" max="6406" width="13.875" style="115" bestFit="1" customWidth="1"/>
    <col min="6407" max="6407" width="13.25" style="115" bestFit="1" customWidth="1"/>
    <col min="6408" max="6408" width="16" style="115" bestFit="1" customWidth="1"/>
    <col min="6409" max="6409" width="11.625" style="115" bestFit="1" customWidth="1"/>
    <col min="6410" max="6410" width="16.875" style="115" customWidth="1"/>
    <col min="6411" max="6411" width="13.25" style="115" customWidth="1"/>
    <col min="6412" max="6412" width="18.375" style="115" bestFit="1" customWidth="1"/>
    <col min="6413" max="6413" width="15" style="115" bestFit="1" customWidth="1"/>
    <col min="6414" max="6414" width="14.75" style="115" bestFit="1" customWidth="1"/>
    <col min="6415" max="6415" width="14.625" style="115" bestFit="1" customWidth="1"/>
    <col min="6416" max="6416" width="13.75" style="115" bestFit="1" customWidth="1"/>
    <col min="6417" max="6417" width="14.25" style="115" bestFit="1" customWidth="1"/>
    <col min="6418" max="6418" width="15.125" style="115" customWidth="1"/>
    <col min="6419" max="6419" width="20.5" style="115" bestFit="1" customWidth="1"/>
    <col min="6420" max="6420" width="27.875" style="115" bestFit="1" customWidth="1"/>
    <col min="6421" max="6421" width="6.875" style="115" bestFit="1" customWidth="1"/>
    <col min="6422" max="6422" width="5" style="115" bestFit="1" customWidth="1"/>
    <col min="6423" max="6423" width="8" style="115" bestFit="1" customWidth="1"/>
    <col min="6424" max="6424" width="11.875" style="115" bestFit="1" customWidth="1"/>
    <col min="6425" max="6653" width="9" style="115"/>
    <col min="6654" max="6654" width="3.875" style="115" bestFit="1" customWidth="1"/>
    <col min="6655" max="6655" width="16" style="115" bestFit="1" customWidth="1"/>
    <col min="6656" max="6656" width="16.625" style="115" bestFit="1" customWidth="1"/>
    <col min="6657" max="6657" width="13.5" style="115" bestFit="1" customWidth="1"/>
    <col min="6658" max="6659" width="10.875" style="115" bestFit="1" customWidth="1"/>
    <col min="6660" max="6660" width="6.25" style="115" bestFit="1" customWidth="1"/>
    <col min="6661" max="6661" width="8.875" style="115" bestFit="1" customWidth="1"/>
    <col min="6662" max="6662" width="13.875" style="115" bestFit="1" customWidth="1"/>
    <col min="6663" max="6663" width="13.25" style="115" bestFit="1" customWidth="1"/>
    <col min="6664" max="6664" width="16" style="115" bestFit="1" customWidth="1"/>
    <col min="6665" max="6665" width="11.625" style="115" bestFit="1" customWidth="1"/>
    <col min="6666" max="6666" width="16.875" style="115" customWidth="1"/>
    <col min="6667" max="6667" width="13.25" style="115" customWidth="1"/>
    <col min="6668" max="6668" width="18.375" style="115" bestFit="1" customWidth="1"/>
    <col min="6669" max="6669" width="15" style="115" bestFit="1" customWidth="1"/>
    <col min="6670" max="6670" width="14.75" style="115" bestFit="1" customWidth="1"/>
    <col min="6671" max="6671" width="14.625" style="115" bestFit="1" customWidth="1"/>
    <col min="6672" max="6672" width="13.75" style="115" bestFit="1" customWidth="1"/>
    <col min="6673" max="6673" width="14.25" style="115" bestFit="1" customWidth="1"/>
    <col min="6674" max="6674" width="15.125" style="115" customWidth="1"/>
    <col min="6675" max="6675" width="20.5" style="115" bestFit="1" customWidth="1"/>
    <col min="6676" max="6676" width="27.875" style="115" bestFit="1" customWidth="1"/>
    <col min="6677" max="6677" width="6.875" style="115" bestFit="1" customWidth="1"/>
    <col min="6678" max="6678" width="5" style="115" bestFit="1" customWidth="1"/>
    <col min="6679" max="6679" width="8" style="115" bestFit="1" customWidth="1"/>
    <col min="6680" max="6680" width="11.875" style="115" bestFit="1" customWidth="1"/>
    <col min="6681" max="6909" width="9" style="115"/>
    <col min="6910" max="6910" width="3.875" style="115" bestFit="1" customWidth="1"/>
    <col min="6911" max="6911" width="16" style="115" bestFit="1" customWidth="1"/>
    <col min="6912" max="6912" width="16.625" style="115" bestFit="1" customWidth="1"/>
    <col min="6913" max="6913" width="13.5" style="115" bestFit="1" customWidth="1"/>
    <col min="6914" max="6915" width="10.875" style="115" bestFit="1" customWidth="1"/>
    <col min="6916" max="6916" width="6.25" style="115" bestFit="1" customWidth="1"/>
    <col min="6917" max="6917" width="8.875" style="115" bestFit="1" customWidth="1"/>
    <col min="6918" max="6918" width="13.875" style="115" bestFit="1" customWidth="1"/>
    <col min="6919" max="6919" width="13.25" style="115" bestFit="1" customWidth="1"/>
    <col min="6920" max="6920" width="16" style="115" bestFit="1" customWidth="1"/>
    <col min="6921" max="6921" width="11.625" style="115" bestFit="1" customWidth="1"/>
    <col min="6922" max="6922" width="16.875" style="115" customWidth="1"/>
    <col min="6923" max="6923" width="13.25" style="115" customWidth="1"/>
    <col min="6924" max="6924" width="18.375" style="115" bestFit="1" customWidth="1"/>
    <col min="6925" max="6925" width="15" style="115" bestFit="1" customWidth="1"/>
    <col min="6926" max="6926" width="14.75" style="115" bestFit="1" customWidth="1"/>
    <col min="6927" max="6927" width="14.625" style="115" bestFit="1" customWidth="1"/>
    <col min="6928" max="6928" width="13.75" style="115" bestFit="1" customWidth="1"/>
    <col min="6929" max="6929" width="14.25" style="115" bestFit="1" customWidth="1"/>
    <col min="6930" max="6930" width="15.125" style="115" customWidth="1"/>
    <col min="6931" max="6931" width="20.5" style="115" bestFit="1" customWidth="1"/>
    <col min="6932" max="6932" width="27.875" style="115" bestFit="1" customWidth="1"/>
    <col min="6933" max="6933" width="6.875" style="115" bestFit="1" customWidth="1"/>
    <col min="6934" max="6934" width="5" style="115" bestFit="1" customWidth="1"/>
    <col min="6935" max="6935" width="8" style="115" bestFit="1" customWidth="1"/>
    <col min="6936" max="6936" width="11.875" style="115" bestFit="1" customWidth="1"/>
    <col min="6937" max="7165" width="9" style="115"/>
    <col min="7166" max="7166" width="3.875" style="115" bestFit="1" customWidth="1"/>
    <col min="7167" max="7167" width="16" style="115" bestFit="1" customWidth="1"/>
    <col min="7168" max="7168" width="16.625" style="115" bestFit="1" customWidth="1"/>
    <col min="7169" max="7169" width="13.5" style="115" bestFit="1" customWidth="1"/>
    <col min="7170" max="7171" width="10.875" style="115" bestFit="1" customWidth="1"/>
    <col min="7172" max="7172" width="6.25" style="115" bestFit="1" customWidth="1"/>
    <col min="7173" max="7173" width="8.875" style="115" bestFit="1" customWidth="1"/>
    <col min="7174" max="7174" width="13.875" style="115" bestFit="1" customWidth="1"/>
    <col min="7175" max="7175" width="13.25" style="115" bestFit="1" customWidth="1"/>
    <col min="7176" max="7176" width="16" style="115" bestFit="1" customWidth="1"/>
    <col min="7177" max="7177" width="11.625" style="115" bestFit="1" customWidth="1"/>
    <col min="7178" max="7178" width="16.875" style="115" customWidth="1"/>
    <col min="7179" max="7179" width="13.25" style="115" customWidth="1"/>
    <col min="7180" max="7180" width="18.375" style="115" bestFit="1" customWidth="1"/>
    <col min="7181" max="7181" width="15" style="115" bestFit="1" customWidth="1"/>
    <col min="7182" max="7182" width="14.75" style="115" bestFit="1" customWidth="1"/>
    <col min="7183" max="7183" width="14.625" style="115" bestFit="1" customWidth="1"/>
    <col min="7184" max="7184" width="13.75" style="115" bestFit="1" customWidth="1"/>
    <col min="7185" max="7185" width="14.25" style="115" bestFit="1" customWidth="1"/>
    <col min="7186" max="7186" width="15.125" style="115" customWidth="1"/>
    <col min="7187" max="7187" width="20.5" style="115" bestFit="1" customWidth="1"/>
    <col min="7188" max="7188" width="27.875" style="115" bestFit="1" customWidth="1"/>
    <col min="7189" max="7189" width="6.875" style="115" bestFit="1" customWidth="1"/>
    <col min="7190" max="7190" width="5" style="115" bestFit="1" customWidth="1"/>
    <col min="7191" max="7191" width="8" style="115" bestFit="1" customWidth="1"/>
    <col min="7192" max="7192" width="11.875" style="115" bestFit="1" customWidth="1"/>
    <col min="7193" max="7421" width="9" style="115"/>
    <col min="7422" max="7422" width="3.875" style="115" bestFit="1" customWidth="1"/>
    <col min="7423" max="7423" width="16" style="115" bestFit="1" customWidth="1"/>
    <col min="7424" max="7424" width="16.625" style="115" bestFit="1" customWidth="1"/>
    <col min="7425" max="7425" width="13.5" style="115" bestFit="1" customWidth="1"/>
    <col min="7426" max="7427" width="10.875" style="115" bestFit="1" customWidth="1"/>
    <col min="7428" max="7428" width="6.25" style="115" bestFit="1" customWidth="1"/>
    <col min="7429" max="7429" width="8.875" style="115" bestFit="1" customWidth="1"/>
    <col min="7430" max="7430" width="13.875" style="115" bestFit="1" customWidth="1"/>
    <col min="7431" max="7431" width="13.25" style="115" bestFit="1" customWidth="1"/>
    <col min="7432" max="7432" width="16" style="115" bestFit="1" customWidth="1"/>
    <col min="7433" max="7433" width="11.625" style="115" bestFit="1" customWidth="1"/>
    <col min="7434" max="7434" width="16.875" style="115" customWidth="1"/>
    <col min="7435" max="7435" width="13.25" style="115" customWidth="1"/>
    <col min="7436" max="7436" width="18.375" style="115" bestFit="1" customWidth="1"/>
    <col min="7437" max="7437" width="15" style="115" bestFit="1" customWidth="1"/>
    <col min="7438" max="7438" width="14.75" style="115" bestFit="1" customWidth="1"/>
    <col min="7439" max="7439" width="14.625" style="115" bestFit="1" customWidth="1"/>
    <col min="7440" max="7440" width="13.75" style="115" bestFit="1" customWidth="1"/>
    <col min="7441" max="7441" width="14.25" style="115" bestFit="1" customWidth="1"/>
    <col min="7442" max="7442" width="15.125" style="115" customWidth="1"/>
    <col min="7443" max="7443" width="20.5" style="115" bestFit="1" customWidth="1"/>
    <col min="7444" max="7444" width="27.875" style="115" bestFit="1" customWidth="1"/>
    <col min="7445" max="7445" width="6.875" style="115" bestFit="1" customWidth="1"/>
    <col min="7446" max="7446" width="5" style="115" bestFit="1" customWidth="1"/>
    <col min="7447" max="7447" width="8" style="115" bestFit="1" customWidth="1"/>
    <col min="7448" max="7448" width="11.875" style="115" bestFit="1" customWidth="1"/>
    <col min="7449" max="7677" width="9" style="115"/>
    <col min="7678" max="7678" width="3.875" style="115" bestFit="1" customWidth="1"/>
    <col min="7679" max="7679" width="16" style="115" bestFit="1" customWidth="1"/>
    <col min="7680" max="7680" width="16.625" style="115" bestFit="1" customWidth="1"/>
    <col min="7681" max="7681" width="13.5" style="115" bestFit="1" customWidth="1"/>
    <col min="7682" max="7683" width="10.875" style="115" bestFit="1" customWidth="1"/>
    <col min="7684" max="7684" width="6.25" style="115" bestFit="1" customWidth="1"/>
    <col min="7685" max="7685" width="8.875" style="115" bestFit="1" customWidth="1"/>
    <col min="7686" max="7686" width="13.875" style="115" bestFit="1" customWidth="1"/>
    <col min="7687" max="7687" width="13.25" style="115" bestFit="1" customWidth="1"/>
    <col min="7688" max="7688" width="16" style="115" bestFit="1" customWidth="1"/>
    <col min="7689" max="7689" width="11.625" style="115" bestFit="1" customWidth="1"/>
    <col min="7690" max="7690" width="16.875" style="115" customWidth="1"/>
    <col min="7691" max="7691" width="13.25" style="115" customWidth="1"/>
    <col min="7692" max="7692" width="18.375" style="115" bestFit="1" customWidth="1"/>
    <col min="7693" max="7693" width="15" style="115" bestFit="1" customWidth="1"/>
    <col min="7694" max="7694" width="14.75" style="115" bestFit="1" customWidth="1"/>
    <col min="7695" max="7695" width="14.625" style="115" bestFit="1" customWidth="1"/>
    <col min="7696" max="7696" width="13.75" style="115" bestFit="1" customWidth="1"/>
    <col min="7697" max="7697" width="14.25" style="115" bestFit="1" customWidth="1"/>
    <col min="7698" max="7698" width="15.125" style="115" customWidth="1"/>
    <col min="7699" max="7699" width="20.5" style="115" bestFit="1" customWidth="1"/>
    <col min="7700" max="7700" width="27.875" style="115" bestFit="1" customWidth="1"/>
    <col min="7701" max="7701" width="6.875" style="115" bestFit="1" customWidth="1"/>
    <col min="7702" max="7702" width="5" style="115" bestFit="1" customWidth="1"/>
    <col min="7703" max="7703" width="8" style="115" bestFit="1" customWidth="1"/>
    <col min="7704" max="7704" width="11.875" style="115" bestFit="1" customWidth="1"/>
    <col min="7705" max="7933" width="9" style="115"/>
    <col min="7934" max="7934" width="3.875" style="115" bestFit="1" customWidth="1"/>
    <col min="7935" max="7935" width="16" style="115" bestFit="1" customWidth="1"/>
    <col min="7936" max="7936" width="16.625" style="115" bestFit="1" customWidth="1"/>
    <col min="7937" max="7937" width="13.5" style="115" bestFit="1" customWidth="1"/>
    <col min="7938" max="7939" width="10.875" style="115" bestFit="1" customWidth="1"/>
    <col min="7940" max="7940" width="6.25" style="115" bestFit="1" customWidth="1"/>
    <col min="7941" max="7941" width="8.875" style="115" bestFit="1" customWidth="1"/>
    <col min="7942" max="7942" width="13.875" style="115" bestFit="1" customWidth="1"/>
    <col min="7943" max="7943" width="13.25" style="115" bestFit="1" customWidth="1"/>
    <col min="7944" max="7944" width="16" style="115" bestFit="1" customWidth="1"/>
    <col min="7945" max="7945" width="11.625" style="115" bestFit="1" customWidth="1"/>
    <col min="7946" max="7946" width="16.875" style="115" customWidth="1"/>
    <col min="7947" max="7947" width="13.25" style="115" customWidth="1"/>
    <col min="7948" max="7948" width="18.375" style="115" bestFit="1" customWidth="1"/>
    <col min="7949" max="7949" width="15" style="115" bestFit="1" customWidth="1"/>
    <col min="7950" max="7950" width="14.75" style="115" bestFit="1" customWidth="1"/>
    <col min="7951" max="7951" width="14.625" style="115" bestFit="1" customWidth="1"/>
    <col min="7952" max="7952" width="13.75" style="115" bestFit="1" customWidth="1"/>
    <col min="7953" max="7953" width="14.25" style="115" bestFit="1" customWidth="1"/>
    <col min="7954" max="7954" width="15.125" style="115" customWidth="1"/>
    <col min="7955" max="7955" width="20.5" style="115" bestFit="1" customWidth="1"/>
    <col min="7956" max="7956" width="27.875" style="115" bestFit="1" customWidth="1"/>
    <col min="7957" max="7957" width="6.875" style="115" bestFit="1" customWidth="1"/>
    <col min="7958" max="7958" width="5" style="115" bestFit="1" customWidth="1"/>
    <col min="7959" max="7959" width="8" style="115" bestFit="1" customWidth="1"/>
    <col min="7960" max="7960" width="11.875" style="115" bestFit="1" customWidth="1"/>
    <col min="7961" max="8189" width="9" style="115"/>
    <col min="8190" max="8190" width="3.875" style="115" bestFit="1" customWidth="1"/>
    <col min="8191" max="8191" width="16" style="115" bestFit="1" customWidth="1"/>
    <col min="8192" max="8192" width="16.625" style="115" bestFit="1" customWidth="1"/>
    <col min="8193" max="8193" width="13.5" style="115" bestFit="1" customWidth="1"/>
    <col min="8194" max="8195" width="10.875" style="115" bestFit="1" customWidth="1"/>
    <col min="8196" max="8196" width="6.25" style="115" bestFit="1" customWidth="1"/>
    <col min="8197" max="8197" width="8.875" style="115" bestFit="1" customWidth="1"/>
    <col min="8198" max="8198" width="13.875" style="115" bestFit="1" customWidth="1"/>
    <col min="8199" max="8199" width="13.25" style="115" bestFit="1" customWidth="1"/>
    <col min="8200" max="8200" width="16" style="115" bestFit="1" customWidth="1"/>
    <col min="8201" max="8201" width="11.625" style="115" bestFit="1" customWidth="1"/>
    <col min="8202" max="8202" width="16.875" style="115" customWidth="1"/>
    <col min="8203" max="8203" width="13.25" style="115" customWidth="1"/>
    <col min="8204" max="8204" width="18.375" style="115" bestFit="1" customWidth="1"/>
    <col min="8205" max="8205" width="15" style="115" bestFit="1" customWidth="1"/>
    <col min="8206" max="8206" width="14.75" style="115" bestFit="1" customWidth="1"/>
    <col min="8207" max="8207" width="14.625" style="115" bestFit="1" customWidth="1"/>
    <col min="8208" max="8208" width="13.75" style="115" bestFit="1" customWidth="1"/>
    <col min="8209" max="8209" width="14.25" style="115" bestFit="1" customWidth="1"/>
    <col min="8210" max="8210" width="15.125" style="115" customWidth="1"/>
    <col min="8211" max="8211" width="20.5" style="115" bestFit="1" customWidth="1"/>
    <col min="8212" max="8212" width="27.875" style="115" bestFit="1" customWidth="1"/>
    <col min="8213" max="8213" width="6.875" style="115" bestFit="1" customWidth="1"/>
    <col min="8214" max="8214" width="5" style="115" bestFit="1" customWidth="1"/>
    <col min="8215" max="8215" width="8" style="115" bestFit="1" customWidth="1"/>
    <col min="8216" max="8216" width="11.875" style="115" bestFit="1" customWidth="1"/>
    <col min="8217" max="8445" width="9" style="115"/>
    <col min="8446" max="8446" width="3.875" style="115" bestFit="1" customWidth="1"/>
    <col min="8447" max="8447" width="16" style="115" bestFit="1" customWidth="1"/>
    <col min="8448" max="8448" width="16.625" style="115" bestFit="1" customWidth="1"/>
    <col min="8449" max="8449" width="13.5" style="115" bestFit="1" customWidth="1"/>
    <col min="8450" max="8451" width="10.875" style="115" bestFit="1" customWidth="1"/>
    <col min="8452" max="8452" width="6.25" style="115" bestFit="1" customWidth="1"/>
    <col min="8453" max="8453" width="8.875" style="115" bestFit="1" customWidth="1"/>
    <col min="8454" max="8454" width="13.875" style="115" bestFit="1" customWidth="1"/>
    <col min="8455" max="8455" width="13.25" style="115" bestFit="1" customWidth="1"/>
    <col min="8456" max="8456" width="16" style="115" bestFit="1" customWidth="1"/>
    <col min="8457" max="8457" width="11.625" style="115" bestFit="1" customWidth="1"/>
    <col min="8458" max="8458" width="16.875" style="115" customWidth="1"/>
    <col min="8459" max="8459" width="13.25" style="115" customWidth="1"/>
    <col min="8460" max="8460" width="18.375" style="115" bestFit="1" customWidth="1"/>
    <col min="8461" max="8461" width="15" style="115" bestFit="1" customWidth="1"/>
    <col min="8462" max="8462" width="14.75" style="115" bestFit="1" customWidth="1"/>
    <col min="8463" max="8463" width="14.625" style="115" bestFit="1" customWidth="1"/>
    <col min="8464" max="8464" width="13.75" style="115" bestFit="1" customWidth="1"/>
    <col min="8465" max="8465" width="14.25" style="115" bestFit="1" customWidth="1"/>
    <col min="8466" max="8466" width="15.125" style="115" customWidth="1"/>
    <col min="8467" max="8467" width="20.5" style="115" bestFit="1" customWidth="1"/>
    <col min="8468" max="8468" width="27.875" style="115" bestFit="1" customWidth="1"/>
    <col min="8469" max="8469" width="6.875" style="115" bestFit="1" customWidth="1"/>
    <col min="8470" max="8470" width="5" style="115" bestFit="1" customWidth="1"/>
    <col min="8471" max="8471" width="8" style="115" bestFit="1" customWidth="1"/>
    <col min="8472" max="8472" width="11.875" style="115" bestFit="1" customWidth="1"/>
    <col min="8473" max="8701" width="9" style="115"/>
    <col min="8702" max="8702" width="3.875" style="115" bestFit="1" customWidth="1"/>
    <col min="8703" max="8703" width="16" style="115" bestFit="1" customWidth="1"/>
    <col min="8704" max="8704" width="16.625" style="115" bestFit="1" customWidth="1"/>
    <col min="8705" max="8705" width="13.5" style="115" bestFit="1" customWidth="1"/>
    <col min="8706" max="8707" width="10.875" style="115" bestFit="1" customWidth="1"/>
    <col min="8708" max="8708" width="6.25" style="115" bestFit="1" customWidth="1"/>
    <col min="8709" max="8709" width="8.875" style="115" bestFit="1" customWidth="1"/>
    <col min="8710" max="8710" width="13.875" style="115" bestFit="1" customWidth="1"/>
    <col min="8711" max="8711" width="13.25" style="115" bestFit="1" customWidth="1"/>
    <col min="8712" max="8712" width="16" style="115" bestFit="1" customWidth="1"/>
    <col min="8713" max="8713" width="11.625" style="115" bestFit="1" customWidth="1"/>
    <col min="8714" max="8714" width="16.875" style="115" customWidth="1"/>
    <col min="8715" max="8715" width="13.25" style="115" customWidth="1"/>
    <col min="8716" max="8716" width="18.375" style="115" bestFit="1" customWidth="1"/>
    <col min="8717" max="8717" width="15" style="115" bestFit="1" customWidth="1"/>
    <col min="8718" max="8718" width="14.75" style="115" bestFit="1" customWidth="1"/>
    <col min="8719" max="8719" width="14.625" style="115" bestFit="1" customWidth="1"/>
    <col min="8720" max="8720" width="13.75" style="115" bestFit="1" customWidth="1"/>
    <col min="8721" max="8721" width="14.25" style="115" bestFit="1" customWidth="1"/>
    <col min="8722" max="8722" width="15.125" style="115" customWidth="1"/>
    <col min="8723" max="8723" width="20.5" style="115" bestFit="1" customWidth="1"/>
    <col min="8724" max="8724" width="27.875" style="115" bestFit="1" customWidth="1"/>
    <col min="8725" max="8725" width="6.875" style="115" bestFit="1" customWidth="1"/>
    <col min="8726" max="8726" width="5" style="115" bestFit="1" customWidth="1"/>
    <col min="8727" max="8727" width="8" style="115" bestFit="1" customWidth="1"/>
    <col min="8728" max="8728" width="11.875" style="115" bestFit="1" customWidth="1"/>
    <col min="8729" max="8957" width="9" style="115"/>
    <col min="8958" max="8958" width="3.875" style="115" bestFit="1" customWidth="1"/>
    <col min="8959" max="8959" width="16" style="115" bestFit="1" customWidth="1"/>
    <col min="8960" max="8960" width="16.625" style="115" bestFit="1" customWidth="1"/>
    <col min="8961" max="8961" width="13.5" style="115" bestFit="1" customWidth="1"/>
    <col min="8962" max="8963" width="10.875" style="115" bestFit="1" customWidth="1"/>
    <col min="8964" max="8964" width="6.25" style="115" bestFit="1" customWidth="1"/>
    <col min="8965" max="8965" width="8.875" style="115" bestFit="1" customWidth="1"/>
    <col min="8966" max="8966" width="13.875" style="115" bestFit="1" customWidth="1"/>
    <col min="8967" max="8967" width="13.25" style="115" bestFit="1" customWidth="1"/>
    <col min="8968" max="8968" width="16" style="115" bestFit="1" customWidth="1"/>
    <col min="8969" max="8969" width="11.625" style="115" bestFit="1" customWidth="1"/>
    <col min="8970" max="8970" width="16.875" style="115" customWidth="1"/>
    <col min="8971" max="8971" width="13.25" style="115" customWidth="1"/>
    <col min="8972" max="8972" width="18.375" style="115" bestFit="1" customWidth="1"/>
    <col min="8973" max="8973" width="15" style="115" bestFit="1" customWidth="1"/>
    <col min="8974" max="8974" width="14.75" style="115" bestFit="1" customWidth="1"/>
    <col min="8975" max="8975" width="14.625" style="115" bestFit="1" customWidth="1"/>
    <col min="8976" max="8976" width="13.75" style="115" bestFit="1" customWidth="1"/>
    <col min="8977" max="8977" width="14.25" style="115" bestFit="1" customWidth="1"/>
    <col min="8978" max="8978" width="15.125" style="115" customWidth="1"/>
    <col min="8979" max="8979" width="20.5" style="115" bestFit="1" customWidth="1"/>
    <col min="8980" max="8980" width="27.875" style="115" bestFit="1" customWidth="1"/>
    <col min="8981" max="8981" width="6.875" style="115" bestFit="1" customWidth="1"/>
    <col min="8982" max="8982" width="5" style="115" bestFit="1" customWidth="1"/>
    <col min="8983" max="8983" width="8" style="115" bestFit="1" customWidth="1"/>
    <col min="8984" max="8984" width="11.875" style="115" bestFit="1" customWidth="1"/>
    <col min="8985" max="9213" width="9" style="115"/>
    <col min="9214" max="9214" width="3.875" style="115" bestFit="1" customWidth="1"/>
    <col min="9215" max="9215" width="16" style="115" bestFit="1" customWidth="1"/>
    <col min="9216" max="9216" width="16.625" style="115" bestFit="1" customWidth="1"/>
    <col min="9217" max="9217" width="13.5" style="115" bestFit="1" customWidth="1"/>
    <col min="9218" max="9219" width="10.875" style="115" bestFit="1" customWidth="1"/>
    <col min="9220" max="9220" width="6.25" style="115" bestFit="1" customWidth="1"/>
    <col min="9221" max="9221" width="8.875" style="115" bestFit="1" customWidth="1"/>
    <col min="9222" max="9222" width="13.875" style="115" bestFit="1" customWidth="1"/>
    <col min="9223" max="9223" width="13.25" style="115" bestFit="1" customWidth="1"/>
    <col min="9224" max="9224" width="16" style="115" bestFit="1" customWidth="1"/>
    <col min="9225" max="9225" width="11.625" style="115" bestFit="1" customWidth="1"/>
    <col min="9226" max="9226" width="16.875" style="115" customWidth="1"/>
    <col min="9227" max="9227" width="13.25" style="115" customWidth="1"/>
    <col min="9228" max="9228" width="18.375" style="115" bestFit="1" customWidth="1"/>
    <col min="9229" max="9229" width="15" style="115" bestFit="1" customWidth="1"/>
    <col min="9230" max="9230" width="14.75" style="115" bestFit="1" customWidth="1"/>
    <col min="9231" max="9231" width="14.625" style="115" bestFit="1" customWidth="1"/>
    <col min="9232" max="9232" width="13.75" style="115" bestFit="1" customWidth="1"/>
    <col min="9233" max="9233" width="14.25" style="115" bestFit="1" customWidth="1"/>
    <col min="9234" max="9234" width="15.125" style="115" customWidth="1"/>
    <col min="9235" max="9235" width="20.5" style="115" bestFit="1" customWidth="1"/>
    <col min="9236" max="9236" width="27.875" style="115" bestFit="1" customWidth="1"/>
    <col min="9237" max="9237" width="6.875" style="115" bestFit="1" customWidth="1"/>
    <col min="9238" max="9238" width="5" style="115" bestFit="1" customWidth="1"/>
    <col min="9239" max="9239" width="8" style="115" bestFit="1" customWidth="1"/>
    <col min="9240" max="9240" width="11.875" style="115" bestFit="1" customWidth="1"/>
    <col min="9241" max="9469" width="9" style="115"/>
    <col min="9470" max="9470" width="3.875" style="115" bestFit="1" customWidth="1"/>
    <col min="9471" max="9471" width="16" style="115" bestFit="1" customWidth="1"/>
    <col min="9472" max="9472" width="16.625" style="115" bestFit="1" customWidth="1"/>
    <col min="9473" max="9473" width="13.5" style="115" bestFit="1" customWidth="1"/>
    <col min="9474" max="9475" width="10.875" style="115" bestFit="1" customWidth="1"/>
    <col min="9476" max="9476" width="6.25" style="115" bestFit="1" customWidth="1"/>
    <col min="9477" max="9477" width="8.875" style="115" bestFit="1" customWidth="1"/>
    <col min="9478" max="9478" width="13.875" style="115" bestFit="1" customWidth="1"/>
    <col min="9479" max="9479" width="13.25" style="115" bestFit="1" customWidth="1"/>
    <col min="9480" max="9480" width="16" style="115" bestFit="1" customWidth="1"/>
    <col min="9481" max="9481" width="11.625" style="115" bestFit="1" customWidth="1"/>
    <col min="9482" max="9482" width="16.875" style="115" customWidth="1"/>
    <col min="9483" max="9483" width="13.25" style="115" customWidth="1"/>
    <col min="9484" max="9484" width="18.375" style="115" bestFit="1" customWidth="1"/>
    <col min="9485" max="9485" width="15" style="115" bestFit="1" customWidth="1"/>
    <col min="9486" max="9486" width="14.75" style="115" bestFit="1" customWidth="1"/>
    <col min="9487" max="9487" width="14.625" style="115" bestFit="1" customWidth="1"/>
    <col min="9488" max="9488" width="13.75" style="115" bestFit="1" customWidth="1"/>
    <col min="9489" max="9489" width="14.25" style="115" bestFit="1" customWidth="1"/>
    <col min="9490" max="9490" width="15.125" style="115" customWidth="1"/>
    <col min="9491" max="9491" width="20.5" style="115" bestFit="1" customWidth="1"/>
    <col min="9492" max="9492" width="27.875" style="115" bestFit="1" customWidth="1"/>
    <col min="9493" max="9493" width="6.875" style="115" bestFit="1" customWidth="1"/>
    <col min="9494" max="9494" width="5" style="115" bestFit="1" customWidth="1"/>
    <col min="9495" max="9495" width="8" style="115" bestFit="1" customWidth="1"/>
    <col min="9496" max="9496" width="11.875" style="115" bestFit="1" customWidth="1"/>
    <col min="9497" max="9725" width="9" style="115"/>
    <col min="9726" max="9726" width="3.875" style="115" bestFit="1" customWidth="1"/>
    <col min="9727" max="9727" width="16" style="115" bestFit="1" customWidth="1"/>
    <col min="9728" max="9728" width="16.625" style="115" bestFit="1" customWidth="1"/>
    <col min="9729" max="9729" width="13.5" style="115" bestFit="1" customWidth="1"/>
    <col min="9730" max="9731" width="10.875" style="115" bestFit="1" customWidth="1"/>
    <col min="9732" max="9732" width="6.25" style="115" bestFit="1" customWidth="1"/>
    <col min="9733" max="9733" width="8.875" style="115" bestFit="1" customWidth="1"/>
    <col min="9734" max="9734" width="13.875" style="115" bestFit="1" customWidth="1"/>
    <col min="9735" max="9735" width="13.25" style="115" bestFit="1" customWidth="1"/>
    <col min="9736" max="9736" width="16" style="115" bestFit="1" customWidth="1"/>
    <col min="9737" max="9737" width="11.625" style="115" bestFit="1" customWidth="1"/>
    <col min="9738" max="9738" width="16.875" style="115" customWidth="1"/>
    <col min="9739" max="9739" width="13.25" style="115" customWidth="1"/>
    <col min="9740" max="9740" width="18.375" style="115" bestFit="1" customWidth="1"/>
    <col min="9741" max="9741" width="15" style="115" bestFit="1" customWidth="1"/>
    <col min="9742" max="9742" width="14.75" style="115" bestFit="1" customWidth="1"/>
    <col min="9743" max="9743" width="14.625" style="115" bestFit="1" customWidth="1"/>
    <col min="9744" max="9744" width="13.75" style="115" bestFit="1" customWidth="1"/>
    <col min="9745" max="9745" width="14.25" style="115" bestFit="1" customWidth="1"/>
    <col min="9746" max="9746" width="15.125" style="115" customWidth="1"/>
    <col min="9747" max="9747" width="20.5" style="115" bestFit="1" customWidth="1"/>
    <col min="9748" max="9748" width="27.875" style="115" bestFit="1" customWidth="1"/>
    <col min="9749" max="9749" width="6.875" style="115" bestFit="1" customWidth="1"/>
    <col min="9750" max="9750" width="5" style="115" bestFit="1" customWidth="1"/>
    <col min="9751" max="9751" width="8" style="115" bestFit="1" customWidth="1"/>
    <col min="9752" max="9752" width="11.875" style="115" bestFit="1" customWidth="1"/>
    <col min="9753" max="9981" width="9" style="115"/>
    <col min="9982" max="9982" width="3.875" style="115" bestFit="1" customWidth="1"/>
    <col min="9983" max="9983" width="16" style="115" bestFit="1" customWidth="1"/>
    <col min="9984" max="9984" width="16.625" style="115" bestFit="1" customWidth="1"/>
    <col min="9985" max="9985" width="13.5" style="115" bestFit="1" customWidth="1"/>
    <col min="9986" max="9987" width="10.875" style="115" bestFit="1" customWidth="1"/>
    <col min="9988" max="9988" width="6.25" style="115" bestFit="1" customWidth="1"/>
    <col min="9989" max="9989" width="8.875" style="115" bestFit="1" customWidth="1"/>
    <col min="9990" max="9990" width="13.875" style="115" bestFit="1" customWidth="1"/>
    <col min="9991" max="9991" width="13.25" style="115" bestFit="1" customWidth="1"/>
    <col min="9992" max="9992" width="16" style="115" bestFit="1" customWidth="1"/>
    <col min="9993" max="9993" width="11.625" style="115" bestFit="1" customWidth="1"/>
    <col min="9994" max="9994" width="16.875" style="115" customWidth="1"/>
    <col min="9995" max="9995" width="13.25" style="115" customWidth="1"/>
    <col min="9996" max="9996" width="18.375" style="115" bestFit="1" customWidth="1"/>
    <col min="9997" max="9997" width="15" style="115" bestFit="1" customWidth="1"/>
    <col min="9998" max="9998" width="14.75" style="115" bestFit="1" customWidth="1"/>
    <col min="9999" max="9999" width="14.625" style="115" bestFit="1" customWidth="1"/>
    <col min="10000" max="10000" width="13.75" style="115" bestFit="1" customWidth="1"/>
    <col min="10001" max="10001" width="14.25" style="115" bestFit="1" customWidth="1"/>
    <col min="10002" max="10002" width="15.125" style="115" customWidth="1"/>
    <col min="10003" max="10003" width="20.5" style="115" bestFit="1" customWidth="1"/>
    <col min="10004" max="10004" width="27.875" style="115" bestFit="1" customWidth="1"/>
    <col min="10005" max="10005" width="6.875" style="115" bestFit="1" customWidth="1"/>
    <col min="10006" max="10006" width="5" style="115" bestFit="1" customWidth="1"/>
    <col min="10007" max="10007" width="8" style="115" bestFit="1" customWidth="1"/>
    <col min="10008" max="10008" width="11.875" style="115" bestFit="1" customWidth="1"/>
    <col min="10009" max="10237" width="9" style="115"/>
    <col min="10238" max="10238" width="3.875" style="115" bestFit="1" customWidth="1"/>
    <col min="10239" max="10239" width="16" style="115" bestFit="1" customWidth="1"/>
    <col min="10240" max="10240" width="16.625" style="115" bestFit="1" customWidth="1"/>
    <col min="10241" max="10241" width="13.5" style="115" bestFit="1" customWidth="1"/>
    <col min="10242" max="10243" width="10.875" style="115" bestFit="1" customWidth="1"/>
    <col min="10244" max="10244" width="6.25" style="115" bestFit="1" customWidth="1"/>
    <col min="10245" max="10245" width="8.875" style="115" bestFit="1" customWidth="1"/>
    <col min="10246" max="10246" width="13.875" style="115" bestFit="1" customWidth="1"/>
    <col min="10247" max="10247" width="13.25" style="115" bestFit="1" customWidth="1"/>
    <col min="10248" max="10248" width="16" style="115" bestFit="1" customWidth="1"/>
    <col min="10249" max="10249" width="11.625" style="115" bestFit="1" customWidth="1"/>
    <col min="10250" max="10250" width="16.875" style="115" customWidth="1"/>
    <col min="10251" max="10251" width="13.25" style="115" customWidth="1"/>
    <col min="10252" max="10252" width="18.375" style="115" bestFit="1" customWidth="1"/>
    <col min="10253" max="10253" width="15" style="115" bestFit="1" customWidth="1"/>
    <col min="10254" max="10254" width="14.75" style="115" bestFit="1" customWidth="1"/>
    <col min="10255" max="10255" width="14.625" style="115" bestFit="1" customWidth="1"/>
    <col min="10256" max="10256" width="13.75" style="115" bestFit="1" customWidth="1"/>
    <col min="10257" max="10257" width="14.25" style="115" bestFit="1" customWidth="1"/>
    <col min="10258" max="10258" width="15.125" style="115" customWidth="1"/>
    <col min="10259" max="10259" width="20.5" style="115" bestFit="1" customWidth="1"/>
    <col min="10260" max="10260" width="27.875" style="115" bestFit="1" customWidth="1"/>
    <col min="10261" max="10261" width="6.875" style="115" bestFit="1" customWidth="1"/>
    <col min="10262" max="10262" width="5" style="115" bestFit="1" customWidth="1"/>
    <col min="10263" max="10263" width="8" style="115" bestFit="1" customWidth="1"/>
    <col min="10264" max="10264" width="11.875" style="115" bestFit="1" customWidth="1"/>
    <col min="10265" max="10493" width="9" style="115"/>
    <col min="10494" max="10494" width="3.875" style="115" bestFit="1" customWidth="1"/>
    <col min="10495" max="10495" width="16" style="115" bestFit="1" customWidth="1"/>
    <col min="10496" max="10496" width="16.625" style="115" bestFit="1" customWidth="1"/>
    <col min="10497" max="10497" width="13.5" style="115" bestFit="1" customWidth="1"/>
    <col min="10498" max="10499" width="10.875" style="115" bestFit="1" customWidth="1"/>
    <col min="10500" max="10500" width="6.25" style="115" bestFit="1" customWidth="1"/>
    <col min="10501" max="10501" width="8.875" style="115" bestFit="1" customWidth="1"/>
    <col min="10502" max="10502" width="13.875" style="115" bestFit="1" customWidth="1"/>
    <col min="10503" max="10503" width="13.25" style="115" bestFit="1" customWidth="1"/>
    <col min="10504" max="10504" width="16" style="115" bestFit="1" customWidth="1"/>
    <col min="10505" max="10505" width="11.625" style="115" bestFit="1" customWidth="1"/>
    <col min="10506" max="10506" width="16.875" style="115" customWidth="1"/>
    <col min="10507" max="10507" width="13.25" style="115" customWidth="1"/>
    <col min="10508" max="10508" width="18.375" style="115" bestFit="1" customWidth="1"/>
    <col min="10509" max="10509" width="15" style="115" bestFit="1" customWidth="1"/>
    <col min="10510" max="10510" width="14.75" style="115" bestFit="1" customWidth="1"/>
    <col min="10511" max="10511" width="14.625" style="115" bestFit="1" customWidth="1"/>
    <col min="10512" max="10512" width="13.75" style="115" bestFit="1" customWidth="1"/>
    <col min="10513" max="10513" width="14.25" style="115" bestFit="1" customWidth="1"/>
    <col min="10514" max="10514" width="15.125" style="115" customWidth="1"/>
    <col min="10515" max="10515" width="20.5" style="115" bestFit="1" customWidth="1"/>
    <col min="10516" max="10516" width="27.875" style="115" bestFit="1" customWidth="1"/>
    <col min="10517" max="10517" width="6.875" style="115" bestFit="1" customWidth="1"/>
    <col min="10518" max="10518" width="5" style="115" bestFit="1" customWidth="1"/>
    <col min="10519" max="10519" width="8" style="115" bestFit="1" customWidth="1"/>
    <col min="10520" max="10520" width="11.875" style="115" bestFit="1" customWidth="1"/>
    <col min="10521" max="10749" width="9" style="115"/>
    <col min="10750" max="10750" width="3.875" style="115" bestFit="1" customWidth="1"/>
    <col min="10751" max="10751" width="16" style="115" bestFit="1" customWidth="1"/>
    <col min="10752" max="10752" width="16.625" style="115" bestFit="1" customWidth="1"/>
    <col min="10753" max="10753" width="13.5" style="115" bestFit="1" customWidth="1"/>
    <col min="10754" max="10755" width="10.875" style="115" bestFit="1" customWidth="1"/>
    <col min="10756" max="10756" width="6.25" style="115" bestFit="1" customWidth="1"/>
    <col min="10757" max="10757" width="8.875" style="115" bestFit="1" customWidth="1"/>
    <col min="10758" max="10758" width="13.875" style="115" bestFit="1" customWidth="1"/>
    <col min="10759" max="10759" width="13.25" style="115" bestFit="1" customWidth="1"/>
    <col min="10760" max="10760" width="16" style="115" bestFit="1" customWidth="1"/>
    <col min="10761" max="10761" width="11.625" style="115" bestFit="1" customWidth="1"/>
    <col min="10762" max="10762" width="16.875" style="115" customWidth="1"/>
    <col min="10763" max="10763" width="13.25" style="115" customWidth="1"/>
    <col min="10764" max="10764" width="18.375" style="115" bestFit="1" customWidth="1"/>
    <col min="10765" max="10765" width="15" style="115" bestFit="1" customWidth="1"/>
    <col min="10766" max="10766" width="14.75" style="115" bestFit="1" customWidth="1"/>
    <col min="10767" max="10767" width="14.625" style="115" bestFit="1" customWidth="1"/>
    <col min="10768" max="10768" width="13.75" style="115" bestFit="1" customWidth="1"/>
    <col min="10769" max="10769" width="14.25" style="115" bestFit="1" customWidth="1"/>
    <col min="10770" max="10770" width="15.125" style="115" customWidth="1"/>
    <col min="10771" max="10771" width="20.5" style="115" bestFit="1" customWidth="1"/>
    <col min="10772" max="10772" width="27.875" style="115" bestFit="1" customWidth="1"/>
    <col min="10773" max="10773" width="6.875" style="115" bestFit="1" customWidth="1"/>
    <col min="10774" max="10774" width="5" style="115" bestFit="1" customWidth="1"/>
    <col min="10775" max="10775" width="8" style="115" bestFit="1" customWidth="1"/>
    <col min="10776" max="10776" width="11.875" style="115" bestFit="1" customWidth="1"/>
    <col min="10777" max="11005" width="9" style="115"/>
    <col min="11006" max="11006" width="3.875" style="115" bestFit="1" customWidth="1"/>
    <col min="11007" max="11007" width="16" style="115" bestFit="1" customWidth="1"/>
    <col min="11008" max="11008" width="16.625" style="115" bestFit="1" customWidth="1"/>
    <col min="11009" max="11009" width="13.5" style="115" bestFit="1" customWidth="1"/>
    <col min="11010" max="11011" width="10.875" style="115" bestFit="1" customWidth="1"/>
    <col min="11012" max="11012" width="6.25" style="115" bestFit="1" customWidth="1"/>
    <col min="11013" max="11013" width="8.875" style="115" bestFit="1" customWidth="1"/>
    <col min="11014" max="11014" width="13.875" style="115" bestFit="1" customWidth="1"/>
    <col min="11015" max="11015" width="13.25" style="115" bestFit="1" customWidth="1"/>
    <col min="11016" max="11016" width="16" style="115" bestFit="1" customWidth="1"/>
    <col min="11017" max="11017" width="11.625" style="115" bestFit="1" customWidth="1"/>
    <col min="11018" max="11018" width="16.875" style="115" customWidth="1"/>
    <col min="11019" max="11019" width="13.25" style="115" customWidth="1"/>
    <col min="11020" max="11020" width="18.375" style="115" bestFit="1" customWidth="1"/>
    <col min="11021" max="11021" width="15" style="115" bestFit="1" customWidth="1"/>
    <col min="11022" max="11022" width="14.75" style="115" bestFit="1" customWidth="1"/>
    <col min="11023" max="11023" width="14.625" style="115" bestFit="1" customWidth="1"/>
    <col min="11024" max="11024" width="13.75" style="115" bestFit="1" customWidth="1"/>
    <col min="11025" max="11025" width="14.25" style="115" bestFit="1" customWidth="1"/>
    <col min="11026" max="11026" width="15.125" style="115" customWidth="1"/>
    <col min="11027" max="11027" width="20.5" style="115" bestFit="1" customWidth="1"/>
    <col min="11028" max="11028" width="27.875" style="115" bestFit="1" customWidth="1"/>
    <col min="11029" max="11029" width="6.875" style="115" bestFit="1" customWidth="1"/>
    <col min="11030" max="11030" width="5" style="115" bestFit="1" customWidth="1"/>
    <col min="11031" max="11031" width="8" style="115" bestFit="1" customWidth="1"/>
    <col min="11032" max="11032" width="11.875" style="115" bestFit="1" customWidth="1"/>
    <col min="11033" max="11261" width="9" style="115"/>
    <col min="11262" max="11262" width="3.875" style="115" bestFit="1" customWidth="1"/>
    <col min="11263" max="11263" width="16" style="115" bestFit="1" customWidth="1"/>
    <col min="11264" max="11264" width="16.625" style="115" bestFit="1" customWidth="1"/>
    <col min="11265" max="11265" width="13.5" style="115" bestFit="1" customWidth="1"/>
    <col min="11266" max="11267" width="10.875" style="115" bestFit="1" customWidth="1"/>
    <col min="11268" max="11268" width="6.25" style="115" bestFit="1" customWidth="1"/>
    <col min="11269" max="11269" width="8.875" style="115" bestFit="1" customWidth="1"/>
    <col min="11270" max="11270" width="13.875" style="115" bestFit="1" customWidth="1"/>
    <col min="11271" max="11271" width="13.25" style="115" bestFit="1" customWidth="1"/>
    <col min="11272" max="11272" width="16" style="115" bestFit="1" customWidth="1"/>
    <col min="11273" max="11273" width="11.625" style="115" bestFit="1" customWidth="1"/>
    <col min="11274" max="11274" width="16.875" style="115" customWidth="1"/>
    <col min="11275" max="11275" width="13.25" style="115" customWidth="1"/>
    <col min="11276" max="11276" width="18.375" style="115" bestFit="1" customWidth="1"/>
    <col min="11277" max="11277" width="15" style="115" bestFit="1" customWidth="1"/>
    <col min="11278" max="11278" width="14.75" style="115" bestFit="1" customWidth="1"/>
    <col min="11279" max="11279" width="14.625" style="115" bestFit="1" customWidth="1"/>
    <col min="11280" max="11280" width="13.75" style="115" bestFit="1" customWidth="1"/>
    <col min="11281" max="11281" width="14.25" style="115" bestFit="1" customWidth="1"/>
    <col min="11282" max="11282" width="15.125" style="115" customWidth="1"/>
    <col min="11283" max="11283" width="20.5" style="115" bestFit="1" customWidth="1"/>
    <col min="11284" max="11284" width="27.875" style="115" bestFit="1" customWidth="1"/>
    <col min="11285" max="11285" width="6.875" style="115" bestFit="1" customWidth="1"/>
    <col min="11286" max="11286" width="5" style="115" bestFit="1" customWidth="1"/>
    <col min="11287" max="11287" width="8" style="115" bestFit="1" customWidth="1"/>
    <col min="11288" max="11288" width="11.875" style="115" bestFit="1" customWidth="1"/>
    <col min="11289" max="11517" width="9" style="115"/>
    <col min="11518" max="11518" width="3.875" style="115" bestFit="1" customWidth="1"/>
    <col min="11519" max="11519" width="16" style="115" bestFit="1" customWidth="1"/>
    <col min="11520" max="11520" width="16.625" style="115" bestFit="1" customWidth="1"/>
    <col min="11521" max="11521" width="13.5" style="115" bestFit="1" customWidth="1"/>
    <col min="11522" max="11523" width="10.875" style="115" bestFit="1" customWidth="1"/>
    <col min="11524" max="11524" width="6.25" style="115" bestFit="1" customWidth="1"/>
    <col min="11525" max="11525" width="8.875" style="115" bestFit="1" customWidth="1"/>
    <col min="11526" max="11526" width="13.875" style="115" bestFit="1" customWidth="1"/>
    <col min="11527" max="11527" width="13.25" style="115" bestFit="1" customWidth="1"/>
    <col min="11528" max="11528" width="16" style="115" bestFit="1" customWidth="1"/>
    <col min="11529" max="11529" width="11.625" style="115" bestFit="1" customWidth="1"/>
    <col min="11530" max="11530" width="16.875" style="115" customWidth="1"/>
    <col min="11531" max="11531" width="13.25" style="115" customWidth="1"/>
    <col min="11532" max="11532" width="18.375" style="115" bestFit="1" customWidth="1"/>
    <col min="11533" max="11533" width="15" style="115" bestFit="1" customWidth="1"/>
    <col min="11534" max="11534" width="14.75" style="115" bestFit="1" customWidth="1"/>
    <col min="11535" max="11535" width="14.625" style="115" bestFit="1" customWidth="1"/>
    <col min="11536" max="11536" width="13.75" style="115" bestFit="1" customWidth="1"/>
    <col min="11537" max="11537" width="14.25" style="115" bestFit="1" customWidth="1"/>
    <col min="11538" max="11538" width="15.125" style="115" customWidth="1"/>
    <col min="11539" max="11539" width="20.5" style="115" bestFit="1" customWidth="1"/>
    <col min="11540" max="11540" width="27.875" style="115" bestFit="1" customWidth="1"/>
    <col min="11541" max="11541" width="6.875" style="115" bestFit="1" customWidth="1"/>
    <col min="11542" max="11542" width="5" style="115" bestFit="1" customWidth="1"/>
    <col min="11543" max="11543" width="8" style="115" bestFit="1" customWidth="1"/>
    <col min="11544" max="11544" width="11.875" style="115" bestFit="1" customWidth="1"/>
    <col min="11545" max="11773" width="9" style="115"/>
    <col min="11774" max="11774" width="3.875" style="115" bestFit="1" customWidth="1"/>
    <col min="11775" max="11775" width="16" style="115" bestFit="1" customWidth="1"/>
    <col min="11776" max="11776" width="16.625" style="115" bestFit="1" customWidth="1"/>
    <col min="11777" max="11777" width="13.5" style="115" bestFit="1" customWidth="1"/>
    <col min="11778" max="11779" width="10.875" style="115" bestFit="1" customWidth="1"/>
    <col min="11780" max="11780" width="6.25" style="115" bestFit="1" customWidth="1"/>
    <col min="11781" max="11781" width="8.875" style="115" bestFit="1" customWidth="1"/>
    <col min="11782" max="11782" width="13.875" style="115" bestFit="1" customWidth="1"/>
    <col min="11783" max="11783" width="13.25" style="115" bestFit="1" customWidth="1"/>
    <col min="11784" max="11784" width="16" style="115" bestFit="1" customWidth="1"/>
    <col min="11785" max="11785" width="11.625" style="115" bestFit="1" customWidth="1"/>
    <col min="11786" max="11786" width="16.875" style="115" customWidth="1"/>
    <col min="11787" max="11787" width="13.25" style="115" customWidth="1"/>
    <col min="11788" max="11788" width="18.375" style="115" bestFit="1" customWidth="1"/>
    <col min="11789" max="11789" width="15" style="115" bestFit="1" customWidth="1"/>
    <col min="11790" max="11790" width="14.75" style="115" bestFit="1" customWidth="1"/>
    <col min="11791" max="11791" width="14.625" style="115" bestFit="1" customWidth="1"/>
    <col min="11792" max="11792" width="13.75" style="115" bestFit="1" customWidth="1"/>
    <col min="11793" max="11793" width="14.25" style="115" bestFit="1" customWidth="1"/>
    <col min="11794" max="11794" width="15.125" style="115" customWidth="1"/>
    <col min="11795" max="11795" width="20.5" style="115" bestFit="1" customWidth="1"/>
    <col min="11796" max="11796" width="27.875" style="115" bestFit="1" customWidth="1"/>
    <col min="11797" max="11797" width="6.875" style="115" bestFit="1" customWidth="1"/>
    <col min="11798" max="11798" width="5" style="115" bestFit="1" customWidth="1"/>
    <col min="11799" max="11799" width="8" style="115" bestFit="1" customWidth="1"/>
    <col min="11800" max="11800" width="11.875" style="115" bestFit="1" customWidth="1"/>
    <col min="11801" max="12029" width="9" style="115"/>
    <col min="12030" max="12030" width="3.875" style="115" bestFit="1" customWidth="1"/>
    <col min="12031" max="12031" width="16" style="115" bestFit="1" customWidth="1"/>
    <col min="12032" max="12032" width="16.625" style="115" bestFit="1" customWidth="1"/>
    <col min="12033" max="12033" width="13.5" style="115" bestFit="1" customWidth="1"/>
    <col min="12034" max="12035" width="10.875" style="115" bestFit="1" customWidth="1"/>
    <col min="12036" max="12036" width="6.25" style="115" bestFit="1" customWidth="1"/>
    <col min="12037" max="12037" width="8.875" style="115" bestFit="1" customWidth="1"/>
    <col min="12038" max="12038" width="13.875" style="115" bestFit="1" customWidth="1"/>
    <col min="12039" max="12039" width="13.25" style="115" bestFit="1" customWidth="1"/>
    <col min="12040" max="12040" width="16" style="115" bestFit="1" customWidth="1"/>
    <col min="12041" max="12041" width="11.625" style="115" bestFit="1" customWidth="1"/>
    <col min="12042" max="12042" width="16.875" style="115" customWidth="1"/>
    <col min="12043" max="12043" width="13.25" style="115" customWidth="1"/>
    <col min="12044" max="12044" width="18.375" style="115" bestFit="1" customWidth="1"/>
    <col min="12045" max="12045" width="15" style="115" bestFit="1" customWidth="1"/>
    <col min="12046" max="12046" width="14.75" style="115" bestFit="1" customWidth="1"/>
    <col min="12047" max="12047" width="14.625" style="115" bestFit="1" customWidth="1"/>
    <col min="12048" max="12048" width="13.75" style="115" bestFit="1" customWidth="1"/>
    <col min="12049" max="12049" width="14.25" style="115" bestFit="1" customWidth="1"/>
    <col min="12050" max="12050" width="15.125" style="115" customWidth="1"/>
    <col min="12051" max="12051" width="20.5" style="115" bestFit="1" customWidth="1"/>
    <col min="12052" max="12052" width="27.875" style="115" bestFit="1" customWidth="1"/>
    <col min="12053" max="12053" width="6.875" style="115" bestFit="1" customWidth="1"/>
    <col min="12054" max="12054" width="5" style="115" bestFit="1" customWidth="1"/>
    <col min="12055" max="12055" width="8" style="115" bestFit="1" customWidth="1"/>
    <col min="12056" max="12056" width="11.875" style="115" bestFit="1" customWidth="1"/>
    <col min="12057" max="12285" width="9" style="115"/>
    <col min="12286" max="12286" width="3.875" style="115" bestFit="1" customWidth="1"/>
    <col min="12287" max="12287" width="16" style="115" bestFit="1" customWidth="1"/>
    <col min="12288" max="12288" width="16.625" style="115" bestFit="1" customWidth="1"/>
    <col min="12289" max="12289" width="13.5" style="115" bestFit="1" customWidth="1"/>
    <col min="12290" max="12291" width="10.875" style="115" bestFit="1" customWidth="1"/>
    <col min="12292" max="12292" width="6.25" style="115" bestFit="1" customWidth="1"/>
    <col min="12293" max="12293" width="8.875" style="115" bestFit="1" customWidth="1"/>
    <col min="12294" max="12294" width="13.875" style="115" bestFit="1" customWidth="1"/>
    <col min="12295" max="12295" width="13.25" style="115" bestFit="1" customWidth="1"/>
    <col min="12296" max="12296" width="16" style="115" bestFit="1" customWidth="1"/>
    <col min="12297" max="12297" width="11.625" style="115" bestFit="1" customWidth="1"/>
    <col min="12298" max="12298" width="16.875" style="115" customWidth="1"/>
    <col min="12299" max="12299" width="13.25" style="115" customWidth="1"/>
    <col min="12300" max="12300" width="18.375" style="115" bestFit="1" customWidth="1"/>
    <col min="12301" max="12301" width="15" style="115" bestFit="1" customWidth="1"/>
    <col min="12302" max="12302" width="14.75" style="115" bestFit="1" customWidth="1"/>
    <col min="12303" max="12303" width="14.625" style="115" bestFit="1" customWidth="1"/>
    <col min="12304" max="12304" width="13.75" style="115" bestFit="1" customWidth="1"/>
    <col min="12305" max="12305" width="14.25" style="115" bestFit="1" customWidth="1"/>
    <col min="12306" max="12306" width="15.125" style="115" customWidth="1"/>
    <col min="12307" max="12307" width="20.5" style="115" bestFit="1" customWidth="1"/>
    <col min="12308" max="12308" width="27.875" style="115" bestFit="1" customWidth="1"/>
    <col min="12309" max="12309" width="6.875" style="115" bestFit="1" customWidth="1"/>
    <col min="12310" max="12310" width="5" style="115" bestFit="1" customWidth="1"/>
    <col min="12311" max="12311" width="8" style="115" bestFit="1" customWidth="1"/>
    <col min="12312" max="12312" width="11.875" style="115" bestFit="1" customWidth="1"/>
    <col min="12313" max="12541" width="9" style="115"/>
    <col min="12542" max="12542" width="3.875" style="115" bestFit="1" customWidth="1"/>
    <col min="12543" max="12543" width="16" style="115" bestFit="1" customWidth="1"/>
    <col min="12544" max="12544" width="16.625" style="115" bestFit="1" customWidth="1"/>
    <col min="12545" max="12545" width="13.5" style="115" bestFit="1" customWidth="1"/>
    <col min="12546" max="12547" width="10.875" style="115" bestFit="1" customWidth="1"/>
    <col min="12548" max="12548" width="6.25" style="115" bestFit="1" customWidth="1"/>
    <col min="12549" max="12549" width="8.875" style="115" bestFit="1" customWidth="1"/>
    <col min="12550" max="12550" width="13.875" style="115" bestFit="1" customWidth="1"/>
    <col min="12551" max="12551" width="13.25" style="115" bestFit="1" customWidth="1"/>
    <col min="12552" max="12552" width="16" style="115" bestFit="1" customWidth="1"/>
    <col min="12553" max="12553" width="11.625" style="115" bestFit="1" customWidth="1"/>
    <col min="12554" max="12554" width="16.875" style="115" customWidth="1"/>
    <col min="12555" max="12555" width="13.25" style="115" customWidth="1"/>
    <col min="12556" max="12556" width="18.375" style="115" bestFit="1" customWidth="1"/>
    <col min="12557" max="12557" width="15" style="115" bestFit="1" customWidth="1"/>
    <col min="12558" max="12558" width="14.75" style="115" bestFit="1" customWidth="1"/>
    <col min="12559" max="12559" width="14.625" style="115" bestFit="1" customWidth="1"/>
    <col min="12560" max="12560" width="13.75" style="115" bestFit="1" customWidth="1"/>
    <col min="12561" max="12561" width="14.25" style="115" bestFit="1" customWidth="1"/>
    <col min="12562" max="12562" width="15.125" style="115" customWidth="1"/>
    <col min="12563" max="12563" width="20.5" style="115" bestFit="1" customWidth="1"/>
    <col min="12564" max="12564" width="27.875" style="115" bestFit="1" customWidth="1"/>
    <col min="12565" max="12565" width="6.875" style="115" bestFit="1" customWidth="1"/>
    <col min="12566" max="12566" width="5" style="115" bestFit="1" customWidth="1"/>
    <col min="12567" max="12567" width="8" style="115" bestFit="1" customWidth="1"/>
    <col min="12568" max="12568" width="11.875" style="115" bestFit="1" customWidth="1"/>
    <col min="12569" max="12797" width="9" style="115"/>
    <col min="12798" max="12798" width="3.875" style="115" bestFit="1" customWidth="1"/>
    <col min="12799" max="12799" width="16" style="115" bestFit="1" customWidth="1"/>
    <col min="12800" max="12800" width="16.625" style="115" bestFit="1" customWidth="1"/>
    <col min="12801" max="12801" width="13.5" style="115" bestFit="1" customWidth="1"/>
    <col min="12802" max="12803" width="10.875" style="115" bestFit="1" customWidth="1"/>
    <col min="12804" max="12804" width="6.25" style="115" bestFit="1" customWidth="1"/>
    <col min="12805" max="12805" width="8.875" style="115" bestFit="1" customWidth="1"/>
    <col min="12806" max="12806" width="13.875" style="115" bestFit="1" customWidth="1"/>
    <col min="12807" max="12807" width="13.25" style="115" bestFit="1" customWidth="1"/>
    <col min="12808" max="12808" width="16" style="115" bestFit="1" customWidth="1"/>
    <col min="12809" max="12809" width="11.625" style="115" bestFit="1" customWidth="1"/>
    <col min="12810" max="12810" width="16.875" style="115" customWidth="1"/>
    <col min="12811" max="12811" width="13.25" style="115" customWidth="1"/>
    <col min="12812" max="12812" width="18.375" style="115" bestFit="1" customWidth="1"/>
    <col min="12813" max="12813" width="15" style="115" bestFit="1" customWidth="1"/>
    <col min="12814" max="12814" width="14.75" style="115" bestFit="1" customWidth="1"/>
    <col min="12815" max="12815" width="14.625" style="115" bestFit="1" customWidth="1"/>
    <col min="12816" max="12816" width="13.75" style="115" bestFit="1" customWidth="1"/>
    <col min="12817" max="12817" width="14.25" style="115" bestFit="1" customWidth="1"/>
    <col min="12818" max="12818" width="15.125" style="115" customWidth="1"/>
    <col min="12819" max="12819" width="20.5" style="115" bestFit="1" customWidth="1"/>
    <col min="12820" max="12820" width="27.875" style="115" bestFit="1" customWidth="1"/>
    <col min="12821" max="12821" width="6.875" style="115" bestFit="1" customWidth="1"/>
    <col min="12822" max="12822" width="5" style="115" bestFit="1" customWidth="1"/>
    <col min="12823" max="12823" width="8" style="115" bestFit="1" customWidth="1"/>
    <col min="12824" max="12824" width="11.875" style="115" bestFit="1" customWidth="1"/>
    <col min="12825" max="13053" width="9" style="115"/>
    <col min="13054" max="13054" width="3.875" style="115" bestFit="1" customWidth="1"/>
    <col min="13055" max="13055" width="16" style="115" bestFit="1" customWidth="1"/>
    <col min="13056" max="13056" width="16.625" style="115" bestFit="1" customWidth="1"/>
    <col min="13057" max="13057" width="13.5" style="115" bestFit="1" customWidth="1"/>
    <col min="13058" max="13059" width="10.875" style="115" bestFit="1" customWidth="1"/>
    <col min="13060" max="13060" width="6.25" style="115" bestFit="1" customWidth="1"/>
    <col min="13061" max="13061" width="8.875" style="115" bestFit="1" customWidth="1"/>
    <col min="13062" max="13062" width="13.875" style="115" bestFit="1" customWidth="1"/>
    <col min="13063" max="13063" width="13.25" style="115" bestFit="1" customWidth="1"/>
    <col min="13064" max="13064" width="16" style="115" bestFit="1" customWidth="1"/>
    <col min="13065" max="13065" width="11.625" style="115" bestFit="1" customWidth="1"/>
    <col min="13066" max="13066" width="16.875" style="115" customWidth="1"/>
    <col min="13067" max="13067" width="13.25" style="115" customWidth="1"/>
    <col min="13068" max="13068" width="18.375" style="115" bestFit="1" customWidth="1"/>
    <col min="13069" max="13069" width="15" style="115" bestFit="1" customWidth="1"/>
    <col min="13070" max="13070" width="14.75" style="115" bestFit="1" customWidth="1"/>
    <col min="13071" max="13071" width="14.625" style="115" bestFit="1" customWidth="1"/>
    <col min="13072" max="13072" width="13.75" style="115" bestFit="1" customWidth="1"/>
    <col min="13073" max="13073" width="14.25" style="115" bestFit="1" customWidth="1"/>
    <col min="13074" max="13074" width="15.125" style="115" customWidth="1"/>
    <col min="13075" max="13075" width="20.5" style="115" bestFit="1" customWidth="1"/>
    <col min="13076" max="13076" width="27.875" style="115" bestFit="1" customWidth="1"/>
    <col min="13077" max="13077" width="6.875" style="115" bestFit="1" customWidth="1"/>
    <col min="13078" max="13078" width="5" style="115" bestFit="1" customWidth="1"/>
    <col min="13079" max="13079" width="8" style="115" bestFit="1" customWidth="1"/>
    <col min="13080" max="13080" width="11.875" style="115" bestFit="1" customWidth="1"/>
    <col min="13081" max="13309" width="9" style="115"/>
    <col min="13310" max="13310" width="3.875" style="115" bestFit="1" customWidth="1"/>
    <col min="13311" max="13311" width="16" style="115" bestFit="1" customWidth="1"/>
    <col min="13312" max="13312" width="16.625" style="115" bestFit="1" customWidth="1"/>
    <col min="13313" max="13313" width="13.5" style="115" bestFit="1" customWidth="1"/>
    <col min="13314" max="13315" width="10.875" style="115" bestFit="1" customWidth="1"/>
    <col min="13316" max="13316" width="6.25" style="115" bestFit="1" customWidth="1"/>
    <col min="13317" max="13317" width="8.875" style="115" bestFit="1" customWidth="1"/>
    <col min="13318" max="13318" width="13.875" style="115" bestFit="1" customWidth="1"/>
    <col min="13319" max="13319" width="13.25" style="115" bestFit="1" customWidth="1"/>
    <col min="13320" max="13320" width="16" style="115" bestFit="1" customWidth="1"/>
    <col min="13321" max="13321" width="11.625" style="115" bestFit="1" customWidth="1"/>
    <col min="13322" max="13322" width="16.875" style="115" customWidth="1"/>
    <col min="13323" max="13323" width="13.25" style="115" customWidth="1"/>
    <col min="13324" max="13324" width="18.375" style="115" bestFit="1" customWidth="1"/>
    <col min="13325" max="13325" width="15" style="115" bestFit="1" customWidth="1"/>
    <col min="13326" max="13326" width="14.75" style="115" bestFit="1" customWidth="1"/>
    <col min="13327" max="13327" width="14.625" style="115" bestFit="1" customWidth="1"/>
    <col min="13328" max="13328" width="13.75" style="115" bestFit="1" customWidth="1"/>
    <col min="13329" max="13329" width="14.25" style="115" bestFit="1" customWidth="1"/>
    <col min="13330" max="13330" width="15.125" style="115" customWidth="1"/>
    <col min="13331" max="13331" width="20.5" style="115" bestFit="1" customWidth="1"/>
    <col min="13332" max="13332" width="27.875" style="115" bestFit="1" customWidth="1"/>
    <col min="13333" max="13333" width="6.875" style="115" bestFit="1" customWidth="1"/>
    <col min="13334" max="13334" width="5" style="115" bestFit="1" customWidth="1"/>
    <col min="13335" max="13335" width="8" style="115" bestFit="1" customWidth="1"/>
    <col min="13336" max="13336" width="11.875" style="115" bestFit="1" customWidth="1"/>
    <col min="13337" max="13565" width="9" style="115"/>
    <col min="13566" max="13566" width="3.875" style="115" bestFit="1" customWidth="1"/>
    <col min="13567" max="13567" width="16" style="115" bestFit="1" customWidth="1"/>
    <col min="13568" max="13568" width="16.625" style="115" bestFit="1" customWidth="1"/>
    <col min="13569" max="13569" width="13.5" style="115" bestFit="1" customWidth="1"/>
    <col min="13570" max="13571" width="10.875" style="115" bestFit="1" customWidth="1"/>
    <col min="13572" max="13572" width="6.25" style="115" bestFit="1" customWidth="1"/>
    <col min="13573" max="13573" width="8.875" style="115" bestFit="1" customWidth="1"/>
    <col min="13574" max="13574" width="13.875" style="115" bestFit="1" customWidth="1"/>
    <col min="13575" max="13575" width="13.25" style="115" bestFit="1" customWidth="1"/>
    <col min="13576" max="13576" width="16" style="115" bestFit="1" customWidth="1"/>
    <col min="13577" max="13577" width="11.625" style="115" bestFit="1" customWidth="1"/>
    <col min="13578" max="13578" width="16.875" style="115" customWidth="1"/>
    <col min="13579" max="13579" width="13.25" style="115" customWidth="1"/>
    <col min="13580" max="13580" width="18.375" style="115" bestFit="1" customWidth="1"/>
    <col min="13581" max="13581" width="15" style="115" bestFit="1" customWidth="1"/>
    <col min="13582" max="13582" width="14.75" style="115" bestFit="1" customWidth="1"/>
    <col min="13583" max="13583" width="14.625" style="115" bestFit="1" customWidth="1"/>
    <col min="13584" max="13584" width="13.75" style="115" bestFit="1" customWidth="1"/>
    <col min="13585" max="13585" width="14.25" style="115" bestFit="1" customWidth="1"/>
    <col min="13586" max="13586" width="15.125" style="115" customWidth="1"/>
    <col min="13587" max="13587" width="20.5" style="115" bestFit="1" customWidth="1"/>
    <col min="13588" max="13588" width="27.875" style="115" bestFit="1" customWidth="1"/>
    <col min="13589" max="13589" width="6.875" style="115" bestFit="1" customWidth="1"/>
    <col min="13590" max="13590" width="5" style="115" bestFit="1" customWidth="1"/>
    <col min="13591" max="13591" width="8" style="115" bestFit="1" customWidth="1"/>
    <col min="13592" max="13592" width="11.875" style="115" bestFit="1" customWidth="1"/>
    <col min="13593" max="13821" width="9" style="115"/>
    <col min="13822" max="13822" width="3.875" style="115" bestFit="1" customWidth="1"/>
    <col min="13823" max="13823" width="16" style="115" bestFit="1" customWidth="1"/>
    <col min="13824" max="13824" width="16.625" style="115" bestFit="1" customWidth="1"/>
    <col min="13825" max="13825" width="13.5" style="115" bestFit="1" customWidth="1"/>
    <col min="13826" max="13827" width="10.875" style="115" bestFit="1" customWidth="1"/>
    <col min="13828" max="13828" width="6.25" style="115" bestFit="1" customWidth="1"/>
    <col min="13829" max="13829" width="8.875" style="115" bestFit="1" customWidth="1"/>
    <col min="13830" max="13830" width="13.875" style="115" bestFit="1" customWidth="1"/>
    <col min="13831" max="13831" width="13.25" style="115" bestFit="1" customWidth="1"/>
    <col min="13832" max="13832" width="16" style="115" bestFit="1" customWidth="1"/>
    <col min="13833" max="13833" width="11.625" style="115" bestFit="1" customWidth="1"/>
    <col min="13834" max="13834" width="16.875" style="115" customWidth="1"/>
    <col min="13835" max="13835" width="13.25" style="115" customWidth="1"/>
    <col min="13836" max="13836" width="18.375" style="115" bestFit="1" customWidth="1"/>
    <col min="13837" max="13837" width="15" style="115" bestFit="1" customWidth="1"/>
    <col min="13838" max="13838" width="14.75" style="115" bestFit="1" customWidth="1"/>
    <col min="13839" max="13839" width="14.625" style="115" bestFit="1" customWidth="1"/>
    <col min="13840" max="13840" width="13.75" style="115" bestFit="1" customWidth="1"/>
    <col min="13841" max="13841" width="14.25" style="115" bestFit="1" customWidth="1"/>
    <col min="13842" max="13842" width="15.125" style="115" customWidth="1"/>
    <col min="13843" max="13843" width="20.5" style="115" bestFit="1" customWidth="1"/>
    <col min="13844" max="13844" width="27.875" style="115" bestFit="1" customWidth="1"/>
    <col min="13845" max="13845" width="6.875" style="115" bestFit="1" customWidth="1"/>
    <col min="13846" max="13846" width="5" style="115" bestFit="1" customWidth="1"/>
    <col min="13847" max="13847" width="8" style="115" bestFit="1" customWidth="1"/>
    <col min="13848" max="13848" width="11.875" style="115" bestFit="1" customWidth="1"/>
    <col min="13849" max="14077" width="9" style="115"/>
    <col min="14078" max="14078" width="3.875" style="115" bestFit="1" customWidth="1"/>
    <col min="14079" max="14079" width="16" style="115" bestFit="1" customWidth="1"/>
    <col min="14080" max="14080" width="16.625" style="115" bestFit="1" customWidth="1"/>
    <col min="14081" max="14081" width="13.5" style="115" bestFit="1" customWidth="1"/>
    <col min="14082" max="14083" width="10.875" style="115" bestFit="1" customWidth="1"/>
    <col min="14084" max="14084" width="6.25" style="115" bestFit="1" customWidth="1"/>
    <col min="14085" max="14085" width="8.875" style="115" bestFit="1" customWidth="1"/>
    <col min="14086" max="14086" width="13.875" style="115" bestFit="1" customWidth="1"/>
    <col min="14087" max="14087" width="13.25" style="115" bestFit="1" customWidth="1"/>
    <col min="14088" max="14088" width="16" style="115" bestFit="1" customWidth="1"/>
    <col min="14089" max="14089" width="11.625" style="115" bestFit="1" customWidth="1"/>
    <col min="14090" max="14090" width="16.875" style="115" customWidth="1"/>
    <col min="14091" max="14091" width="13.25" style="115" customWidth="1"/>
    <col min="14092" max="14092" width="18.375" style="115" bestFit="1" customWidth="1"/>
    <col min="14093" max="14093" width="15" style="115" bestFit="1" customWidth="1"/>
    <col min="14094" max="14094" width="14.75" style="115" bestFit="1" customWidth="1"/>
    <col min="14095" max="14095" width="14.625" style="115" bestFit="1" customWidth="1"/>
    <col min="14096" max="14096" width="13.75" style="115" bestFit="1" customWidth="1"/>
    <col min="14097" max="14097" width="14.25" style="115" bestFit="1" customWidth="1"/>
    <col min="14098" max="14098" width="15.125" style="115" customWidth="1"/>
    <col min="14099" max="14099" width="20.5" style="115" bestFit="1" customWidth="1"/>
    <col min="14100" max="14100" width="27.875" style="115" bestFit="1" customWidth="1"/>
    <col min="14101" max="14101" width="6.875" style="115" bestFit="1" customWidth="1"/>
    <col min="14102" max="14102" width="5" style="115" bestFit="1" customWidth="1"/>
    <col min="14103" max="14103" width="8" style="115" bestFit="1" customWidth="1"/>
    <col min="14104" max="14104" width="11.875" style="115" bestFit="1" customWidth="1"/>
    <col min="14105" max="14333" width="9" style="115"/>
    <col min="14334" max="14334" width="3.875" style="115" bestFit="1" customWidth="1"/>
    <col min="14335" max="14335" width="16" style="115" bestFit="1" customWidth="1"/>
    <col min="14336" max="14336" width="16.625" style="115" bestFit="1" customWidth="1"/>
    <col min="14337" max="14337" width="13.5" style="115" bestFit="1" customWidth="1"/>
    <col min="14338" max="14339" width="10.875" style="115" bestFit="1" customWidth="1"/>
    <col min="14340" max="14340" width="6.25" style="115" bestFit="1" customWidth="1"/>
    <col min="14341" max="14341" width="8.875" style="115" bestFit="1" customWidth="1"/>
    <col min="14342" max="14342" width="13.875" style="115" bestFit="1" customWidth="1"/>
    <col min="14343" max="14343" width="13.25" style="115" bestFit="1" customWidth="1"/>
    <col min="14344" max="14344" width="16" style="115" bestFit="1" customWidth="1"/>
    <col min="14345" max="14345" width="11.625" style="115" bestFit="1" customWidth="1"/>
    <col min="14346" max="14346" width="16.875" style="115" customWidth="1"/>
    <col min="14347" max="14347" width="13.25" style="115" customWidth="1"/>
    <col min="14348" max="14348" width="18.375" style="115" bestFit="1" customWidth="1"/>
    <col min="14349" max="14349" width="15" style="115" bestFit="1" customWidth="1"/>
    <col min="14350" max="14350" width="14.75" style="115" bestFit="1" customWidth="1"/>
    <col min="14351" max="14351" width="14.625" style="115" bestFit="1" customWidth="1"/>
    <col min="14352" max="14352" width="13.75" style="115" bestFit="1" customWidth="1"/>
    <col min="14353" max="14353" width="14.25" style="115" bestFit="1" customWidth="1"/>
    <col min="14354" max="14354" width="15.125" style="115" customWidth="1"/>
    <col min="14355" max="14355" width="20.5" style="115" bestFit="1" customWidth="1"/>
    <col min="14356" max="14356" width="27.875" style="115" bestFit="1" customWidth="1"/>
    <col min="14357" max="14357" width="6.875" style="115" bestFit="1" customWidth="1"/>
    <col min="14358" max="14358" width="5" style="115" bestFit="1" customWidth="1"/>
    <col min="14359" max="14359" width="8" style="115" bestFit="1" customWidth="1"/>
    <col min="14360" max="14360" width="11.875" style="115" bestFit="1" customWidth="1"/>
    <col min="14361" max="14589" width="9" style="115"/>
    <col min="14590" max="14590" width="3.875" style="115" bestFit="1" customWidth="1"/>
    <col min="14591" max="14591" width="16" style="115" bestFit="1" customWidth="1"/>
    <col min="14592" max="14592" width="16.625" style="115" bestFit="1" customWidth="1"/>
    <col min="14593" max="14593" width="13.5" style="115" bestFit="1" customWidth="1"/>
    <col min="14594" max="14595" width="10.875" style="115" bestFit="1" customWidth="1"/>
    <col min="14596" max="14596" width="6.25" style="115" bestFit="1" customWidth="1"/>
    <col min="14597" max="14597" width="8.875" style="115" bestFit="1" customWidth="1"/>
    <col min="14598" max="14598" width="13.875" style="115" bestFit="1" customWidth="1"/>
    <col min="14599" max="14599" width="13.25" style="115" bestFit="1" customWidth="1"/>
    <col min="14600" max="14600" width="16" style="115" bestFit="1" customWidth="1"/>
    <col min="14601" max="14601" width="11.625" style="115" bestFit="1" customWidth="1"/>
    <col min="14602" max="14602" width="16.875" style="115" customWidth="1"/>
    <col min="14603" max="14603" width="13.25" style="115" customWidth="1"/>
    <col min="14604" max="14604" width="18.375" style="115" bestFit="1" customWidth="1"/>
    <col min="14605" max="14605" width="15" style="115" bestFit="1" customWidth="1"/>
    <col min="14606" max="14606" width="14.75" style="115" bestFit="1" customWidth="1"/>
    <col min="14607" max="14607" width="14.625" style="115" bestFit="1" customWidth="1"/>
    <col min="14608" max="14608" width="13.75" style="115" bestFit="1" customWidth="1"/>
    <col min="14609" max="14609" width="14.25" style="115" bestFit="1" customWidth="1"/>
    <col min="14610" max="14610" width="15.125" style="115" customWidth="1"/>
    <col min="14611" max="14611" width="20.5" style="115" bestFit="1" customWidth="1"/>
    <col min="14612" max="14612" width="27.875" style="115" bestFit="1" customWidth="1"/>
    <col min="14613" max="14613" width="6.875" style="115" bestFit="1" customWidth="1"/>
    <col min="14614" max="14614" width="5" style="115" bestFit="1" customWidth="1"/>
    <col min="14615" max="14615" width="8" style="115" bestFit="1" customWidth="1"/>
    <col min="14616" max="14616" width="11.875" style="115" bestFit="1" customWidth="1"/>
    <col min="14617" max="14845" width="9" style="115"/>
    <col min="14846" max="14846" width="3.875" style="115" bestFit="1" customWidth="1"/>
    <col min="14847" max="14847" width="16" style="115" bestFit="1" customWidth="1"/>
    <col min="14848" max="14848" width="16.625" style="115" bestFit="1" customWidth="1"/>
    <col min="14849" max="14849" width="13.5" style="115" bestFit="1" customWidth="1"/>
    <col min="14850" max="14851" width="10.875" style="115" bestFit="1" customWidth="1"/>
    <col min="14852" max="14852" width="6.25" style="115" bestFit="1" customWidth="1"/>
    <col min="14853" max="14853" width="8.875" style="115" bestFit="1" customWidth="1"/>
    <col min="14854" max="14854" width="13.875" style="115" bestFit="1" customWidth="1"/>
    <col min="14855" max="14855" width="13.25" style="115" bestFit="1" customWidth="1"/>
    <col min="14856" max="14856" width="16" style="115" bestFit="1" customWidth="1"/>
    <col min="14857" max="14857" width="11.625" style="115" bestFit="1" customWidth="1"/>
    <col min="14858" max="14858" width="16.875" style="115" customWidth="1"/>
    <col min="14859" max="14859" width="13.25" style="115" customWidth="1"/>
    <col min="14860" max="14860" width="18.375" style="115" bestFit="1" customWidth="1"/>
    <col min="14861" max="14861" width="15" style="115" bestFit="1" customWidth="1"/>
    <col min="14862" max="14862" width="14.75" style="115" bestFit="1" customWidth="1"/>
    <col min="14863" max="14863" width="14.625" style="115" bestFit="1" customWidth="1"/>
    <col min="14864" max="14864" width="13.75" style="115" bestFit="1" customWidth="1"/>
    <col min="14865" max="14865" width="14.25" style="115" bestFit="1" customWidth="1"/>
    <col min="14866" max="14866" width="15.125" style="115" customWidth="1"/>
    <col min="14867" max="14867" width="20.5" style="115" bestFit="1" customWidth="1"/>
    <col min="14868" max="14868" width="27.875" style="115" bestFit="1" customWidth="1"/>
    <col min="14869" max="14869" width="6.875" style="115" bestFit="1" customWidth="1"/>
    <col min="14870" max="14870" width="5" style="115" bestFit="1" customWidth="1"/>
    <col min="14871" max="14871" width="8" style="115" bestFit="1" customWidth="1"/>
    <col min="14872" max="14872" width="11.875" style="115" bestFit="1" customWidth="1"/>
    <col min="14873" max="15101" width="9" style="115"/>
    <col min="15102" max="15102" width="3.875" style="115" bestFit="1" customWidth="1"/>
    <col min="15103" max="15103" width="16" style="115" bestFit="1" customWidth="1"/>
    <col min="15104" max="15104" width="16.625" style="115" bestFit="1" customWidth="1"/>
    <col min="15105" max="15105" width="13.5" style="115" bestFit="1" customWidth="1"/>
    <col min="15106" max="15107" width="10.875" style="115" bestFit="1" customWidth="1"/>
    <col min="15108" max="15108" width="6.25" style="115" bestFit="1" customWidth="1"/>
    <col min="15109" max="15109" width="8.875" style="115" bestFit="1" customWidth="1"/>
    <col min="15110" max="15110" width="13.875" style="115" bestFit="1" customWidth="1"/>
    <col min="15111" max="15111" width="13.25" style="115" bestFit="1" customWidth="1"/>
    <col min="15112" max="15112" width="16" style="115" bestFit="1" customWidth="1"/>
    <col min="15113" max="15113" width="11.625" style="115" bestFit="1" customWidth="1"/>
    <col min="15114" max="15114" width="16.875" style="115" customWidth="1"/>
    <col min="15115" max="15115" width="13.25" style="115" customWidth="1"/>
    <col min="15116" max="15116" width="18.375" style="115" bestFit="1" customWidth="1"/>
    <col min="15117" max="15117" width="15" style="115" bestFit="1" customWidth="1"/>
    <col min="15118" max="15118" width="14.75" style="115" bestFit="1" customWidth="1"/>
    <col min="15119" max="15119" width="14.625" style="115" bestFit="1" customWidth="1"/>
    <col min="15120" max="15120" width="13.75" style="115" bestFit="1" customWidth="1"/>
    <col min="15121" max="15121" width="14.25" style="115" bestFit="1" customWidth="1"/>
    <col min="15122" max="15122" width="15.125" style="115" customWidth="1"/>
    <col min="15123" max="15123" width="20.5" style="115" bestFit="1" customWidth="1"/>
    <col min="15124" max="15124" width="27.875" style="115" bestFit="1" customWidth="1"/>
    <col min="15125" max="15125" width="6.875" style="115" bestFit="1" customWidth="1"/>
    <col min="15126" max="15126" width="5" style="115" bestFit="1" customWidth="1"/>
    <col min="15127" max="15127" width="8" style="115" bestFit="1" customWidth="1"/>
    <col min="15128" max="15128" width="11.875" style="115" bestFit="1" customWidth="1"/>
    <col min="15129" max="15357" width="9" style="115"/>
    <col min="15358" max="15358" width="3.875" style="115" bestFit="1" customWidth="1"/>
    <col min="15359" max="15359" width="16" style="115" bestFit="1" customWidth="1"/>
    <col min="15360" max="15360" width="16.625" style="115" bestFit="1" customWidth="1"/>
    <col min="15361" max="15361" width="13.5" style="115" bestFit="1" customWidth="1"/>
    <col min="15362" max="15363" width="10.875" style="115" bestFit="1" customWidth="1"/>
    <col min="15364" max="15364" width="6.25" style="115" bestFit="1" customWidth="1"/>
    <col min="15365" max="15365" width="8.875" style="115" bestFit="1" customWidth="1"/>
    <col min="15366" max="15366" width="13.875" style="115" bestFit="1" customWidth="1"/>
    <col min="15367" max="15367" width="13.25" style="115" bestFit="1" customWidth="1"/>
    <col min="15368" max="15368" width="16" style="115" bestFit="1" customWidth="1"/>
    <col min="15369" max="15369" width="11.625" style="115" bestFit="1" customWidth="1"/>
    <col min="15370" max="15370" width="16.875" style="115" customWidth="1"/>
    <col min="15371" max="15371" width="13.25" style="115" customWidth="1"/>
    <col min="15372" max="15372" width="18.375" style="115" bestFit="1" customWidth="1"/>
    <col min="15373" max="15373" width="15" style="115" bestFit="1" customWidth="1"/>
    <col min="15374" max="15374" width="14.75" style="115" bestFit="1" customWidth="1"/>
    <col min="15375" max="15375" width="14.625" style="115" bestFit="1" customWidth="1"/>
    <col min="15376" max="15376" width="13.75" style="115" bestFit="1" customWidth="1"/>
    <col min="15377" max="15377" width="14.25" style="115" bestFit="1" customWidth="1"/>
    <col min="15378" max="15378" width="15.125" style="115" customWidth="1"/>
    <col min="15379" max="15379" width="20.5" style="115" bestFit="1" customWidth="1"/>
    <col min="15380" max="15380" width="27.875" style="115" bestFit="1" customWidth="1"/>
    <col min="15381" max="15381" width="6.875" style="115" bestFit="1" customWidth="1"/>
    <col min="15382" max="15382" width="5" style="115" bestFit="1" customWidth="1"/>
    <col min="15383" max="15383" width="8" style="115" bestFit="1" customWidth="1"/>
    <col min="15384" max="15384" width="11.875" style="115" bestFit="1" customWidth="1"/>
    <col min="15385" max="15613" width="9" style="115"/>
    <col min="15614" max="15614" width="3.875" style="115" bestFit="1" customWidth="1"/>
    <col min="15615" max="15615" width="16" style="115" bestFit="1" customWidth="1"/>
    <col min="15616" max="15616" width="16.625" style="115" bestFit="1" customWidth="1"/>
    <col min="15617" max="15617" width="13.5" style="115" bestFit="1" customWidth="1"/>
    <col min="15618" max="15619" width="10.875" style="115" bestFit="1" customWidth="1"/>
    <col min="15620" max="15620" width="6.25" style="115" bestFit="1" customWidth="1"/>
    <col min="15621" max="15621" width="8.875" style="115" bestFit="1" customWidth="1"/>
    <col min="15622" max="15622" width="13.875" style="115" bestFit="1" customWidth="1"/>
    <col min="15623" max="15623" width="13.25" style="115" bestFit="1" customWidth="1"/>
    <col min="15624" max="15624" width="16" style="115" bestFit="1" customWidth="1"/>
    <col min="15625" max="15625" width="11.625" style="115" bestFit="1" customWidth="1"/>
    <col min="15626" max="15626" width="16.875" style="115" customWidth="1"/>
    <col min="15627" max="15627" width="13.25" style="115" customWidth="1"/>
    <col min="15628" max="15628" width="18.375" style="115" bestFit="1" customWidth="1"/>
    <col min="15629" max="15629" width="15" style="115" bestFit="1" customWidth="1"/>
    <col min="15630" max="15630" width="14.75" style="115" bestFit="1" customWidth="1"/>
    <col min="15631" max="15631" width="14.625" style="115" bestFit="1" customWidth="1"/>
    <col min="15632" max="15632" width="13.75" style="115" bestFit="1" customWidth="1"/>
    <col min="15633" max="15633" width="14.25" style="115" bestFit="1" customWidth="1"/>
    <col min="15634" max="15634" width="15.125" style="115" customWidth="1"/>
    <col min="15635" max="15635" width="20.5" style="115" bestFit="1" customWidth="1"/>
    <col min="15636" max="15636" width="27.875" style="115" bestFit="1" customWidth="1"/>
    <col min="15637" max="15637" width="6.875" style="115" bestFit="1" customWidth="1"/>
    <col min="15638" max="15638" width="5" style="115" bestFit="1" customWidth="1"/>
    <col min="15639" max="15639" width="8" style="115" bestFit="1" customWidth="1"/>
    <col min="15640" max="15640" width="11.875" style="115" bestFit="1" customWidth="1"/>
    <col min="15641" max="15869" width="9" style="115"/>
    <col min="15870" max="15870" width="3.875" style="115" bestFit="1" customWidth="1"/>
    <col min="15871" max="15871" width="16" style="115" bestFit="1" customWidth="1"/>
    <col min="15872" max="15872" width="16.625" style="115" bestFit="1" customWidth="1"/>
    <col min="15873" max="15873" width="13.5" style="115" bestFit="1" customWidth="1"/>
    <col min="15874" max="15875" width="10.875" style="115" bestFit="1" customWidth="1"/>
    <col min="15876" max="15876" width="6.25" style="115" bestFit="1" customWidth="1"/>
    <col min="15877" max="15877" width="8.875" style="115" bestFit="1" customWidth="1"/>
    <col min="15878" max="15878" width="13.875" style="115" bestFit="1" customWidth="1"/>
    <col min="15879" max="15879" width="13.25" style="115" bestFit="1" customWidth="1"/>
    <col min="15880" max="15880" width="16" style="115" bestFit="1" customWidth="1"/>
    <col min="15881" max="15881" width="11.625" style="115" bestFit="1" customWidth="1"/>
    <col min="15882" max="15882" width="16.875" style="115" customWidth="1"/>
    <col min="15883" max="15883" width="13.25" style="115" customWidth="1"/>
    <col min="15884" max="15884" width="18.375" style="115" bestFit="1" customWidth="1"/>
    <col min="15885" max="15885" width="15" style="115" bestFit="1" customWidth="1"/>
    <col min="15886" max="15886" width="14.75" style="115" bestFit="1" customWidth="1"/>
    <col min="15887" max="15887" width="14.625" style="115" bestFit="1" customWidth="1"/>
    <col min="15888" max="15888" width="13.75" style="115" bestFit="1" customWidth="1"/>
    <col min="15889" max="15889" width="14.25" style="115" bestFit="1" customWidth="1"/>
    <col min="15890" max="15890" width="15.125" style="115" customWidth="1"/>
    <col min="15891" max="15891" width="20.5" style="115" bestFit="1" customWidth="1"/>
    <col min="15892" max="15892" width="27.875" style="115" bestFit="1" customWidth="1"/>
    <col min="15893" max="15893" width="6.875" style="115" bestFit="1" customWidth="1"/>
    <col min="15894" max="15894" width="5" style="115" bestFit="1" customWidth="1"/>
    <col min="15895" max="15895" width="8" style="115" bestFit="1" customWidth="1"/>
    <col min="15896" max="15896" width="11.875" style="115" bestFit="1" customWidth="1"/>
    <col min="15897" max="16125" width="9" style="115"/>
    <col min="16126" max="16126" width="3.875" style="115" bestFit="1" customWidth="1"/>
    <col min="16127" max="16127" width="16" style="115" bestFit="1" customWidth="1"/>
    <col min="16128" max="16128" width="16.625" style="115" bestFit="1" customWidth="1"/>
    <col min="16129" max="16129" width="13.5" style="115" bestFit="1" customWidth="1"/>
    <col min="16130" max="16131" width="10.875" style="115" bestFit="1" customWidth="1"/>
    <col min="16132" max="16132" width="6.25" style="115" bestFit="1" customWidth="1"/>
    <col min="16133" max="16133" width="8.875" style="115" bestFit="1" customWidth="1"/>
    <col min="16134" max="16134" width="13.875" style="115" bestFit="1" customWidth="1"/>
    <col min="16135" max="16135" width="13.25" style="115" bestFit="1" customWidth="1"/>
    <col min="16136" max="16136" width="16" style="115" bestFit="1" customWidth="1"/>
    <col min="16137" max="16137" width="11.625" style="115" bestFit="1" customWidth="1"/>
    <col min="16138" max="16138" width="16.875" style="115" customWidth="1"/>
    <col min="16139" max="16139" width="13.25" style="115" customWidth="1"/>
    <col min="16140" max="16140" width="18.375" style="115" bestFit="1" customWidth="1"/>
    <col min="16141" max="16141" width="15" style="115" bestFit="1" customWidth="1"/>
    <col min="16142" max="16142" width="14.75" style="115" bestFit="1" customWidth="1"/>
    <col min="16143" max="16143" width="14.625" style="115" bestFit="1" customWidth="1"/>
    <col min="16144" max="16144" width="13.75" style="115" bestFit="1" customWidth="1"/>
    <col min="16145" max="16145" width="14.25" style="115" bestFit="1" customWidth="1"/>
    <col min="16146" max="16146" width="15.125" style="115" customWidth="1"/>
    <col min="16147" max="16147" width="20.5" style="115" bestFit="1" customWidth="1"/>
    <col min="16148" max="16148" width="27.875" style="115" bestFit="1" customWidth="1"/>
    <col min="16149" max="16149" width="6.875" style="115" bestFit="1" customWidth="1"/>
    <col min="16150" max="16150" width="5" style="115" bestFit="1" customWidth="1"/>
    <col min="16151" max="16151" width="8" style="115" bestFit="1" customWidth="1"/>
    <col min="16152" max="16152" width="11.875" style="115" bestFit="1" customWidth="1"/>
    <col min="16153" max="16384" width="9" style="115"/>
  </cols>
  <sheetData>
    <row r="1" spans="1:33" ht="18.75" x14ac:dyDescent="0.25">
      <c r="P1" s="24"/>
      <c r="AD1" s="24"/>
    </row>
    <row r="2" spans="1:33" ht="18.75" x14ac:dyDescent="0.3">
      <c r="P2" s="15"/>
      <c r="AD2" s="15"/>
    </row>
    <row r="3" spans="1:33" ht="18.75" x14ac:dyDescent="0.3">
      <c r="P3" s="15"/>
      <c r="AD3" s="15"/>
    </row>
    <row r="4" spans="1:33" ht="18.75" x14ac:dyDescent="0.3">
      <c r="A4" s="743"/>
      <c r="B4" s="743"/>
      <c r="C4" s="743"/>
      <c r="D4" s="743"/>
      <c r="E4" s="743"/>
      <c r="F4" s="743"/>
      <c r="G4" s="743"/>
      <c r="H4" s="743"/>
      <c r="I4" s="743"/>
      <c r="J4" s="12"/>
      <c r="K4" s="12"/>
      <c r="L4" s="12"/>
      <c r="M4" s="12"/>
      <c r="N4" s="12"/>
      <c r="O4" s="12"/>
      <c r="P4" s="12"/>
      <c r="AD4" s="15"/>
    </row>
    <row r="5" spans="1:33" ht="39" customHeight="1" x14ac:dyDescent="0.25">
      <c r="A5" s="757" t="s">
        <v>637</v>
      </c>
      <c r="B5" s="757"/>
      <c r="C5" s="757"/>
      <c r="D5" s="757"/>
      <c r="E5" s="757"/>
      <c r="F5" s="757"/>
      <c r="G5" s="757"/>
      <c r="H5" s="757"/>
      <c r="I5" s="757"/>
      <c r="J5" s="119"/>
      <c r="K5" s="119"/>
      <c r="L5" s="119"/>
      <c r="M5" s="119"/>
      <c r="N5" s="119"/>
      <c r="O5" s="119"/>
      <c r="P5" s="119"/>
      <c r="Q5" s="118"/>
      <c r="R5" s="118"/>
      <c r="S5" s="118"/>
      <c r="T5" s="118"/>
      <c r="U5" s="118"/>
      <c r="V5" s="118"/>
      <c r="W5" s="118"/>
      <c r="X5" s="118"/>
      <c r="Y5" s="118"/>
      <c r="Z5" s="118"/>
      <c r="AA5" s="118"/>
      <c r="AB5" s="118"/>
      <c r="AC5" s="118"/>
      <c r="AD5" s="118"/>
      <c r="AE5" s="118"/>
      <c r="AF5" s="118"/>
      <c r="AG5" s="118"/>
    </row>
    <row r="6" spans="1:33" ht="22.5" customHeight="1" x14ac:dyDescent="0.25">
      <c r="A6" s="171"/>
      <c r="B6" s="171"/>
      <c r="C6" s="171"/>
      <c r="D6" s="171"/>
      <c r="E6" s="171"/>
      <c r="F6" s="171"/>
      <c r="G6" s="171"/>
      <c r="H6" s="171"/>
      <c r="I6" s="171"/>
      <c r="J6" s="119"/>
      <c r="K6" s="119"/>
      <c r="L6" s="119"/>
      <c r="M6" s="119"/>
      <c r="N6" s="119"/>
      <c r="O6" s="119"/>
      <c r="P6" s="119"/>
      <c r="Q6" s="118"/>
      <c r="R6" s="118"/>
      <c r="S6" s="118"/>
      <c r="T6" s="118"/>
      <c r="U6" s="118"/>
      <c r="V6" s="118"/>
      <c r="W6" s="118"/>
      <c r="X6" s="118"/>
      <c r="Y6" s="118"/>
      <c r="Z6" s="118"/>
      <c r="AA6" s="118"/>
      <c r="AB6" s="118"/>
      <c r="AC6" s="118"/>
      <c r="AD6" s="118"/>
      <c r="AE6" s="118"/>
      <c r="AF6" s="118"/>
      <c r="AG6" s="118"/>
    </row>
    <row r="7" spans="1:33" ht="15.75" x14ac:dyDescent="0.25">
      <c r="A7" s="712" t="s">
        <v>886</v>
      </c>
      <c r="B7" s="712"/>
      <c r="C7" s="712"/>
      <c r="D7" s="712"/>
      <c r="E7" s="712"/>
      <c r="F7" s="712"/>
      <c r="G7" s="712"/>
      <c r="H7" s="712"/>
      <c r="I7" s="712"/>
      <c r="J7" s="50"/>
      <c r="K7" s="50"/>
      <c r="L7" s="50"/>
      <c r="M7" s="50"/>
      <c r="N7" s="50"/>
      <c r="O7" s="50"/>
      <c r="P7" s="50"/>
      <c r="Q7" s="107"/>
      <c r="R7" s="107"/>
      <c r="S7" s="107"/>
      <c r="T7" s="107"/>
      <c r="U7" s="107"/>
      <c r="V7" s="107"/>
      <c r="W7" s="107"/>
      <c r="X7" s="107"/>
      <c r="Y7" s="107"/>
      <c r="Z7" s="107"/>
      <c r="AA7" s="107"/>
      <c r="AB7" s="107"/>
      <c r="AC7" s="107"/>
      <c r="AD7" s="107"/>
      <c r="AE7" s="107"/>
      <c r="AF7" s="107"/>
      <c r="AG7" s="107"/>
    </row>
    <row r="8" spans="1:33" ht="15.75" x14ac:dyDescent="0.25">
      <c r="A8" s="758" t="s">
        <v>313</v>
      </c>
      <c r="B8" s="758"/>
      <c r="C8" s="758"/>
      <c r="D8" s="758"/>
      <c r="E8" s="758"/>
      <c r="F8" s="758"/>
      <c r="G8" s="758"/>
      <c r="H8" s="758"/>
      <c r="I8" s="758"/>
      <c r="J8" s="101"/>
      <c r="K8" s="101"/>
      <c r="L8" s="101"/>
      <c r="M8" s="101"/>
      <c r="N8" s="101"/>
      <c r="O8" s="101"/>
      <c r="P8" s="101"/>
      <c r="Q8" s="101"/>
      <c r="R8" s="101"/>
      <c r="S8" s="101"/>
      <c r="T8" s="101"/>
      <c r="U8" s="101"/>
      <c r="V8" s="101"/>
      <c r="W8" s="101"/>
      <c r="X8" s="101"/>
      <c r="Y8" s="101"/>
      <c r="Z8" s="101"/>
      <c r="AA8" s="101"/>
      <c r="AB8" s="101"/>
      <c r="AC8" s="101"/>
      <c r="AD8" s="101"/>
      <c r="AE8" s="101"/>
      <c r="AF8" s="101"/>
      <c r="AG8" s="101"/>
    </row>
    <row r="9" spans="1:33" x14ac:dyDescent="0.25">
      <c r="A9" s="742"/>
      <c r="B9" s="742"/>
      <c r="C9" s="742"/>
      <c r="D9" s="742"/>
      <c r="E9" s="742"/>
      <c r="F9" s="742"/>
      <c r="G9" s="742"/>
      <c r="H9" s="742"/>
      <c r="I9" s="742"/>
      <c r="J9" s="119"/>
      <c r="K9" s="119"/>
      <c r="L9" s="119"/>
      <c r="M9" s="119"/>
      <c r="N9" s="119"/>
      <c r="O9" s="119"/>
      <c r="P9" s="119"/>
      <c r="Q9" s="119"/>
      <c r="R9" s="119"/>
      <c r="S9" s="119"/>
      <c r="T9" s="119"/>
      <c r="U9" s="119"/>
      <c r="V9" s="119"/>
      <c r="W9" s="119"/>
      <c r="X9" s="119"/>
      <c r="Y9" s="119"/>
      <c r="Z9" s="119"/>
      <c r="AA9" s="119"/>
      <c r="AB9" s="119"/>
      <c r="AC9" s="119"/>
      <c r="AD9" s="119"/>
      <c r="AE9" s="119"/>
      <c r="AF9" s="119"/>
      <c r="AG9" s="119"/>
    </row>
    <row r="10" spans="1:33" ht="18" customHeight="1" x14ac:dyDescent="0.25">
      <c r="A10" s="621" t="s">
        <v>54</v>
      </c>
      <c r="B10" s="621"/>
      <c r="C10" s="621"/>
      <c r="D10" s="621"/>
      <c r="E10" s="621"/>
      <c r="F10" s="621"/>
      <c r="G10" s="621"/>
      <c r="H10" s="621"/>
      <c r="I10" s="621"/>
      <c r="J10" s="17"/>
      <c r="K10" s="17"/>
      <c r="L10" s="17"/>
      <c r="M10" s="17"/>
      <c r="N10" s="17"/>
      <c r="O10" s="17"/>
      <c r="P10" s="17"/>
      <c r="Q10" s="12"/>
      <c r="R10" s="12"/>
      <c r="S10" s="12"/>
      <c r="T10" s="12"/>
      <c r="U10" s="12"/>
      <c r="V10" s="12"/>
      <c r="W10" s="12"/>
      <c r="X10" s="12"/>
      <c r="Y10" s="12"/>
      <c r="Z10" s="12"/>
      <c r="AA10" s="12"/>
      <c r="AB10" s="12"/>
      <c r="AC10" s="12"/>
      <c r="AD10" s="12"/>
      <c r="AE10" s="12"/>
      <c r="AF10" s="12"/>
      <c r="AG10" s="12"/>
    </row>
    <row r="11" spans="1:33" x14ac:dyDescent="0.25">
      <c r="A11" s="166"/>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row>
    <row r="12" spans="1:33" ht="33" customHeight="1" x14ac:dyDescent="0.25">
      <c r="A12" s="744" t="s">
        <v>519</v>
      </c>
      <c r="B12" s="755" t="s">
        <v>549</v>
      </c>
      <c r="C12" s="755" t="s">
        <v>661</v>
      </c>
      <c r="D12" s="755"/>
      <c r="E12" s="755"/>
      <c r="F12" s="755" t="s">
        <v>662</v>
      </c>
      <c r="G12" s="755" t="s">
        <v>583</v>
      </c>
      <c r="H12" s="746" t="s">
        <v>579</v>
      </c>
      <c r="I12" s="746" t="s">
        <v>669</v>
      </c>
    </row>
    <row r="13" spans="1:33" ht="47.25" customHeight="1" x14ac:dyDescent="0.25">
      <c r="A13" s="744"/>
      <c r="B13" s="755"/>
      <c r="C13" s="163" t="s">
        <v>644</v>
      </c>
      <c r="D13" s="163" t="s">
        <v>645</v>
      </c>
      <c r="E13" s="163" t="s">
        <v>646</v>
      </c>
      <c r="F13" s="755"/>
      <c r="G13" s="755"/>
      <c r="H13" s="747"/>
      <c r="I13" s="747"/>
      <c r="R13" s="11"/>
    </row>
    <row r="14" spans="1:33" ht="15.75" x14ac:dyDescent="0.25">
      <c r="A14" s="165">
        <v>1</v>
      </c>
      <c r="B14" s="159">
        <v>2</v>
      </c>
      <c r="C14" s="159">
        <v>3</v>
      </c>
      <c r="D14" s="159">
        <v>4</v>
      </c>
      <c r="E14" s="159">
        <v>5</v>
      </c>
      <c r="F14" s="159">
        <v>6</v>
      </c>
      <c r="G14" s="159">
        <v>7</v>
      </c>
      <c r="H14" s="159">
        <v>8</v>
      </c>
      <c r="I14" s="159">
        <v>9</v>
      </c>
    </row>
    <row r="15" spans="1:33" ht="31.5" x14ac:dyDescent="0.25">
      <c r="A15" s="165" t="s">
        <v>554</v>
      </c>
      <c r="B15" s="159" t="s">
        <v>584</v>
      </c>
      <c r="C15" s="163" t="s">
        <v>642</v>
      </c>
      <c r="D15" s="163" t="s">
        <v>638</v>
      </c>
      <c r="E15" s="163" t="s">
        <v>638</v>
      </c>
      <c r="F15" s="163" t="s">
        <v>638</v>
      </c>
      <c r="G15" s="163" t="s">
        <v>638</v>
      </c>
      <c r="H15" s="163" t="s">
        <v>638</v>
      </c>
      <c r="I15" s="163" t="s">
        <v>638</v>
      </c>
    </row>
    <row r="16" spans="1:33" ht="158.25" customHeight="1" x14ac:dyDescent="0.25">
      <c r="A16" s="165" t="s">
        <v>555</v>
      </c>
      <c r="B16" s="177" t="s">
        <v>667</v>
      </c>
      <c r="C16" s="159"/>
      <c r="D16" s="159"/>
      <c r="E16" s="159"/>
      <c r="F16" s="163" t="s">
        <v>641</v>
      </c>
      <c r="G16" s="163" t="s">
        <v>638</v>
      </c>
      <c r="H16" s="163" t="s">
        <v>638</v>
      </c>
      <c r="I16" s="159"/>
    </row>
    <row r="17" spans="1:9" ht="47.25" x14ac:dyDescent="0.25">
      <c r="A17" s="165" t="s">
        <v>557</v>
      </c>
      <c r="B17" s="159" t="s">
        <v>631</v>
      </c>
      <c r="C17" s="159"/>
      <c r="D17" s="159"/>
      <c r="E17" s="159"/>
      <c r="F17" s="159" t="s">
        <v>580</v>
      </c>
      <c r="G17" s="159" t="s">
        <v>576</v>
      </c>
      <c r="H17" s="159"/>
      <c r="I17" s="159" t="s">
        <v>636</v>
      </c>
    </row>
    <row r="18" spans="1:9" ht="47.25" x14ac:dyDescent="0.25">
      <c r="A18" s="165" t="s">
        <v>558</v>
      </c>
      <c r="B18" s="159" t="s">
        <v>632</v>
      </c>
      <c r="C18" s="159"/>
      <c r="D18" s="159"/>
      <c r="E18" s="159"/>
      <c r="F18" s="159" t="s">
        <v>580</v>
      </c>
      <c r="G18" s="159" t="s">
        <v>577</v>
      </c>
      <c r="H18" s="159"/>
      <c r="I18" s="159" t="s">
        <v>636</v>
      </c>
    </row>
    <row r="19" spans="1:9" ht="63" x14ac:dyDescent="0.25">
      <c r="A19" s="165" t="s">
        <v>559</v>
      </c>
      <c r="B19" s="159" t="s">
        <v>633</v>
      </c>
      <c r="C19" s="159"/>
      <c r="D19" s="159"/>
      <c r="E19" s="159"/>
      <c r="F19" s="159" t="s">
        <v>580</v>
      </c>
      <c r="G19" s="159" t="s">
        <v>578</v>
      </c>
      <c r="H19" s="159"/>
      <c r="I19" s="159" t="s">
        <v>636</v>
      </c>
    </row>
    <row r="20" spans="1:9" ht="157.5" x14ac:dyDescent="0.25">
      <c r="A20" s="165" t="s">
        <v>560</v>
      </c>
      <c r="B20" s="159" t="s">
        <v>634</v>
      </c>
      <c r="C20" s="159"/>
      <c r="D20" s="159"/>
      <c r="E20" s="159"/>
      <c r="F20" s="159" t="s">
        <v>580</v>
      </c>
      <c r="G20" s="159" t="s">
        <v>578</v>
      </c>
      <c r="H20" s="159"/>
      <c r="I20" s="163" t="s">
        <v>636</v>
      </c>
    </row>
    <row r="21" spans="1:9" ht="94.5" x14ac:dyDescent="0.25">
      <c r="A21" s="165" t="s">
        <v>601</v>
      </c>
      <c r="B21" s="159" t="s">
        <v>635</v>
      </c>
      <c r="C21" s="159"/>
      <c r="D21" s="159"/>
      <c r="E21" s="159"/>
      <c r="F21" s="159" t="s">
        <v>580</v>
      </c>
      <c r="G21" s="159" t="s">
        <v>578</v>
      </c>
      <c r="H21" s="159"/>
      <c r="I21" s="159" t="s">
        <v>636</v>
      </c>
    </row>
    <row r="22" spans="1:9" ht="160.5" x14ac:dyDescent="0.25">
      <c r="A22" s="165" t="s">
        <v>556</v>
      </c>
      <c r="B22" s="178" t="s">
        <v>689</v>
      </c>
      <c r="C22" s="159"/>
      <c r="D22" s="159"/>
      <c r="E22" s="159"/>
      <c r="F22" s="159" t="s">
        <v>580</v>
      </c>
      <c r="G22" s="163" t="s">
        <v>638</v>
      </c>
      <c r="H22" s="163" t="s">
        <v>638</v>
      </c>
      <c r="I22" s="159"/>
    </row>
    <row r="23" spans="1:9" ht="47.25" x14ac:dyDescent="0.25">
      <c r="A23" s="165" t="s">
        <v>561</v>
      </c>
      <c r="B23" s="159" t="s">
        <v>631</v>
      </c>
      <c r="C23" s="159"/>
      <c r="D23" s="159"/>
      <c r="E23" s="159"/>
      <c r="F23" s="159" t="s">
        <v>580</v>
      </c>
      <c r="G23" s="159" t="s">
        <v>576</v>
      </c>
      <c r="H23" s="159"/>
      <c r="I23" s="159" t="s">
        <v>636</v>
      </c>
    </row>
    <row r="24" spans="1:9" ht="47.25" x14ac:dyDescent="0.25">
      <c r="A24" s="165" t="s">
        <v>562</v>
      </c>
      <c r="B24" s="159" t="s">
        <v>632</v>
      </c>
      <c r="C24" s="159"/>
      <c r="D24" s="159"/>
      <c r="E24" s="159"/>
      <c r="F24" s="159" t="s">
        <v>580</v>
      </c>
      <c r="G24" s="159" t="s">
        <v>577</v>
      </c>
      <c r="H24" s="159"/>
      <c r="I24" s="159" t="s">
        <v>636</v>
      </c>
    </row>
    <row r="25" spans="1:9" ht="63" x14ac:dyDescent="0.25">
      <c r="A25" s="165" t="s">
        <v>563</v>
      </c>
      <c r="B25" s="159" t="s">
        <v>633</v>
      </c>
      <c r="C25" s="159"/>
      <c r="D25" s="159"/>
      <c r="E25" s="159"/>
      <c r="F25" s="159" t="s">
        <v>580</v>
      </c>
      <c r="G25" s="159" t="s">
        <v>578</v>
      </c>
      <c r="H25" s="159"/>
      <c r="I25" s="159" t="s">
        <v>636</v>
      </c>
    </row>
    <row r="26" spans="1:9" ht="157.5" x14ac:dyDescent="0.25">
      <c r="A26" s="165" t="s">
        <v>564</v>
      </c>
      <c r="B26" s="159" t="s">
        <v>634</v>
      </c>
      <c r="C26" s="159"/>
      <c r="D26" s="159"/>
      <c r="E26" s="159"/>
      <c r="F26" s="159" t="s">
        <v>580</v>
      </c>
      <c r="G26" s="159" t="s">
        <v>578</v>
      </c>
      <c r="H26" s="159"/>
      <c r="I26" s="159" t="s">
        <v>636</v>
      </c>
    </row>
    <row r="27" spans="1:9" ht="94.5" x14ac:dyDescent="0.25">
      <c r="A27" s="165" t="s">
        <v>624</v>
      </c>
      <c r="B27" s="159" t="s">
        <v>635</v>
      </c>
      <c r="C27" s="159"/>
      <c r="D27" s="159"/>
      <c r="E27" s="159"/>
      <c r="F27" s="159" t="s">
        <v>580</v>
      </c>
      <c r="G27" s="159" t="s">
        <v>578</v>
      </c>
      <c r="H27" s="159"/>
      <c r="I27" s="159" t="s">
        <v>636</v>
      </c>
    </row>
    <row r="28" spans="1:9" ht="31.5" x14ac:dyDescent="0.25">
      <c r="A28" s="165" t="s">
        <v>565</v>
      </c>
      <c r="B28" s="159" t="s">
        <v>584</v>
      </c>
      <c r="C28" s="162" t="s">
        <v>638</v>
      </c>
      <c r="D28" s="162" t="s">
        <v>638</v>
      </c>
      <c r="E28" s="162" t="s">
        <v>638</v>
      </c>
      <c r="F28" s="162" t="s">
        <v>638</v>
      </c>
      <c r="G28" s="162" t="s">
        <v>638</v>
      </c>
      <c r="H28" s="162" t="s">
        <v>638</v>
      </c>
      <c r="I28" s="162" t="s">
        <v>638</v>
      </c>
    </row>
    <row r="29" spans="1:9" ht="18" x14ac:dyDescent="0.25">
      <c r="A29" s="172" t="s">
        <v>649</v>
      </c>
      <c r="B29" s="162" t="s">
        <v>649</v>
      </c>
      <c r="C29" s="72"/>
      <c r="D29" s="72"/>
      <c r="E29" s="72"/>
      <c r="F29" s="72"/>
      <c r="G29" s="72"/>
      <c r="H29" s="72"/>
      <c r="I29" s="72"/>
    </row>
    <row r="31" spans="1:9" ht="18" x14ac:dyDescent="0.25">
      <c r="A31" s="167"/>
      <c r="B31" s="11" t="s">
        <v>678</v>
      </c>
    </row>
    <row r="32" spans="1:9" ht="51.75" customHeight="1" x14ac:dyDescent="0.25">
      <c r="A32" s="167"/>
      <c r="B32" s="759" t="s">
        <v>679</v>
      </c>
      <c r="C32" s="759"/>
      <c r="D32" s="759"/>
      <c r="E32" s="759"/>
      <c r="F32" s="759"/>
      <c r="G32" s="759"/>
      <c r="H32" s="759"/>
      <c r="I32" s="759"/>
    </row>
    <row r="33" spans="1:9" ht="18" x14ac:dyDescent="0.25">
      <c r="A33" s="167"/>
      <c r="B33" s="11" t="s">
        <v>677</v>
      </c>
    </row>
    <row r="34" spans="1:9" ht="18" x14ac:dyDescent="0.25">
      <c r="B34" s="11" t="s">
        <v>680</v>
      </c>
    </row>
    <row r="35" spans="1:9" ht="18" x14ac:dyDescent="0.25">
      <c r="B35" s="11" t="s">
        <v>681</v>
      </c>
    </row>
    <row r="36" spans="1:9" ht="52.5" customHeight="1" x14ac:dyDescent="0.25">
      <c r="B36" s="759" t="s">
        <v>643</v>
      </c>
      <c r="C36" s="759"/>
      <c r="D36" s="759"/>
      <c r="E36" s="759"/>
      <c r="F36" s="759"/>
      <c r="G36" s="759"/>
      <c r="H36" s="759"/>
      <c r="I36" s="759"/>
    </row>
    <row r="37" spans="1:9" ht="18" x14ac:dyDescent="0.25">
      <c r="B37" s="11" t="s">
        <v>648</v>
      </c>
    </row>
    <row r="39" spans="1:9" x14ac:dyDescent="0.25">
      <c r="B39" s="11"/>
    </row>
  </sheetData>
  <mergeCells count="15">
    <mergeCell ref="B32:I32"/>
    <mergeCell ref="B36:I36"/>
    <mergeCell ref="H12:H13"/>
    <mergeCell ref="I12:I13"/>
    <mergeCell ref="A10:I10"/>
    <mergeCell ref="A12:A13"/>
    <mergeCell ref="B12:B13"/>
    <mergeCell ref="C12:E12"/>
    <mergeCell ref="F12:F13"/>
    <mergeCell ref="G12:G13"/>
    <mergeCell ref="A4:I4"/>
    <mergeCell ref="A5:I5"/>
    <mergeCell ref="A7:I7"/>
    <mergeCell ref="A8:I8"/>
    <mergeCell ref="A9:I9"/>
  </mergeCells>
  <printOptions horizontalCentered="1"/>
  <pageMargins left="0.70866141732283472" right="0.70866141732283472" top="0.74803149606299213" bottom="0.74803149606299213" header="0.31496062992125984" footer="0.31496062992125984"/>
  <pageSetup paperSize="8" scale="65" firstPageNumber="7" fitToWidth="2" orientation="landscape" useFirstPageNumber="1" r:id="rId1"/>
  <headerFooter>
    <oddHeader>&amp;C&amp;P</oddHeader>
  </headerFooter>
  <colBreaks count="1" manualBreakCount="1">
    <brk id="16" max="2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68"/>
  <sheetViews>
    <sheetView tabSelected="1" view="pageBreakPreview" zoomScale="60" workbookViewId="0">
      <selection activeCell="U17" sqref="U17"/>
    </sheetView>
  </sheetViews>
  <sheetFormatPr defaultColWidth="9" defaultRowHeight="15" x14ac:dyDescent="0.25"/>
  <cols>
    <col min="1" max="1" width="10" style="34" customWidth="1"/>
    <col min="2" max="2" width="39.625" style="34" customWidth="1"/>
    <col min="3" max="3" width="13.5" style="34" customWidth="1"/>
    <col min="4" max="4" width="14.25" style="34" customWidth="1"/>
    <col min="5" max="5" width="13" style="34" customWidth="1"/>
    <col min="6" max="6" width="12" style="34" customWidth="1"/>
    <col min="7" max="7" width="13.625" style="34" customWidth="1"/>
    <col min="8" max="8" width="17.625" style="34" customWidth="1"/>
    <col min="9" max="9" width="16.125" style="34" customWidth="1"/>
    <col min="10" max="10" width="14.875" style="34" customWidth="1"/>
    <col min="11" max="11" width="15.75" style="34" customWidth="1"/>
    <col min="12" max="12" width="14.5" style="34" customWidth="1"/>
    <col min="13" max="13" width="13.875" style="34" customWidth="1"/>
    <col min="14" max="14" width="18.875" style="34" customWidth="1"/>
    <col min="15" max="15" width="14.875" style="34" customWidth="1"/>
    <col min="16" max="16" width="19.875" style="34" customWidth="1"/>
    <col min="17" max="17" width="14.25" style="8" customWidth="1"/>
    <col min="18" max="18" width="13" style="8" customWidth="1"/>
    <col min="19" max="19" width="10.125" style="8" customWidth="1"/>
    <col min="20" max="20" width="8.75" style="115" customWidth="1"/>
    <col min="21" max="21" width="10" style="115" customWidth="1"/>
    <col min="22" max="22" width="9" style="115"/>
    <col min="23" max="23" width="11.375" style="115" customWidth="1"/>
    <col min="24" max="24" width="10.5" style="115" customWidth="1"/>
    <col min="25" max="25" width="8.75" style="34" customWidth="1"/>
    <col min="26" max="26" width="8.375" style="34" customWidth="1"/>
    <col min="27" max="27" width="9" style="34"/>
    <col min="28" max="28" width="14.625" style="34" customWidth="1"/>
    <col min="29" max="29" width="18.875" style="34" customWidth="1"/>
    <col min="30" max="30" width="15.5" style="34" customWidth="1"/>
    <col min="31" max="31" width="14.25" style="34" customWidth="1"/>
    <col min="32" max="16384" width="9" style="34"/>
  </cols>
  <sheetData>
    <row r="1" spans="1:41" s="31" customFormat="1" ht="18.75" customHeight="1" x14ac:dyDescent="0.25">
      <c r="A1" s="30"/>
      <c r="N1" s="403" t="s">
        <v>358</v>
      </c>
      <c r="Q1" s="8"/>
      <c r="R1" s="8"/>
      <c r="S1" s="8"/>
      <c r="T1" s="115"/>
      <c r="U1" s="115"/>
      <c r="V1" s="115"/>
      <c r="W1" s="115"/>
    </row>
    <row r="2" spans="1:41" s="31" customFormat="1" ht="18.75" customHeight="1" x14ac:dyDescent="0.3">
      <c r="A2" s="30"/>
      <c r="N2" s="401" t="s">
        <v>1</v>
      </c>
      <c r="Q2" s="8"/>
      <c r="R2" s="8"/>
      <c r="S2" s="8"/>
      <c r="T2" s="115"/>
      <c r="U2" s="115"/>
      <c r="V2" s="115"/>
      <c r="W2" s="115"/>
    </row>
    <row r="3" spans="1:41" s="31" customFormat="1" ht="18.75" x14ac:dyDescent="0.3">
      <c r="A3" s="99"/>
      <c r="N3" s="401" t="s">
        <v>775</v>
      </c>
      <c r="Q3" s="8"/>
      <c r="R3" s="8"/>
      <c r="S3" s="8"/>
      <c r="T3" s="115"/>
      <c r="U3" s="115"/>
      <c r="V3" s="115"/>
      <c r="W3" s="115"/>
    </row>
    <row r="4" spans="1:41" s="31" customFormat="1" ht="16.5" x14ac:dyDescent="0.25">
      <c r="A4" s="743" t="s">
        <v>398</v>
      </c>
      <c r="B4" s="743"/>
      <c r="C4" s="743"/>
      <c r="D4" s="743"/>
      <c r="E4" s="743"/>
      <c r="F4" s="743"/>
      <c r="G4" s="743"/>
      <c r="H4" s="743"/>
      <c r="I4" s="743"/>
      <c r="J4" s="743"/>
      <c r="K4" s="743"/>
      <c r="L4" s="743"/>
      <c r="M4" s="743"/>
      <c r="N4" s="743"/>
      <c r="Q4" s="8"/>
      <c r="R4" s="8"/>
      <c r="S4" s="8"/>
      <c r="T4" s="115"/>
      <c r="U4" s="115"/>
      <c r="V4" s="115"/>
      <c r="W4" s="115"/>
    </row>
    <row r="5" spans="1:41" s="31" customFormat="1" ht="15.75" x14ac:dyDescent="0.2">
      <c r="A5" s="768"/>
      <c r="B5" s="768"/>
      <c r="C5" s="768"/>
      <c r="D5" s="768"/>
      <c r="E5" s="768"/>
      <c r="F5" s="768"/>
      <c r="G5" s="768"/>
      <c r="H5" s="768"/>
      <c r="I5" s="768"/>
      <c r="J5" s="768"/>
      <c r="K5" s="768"/>
      <c r="L5" s="768"/>
      <c r="M5" s="768"/>
      <c r="N5" s="768"/>
      <c r="O5" s="614"/>
      <c r="P5" s="614"/>
      <c r="Q5" s="614"/>
      <c r="R5" s="614"/>
      <c r="S5" s="614"/>
      <c r="T5" s="614"/>
      <c r="U5" s="614"/>
      <c r="V5" s="614"/>
      <c r="W5" s="614"/>
      <c r="X5" s="614"/>
      <c r="Y5" s="614"/>
      <c r="Z5" s="614"/>
      <c r="AA5" s="614"/>
      <c r="AB5" s="614"/>
      <c r="AC5" s="614"/>
    </row>
    <row r="6" spans="1:41" s="31" customFormat="1" ht="15.75" x14ac:dyDescent="0.2">
      <c r="A6" s="712" t="s">
        <v>887</v>
      </c>
      <c r="B6" s="712"/>
      <c r="C6" s="712"/>
      <c r="D6" s="712"/>
      <c r="E6" s="712"/>
      <c r="F6" s="712"/>
      <c r="G6" s="712"/>
      <c r="H6" s="712"/>
      <c r="I6" s="712"/>
      <c r="J6" s="712"/>
      <c r="K6" s="712"/>
      <c r="L6" s="712"/>
      <c r="M6" s="712"/>
      <c r="N6" s="712"/>
      <c r="O6" s="107"/>
      <c r="P6" s="107"/>
      <c r="Q6" s="107"/>
      <c r="R6" s="107"/>
      <c r="S6" s="107"/>
      <c r="T6" s="107"/>
      <c r="U6" s="107"/>
      <c r="V6" s="107"/>
      <c r="W6" s="107"/>
      <c r="X6" s="107"/>
      <c r="Y6" s="107"/>
      <c r="Z6" s="107"/>
      <c r="AA6" s="107"/>
      <c r="AB6" s="107"/>
      <c r="AC6" s="107"/>
      <c r="AD6" s="107"/>
      <c r="AE6" s="107"/>
      <c r="AF6" s="107"/>
      <c r="AG6" s="107"/>
      <c r="AH6" s="107"/>
    </row>
    <row r="7" spans="1:41" s="31" customFormat="1" ht="15.75" x14ac:dyDescent="0.2">
      <c r="A7" s="618" t="s">
        <v>313</v>
      </c>
      <c r="B7" s="618"/>
      <c r="C7" s="618"/>
      <c r="D7" s="618"/>
      <c r="E7" s="618"/>
      <c r="F7" s="618"/>
      <c r="G7" s="618"/>
      <c r="H7" s="618"/>
      <c r="I7" s="618"/>
      <c r="J7" s="618"/>
      <c r="K7" s="618"/>
      <c r="L7" s="618"/>
      <c r="M7" s="618"/>
      <c r="N7" s="618"/>
      <c r="O7" s="406"/>
      <c r="P7" s="406"/>
      <c r="Q7" s="406"/>
      <c r="R7" s="406"/>
      <c r="S7" s="406"/>
      <c r="T7" s="406"/>
      <c r="U7" s="406"/>
      <c r="V7" s="406"/>
      <c r="W7" s="406"/>
      <c r="X7" s="406"/>
      <c r="Y7" s="406"/>
      <c r="Z7" s="406"/>
      <c r="AA7" s="406"/>
      <c r="AB7" s="406"/>
      <c r="AC7" s="406"/>
      <c r="AD7" s="406"/>
      <c r="AE7" s="406"/>
      <c r="AF7" s="406"/>
      <c r="AG7" s="406"/>
      <c r="AH7" s="406"/>
    </row>
    <row r="8" spans="1:41" s="31" customFormat="1" ht="15.75" x14ac:dyDescent="0.2">
      <c r="A8" s="769"/>
      <c r="B8" s="769"/>
      <c r="C8" s="769"/>
      <c r="D8" s="769"/>
      <c r="E8" s="769"/>
      <c r="F8" s="769"/>
      <c r="G8" s="769"/>
      <c r="H8" s="769"/>
      <c r="I8" s="769"/>
      <c r="J8" s="769"/>
      <c r="K8" s="769"/>
      <c r="L8" s="769"/>
      <c r="M8" s="769"/>
      <c r="N8" s="769"/>
      <c r="O8" s="99"/>
      <c r="P8" s="99"/>
      <c r="Q8" s="99"/>
      <c r="R8" s="99"/>
      <c r="S8" s="99"/>
      <c r="T8" s="99"/>
      <c r="U8" s="99"/>
      <c r="V8" s="99"/>
      <c r="W8" s="99"/>
      <c r="X8" s="99"/>
      <c r="Y8" s="99"/>
      <c r="Z8" s="99"/>
      <c r="AA8" s="99"/>
      <c r="AB8" s="99"/>
      <c r="AC8" s="99"/>
    </row>
    <row r="9" spans="1:41" s="32" customFormat="1" ht="15.75" customHeight="1" x14ac:dyDescent="0.25">
      <c r="A9" s="681" t="s">
        <v>1082</v>
      </c>
      <c r="B9" s="681"/>
      <c r="C9" s="681"/>
      <c r="D9" s="681"/>
      <c r="E9" s="681"/>
      <c r="F9" s="681"/>
      <c r="G9" s="681"/>
      <c r="H9" s="681"/>
      <c r="I9" s="681"/>
      <c r="J9" s="681"/>
      <c r="K9" s="681"/>
      <c r="L9" s="681"/>
      <c r="M9" s="681"/>
      <c r="N9" s="681"/>
      <c r="O9" s="12"/>
      <c r="P9" s="12"/>
      <c r="Q9" s="12"/>
      <c r="R9" s="12"/>
      <c r="S9" s="12"/>
      <c r="T9" s="12"/>
      <c r="U9" s="12"/>
      <c r="V9" s="12"/>
      <c r="W9" s="12"/>
      <c r="X9" s="12"/>
      <c r="Y9" s="12"/>
      <c r="Z9" s="12"/>
      <c r="AA9" s="12"/>
      <c r="AB9" s="12"/>
      <c r="AC9" s="12"/>
      <c r="AD9" s="12"/>
      <c r="AE9" s="12"/>
      <c r="AF9" s="12"/>
      <c r="AG9" s="12"/>
      <c r="AH9" s="12"/>
    </row>
    <row r="10" spans="1:41" s="31" customFormat="1" ht="18.75" x14ac:dyDescent="0.2">
      <c r="A10" s="760"/>
      <c r="B10" s="760"/>
      <c r="C10" s="760"/>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row>
    <row r="11" spans="1:41" s="31" customFormat="1" ht="69.75" customHeight="1" x14ac:dyDescent="0.2">
      <c r="A11" s="617" t="s">
        <v>180</v>
      </c>
      <c r="B11" s="617" t="s">
        <v>31</v>
      </c>
      <c r="C11" s="617" t="s">
        <v>32</v>
      </c>
      <c r="D11" s="718" t="s">
        <v>95</v>
      </c>
      <c r="E11" s="765" t="s">
        <v>139</v>
      </c>
      <c r="F11" s="765" t="s">
        <v>134</v>
      </c>
      <c r="G11" s="765" t="s">
        <v>330</v>
      </c>
      <c r="H11" s="617" t="s">
        <v>77</v>
      </c>
      <c r="I11" s="617"/>
      <c r="J11" s="617"/>
      <c r="K11" s="617"/>
      <c r="L11" s="617" t="s">
        <v>76</v>
      </c>
      <c r="M11" s="617"/>
      <c r="N11" s="717" t="s">
        <v>48</v>
      </c>
      <c r="O11" s="717" t="s">
        <v>47</v>
      </c>
      <c r="P11" s="734" t="s">
        <v>672</v>
      </c>
      <c r="Q11" s="718" t="s">
        <v>332</v>
      </c>
      <c r="R11" s="718"/>
      <c r="S11" s="722" t="s">
        <v>141</v>
      </c>
      <c r="T11" s="722" t="s">
        <v>137</v>
      </c>
      <c r="U11" s="725" t="s">
        <v>133</v>
      </c>
      <c r="V11" s="725"/>
      <c r="W11" s="725"/>
      <c r="X11" s="725"/>
      <c r="Y11" s="725"/>
      <c r="Z11" s="725"/>
      <c r="AA11" s="761" t="s">
        <v>333</v>
      </c>
      <c r="AB11" s="762"/>
      <c r="AC11" s="626" t="s">
        <v>138</v>
      </c>
      <c r="AD11" s="617" t="s">
        <v>335</v>
      </c>
      <c r="AE11" s="617"/>
    </row>
    <row r="12" spans="1:41" s="29" customFormat="1" ht="67.5" customHeight="1" x14ac:dyDescent="0.25">
      <c r="A12" s="617"/>
      <c r="B12" s="617"/>
      <c r="C12" s="617"/>
      <c r="D12" s="718"/>
      <c r="E12" s="770"/>
      <c r="F12" s="770"/>
      <c r="G12" s="770"/>
      <c r="H12" s="617" t="s">
        <v>129</v>
      </c>
      <c r="I12" s="617" t="s">
        <v>130</v>
      </c>
      <c r="J12" s="617" t="s">
        <v>131</v>
      </c>
      <c r="K12" s="765" t="s">
        <v>132</v>
      </c>
      <c r="L12" s="617"/>
      <c r="M12" s="617"/>
      <c r="N12" s="717"/>
      <c r="O12" s="717"/>
      <c r="P12" s="735"/>
      <c r="Q12" s="718"/>
      <c r="R12" s="718"/>
      <c r="S12" s="724"/>
      <c r="T12" s="724"/>
      <c r="U12" s="767" t="s">
        <v>687</v>
      </c>
      <c r="V12" s="767"/>
      <c r="W12" s="717" t="s">
        <v>688</v>
      </c>
      <c r="X12" s="717"/>
      <c r="Y12" s="731" t="s">
        <v>98</v>
      </c>
      <c r="Z12" s="733"/>
      <c r="AA12" s="763"/>
      <c r="AB12" s="764"/>
      <c r="AC12" s="626"/>
      <c r="AD12" s="617"/>
      <c r="AE12" s="617"/>
    </row>
    <row r="13" spans="1:41" s="29" customFormat="1" ht="201.75" customHeight="1" x14ac:dyDescent="0.25">
      <c r="A13" s="617"/>
      <c r="B13" s="617"/>
      <c r="C13" s="617"/>
      <c r="D13" s="718"/>
      <c r="E13" s="766"/>
      <c r="F13" s="766"/>
      <c r="G13" s="766"/>
      <c r="H13" s="617"/>
      <c r="I13" s="617"/>
      <c r="J13" s="617"/>
      <c r="K13" s="766"/>
      <c r="L13" s="608" t="s">
        <v>75</v>
      </c>
      <c r="M13" s="597" t="s">
        <v>46</v>
      </c>
      <c r="N13" s="717"/>
      <c r="O13" s="717"/>
      <c r="P13" s="736"/>
      <c r="Q13" s="346" t="s">
        <v>2</v>
      </c>
      <c r="R13" s="609" t="s">
        <v>331</v>
      </c>
      <c r="S13" s="723"/>
      <c r="T13" s="723"/>
      <c r="U13" s="341" t="s">
        <v>36</v>
      </c>
      <c r="V13" s="341" t="s">
        <v>37</v>
      </c>
      <c r="W13" s="341" t="s">
        <v>36</v>
      </c>
      <c r="X13" s="341" t="s">
        <v>37</v>
      </c>
      <c r="Y13" s="608" t="s">
        <v>36</v>
      </c>
      <c r="Z13" s="613" t="s">
        <v>37</v>
      </c>
      <c r="AA13" s="608" t="s">
        <v>36</v>
      </c>
      <c r="AB13" s="613" t="s">
        <v>37</v>
      </c>
      <c r="AC13" s="626"/>
      <c r="AD13" s="136" t="s">
        <v>334</v>
      </c>
      <c r="AE13" s="597" t="s">
        <v>140</v>
      </c>
    </row>
    <row r="14" spans="1:41" s="29" customFormat="1" ht="21.75" customHeight="1" x14ac:dyDescent="0.25">
      <c r="A14" s="597">
        <v>1</v>
      </c>
      <c r="B14" s="597">
        <v>2</v>
      </c>
      <c r="C14" s="597">
        <v>3</v>
      </c>
      <c r="D14" s="609">
        <v>4</v>
      </c>
      <c r="E14" s="612">
        <v>5</v>
      </c>
      <c r="F14" s="612">
        <v>6</v>
      </c>
      <c r="G14" s="612">
        <v>7</v>
      </c>
      <c r="H14" s="597">
        <v>8</v>
      </c>
      <c r="I14" s="597">
        <v>9</v>
      </c>
      <c r="J14" s="597">
        <v>10</v>
      </c>
      <c r="K14" s="612">
        <v>11</v>
      </c>
      <c r="L14" s="608">
        <v>12</v>
      </c>
      <c r="M14" s="597">
        <v>13</v>
      </c>
      <c r="N14" s="608">
        <v>14</v>
      </c>
      <c r="O14" s="608">
        <v>15</v>
      </c>
      <c r="P14" s="611">
        <v>16</v>
      </c>
      <c r="Q14" s="609">
        <v>17</v>
      </c>
      <c r="R14" s="609">
        <v>18</v>
      </c>
      <c r="S14" s="610">
        <v>19</v>
      </c>
      <c r="T14" s="610">
        <v>20</v>
      </c>
      <c r="U14" s="84">
        <v>21</v>
      </c>
      <c r="V14" s="84">
        <v>22</v>
      </c>
      <c r="W14" s="84">
        <v>23</v>
      </c>
      <c r="X14" s="84">
        <v>24</v>
      </c>
      <c r="Y14" s="608">
        <v>25</v>
      </c>
      <c r="Z14" s="613">
        <v>26</v>
      </c>
      <c r="AA14" s="608">
        <v>27</v>
      </c>
      <c r="AB14" s="613">
        <v>28</v>
      </c>
      <c r="AC14" s="597">
        <v>29</v>
      </c>
      <c r="AD14" s="136">
        <v>30</v>
      </c>
      <c r="AE14" s="137">
        <v>31</v>
      </c>
    </row>
    <row r="15" spans="1:41" s="605" customFormat="1" ht="31.5" x14ac:dyDescent="0.25">
      <c r="A15" s="219">
        <v>0</v>
      </c>
      <c r="B15" s="180" t="s">
        <v>742</v>
      </c>
      <c r="C15" s="51"/>
      <c r="D15" s="606" t="s">
        <v>893</v>
      </c>
      <c r="E15" s="146" t="s">
        <v>638</v>
      </c>
      <c r="F15" s="146" t="s">
        <v>638</v>
      </c>
      <c r="G15" s="146" t="s">
        <v>638</v>
      </c>
      <c r="H15" s="146" t="s">
        <v>638</v>
      </c>
      <c r="I15" s="146" t="s">
        <v>638</v>
      </c>
      <c r="J15" s="146" t="s">
        <v>638</v>
      </c>
      <c r="K15" s="146" t="s">
        <v>638</v>
      </c>
      <c r="L15" s="146" t="s">
        <v>691</v>
      </c>
      <c r="M15" s="146" t="s">
        <v>691</v>
      </c>
      <c r="N15" s="146" t="s">
        <v>691</v>
      </c>
      <c r="O15" s="146" t="s">
        <v>691</v>
      </c>
      <c r="P15" s="146"/>
      <c r="Q15" s="330">
        <f>Q17</f>
        <v>20.919</v>
      </c>
      <c r="R15" s="146" t="s">
        <v>638</v>
      </c>
      <c r="S15" s="146" t="s">
        <v>638</v>
      </c>
      <c r="T15" s="146" t="s">
        <v>1195</v>
      </c>
      <c r="U15" s="330">
        <f>U17+U19</f>
        <v>30.900000000000006</v>
      </c>
      <c r="V15" s="330">
        <f>V17+V19+V16</f>
        <v>38.470000000000006</v>
      </c>
      <c r="W15" s="330">
        <f>W17+W19</f>
        <v>29.78</v>
      </c>
      <c r="X15" s="330">
        <f>X17+X19+X16</f>
        <v>38.470000000000006</v>
      </c>
      <c r="Y15" s="146"/>
      <c r="Z15" s="146"/>
      <c r="AA15" s="146" t="s">
        <v>102</v>
      </c>
      <c r="AB15" s="146" t="s">
        <v>102</v>
      </c>
      <c r="AC15" s="254" t="s">
        <v>804</v>
      </c>
      <c r="AD15" s="247" t="s">
        <v>638</v>
      </c>
      <c r="AE15" s="247" t="s">
        <v>638</v>
      </c>
      <c r="AF15" s="97"/>
      <c r="AG15" s="97"/>
      <c r="AH15" s="97"/>
      <c r="AI15" s="97"/>
      <c r="AJ15" s="97"/>
      <c r="AK15" s="97"/>
      <c r="AL15" s="97"/>
      <c r="AM15" s="97"/>
      <c r="AN15" s="97"/>
      <c r="AO15" s="97"/>
    </row>
    <row r="16" spans="1:41" s="605" customFormat="1" ht="15.75" x14ac:dyDescent="0.25">
      <c r="A16" s="51" t="s">
        <v>743</v>
      </c>
      <c r="B16" s="179" t="s">
        <v>744</v>
      </c>
      <c r="C16" s="51"/>
      <c r="D16" s="606"/>
      <c r="E16" s="146" t="s">
        <v>771</v>
      </c>
      <c r="F16" s="146" t="s">
        <v>771</v>
      </c>
      <c r="G16" s="146" t="s">
        <v>771</v>
      </c>
      <c r="H16" s="146" t="s">
        <v>771</v>
      </c>
      <c r="I16" s="146" t="s">
        <v>771</v>
      </c>
      <c r="J16" s="146" t="s">
        <v>771</v>
      </c>
      <c r="K16" s="146" t="s">
        <v>771</v>
      </c>
      <c r="L16" s="146" t="s">
        <v>771</v>
      </c>
      <c r="M16" s="146" t="s">
        <v>771</v>
      </c>
      <c r="N16" s="146" t="s">
        <v>771</v>
      </c>
      <c r="O16" s="146" t="s">
        <v>771</v>
      </c>
      <c r="P16" s="146" t="s">
        <v>771</v>
      </c>
      <c r="Q16" s="146" t="s">
        <v>771</v>
      </c>
      <c r="R16" s="146" t="s">
        <v>771</v>
      </c>
      <c r="S16" s="146" t="s">
        <v>771</v>
      </c>
      <c r="T16" s="146" t="s">
        <v>1195</v>
      </c>
      <c r="U16" s="146"/>
      <c r="V16" s="146" t="s">
        <v>102</v>
      </c>
      <c r="W16" s="146"/>
      <c r="X16" s="146" t="s">
        <v>102</v>
      </c>
      <c r="Y16" s="146"/>
      <c r="Z16" s="146"/>
      <c r="AA16" s="146"/>
      <c r="AB16" s="146"/>
      <c r="AC16" s="146"/>
      <c r="AD16" s="247"/>
      <c r="AE16" s="247"/>
      <c r="AF16" s="97"/>
      <c r="AG16" s="97"/>
      <c r="AH16" s="97"/>
      <c r="AI16" s="97"/>
      <c r="AJ16" s="97"/>
      <c r="AK16" s="97"/>
      <c r="AL16" s="97"/>
      <c r="AM16" s="97"/>
      <c r="AN16" s="97"/>
      <c r="AO16" s="97"/>
    </row>
    <row r="17" spans="1:41" s="605" customFormat="1" ht="31.5" x14ac:dyDescent="0.25">
      <c r="A17" s="51" t="s">
        <v>745</v>
      </c>
      <c r="B17" s="179" t="s">
        <v>770</v>
      </c>
      <c r="C17" s="51"/>
      <c r="D17" s="606" t="s">
        <v>893</v>
      </c>
      <c r="E17" s="146" t="s">
        <v>638</v>
      </c>
      <c r="F17" s="146" t="s">
        <v>638</v>
      </c>
      <c r="G17" s="146" t="s">
        <v>638</v>
      </c>
      <c r="H17" s="146" t="s">
        <v>638</v>
      </c>
      <c r="I17" s="146" t="s">
        <v>638</v>
      </c>
      <c r="J17" s="146" t="s">
        <v>638</v>
      </c>
      <c r="K17" s="146" t="s">
        <v>638</v>
      </c>
      <c r="L17" s="146" t="s">
        <v>691</v>
      </c>
      <c r="M17" s="146" t="s">
        <v>691</v>
      </c>
      <c r="N17" s="146" t="s">
        <v>691</v>
      </c>
      <c r="O17" s="146" t="s">
        <v>691</v>
      </c>
      <c r="P17" s="146"/>
      <c r="Q17" s="330">
        <f>Q31</f>
        <v>20.919</v>
      </c>
      <c r="R17" s="146" t="s">
        <v>638</v>
      </c>
      <c r="S17" s="146" t="s">
        <v>638</v>
      </c>
      <c r="T17" s="146" t="s">
        <v>1195</v>
      </c>
      <c r="U17" s="330">
        <f>U31</f>
        <v>30.900000000000006</v>
      </c>
      <c r="V17" s="330">
        <f>V31</f>
        <v>32.070000000000007</v>
      </c>
      <c r="W17" s="330">
        <f>W31</f>
        <v>29.78</v>
      </c>
      <c r="X17" s="330">
        <f>X31</f>
        <v>32.070000000000007</v>
      </c>
      <c r="Y17" s="146"/>
      <c r="Z17" s="146"/>
      <c r="AA17" s="146" t="s">
        <v>102</v>
      </c>
      <c r="AB17" s="146" t="s">
        <v>102</v>
      </c>
      <c r="AC17" s="254" t="s">
        <v>804</v>
      </c>
      <c r="AD17" s="247" t="s">
        <v>638</v>
      </c>
      <c r="AE17" s="247" t="s">
        <v>638</v>
      </c>
      <c r="AF17" s="97"/>
      <c r="AG17" s="97"/>
      <c r="AH17" s="97"/>
      <c r="AI17" s="97"/>
      <c r="AJ17" s="97"/>
      <c r="AK17" s="97"/>
      <c r="AL17" s="97"/>
      <c r="AM17" s="97"/>
      <c r="AN17" s="97"/>
      <c r="AO17" s="97"/>
    </row>
    <row r="18" spans="1:41" s="605" customFormat="1" ht="63" x14ac:dyDescent="0.25">
      <c r="A18" s="51" t="s">
        <v>746</v>
      </c>
      <c r="B18" s="179" t="s">
        <v>747</v>
      </c>
      <c r="C18" s="51"/>
      <c r="D18" s="606"/>
      <c r="E18" s="146" t="s">
        <v>771</v>
      </c>
      <c r="F18" s="146" t="s">
        <v>771</v>
      </c>
      <c r="G18" s="146" t="s">
        <v>771</v>
      </c>
      <c r="H18" s="146" t="s">
        <v>771</v>
      </c>
      <c r="I18" s="146" t="s">
        <v>771</v>
      </c>
      <c r="J18" s="146" t="s">
        <v>771</v>
      </c>
      <c r="K18" s="146" t="s">
        <v>771</v>
      </c>
      <c r="L18" s="146" t="s">
        <v>771</v>
      </c>
      <c r="M18" s="146" t="s">
        <v>771</v>
      </c>
      <c r="N18" s="146" t="s">
        <v>771</v>
      </c>
      <c r="O18" s="146" t="s">
        <v>771</v>
      </c>
      <c r="P18" s="146" t="s">
        <v>771</v>
      </c>
      <c r="Q18" s="146" t="s">
        <v>771</v>
      </c>
      <c r="R18" s="146" t="s">
        <v>771</v>
      </c>
      <c r="S18" s="146" t="s">
        <v>771</v>
      </c>
      <c r="T18" s="146" t="s">
        <v>1195</v>
      </c>
      <c r="U18" s="146" t="s">
        <v>771</v>
      </c>
      <c r="V18" s="330"/>
      <c r="W18" s="347">
        <v>0</v>
      </c>
      <c r="X18" s="146"/>
      <c r="Y18" s="146"/>
      <c r="Z18" s="146"/>
      <c r="AA18" s="146" t="s">
        <v>771</v>
      </c>
      <c r="AB18" s="146"/>
      <c r="AC18" s="146"/>
      <c r="AD18" s="247"/>
      <c r="AE18" s="247"/>
      <c r="AF18" s="97"/>
      <c r="AG18" s="97"/>
      <c r="AH18" s="97"/>
      <c r="AI18" s="97"/>
      <c r="AJ18" s="97"/>
      <c r="AK18" s="97"/>
      <c r="AL18" s="97"/>
      <c r="AM18" s="97"/>
      <c r="AN18" s="97"/>
      <c r="AO18" s="97"/>
    </row>
    <row r="19" spans="1:41" s="605" customFormat="1" ht="31.5" x14ac:dyDescent="0.25">
      <c r="A19" s="51" t="s">
        <v>748</v>
      </c>
      <c r="B19" s="179" t="s">
        <v>749</v>
      </c>
      <c r="C19" s="51"/>
      <c r="D19" s="606" t="s">
        <v>893</v>
      </c>
      <c r="E19" s="146" t="s">
        <v>638</v>
      </c>
      <c r="F19" s="146" t="s">
        <v>638</v>
      </c>
      <c r="G19" s="146" t="s">
        <v>638</v>
      </c>
      <c r="H19" s="146" t="s">
        <v>638</v>
      </c>
      <c r="I19" s="146" t="s">
        <v>638</v>
      </c>
      <c r="J19" s="146" t="s">
        <v>638</v>
      </c>
      <c r="K19" s="146" t="s">
        <v>638</v>
      </c>
      <c r="L19" s="146"/>
      <c r="M19" s="146"/>
      <c r="N19" s="146"/>
      <c r="O19" s="146"/>
      <c r="P19" s="146"/>
      <c r="Q19" s="146" t="s">
        <v>638</v>
      </c>
      <c r="R19" s="146" t="s">
        <v>638</v>
      </c>
      <c r="S19" s="146" t="s">
        <v>638</v>
      </c>
      <c r="T19" s="146" t="s">
        <v>1195</v>
      </c>
      <c r="U19" s="330">
        <f>U128</f>
        <v>0</v>
      </c>
      <c r="V19" s="330">
        <f>V128</f>
        <v>0.4</v>
      </c>
      <c r="W19" s="330">
        <f>W128</f>
        <v>0</v>
      </c>
      <c r="X19" s="330">
        <f>X128</f>
        <v>0.4</v>
      </c>
      <c r="Y19" s="146"/>
      <c r="Z19" s="146"/>
      <c r="AA19" s="146" t="s">
        <v>102</v>
      </c>
      <c r="AB19" s="146" t="s">
        <v>102</v>
      </c>
      <c r="AC19" s="254" t="s">
        <v>804</v>
      </c>
      <c r="AD19" s="247" t="s">
        <v>638</v>
      </c>
      <c r="AE19" s="247" t="s">
        <v>638</v>
      </c>
      <c r="AF19" s="97"/>
      <c r="AG19" s="97"/>
      <c r="AH19" s="97"/>
      <c r="AI19" s="97"/>
      <c r="AJ19" s="97"/>
      <c r="AK19" s="97"/>
      <c r="AL19" s="97"/>
      <c r="AM19" s="97"/>
      <c r="AN19" s="97"/>
      <c r="AO19" s="97"/>
    </row>
    <row r="20" spans="1:41" s="605" customFormat="1" ht="47.25" x14ac:dyDescent="0.25">
      <c r="A20" s="51" t="s">
        <v>750</v>
      </c>
      <c r="B20" s="179" t="s">
        <v>751</v>
      </c>
      <c r="C20" s="51"/>
      <c r="D20" s="606"/>
      <c r="E20" s="146" t="s">
        <v>771</v>
      </c>
      <c r="F20" s="146" t="s">
        <v>771</v>
      </c>
      <c r="G20" s="146" t="s">
        <v>771</v>
      </c>
      <c r="H20" s="146" t="s">
        <v>771</v>
      </c>
      <c r="I20" s="146" t="s">
        <v>771</v>
      </c>
      <c r="J20" s="146" t="s">
        <v>771</v>
      </c>
      <c r="K20" s="146" t="s">
        <v>771</v>
      </c>
      <c r="L20" s="146" t="s">
        <v>771</v>
      </c>
      <c r="M20" s="146" t="s">
        <v>771</v>
      </c>
      <c r="N20" s="146" t="s">
        <v>771</v>
      </c>
      <c r="O20" s="146" t="s">
        <v>771</v>
      </c>
      <c r="P20" s="146" t="s">
        <v>771</v>
      </c>
      <c r="Q20" s="146" t="s">
        <v>771</v>
      </c>
      <c r="R20" s="146" t="s">
        <v>771</v>
      </c>
      <c r="S20" s="146" t="s">
        <v>771</v>
      </c>
      <c r="T20" s="146" t="s">
        <v>1195</v>
      </c>
      <c r="U20" s="146" t="s">
        <v>771</v>
      </c>
      <c r="V20" s="146"/>
      <c r="W20" s="347">
        <v>0</v>
      </c>
      <c r="X20" s="146"/>
      <c r="Y20" s="146"/>
      <c r="Z20" s="146"/>
      <c r="AA20" s="146" t="s">
        <v>771</v>
      </c>
      <c r="AB20" s="146"/>
      <c r="AC20" s="146"/>
      <c r="AD20" s="247"/>
      <c r="AE20" s="247"/>
      <c r="AF20" s="97"/>
      <c r="AG20" s="97"/>
      <c r="AH20" s="97"/>
      <c r="AI20" s="97"/>
      <c r="AJ20" s="97"/>
      <c r="AK20" s="97"/>
      <c r="AL20" s="97"/>
      <c r="AM20" s="97"/>
      <c r="AN20" s="97"/>
      <c r="AO20" s="97"/>
    </row>
    <row r="21" spans="1:41" s="605" customFormat="1" ht="15.75" x14ac:dyDescent="0.25">
      <c r="A21" s="51" t="s">
        <v>752</v>
      </c>
      <c r="B21" s="179" t="s">
        <v>753</v>
      </c>
      <c r="C21" s="51"/>
      <c r="D21" s="606"/>
      <c r="E21" s="146" t="s">
        <v>771</v>
      </c>
      <c r="F21" s="146" t="s">
        <v>771</v>
      </c>
      <c r="G21" s="146" t="s">
        <v>771</v>
      </c>
      <c r="H21" s="146" t="s">
        <v>771</v>
      </c>
      <c r="I21" s="146" t="s">
        <v>771</v>
      </c>
      <c r="J21" s="146" t="s">
        <v>771</v>
      </c>
      <c r="K21" s="146" t="s">
        <v>771</v>
      </c>
      <c r="L21" s="146" t="s">
        <v>771</v>
      </c>
      <c r="M21" s="146" t="s">
        <v>771</v>
      </c>
      <c r="N21" s="146" t="s">
        <v>771</v>
      </c>
      <c r="O21" s="146" t="s">
        <v>771</v>
      </c>
      <c r="P21" s="146" t="s">
        <v>771</v>
      </c>
      <c r="Q21" s="146" t="s">
        <v>771</v>
      </c>
      <c r="R21" s="146" t="s">
        <v>771</v>
      </c>
      <c r="S21" s="146" t="s">
        <v>771</v>
      </c>
      <c r="T21" s="146" t="s">
        <v>1195</v>
      </c>
      <c r="U21" s="146" t="s">
        <v>771</v>
      </c>
      <c r="V21" s="146"/>
      <c r="W21" s="347">
        <v>0</v>
      </c>
      <c r="X21" s="146"/>
      <c r="Y21" s="146"/>
      <c r="Z21" s="146"/>
      <c r="AA21" s="146" t="s">
        <v>771</v>
      </c>
      <c r="AB21" s="146"/>
      <c r="AC21" s="146"/>
      <c r="AD21" s="247"/>
      <c r="AE21" s="247"/>
      <c r="AF21" s="97"/>
      <c r="AG21" s="97"/>
      <c r="AH21" s="97"/>
      <c r="AI21" s="97"/>
      <c r="AJ21" s="97"/>
      <c r="AK21" s="97"/>
      <c r="AL21" s="97"/>
      <c r="AM21" s="97"/>
      <c r="AN21" s="97"/>
      <c r="AO21" s="97"/>
    </row>
    <row r="22" spans="1:41" s="605" customFormat="1" ht="15.75" x14ac:dyDescent="0.25">
      <c r="A22" s="51"/>
      <c r="B22" s="28"/>
      <c r="C22" s="51"/>
      <c r="D22" s="606"/>
      <c r="E22" s="146"/>
      <c r="F22" s="146"/>
      <c r="G22" s="146"/>
      <c r="H22" s="146"/>
      <c r="I22" s="146"/>
      <c r="J22" s="146"/>
      <c r="K22" s="146"/>
      <c r="L22" s="146"/>
      <c r="M22" s="146"/>
      <c r="N22" s="146"/>
      <c r="O22" s="146"/>
      <c r="P22" s="146"/>
      <c r="Q22" s="146"/>
      <c r="R22" s="146"/>
      <c r="S22" s="146"/>
      <c r="T22" s="146" t="s">
        <v>1195</v>
      </c>
      <c r="U22" s="146"/>
      <c r="V22" s="146"/>
      <c r="W22" s="146"/>
      <c r="X22" s="146"/>
      <c r="Y22" s="146"/>
      <c r="Z22" s="146"/>
      <c r="AA22" s="146"/>
      <c r="AB22" s="146"/>
      <c r="AC22" s="146"/>
      <c r="AD22" s="247"/>
      <c r="AE22" s="247"/>
      <c r="AF22" s="97"/>
      <c r="AG22" s="97"/>
      <c r="AH22" s="97"/>
      <c r="AI22" s="97"/>
      <c r="AJ22" s="97"/>
      <c r="AK22" s="97"/>
      <c r="AL22" s="97"/>
      <c r="AM22" s="97"/>
      <c r="AN22" s="97"/>
      <c r="AO22" s="97"/>
    </row>
    <row r="23" spans="1:41" s="605" customFormat="1" ht="31.5" x14ac:dyDescent="0.25">
      <c r="A23" s="51">
        <v>1</v>
      </c>
      <c r="B23" s="179" t="s">
        <v>584</v>
      </c>
      <c r="C23" s="51"/>
      <c r="D23" s="606"/>
      <c r="E23" s="146"/>
      <c r="F23" s="146"/>
      <c r="G23" s="146"/>
      <c r="H23" s="146"/>
      <c r="I23" s="146"/>
      <c r="J23" s="146"/>
      <c r="K23" s="146"/>
      <c r="L23" s="146"/>
      <c r="M23" s="146"/>
      <c r="N23" s="146"/>
      <c r="O23" s="146"/>
      <c r="P23" s="146"/>
      <c r="Q23" s="146"/>
      <c r="R23" s="146"/>
      <c r="S23" s="146"/>
      <c r="T23" s="146" t="s">
        <v>1195</v>
      </c>
      <c r="U23" s="146"/>
      <c r="V23" s="146"/>
      <c r="W23" s="146"/>
      <c r="X23" s="146"/>
      <c r="Y23" s="146"/>
      <c r="Z23" s="146"/>
      <c r="AA23" s="146"/>
      <c r="AB23" s="146"/>
      <c r="AC23" s="146"/>
      <c r="AD23" s="247"/>
      <c r="AE23" s="247"/>
      <c r="AF23" s="97"/>
      <c r="AG23" s="97"/>
      <c r="AH23" s="97"/>
      <c r="AI23" s="97"/>
      <c r="AJ23" s="97"/>
      <c r="AK23" s="97"/>
      <c r="AL23" s="97"/>
      <c r="AM23" s="97"/>
      <c r="AN23" s="97"/>
      <c r="AO23" s="97"/>
    </row>
    <row r="24" spans="1:41" s="605" customFormat="1" ht="31.5" x14ac:dyDescent="0.25">
      <c r="A24" s="182" t="s">
        <v>555</v>
      </c>
      <c r="B24" s="180" t="s">
        <v>754</v>
      </c>
      <c r="C24" s="51"/>
      <c r="D24" s="606"/>
      <c r="E24" s="146" t="s">
        <v>771</v>
      </c>
      <c r="F24" s="146" t="s">
        <v>771</v>
      </c>
      <c r="G24" s="146" t="s">
        <v>771</v>
      </c>
      <c r="H24" s="146" t="s">
        <v>771</v>
      </c>
      <c r="I24" s="146" t="s">
        <v>771</v>
      </c>
      <c r="J24" s="146" t="s">
        <v>771</v>
      </c>
      <c r="K24" s="146" t="s">
        <v>771</v>
      </c>
      <c r="L24" s="146" t="s">
        <v>771</v>
      </c>
      <c r="M24" s="146" t="s">
        <v>771</v>
      </c>
      <c r="N24" s="146" t="s">
        <v>771</v>
      </c>
      <c r="O24" s="146" t="s">
        <v>771</v>
      </c>
      <c r="P24" s="146" t="s">
        <v>771</v>
      </c>
      <c r="Q24" s="146" t="s">
        <v>771</v>
      </c>
      <c r="R24" s="146" t="s">
        <v>771</v>
      </c>
      <c r="S24" s="146" t="s">
        <v>771</v>
      </c>
      <c r="T24" s="146" t="s">
        <v>1195</v>
      </c>
      <c r="U24" s="146" t="s">
        <v>771</v>
      </c>
      <c r="V24" s="146"/>
      <c r="W24" s="347">
        <v>0</v>
      </c>
      <c r="X24" s="146"/>
      <c r="Y24" s="146"/>
      <c r="Z24" s="146"/>
      <c r="AA24" s="146" t="s">
        <v>771</v>
      </c>
      <c r="AB24" s="146"/>
      <c r="AC24" s="146"/>
      <c r="AD24" s="247"/>
      <c r="AE24" s="247"/>
      <c r="AF24" s="97"/>
      <c r="AG24" s="97"/>
      <c r="AH24" s="97"/>
      <c r="AI24" s="97"/>
      <c r="AJ24" s="97"/>
      <c r="AK24" s="97"/>
      <c r="AL24" s="97"/>
      <c r="AM24" s="97"/>
      <c r="AN24" s="97"/>
      <c r="AO24" s="97"/>
    </row>
    <row r="25" spans="1:41" s="605" customFormat="1" ht="47.25" x14ac:dyDescent="0.25">
      <c r="A25" s="47" t="s">
        <v>557</v>
      </c>
      <c r="B25" s="179" t="s">
        <v>755</v>
      </c>
      <c r="C25" s="51"/>
      <c r="D25" s="606"/>
      <c r="E25" s="146"/>
      <c r="F25" s="146"/>
      <c r="G25" s="146"/>
      <c r="H25" s="146"/>
      <c r="I25" s="146"/>
      <c r="J25" s="146"/>
      <c r="K25" s="146"/>
      <c r="L25" s="146"/>
      <c r="M25" s="146"/>
      <c r="N25" s="146"/>
      <c r="O25" s="146"/>
      <c r="P25" s="146"/>
      <c r="Q25" s="146"/>
      <c r="R25" s="146"/>
      <c r="S25" s="146"/>
      <c r="T25" s="146" t="s">
        <v>1195</v>
      </c>
      <c r="U25" s="146"/>
      <c r="V25" s="146"/>
      <c r="W25" s="146"/>
      <c r="X25" s="146"/>
      <c r="Y25" s="146"/>
      <c r="Z25" s="146"/>
      <c r="AA25" s="146"/>
      <c r="AB25" s="146"/>
      <c r="AC25" s="146"/>
      <c r="AD25" s="247"/>
      <c r="AE25" s="247"/>
      <c r="AF25" s="97"/>
      <c r="AG25" s="97"/>
      <c r="AH25" s="97"/>
      <c r="AI25" s="97"/>
      <c r="AJ25" s="97"/>
      <c r="AK25" s="97"/>
      <c r="AL25" s="97"/>
      <c r="AM25" s="97"/>
      <c r="AN25" s="97"/>
      <c r="AO25" s="97"/>
    </row>
    <row r="26" spans="1:41" s="605" customFormat="1" ht="31.5" x14ac:dyDescent="0.25">
      <c r="A26" s="47"/>
      <c r="B26" s="356" t="s">
        <v>1107</v>
      </c>
      <c r="C26" s="51"/>
      <c r="D26" s="606" t="s">
        <v>893</v>
      </c>
      <c r="E26" s="146" t="s">
        <v>638</v>
      </c>
      <c r="F26" s="146" t="s">
        <v>638</v>
      </c>
      <c r="G26" s="146" t="s">
        <v>638</v>
      </c>
      <c r="H26" s="146" t="s">
        <v>638</v>
      </c>
      <c r="I26" s="146" t="s">
        <v>638</v>
      </c>
      <c r="J26" s="146" t="s">
        <v>638</v>
      </c>
      <c r="K26" s="146" t="s">
        <v>638</v>
      </c>
      <c r="L26" s="146" t="s">
        <v>691</v>
      </c>
      <c r="M26" s="146" t="s">
        <v>691</v>
      </c>
      <c r="N26" s="146" t="s">
        <v>691</v>
      </c>
      <c r="O26" s="146" t="s">
        <v>691</v>
      </c>
      <c r="P26" s="254" t="s">
        <v>967</v>
      </c>
      <c r="Q26" s="146"/>
      <c r="R26" s="146"/>
      <c r="S26" s="146"/>
      <c r="T26" s="146" t="s">
        <v>1195</v>
      </c>
      <c r="U26" s="347"/>
      <c r="V26" s="347"/>
      <c r="W26" s="347"/>
      <c r="X26" s="347">
        <v>6</v>
      </c>
      <c r="Y26" s="347"/>
      <c r="Z26" s="347"/>
      <c r="AA26" s="146" t="s">
        <v>102</v>
      </c>
      <c r="AB26" s="146" t="s">
        <v>102</v>
      </c>
      <c r="AC26" s="254" t="s">
        <v>804</v>
      </c>
      <c r="AD26" s="247" t="s">
        <v>638</v>
      </c>
      <c r="AE26" s="247" t="s">
        <v>638</v>
      </c>
      <c r="AF26" s="97"/>
      <c r="AG26" s="97"/>
      <c r="AH26" s="97"/>
      <c r="AI26" s="97"/>
      <c r="AJ26" s="97"/>
      <c r="AK26" s="97"/>
      <c r="AL26" s="97"/>
      <c r="AM26" s="97"/>
      <c r="AN26" s="97"/>
      <c r="AO26" s="97"/>
    </row>
    <row r="27" spans="1:41" s="605" customFormat="1" ht="15.75" x14ac:dyDescent="0.25">
      <c r="A27" s="47"/>
      <c r="B27" s="179"/>
      <c r="C27" s="51"/>
      <c r="D27" s="606"/>
      <c r="E27" s="146"/>
      <c r="F27" s="146"/>
      <c r="G27" s="146"/>
      <c r="H27" s="146"/>
      <c r="I27" s="146"/>
      <c r="J27" s="146"/>
      <c r="K27" s="146"/>
      <c r="L27" s="146"/>
      <c r="M27" s="146"/>
      <c r="N27" s="146"/>
      <c r="O27" s="146"/>
      <c r="P27" s="146"/>
      <c r="Q27" s="146"/>
      <c r="R27" s="146"/>
      <c r="S27" s="146"/>
      <c r="T27" s="146" t="s">
        <v>1195</v>
      </c>
      <c r="U27" s="146"/>
      <c r="V27" s="146"/>
      <c r="W27" s="146"/>
      <c r="X27" s="146"/>
      <c r="Y27" s="146"/>
      <c r="Z27" s="146"/>
      <c r="AA27" s="146"/>
      <c r="AB27" s="146"/>
      <c r="AC27" s="146"/>
      <c r="AD27" s="247"/>
      <c r="AE27" s="247"/>
      <c r="AF27" s="97"/>
      <c r="AG27" s="97"/>
      <c r="AH27" s="97"/>
      <c r="AI27" s="97"/>
      <c r="AJ27" s="97"/>
      <c r="AK27" s="97"/>
      <c r="AL27" s="97"/>
      <c r="AM27" s="97"/>
      <c r="AN27" s="97"/>
      <c r="AO27" s="97"/>
    </row>
    <row r="28" spans="1:41" s="605" customFormat="1" ht="31.5" x14ac:dyDescent="0.25">
      <c r="A28" s="47" t="s">
        <v>558</v>
      </c>
      <c r="B28" s="179" t="s">
        <v>528</v>
      </c>
      <c r="C28" s="51"/>
      <c r="D28" s="606"/>
      <c r="E28" s="146"/>
      <c r="F28" s="146"/>
      <c r="G28" s="146"/>
      <c r="H28" s="146"/>
      <c r="I28" s="146"/>
      <c r="J28" s="146"/>
      <c r="K28" s="146"/>
      <c r="L28" s="146"/>
      <c r="M28" s="146"/>
      <c r="N28" s="146"/>
      <c r="O28" s="146"/>
      <c r="P28" s="146"/>
      <c r="Q28" s="146"/>
      <c r="R28" s="146"/>
      <c r="S28" s="146"/>
      <c r="T28" s="146" t="s">
        <v>1195</v>
      </c>
      <c r="U28" s="146"/>
      <c r="V28" s="146"/>
      <c r="W28" s="146"/>
      <c r="X28" s="146"/>
      <c r="Y28" s="146"/>
      <c r="Z28" s="146"/>
      <c r="AA28" s="146"/>
      <c r="AB28" s="146"/>
      <c r="AC28" s="146"/>
      <c r="AD28" s="247"/>
      <c r="AE28" s="247"/>
      <c r="AF28" s="97"/>
      <c r="AG28" s="97"/>
      <c r="AH28" s="97"/>
      <c r="AI28" s="97"/>
      <c r="AJ28" s="97"/>
      <c r="AK28" s="97"/>
      <c r="AL28" s="97"/>
      <c r="AM28" s="97"/>
      <c r="AN28" s="97"/>
      <c r="AO28" s="97"/>
    </row>
    <row r="29" spans="1:41" s="605" customFormat="1" ht="31.5" x14ac:dyDescent="0.25">
      <c r="A29" s="47" t="s">
        <v>559</v>
      </c>
      <c r="B29" s="179" t="s">
        <v>527</v>
      </c>
      <c r="C29" s="51"/>
      <c r="D29" s="606"/>
      <c r="E29" s="146"/>
      <c r="F29" s="146"/>
      <c r="G29" s="146"/>
      <c r="H29" s="146"/>
      <c r="I29" s="146"/>
      <c r="J29" s="146"/>
      <c r="K29" s="146"/>
      <c r="L29" s="146"/>
      <c r="M29" s="146"/>
      <c r="N29" s="146"/>
      <c r="O29" s="146"/>
      <c r="P29" s="146"/>
      <c r="Q29" s="146"/>
      <c r="R29" s="146"/>
      <c r="S29" s="146"/>
      <c r="T29" s="146" t="s">
        <v>1195</v>
      </c>
      <c r="U29" s="146"/>
      <c r="V29" s="146"/>
      <c r="W29" s="146"/>
      <c r="X29" s="146"/>
      <c r="Y29" s="146"/>
      <c r="Z29" s="146"/>
      <c r="AA29" s="146"/>
      <c r="AB29" s="146"/>
      <c r="AC29" s="146"/>
      <c r="AD29" s="247"/>
      <c r="AE29" s="247"/>
      <c r="AF29" s="97"/>
      <c r="AG29" s="97"/>
      <c r="AH29" s="97"/>
      <c r="AI29" s="97"/>
      <c r="AJ29" s="97"/>
      <c r="AK29" s="97"/>
      <c r="AL29" s="97"/>
      <c r="AM29" s="97"/>
      <c r="AN29" s="97"/>
      <c r="AO29" s="97"/>
    </row>
    <row r="30" spans="1:41" s="605" customFormat="1" ht="78.75" x14ac:dyDescent="0.25">
      <c r="A30" s="47" t="s">
        <v>560</v>
      </c>
      <c r="B30" s="179" t="s">
        <v>756</v>
      </c>
      <c r="C30" s="51"/>
      <c r="D30" s="606"/>
      <c r="E30" s="146"/>
      <c r="F30" s="146"/>
      <c r="G30" s="146"/>
      <c r="H30" s="146"/>
      <c r="I30" s="146"/>
      <c r="J30" s="146"/>
      <c r="K30" s="146"/>
      <c r="L30" s="146"/>
      <c r="M30" s="146"/>
      <c r="N30" s="146"/>
      <c r="O30" s="146"/>
      <c r="P30" s="146"/>
      <c r="Q30" s="146"/>
      <c r="R30" s="146"/>
      <c r="S30" s="146"/>
      <c r="T30" s="146" t="s">
        <v>1195</v>
      </c>
      <c r="U30" s="146"/>
      <c r="V30" s="146"/>
      <c r="W30" s="146"/>
      <c r="X30" s="146"/>
      <c r="Y30" s="146"/>
      <c r="Z30" s="146"/>
      <c r="AA30" s="146"/>
      <c r="AB30" s="146"/>
      <c r="AC30" s="146"/>
      <c r="AD30" s="247"/>
      <c r="AE30" s="247"/>
      <c r="AF30" s="97"/>
      <c r="AG30" s="97"/>
      <c r="AH30" s="97"/>
      <c r="AI30" s="97"/>
      <c r="AJ30" s="97"/>
      <c r="AK30" s="97"/>
      <c r="AL30" s="97"/>
      <c r="AM30" s="97"/>
      <c r="AN30" s="97"/>
      <c r="AO30" s="97"/>
    </row>
    <row r="31" spans="1:41" s="605" customFormat="1" ht="47.25" x14ac:dyDescent="0.25">
      <c r="A31" s="182" t="s">
        <v>556</v>
      </c>
      <c r="B31" s="180" t="s">
        <v>757</v>
      </c>
      <c r="C31" s="51"/>
      <c r="D31" s="606"/>
      <c r="E31" s="146" t="s">
        <v>638</v>
      </c>
      <c r="F31" s="146" t="s">
        <v>638</v>
      </c>
      <c r="G31" s="146" t="s">
        <v>638</v>
      </c>
      <c r="H31" s="146" t="s">
        <v>638</v>
      </c>
      <c r="I31" s="146" t="s">
        <v>638</v>
      </c>
      <c r="J31" s="146" t="s">
        <v>638</v>
      </c>
      <c r="K31" s="146" t="s">
        <v>638</v>
      </c>
      <c r="L31" s="146" t="s">
        <v>691</v>
      </c>
      <c r="M31" s="146" t="s">
        <v>691</v>
      </c>
      <c r="N31" s="146" t="s">
        <v>691</v>
      </c>
      <c r="O31" s="146" t="s">
        <v>691</v>
      </c>
      <c r="P31" s="146"/>
      <c r="Q31" s="330">
        <f>Q32</f>
        <v>20.919</v>
      </c>
      <c r="R31" s="146"/>
      <c r="S31" s="146" t="s">
        <v>803</v>
      </c>
      <c r="T31" s="146" t="s">
        <v>1195</v>
      </c>
      <c r="U31" s="330">
        <f>U34+U79+U103+U105</f>
        <v>30.900000000000006</v>
      </c>
      <c r="V31" s="330">
        <f>V34+V79+V103+V105</f>
        <v>32.070000000000007</v>
      </c>
      <c r="W31" s="330">
        <f>W34+W79+W103+W105</f>
        <v>29.78</v>
      </c>
      <c r="X31" s="330">
        <f>X34+X79+X103+X105</f>
        <v>32.070000000000007</v>
      </c>
      <c r="Y31" s="146"/>
      <c r="Z31" s="146"/>
      <c r="AA31" s="146" t="s">
        <v>102</v>
      </c>
      <c r="AB31" s="146" t="s">
        <v>102</v>
      </c>
      <c r="AC31" s="254" t="s">
        <v>807</v>
      </c>
      <c r="AD31" s="247" t="s">
        <v>638</v>
      </c>
      <c r="AE31" s="247" t="s">
        <v>638</v>
      </c>
      <c r="AF31" s="97"/>
      <c r="AG31" s="97"/>
      <c r="AH31" s="97"/>
      <c r="AI31" s="97"/>
      <c r="AJ31" s="97"/>
      <c r="AK31" s="97"/>
      <c r="AL31" s="97"/>
      <c r="AM31" s="97"/>
      <c r="AN31" s="97"/>
      <c r="AO31" s="97"/>
    </row>
    <row r="32" spans="1:41" s="605" customFormat="1" ht="63" x14ac:dyDescent="0.25">
      <c r="A32" s="47" t="s">
        <v>561</v>
      </c>
      <c r="B32" s="181" t="s">
        <v>772</v>
      </c>
      <c r="C32" s="51"/>
      <c r="D32" s="606"/>
      <c r="E32" s="146" t="s">
        <v>638</v>
      </c>
      <c r="F32" s="146" t="s">
        <v>638</v>
      </c>
      <c r="G32" s="146" t="s">
        <v>638</v>
      </c>
      <c r="H32" s="146" t="s">
        <v>638</v>
      </c>
      <c r="I32" s="146" t="s">
        <v>638</v>
      </c>
      <c r="J32" s="146" t="s">
        <v>638</v>
      </c>
      <c r="K32" s="146" t="s">
        <v>638</v>
      </c>
      <c r="L32" s="146" t="s">
        <v>691</v>
      </c>
      <c r="M32" s="146" t="s">
        <v>691</v>
      </c>
      <c r="N32" s="146" t="s">
        <v>691</v>
      </c>
      <c r="O32" s="146" t="s">
        <v>691</v>
      </c>
      <c r="P32" s="146"/>
      <c r="Q32" s="330">
        <f>Q34</f>
        <v>20.919</v>
      </c>
      <c r="R32" s="146"/>
      <c r="S32" s="146" t="s">
        <v>803</v>
      </c>
      <c r="T32" s="146" t="s">
        <v>1195</v>
      </c>
      <c r="U32" s="330">
        <f>U34</f>
        <v>30.900000000000006</v>
      </c>
      <c r="V32" s="330">
        <f>V34</f>
        <v>32.070000000000007</v>
      </c>
      <c r="W32" s="330">
        <f>W34</f>
        <v>29.78</v>
      </c>
      <c r="X32" s="330">
        <f>X34</f>
        <v>32.070000000000007</v>
      </c>
      <c r="Y32" s="146"/>
      <c r="Z32" s="146"/>
      <c r="AA32" s="146" t="s">
        <v>102</v>
      </c>
      <c r="AB32" s="146" t="s">
        <v>102</v>
      </c>
      <c r="AC32" s="254" t="s">
        <v>807</v>
      </c>
      <c r="AD32" s="247" t="s">
        <v>638</v>
      </c>
      <c r="AE32" s="247" t="s">
        <v>638</v>
      </c>
      <c r="AF32" s="97"/>
      <c r="AG32" s="97"/>
      <c r="AH32" s="97"/>
      <c r="AI32" s="97"/>
      <c r="AJ32" s="97"/>
      <c r="AK32" s="97"/>
      <c r="AL32" s="97"/>
      <c r="AM32" s="97"/>
      <c r="AN32" s="97"/>
      <c r="AO32" s="97"/>
    </row>
    <row r="33" spans="1:41" s="605" customFormat="1" ht="31.5" x14ac:dyDescent="0.25">
      <c r="A33" s="47" t="s">
        <v>608</v>
      </c>
      <c r="B33" s="179" t="s">
        <v>773</v>
      </c>
      <c r="C33" s="51"/>
      <c r="D33" s="606"/>
      <c r="E33" s="146" t="s">
        <v>638</v>
      </c>
      <c r="F33" s="146" t="s">
        <v>638</v>
      </c>
      <c r="G33" s="146" t="s">
        <v>638</v>
      </c>
      <c r="H33" s="146" t="s">
        <v>638</v>
      </c>
      <c r="I33" s="146" t="s">
        <v>638</v>
      </c>
      <c r="J33" s="146" t="s">
        <v>638</v>
      </c>
      <c r="K33" s="146" t="s">
        <v>638</v>
      </c>
      <c r="L33" s="146" t="s">
        <v>691</v>
      </c>
      <c r="M33" s="146" t="s">
        <v>691</v>
      </c>
      <c r="N33" s="146" t="s">
        <v>691</v>
      </c>
      <c r="O33" s="146" t="s">
        <v>691</v>
      </c>
      <c r="P33" s="146"/>
      <c r="Q33" s="146"/>
      <c r="R33" s="146"/>
      <c r="S33" s="146"/>
      <c r="T33" s="146" t="s">
        <v>1195</v>
      </c>
      <c r="U33" s="146"/>
      <c r="V33" s="146"/>
      <c r="W33" s="146"/>
      <c r="X33" s="146"/>
      <c r="Y33" s="146"/>
      <c r="Z33" s="146"/>
      <c r="AA33" s="146"/>
      <c r="AB33" s="146"/>
      <c r="AC33" s="146"/>
      <c r="AD33" s="247"/>
      <c r="AE33" s="247"/>
      <c r="AF33" s="97"/>
      <c r="AG33" s="97"/>
      <c r="AH33" s="97"/>
      <c r="AI33" s="97"/>
      <c r="AJ33" s="97"/>
      <c r="AK33" s="97"/>
      <c r="AL33" s="97"/>
      <c r="AM33" s="97"/>
      <c r="AN33" s="97"/>
      <c r="AO33" s="97"/>
    </row>
    <row r="34" spans="1:41" s="605" customFormat="1" ht="63" x14ac:dyDescent="0.25">
      <c r="A34" s="47" t="s">
        <v>609</v>
      </c>
      <c r="B34" s="179" t="s">
        <v>774</v>
      </c>
      <c r="C34" s="51"/>
      <c r="D34" s="606" t="s">
        <v>893</v>
      </c>
      <c r="E34" s="146" t="s">
        <v>638</v>
      </c>
      <c r="F34" s="146" t="s">
        <v>638</v>
      </c>
      <c r="G34" s="146" t="s">
        <v>638</v>
      </c>
      <c r="H34" s="146" t="s">
        <v>638</v>
      </c>
      <c r="I34" s="146" t="s">
        <v>638</v>
      </c>
      <c r="J34" s="146" t="s">
        <v>638</v>
      </c>
      <c r="K34" s="146" t="s">
        <v>638</v>
      </c>
      <c r="L34" s="146" t="s">
        <v>691</v>
      </c>
      <c r="M34" s="146" t="s">
        <v>691</v>
      </c>
      <c r="N34" s="146" t="s">
        <v>691</v>
      </c>
      <c r="O34" s="146" t="s">
        <v>691</v>
      </c>
      <c r="P34" s="146"/>
      <c r="Q34" s="330">
        <f>SUM(Q35:Q66)</f>
        <v>20.919</v>
      </c>
      <c r="R34" s="146"/>
      <c r="S34" s="146"/>
      <c r="T34" s="146" t="s">
        <v>1195</v>
      </c>
      <c r="U34" s="330">
        <f>SUM(U35:U77)</f>
        <v>30.900000000000006</v>
      </c>
      <c r="V34" s="330">
        <f>SUM(V35:V77)</f>
        <v>32.070000000000007</v>
      </c>
      <c r="W34" s="330">
        <f>SUM(W35:W77)</f>
        <v>29.78</v>
      </c>
      <c r="X34" s="330">
        <f>SUM(X35:X77)</f>
        <v>32.070000000000007</v>
      </c>
      <c r="Y34" s="146"/>
      <c r="Z34" s="146"/>
      <c r="AA34" s="146" t="s">
        <v>102</v>
      </c>
      <c r="AB34" s="146" t="s">
        <v>102</v>
      </c>
      <c r="AC34" s="254" t="s">
        <v>804</v>
      </c>
      <c r="AD34" s="247" t="s">
        <v>638</v>
      </c>
      <c r="AE34" s="247" t="s">
        <v>638</v>
      </c>
      <c r="AF34" s="97"/>
      <c r="AG34" s="97"/>
      <c r="AH34" s="97"/>
      <c r="AI34" s="97"/>
      <c r="AJ34" s="97"/>
      <c r="AK34" s="97"/>
      <c r="AL34" s="97"/>
      <c r="AM34" s="97"/>
      <c r="AN34" s="97"/>
      <c r="AO34" s="97"/>
    </row>
    <row r="35" spans="1:41" s="605" customFormat="1" ht="31.5" x14ac:dyDescent="0.25">
      <c r="A35" s="567"/>
      <c r="B35" s="318" t="s">
        <v>839</v>
      </c>
      <c r="C35" s="600" t="s">
        <v>815</v>
      </c>
      <c r="D35" s="606">
        <v>2020</v>
      </c>
      <c r="E35" s="146" t="s">
        <v>638</v>
      </c>
      <c r="F35" s="146" t="s">
        <v>638</v>
      </c>
      <c r="G35" s="146" t="s">
        <v>638</v>
      </c>
      <c r="H35" s="146" t="s">
        <v>638</v>
      </c>
      <c r="I35" s="146" t="s">
        <v>638</v>
      </c>
      <c r="J35" s="146" t="s">
        <v>638</v>
      </c>
      <c r="K35" s="146" t="s">
        <v>638</v>
      </c>
      <c r="L35" s="146" t="s">
        <v>691</v>
      </c>
      <c r="M35" s="146" t="s">
        <v>691</v>
      </c>
      <c r="N35" s="146" t="s">
        <v>691</v>
      </c>
      <c r="O35" s="146" t="s">
        <v>691</v>
      </c>
      <c r="P35" s="254" t="s">
        <v>940</v>
      </c>
      <c r="Q35" s="330" t="s">
        <v>907</v>
      </c>
      <c r="R35" s="146" t="s">
        <v>908</v>
      </c>
      <c r="S35" s="146"/>
      <c r="T35" s="146" t="s">
        <v>1195</v>
      </c>
      <c r="U35" s="347">
        <v>1.26</v>
      </c>
      <c r="V35" s="330">
        <f>'[7]7'!CX40</f>
        <v>1.26</v>
      </c>
      <c r="W35" s="347">
        <v>1.26</v>
      </c>
      <c r="X35" s="347">
        <v>1.26</v>
      </c>
      <c r="Y35" s="146"/>
      <c r="Z35" s="146"/>
      <c r="AA35" s="146" t="s">
        <v>102</v>
      </c>
      <c r="AB35" s="146" t="s">
        <v>102</v>
      </c>
      <c r="AC35" s="254" t="s">
        <v>804</v>
      </c>
      <c r="AD35" s="247" t="s">
        <v>638</v>
      </c>
      <c r="AE35" s="247" t="s">
        <v>638</v>
      </c>
      <c r="AF35" s="97"/>
      <c r="AG35" s="97"/>
      <c r="AH35" s="97"/>
      <c r="AI35" s="97"/>
      <c r="AJ35" s="97"/>
      <c r="AK35" s="97"/>
      <c r="AL35" s="97"/>
      <c r="AM35" s="97"/>
      <c r="AN35" s="97"/>
      <c r="AO35" s="97"/>
    </row>
    <row r="36" spans="1:41" s="605" customFormat="1" ht="31.5" x14ac:dyDescent="0.25">
      <c r="A36" s="567"/>
      <c r="B36" s="318" t="s">
        <v>816</v>
      </c>
      <c r="C36" s="600" t="s">
        <v>815</v>
      </c>
      <c r="D36" s="606">
        <v>2020</v>
      </c>
      <c r="E36" s="146" t="s">
        <v>638</v>
      </c>
      <c r="F36" s="146" t="s">
        <v>638</v>
      </c>
      <c r="G36" s="146" t="s">
        <v>638</v>
      </c>
      <c r="H36" s="146" t="s">
        <v>638</v>
      </c>
      <c r="I36" s="146" t="s">
        <v>638</v>
      </c>
      <c r="J36" s="146" t="s">
        <v>638</v>
      </c>
      <c r="K36" s="146" t="s">
        <v>638</v>
      </c>
      <c r="L36" s="146" t="s">
        <v>691</v>
      </c>
      <c r="M36" s="146" t="s">
        <v>691</v>
      </c>
      <c r="N36" s="146" t="s">
        <v>691</v>
      </c>
      <c r="O36" s="146" t="s">
        <v>691</v>
      </c>
      <c r="P36" s="254" t="s">
        <v>941</v>
      </c>
      <c r="Q36" s="330" t="s">
        <v>909</v>
      </c>
      <c r="R36" s="146" t="s">
        <v>910</v>
      </c>
      <c r="S36" s="146"/>
      <c r="T36" s="146" t="s">
        <v>1195</v>
      </c>
      <c r="U36" s="347">
        <v>0</v>
      </c>
      <c r="V36" s="330">
        <f>'[7]7'!CX41</f>
        <v>0</v>
      </c>
      <c r="W36" s="347"/>
      <c r="X36" s="146"/>
      <c r="Y36" s="146"/>
      <c r="Z36" s="146"/>
      <c r="AA36" s="146" t="s">
        <v>102</v>
      </c>
      <c r="AB36" s="146" t="s">
        <v>102</v>
      </c>
      <c r="AC36" s="254" t="s">
        <v>804</v>
      </c>
      <c r="AD36" s="247" t="s">
        <v>638</v>
      </c>
      <c r="AE36" s="247" t="s">
        <v>638</v>
      </c>
      <c r="AF36" s="97"/>
      <c r="AG36" s="97"/>
      <c r="AH36" s="97"/>
      <c r="AI36" s="97"/>
      <c r="AJ36" s="97"/>
      <c r="AK36" s="97"/>
      <c r="AL36" s="97"/>
      <c r="AM36" s="97"/>
      <c r="AN36" s="97"/>
      <c r="AO36" s="97"/>
    </row>
    <row r="37" spans="1:41" s="605" customFormat="1" ht="47.25" x14ac:dyDescent="0.25">
      <c r="A37" s="567"/>
      <c r="B37" s="318" t="s">
        <v>840</v>
      </c>
      <c r="C37" s="600" t="s">
        <v>815</v>
      </c>
      <c r="D37" s="606">
        <v>2020</v>
      </c>
      <c r="E37" s="146" t="s">
        <v>638</v>
      </c>
      <c r="F37" s="146" t="s">
        <v>638</v>
      </c>
      <c r="G37" s="146" t="s">
        <v>638</v>
      </c>
      <c r="H37" s="146" t="s">
        <v>638</v>
      </c>
      <c r="I37" s="146" t="s">
        <v>638</v>
      </c>
      <c r="J37" s="146" t="s">
        <v>638</v>
      </c>
      <c r="K37" s="146" t="s">
        <v>638</v>
      </c>
      <c r="L37" s="146" t="s">
        <v>691</v>
      </c>
      <c r="M37" s="146" t="s">
        <v>691</v>
      </c>
      <c r="N37" s="146" t="s">
        <v>691</v>
      </c>
      <c r="O37" s="146" t="s">
        <v>691</v>
      </c>
      <c r="P37" s="254" t="s">
        <v>942</v>
      </c>
      <c r="Q37" s="330" t="s">
        <v>911</v>
      </c>
      <c r="R37" s="146" t="s">
        <v>910</v>
      </c>
      <c r="S37" s="146"/>
      <c r="T37" s="146" t="s">
        <v>1195</v>
      </c>
      <c r="U37" s="347">
        <v>0.25</v>
      </c>
      <c r="V37" s="330">
        <f>'[7]7'!CX42</f>
        <v>0.8</v>
      </c>
      <c r="W37" s="347">
        <v>0.25</v>
      </c>
      <c r="X37" s="330">
        <v>0.8</v>
      </c>
      <c r="Y37" s="146"/>
      <c r="Z37" s="146"/>
      <c r="AA37" s="146" t="s">
        <v>102</v>
      </c>
      <c r="AB37" s="146" t="s">
        <v>102</v>
      </c>
      <c r="AC37" s="254" t="s">
        <v>804</v>
      </c>
      <c r="AD37" s="247" t="s">
        <v>638</v>
      </c>
      <c r="AE37" s="247" t="s">
        <v>638</v>
      </c>
      <c r="AF37" s="97"/>
      <c r="AG37" s="97"/>
      <c r="AH37" s="97"/>
      <c r="AI37" s="97"/>
      <c r="AJ37" s="97"/>
      <c r="AK37" s="97"/>
      <c r="AL37" s="97"/>
      <c r="AM37" s="97"/>
      <c r="AN37" s="97"/>
      <c r="AO37" s="97"/>
    </row>
    <row r="38" spans="1:41" s="605" customFormat="1" ht="47.25" x14ac:dyDescent="0.25">
      <c r="A38" s="567"/>
      <c r="B38" s="318" t="s">
        <v>841</v>
      </c>
      <c r="C38" s="600" t="s">
        <v>815</v>
      </c>
      <c r="D38" s="606">
        <v>2020</v>
      </c>
      <c r="E38" s="146" t="s">
        <v>638</v>
      </c>
      <c r="F38" s="146" t="s">
        <v>638</v>
      </c>
      <c r="G38" s="146" t="s">
        <v>638</v>
      </c>
      <c r="H38" s="146" t="s">
        <v>638</v>
      </c>
      <c r="I38" s="146" t="s">
        <v>638</v>
      </c>
      <c r="J38" s="146" t="s">
        <v>638</v>
      </c>
      <c r="K38" s="146" t="s">
        <v>638</v>
      </c>
      <c r="L38" s="146" t="s">
        <v>691</v>
      </c>
      <c r="M38" s="146" t="s">
        <v>691</v>
      </c>
      <c r="N38" s="146" t="s">
        <v>691</v>
      </c>
      <c r="O38" s="146" t="s">
        <v>691</v>
      </c>
      <c r="P38" s="254" t="s">
        <v>943</v>
      </c>
      <c r="Q38" s="330" t="s">
        <v>912</v>
      </c>
      <c r="R38" s="146" t="s">
        <v>913</v>
      </c>
      <c r="S38" s="146"/>
      <c r="T38" s="146" t="s">
        <v>1195</v>
      </c>
      <c r="U38" s="347">
        <v>0</v>
      </c>
      <c r="V38" s="330">
        <f>'[7]7'!CX43</f>
        <v>0</v>
      </c>
      <c r="W38" s="347"/>
      <c r="X38" s="146"/>
      <c r="Y38" s="146"/>
      <c r="Z38" s="146"/>
      <c r="AA38" s="146" t="s">
        <v>102</v>
      </c>
      <c r="AB38" s="146" t="s">
        <v>102</v>
      </c>
      <c r="AC38" s="254" t="s">
        <v>804</v>
      </c>
      <c r="AD38" s="247" t="s">
        <v>638</v>
      </c>
      <c r="AE38" s="247" t="s">
        <v>638</v>
      </c>
      <c r="AF38" s="97"/>
      <c r="AG38" s="97"/>
      <c r="AH38" s="97"/>
      <c r="AI38" s="97"/>
      <c r="AJ38" s="97"/>
      <c r="AK38" s="97"/>
      <c r="AL38" s="97"/>
      <c r="AM38" s="97"/>
      <c r="AN38" s="97"/>
      <c r="AO38" s="97"/>
    </row>
    <row r="39" spans="1:41" s="605" customFormat="1" ht="47.25" x14ac:dyDescent="0.25">
      <c r="A39" s="567"/>
      <c r="B39" s="318" t="s">
        <v>842</v>
      </c>
      <c r="C39" s="600" t="s">
        <v>815</v>
      </c>
      <c r="D39" s="606">
        <v>2020</v>
      </c>
      <c r="E39" s="146" t="s">
        <v>638</v>
      </c>
      <c r="F39" s="146" t="s">
        <v>638</v>
      </c>
      <c r="G39" s="146" t="s">
        <v>638</v>
      </c>
      <c r="H39" s="146" t="s">
        <v>638</v>
      </c>
      <c r="I39" s="146" t="s">
        <v>638</v>
      </c>
      <c r="J39" s="146" t="s">
        <v>638</v>
      </c>
      <c r="K39" s="146" t="s">
        <v>638</v>
      </c>
      <c r="L39" s="146" t="s">
        <v>691</v>
      </c>
      <c r="M39" s="146" t="s">
        <v>691</v>
      </c>
      <c r="N39" s="146" t="s">
        <v>691</v>
      </c>
      <c r="O39" s="146" t="s">
        <v>691</v>
      </c>
      <c r="P39" s="254" t="s">
        <v>944</v>
      </c>
      <c r="Q39" s="330" t="s">
        <v>914</v>
      </c>
      <c r="R39" s="146" t="s">
        <v>913</v>
      </c>
      <c r="S39" s="146"/>
      <c r="T39" s="146" t="s">
        <v>1195</v>
      </c>
      <c r="U39" s="347">
        <v>0.71499999999999997</v>
      </c>
      <c r="V39" s="330">
        <f>'[7]7'!CX44</f>
        <v>0.8</v>
      </c>
      <c r="W39" s="347">
        <v>0.315</v>
      </c>
      <c r="X39" s="330">
        <v>0.8</v>
      </c>
      <c r="Y39" s="146"/>
      <c r="Z39" s="146"/>
      <c r="AA39" s="146" t="s">
        <v>102</v>
      </c>
      <c r="AB39" s="146" t="s">
        <v>102</v>
      </c>
      <c r="AC39" s="254" t="s">
        <v>804</v>
      </c>
      <c r="AD39" s="247" t="s">
        <v>638</v>
      </c>
      <c r="AE39" s="247" t="s">
        <v>638</v>
      </c>
      <c r="AF39" s="97"/>
      <c r="AG39" s="97"/>
      <c r="AH39" s="97"/>
      <c r="AI39" s="97"/>
      <c r="AJ39" s="97"/>
      <c r="AK39" s="97"/>
      <c r="AL39" s="97"/>
      <c r="AM39" s="97"/>
      <c r="AN39" s="97"/>
      <c r="AO39" s="97"/>
    </row>
    <row r="40" spans="1:41" s="605" customFormat="1" ht="47.25" x14ac:dyDescent="0.25">
      <c r="A40" s="567"/>
      <c r="B40" s="318" t="s">
        <v>817</v>
      </c>
      <c r="C40" s="600" t="s">
        <v>815</v>
      </c>
      <c r="D40" s="606">
        <v>2020</v>
      </c>
      <c r="E40" s="146" t="s">
        <v>638</v>
      </c>
      <c r="F40" s="146" t="s">
        <v>638</v>
      </c>
      <c r="G40" s="146" t="s">
        <v>638</v>
      </c>
      <c r="H40" s="146" t="s">
        <v>638</v>
      </c>
      <c r="I40" s="146" t="s">
        <v>638</v>
      </c>
      <c r="J40" s="146" t="s">
        <v>638</v>
      </c>
      <c r="K40" s="146" t="s">
        <v>638</v>
      </c>
      <c r="L40" s="146" t="s">
        <v>691</v>
      </c>
      <c r="M40" s="146" t="s">
        <v>691</v>
      </c>
      <c r="N40" s="146" t="s">
        <v>691</v>
      </c>
      <c r="O40" s="146" t="s">
        <v>691</v>
      </c>
      <c r="P40" s="254" t="s">
        <v>945</v>
      </c>
      <c r="Q40" s="330" t="s">
        <v>915</v>
      </c>
      <c r="R40" s="146" t="s">
        <v>916</v>
      </c>
      <c r="S40" s="146"/>
      <c r="T40" s="146" t="s">
        <v>1195</v>
      </c>
      <c r="U40" s="347">
        <v>0</v>
      </c>
      <c r="V40" s="330">
        <f>'[7]7'!CX45</f>
        <v>0</v>
      </c>
      <c r="W40" s="347"/>
      <c r="X40" s="146"/>
      <c r="Y40" s="146"/>
      <c r="Z40" s="146"/>
      <c r="AA40" s="146" t="s">
        <v>102</v>
      </c>
      <c r="AB40" s="146" t="s">
        <v>102</v>
      </c>
      <c r="AC40" s="254" t="s">
        <v>804</v>
      </c>
      <c r="AD40" s="247" t="s">
        <v>638</v>
      </c>
      <c r="AE40" s="247" t="s">
        <v>638</v>
      </c>
      <c r="AF40" s="97"/>
      <c r="AG40" s="97"/>
      <c r="AH40" s="97"/>
      <c r="AI40" s="97"/>
      <c r="AJ40" s="97"/>
      <c r="AK40" s="97"/>
      <c r="AL40" s="97"/>
      <c r="AM40" s="97"/>
      <c r="AN40" s="97"/>
      <c r="AO40" s="97"/>
    </row>
    <row r="41" spans="1:41" s="605" customFormat="1" ht="63" x14ac:dyDescent="0.25">
      <c r="A41" s="567"/>
      <c r="B41" s="354" t="s">
        <v>981</v>
      </c>
      <c r="C41" s="600" t="s">
        <v>818</v>
      </c>
      <c r="D41" s="606">
        <v>2021</v>
      </c>
      <c r="E41" s="146" t="s">
        <v>638</v>
      </c>
      <c r="F41" s="146" t="s">
        <v>638</v>
      </c>
      <c r="G41" s="146" t="s">
        <v>638</v>
      </c>
      <c r="H41" s="146" t="s">
        <v>638</v>
      </c>
      <c r="I41" s="146" t="s">
        <v>638</v>
      </c>
      <c r="J41" s="146" t="s">
        <v>638</v>
      </c>
      <c r="K41" s="146" t="s">
        <v>638</v>
      </c>
      <c r="L41" s="146" t="s">
        <v>691</v>
      </c>
      <c r="M41" s="146" t="s">
        <v>691</v>
      </c>
      <c r="N41" s="146" t="s">
        <v>691</v>
      </c>
      <c r="O41" s="146" t="s">
        <v>691</v>
      </c>
      <c r="P41" s="254" t="s">
        <v>946</v>
      </c>
      <c r="Q41" s="330" t="s">
        <v>917</v>
      </c>
      <c r="R41" s="146" t="s">
        <v>918</v>
      </c>
      <c r="S41" s="146"/>
      <c r="T41" s="146" t="s">
        <v>1195</v>
      </c>
      <c r="U41" s="347">
        <v>0.63</v>
      </c>
      <c r="V41" s="330">
        <f>'[7]7'!CX47</f>
        <v>0.8</v>
      </c>
      <c r="W41" s="347">
        <v>0.63</v>
      </c>
      <c r="X41" s="330">
        <v>0.8</v>
      </c>
      <c r="Y41" s="146"/>
      <c r="Z41" s="146"/>
      <c r="AA41" s="146" t="s">
        <v>102</v>
      </c>
      <c r="AB41" s="146" t="s">
        <v>102</v>
      </c>
      <c r="AC41" s="254" t="s">
        <v>804</v>
      </c>
      <c r="AD41" s="247" t="s">
        <v>638</v>
      </c>
      <c r="AE41" s="247" t="s">
        <v>638</v>
      </c>
      <c r="AF41" s="97"/>
      <c r="AG41" s="97"/>
      <c r="AH41" s="97"/>
      <c r="AI41" s="97"/>
      <c r="AJ41" s="97"/>
      <c r="AK41" s="97"/>
      <c r="AL41" s="97"/>
      <c r="AM41" s="97"/>
      <c r="AN41" s="97"/>
      <c r="AO41" s="97"/>
    </row>
    <row r="42" spans="1:41" s="605" customFormat="1" ht="47.25" x14ac:dyDescent="0.25">
      <c r="A42" s="567"/>
      <c r="B42" s="354" t="s">
        <v>982</v>
      </c>
      <c r="C42" s="600" t="s">
        <v>818</v>
      </c>
      <c r="D42" s="606">
        <v>2021</v>
      </c>
      <c r="E42" s="146" t="s">
        <v>638</v>
      </c>
      <c r="F42" s="146" t="s">
        <v>638</v>
      </c>
      <c r="G42" s="146" t="s">
        <v>638</v>
      </c>
      <c r="H42" s="146" t="s">
        <v>638</v>
      </c>
      <c r="I42" s="146" t="s">
        <v>638</v>
      </c>
      <c r="J42" s="146" t="s">
        <v>638</v>
      </c>
      <c r="K42" s="146" t="s">
        <v>638</v>
      </c>
      <c r="L42" s="146" t="s">
        <v>691</v>
      </c>
      <c r="M42" s="146" t="s">
        <v>691</v>
      </c>
      <c r="N42" s="146" t="s">
        <v>691</v>
      </c>
      <c r="O42" s="146" t="s">
        <v>691</v>
      </c>
      <c r="P42" s="254" t="s">
        <v>947</v>
      </c>
      <c r="Q42" s="330" t="s">
        <v>919</v>
      </c>
      <c r="R42" s="146" t="s">
        <v>920</v>
      </c>
      <c r="S42" s="146"/>
      <c r="T42" s="146" t="s">
        <v>1195</v>
      </c>
      <c r="U42" s="347">
        <v>0.63500000000000001</v>
      </c>
      <c r="V42" s="330">
        <f>'[7]7'!CX48</f>
        <v>0.8</v>
      </c>
      <c r="W42" s="347">
        <v>0.315</v>
      </c>
      <c r="X42" s="330">
        <v>0.8</v>
      </c>
      <c r="Y42" s="146"/>
      <c r="Z42" s="146"/>
      <c r="AA42" s="146" t="s">
        <v>102</v>
      </c>
      <c r="AB42" s="146" t="s">
        <v>102</v>
      </c>
      <c r="AC42" s="254" t="s">
        <v>804</v>
      </c>
      <c r="AD42" s="247" t="s">
        <v>638</v>
      </c>
      <c r="AE42" s="247" t="s">
        <v>638</v>
      </c>
      <c r="AF42" s="97"/>
      <c r="AG42" s="97"/>
      <c r="AH42" s="97"/>
      <c r="AI42" s="97"/>
      <c r="AJ42" s="97"/>
      <c r="AK42" s="97"/>
      <c r="AL42" s="97"/>
      <c r="AM42" s="97"/>
      <c r="AN42" s="97"/>
      <c r="AO42" s="97"/>
    </row>
    <row r="43" spans="1:41" s="605" customFormat="1" ht="31.5" x14ac:dyDescent="0.25">
      <c r="A43" s="567"/>
      <c r="B43" s="354" t="s">
        <v>983</v>
      </c>
      <c r="C43" s="600" t="s">
        <v>818</v>
      </c>
      <c r="D43" s="606">
        <v>2021</v>
      </c>
      <c r="E43" s="146" t="s">
        <v>638</v>
      </c>
      <c r="F43" s="146" t="s">
        <v>638</v>
      </c>
      <c r="G43" s="146" t="s">
        <v>638</v>
      </c>
      <c r="H43" s="146" t="s">
        <v>638</v>
      </c>
      <c r="I43" s="146" t="s">
        <v>638</v>
      </c>
      <c r="J43" s="146" t="s">
        <v>638</v>
      </c>
      <c r="K43" s="146" t="s">
        <v>638</v>
      </c>
      <c r="L43" s="146" t="s">
        <v>691</v>
      </c>
      <c r="M43" s="146" t="s">
        <v>691</v>
      </c>
      <c r="N43" s="146" t="s">
        <v>691</v>
      </c>
      <c r="O43" s="146" t="s">
        <v>691</v>
      </c>
      <c r="P43" s="254" t="s">
        <v>948</v>
      </c>
      <c r="Q43" s="330">
        <f>0.75+1.54</f>
        <v>2.29</v>
      </c>
      <c r="R43" s="146" t="s">
        <v>921</v>
      </c>
      <c r="S43" s="146"/>
      <c r="T43" s="146" t="s">
        <v>1195</v>
      </c>
      <c r="U43" s="347">
        <v>0</v>
      </c>
      <c r="V43" s="330">
        <f>'[7]7'!CX49</f>
        <v>0</v>
      </c>
      <c r="W43" s="347"/>
      <c r="X43" s="146"/>
      <c r="Y43" s="146"/>
      <c r="Z43" s="146"/>
      <c r="AA43" s="146" t="s">
        <v>102</v>
      </c>
      <c r="AB43" s="146" t="s">
        <v>102</v>
      </c>
      <c r="AC43" s="254" t="s">
        <v>804</v>
      </c>
      <c r="AD43" s="247" t="s">
        <v>638</v>
      </c>
      <c r="AE43" s="247" t="s">
        <v>638</v>
      </c>
      <c r="AF43" s="97"/>
      <c r="AG43" s="97"/>
      <c r="AH43" s="97"/>
      <c r="AI43" s="97"/>
      <c r="AJ43" s="97"/>
      <c r="AK43" s="97"/>
      <c r="AL43" s="97"/>
      <c r="AM43" s="97"/>
      <c r="AN43" s="97"/>
      <c r="AO43" s="97"/>
    </row>
    <row r="44" spans="1:41" s="605" customFormat="1" ht="47.25" x14ac:dyDescent="0.25">
      <c r="A44" s="567"/>
      <c r="B44" s="354" t="s">
        <v>984</v>
      </c>
      <c r="C44" s="600" t="s">
        <v>818</v>
      </c>
      <c r="D44" s="606">
        <v>2021</v>
      </c>
      <c r="E44" s="146" t="s">
        <v>638</v>
      </c>
      <c r="F44" s="146" t="s">
        <v>638</v>
      </c>
      <c r="G44" s="146" t="s">
        <v>638</v>
      </c>
      <c r="H44" s="146" t="s">
        <v>638</v>
      </c>
      <c r="I44" s="146" t="s">
        <v>638</v>
      </c>
      <c r="J44" s="146" t="s">
        <v>638</v>
      </c>
      <c r="K44" s="146" t="s">
        <v>638</v>
      </c>
      <c r="L44" s="146" t="s">
        <v>691</v>
      </c>
      <c r="M44" s="146" t="s">
        <v>691</v>
      </c>
      <c r="N44" s="146" t="s">
        <v>691</v>
      </c>
      <c r="O44" s="146" t="s">
        <v>691</v>
      </c>
      <c r="P44" s="254" t="s">
        <v>949</v>
      </c>
      <c r="Q44" s="146" t="s">
        <v>915</v>
      </c>
      <c r="R44" s="146" t="s">
        <v>922</v>
      </c>
      <c r="S44" s="146"/>
      <c r="T44" s="146" t="s">
        <v>1195</v>
      </c>
      <c r="U44" s="347">
        <v>0.25</v>
      </c>
      <c r="V44" s="330">
        <f>'[7]7'!CX50</f>
        <v>0.25</v>
      </c>
      <c r="W44" s="347">
        <v>0.25</v>
      </c>
      <c r="X44" s="347">
        <v>0.25</v>
      </c>
      <c r="Y44" s="146"/>
      <c r="Z44" s="146"/>
      <c r="AA44" s="146" t="s">
        <v>102</v>
      </c>
      <c r="AB44" s="146" t="s">
        <v>102</v>
      </c>
      <c r="AC44" s="254" t="s">
        <v>804</v>
      </c>
      <c r="AD44" s="247" t="s">
        <v>638</v>
      </c>
      <c r="AE44" s="247" t="s">
        <v>638</v>
      </c>
      <c r="AF44" s="97"/>
      <c r="AG44" s="97"/>
      <c r="AH44" s="97"/>
      <c r="AI44" s="97"/>
      <c r="AJ44" s="97"/>
      <c r="AK44" s="97"/>
      <c r="AL44" s="97"/>
      <c r="AM44" s="97"/>
      <c r="AN44" s="97"/>
      <c r="AO44" s="97"/>
    </row>
    <row r="45" spans="1:41" s="605" customFormat="1" ht="47.25" x14ac:dyDescent="0.25">
      <c r="A45" s="567"/>
      <c r="B45" s="354" t="s">
        <v>985</v>
      </c>
      <c r="C45" s="600" t="s">
        <v>818</v>
      </c>
      <c r="D45" s="606">
        <v>2021</v>
      </c>
      <c r="E45" s="146" t="s">
        <v>638</v>
      </c>
      <c r="F45" s="146" t="s">
        <v>638</v>
      </c>
      <c r="G45" s="146" t="s">
        <v>638</v>
      </c>
      <c r="H45" s="146" t="s">
        <v>638</v>
      </c>
      <c r="I45" s="146" t="s">
        <v>638</v>
      </c>
      <c r="J45" s="146" t="s">
        <v>638</v>
      </c>
      <c r="K45" s="146" t="s">
        <v>638</v>
      </c>
      <c r="L45" s="146" t="s">
        <v>691</v>
      </c>
      <c r="M45" s="146" t="s">
        <v>691</v>
      </c>
      <c r="N45" s="146" t="s">
        <v>691</v>
      </c>
      <c r="O45" s="146" t="s">
        <v>691</v>
      </c>
      <c r="P45" s="254" t="s">
        <v>950</v>
      </c>
      <c r="Q45" s="146" t="s">
        <v>923</v>
      </c>
      <c r="R45" s="146" t="s">
        <v>924</v>
      </c>
      <c r="S45" s="146"/>
      <c r="T45" s="146" t="s">
        <v>1195</v>
      </c>
      <c r="U45" s="347">
        <v>0.315</v>
      </c>
      <c r="V45" s="330">
        <f>'[7]7'!CX52</f>
        <v>0.4</v>
      </c>
      <c r="W45" s="347">
        <v>0.315</v>
      </c>
      <c r="X45" s="347">
        <v>0.4</v>
      </c>
      <c r="Y45" s="146"/>
      <c r="Z45" s="146"/>
      <c r="AA45" s="146" t="s">
        <v>102</v>
      </c>
      <c r="AB45" s="146" t="s">
        <v>102</v>
      </c>
      <c r="AC45" s="254" t="s">
        <v>804</v>
      </c>
      <c r="AD45" s="247" t="s">
        <v>638</v>
      </c>
      <c r="AE45" s="247" t="s">
        <v>638</v>
      </c>
      <c r="AF45" s="97"/>
      <c r="AG45" s="97"/>
      <c r="AH45" s="97"/>
      <c r="AI45" s="97"/>
      <c r="AJ45" s="97"/>
      <c r="AK45" s="97"/>
      <c r="AL45" s="97"/>
      <c r="AM45" s="97"/>
      <c r="AN45" s="97"/>
      <c r="AO45" s="97"/>
    </row>
    <row r="46" spans="1:41" s="605" customFormat="1" ht="47.25" x14ac:dyDescent="0.25">
      <c r="A46" s="567"/>
      <c r="B46" s="318" t="s">
        <v>843</v>
      </c>
      <c r="C46" s="600" t="s">
        <v>819</v>
      </c>
      <c r="D46" s="606">
        <v>2022</v>
      </c>
      <c r="E46" s="146" t="s">
        <v>638</v>
      </c>
      <c r="F46" s="146" t="s">
        <v>638</v>
      </c>
      <c r="G46" s="146" t="s">
        <v>638</v>
      </c>
      <c r="H46" s="146" t="s">
        <v>638</v>
      </c>
      <c r="I46" s="146" t="s">
        <v>638</v>
      </c>
      <c r="J46" s="146" t="s">
        <v>638</v>
      </c>
      <c r="K46" s="146" t="s">
        <v>638</v>
      </c>
      <c r="L46" s="146" t="s">
        <v>691</v>
      </c>
      <c r="M46" s="146" t="s">
        <v>691</v>
      </c>
      <c r="N46" s="146" t="s">
        <v>691</v>
      </c>
      <c r="O46" s="146" t="s">
        <v>691</v>
      </c>
      <c r="P46" s="254" t="s">
        <v>951</v>
      </c>
      <c r="Q46" s="146" t="s">
        <v>925</v>
      </c>
      <c r="R46" s="146" t="s">
        <v>926</v>
      </c>
      <c r="S46" s="146"/>
      <c r="T46" s="146" t="s">
        <v>1195</v>
      </c>
      <c r="U46" s="347"/>
      <c r="V46" s="330"/>
      <c r="W46" s="347"/>
      <c r="X46" s="347"/>
      <c r="Y46" s="146"/>
      <c r="Z46" s="146"/>
      <c r="AA46" s="146" t="s">
        <v>102</v>
      </c>
      <c r="AB46" s="146" t="s">
        <v>102</v>
      </c>
      <c r="AC46" s="254" t="s">
        <v>804</v>
      </c>
      <c r="AD46" s="247" t="s">
        <v>638</v>
      </c>
      <c r="AE46" s="247" t="s">
        <v>638</v>
      </c>
      <c r="AF46" s="97"/>
      <c r="AG46" s="97"/>
      <c r="AH46" s="97"/>
      <c r="AI46" s="97"/>
      <c r="AJ46" s="97"/>
      <c r="AK46" s="97"/>
      <c r="AL46" s="97"/>
      <c r="AM46" s="97"/>
      <c r="AN46" s="97"/>
      <c r="AO46" s="97"/>
    </row>
    <row r="47" spans="1:41" s="605" customFormat="1" ht="31.5" x14ac:dyDescent="0.25">
      <c r="A47" s="567"/>
      <c r="B47" s="318" t="s">
        <v>820</v>
      </c>
      <c r="C47" s="600" t="s">
        <v>819</v>
      </c>
      <c r="D47" s="606">
        <v>2022</v>
      </c>
      <c r="E47" s="146" t="s">
        <v>638</v>
      </c>
      <c r="F47" s="146" t="s">
        <v>638</v>
      </c>
      <c r="G47" s="146" t="s">
        <v>638</v>
      </c>
      <c r="H47" s="146" t="s">
        <v>638</v>
      </c>
      <c r="I47" s="146" t="s">
        <v>638</v>
      </c>
      <c r="J47" s="146" t="s">
        <v>638</v>
      </c>
      <c r="K47" s="146" t="s">
        <v>638</v>
      </c>
      <c r="L47" s="146" t="s">
        <v>691</v>
      </c>
      <c r="M47" s="146" t="s">
        <v>691</v>
      </c>
      <c r="N47" s="146" t="s">
        <v>691</v>
      </c>
      <c r="O47" s="146" t="s">
        <v>691</v>
      </c>
      <c r="P47" s="254" t="s">
        <v>952</v>
      </c>
      <c r="Q47" s="146" t="s">
        <v>923</v>
      </c>
      <c r="R47" s="146" t="s">
        <v>927</v>
      </c>
      <c r="S47" s="146"/>
      <c r="T47" s="146" t="s">
        <v>1195</v>
      </c>
      <c r="U47" s="347">
        <v>0</v>
      </c>
      <c r="V47" s="330">
        <f>'[7]7'!CX57</f>
        <v>0</v>
      </c>
      <c r="W47" s="347"/>
      <c r="X47" s="146"/>
      <c r="Y47" s="146"/>
      <c r="Z47" s="146"/>
      <c r="AA47" s="146" t="s">
        <v>102</v>
      </c>
      <c r="AB47" s="146" t="s">
        <v>102</v>
      </c>
      <c r="AC47" s="254" t="s">
        <v>804</v>
      </c>
      <c r="AD47" s="247" t="s">
        <v>638</v>
      </c>
      <c r="AE47" s="247" t="s">
        <v>638</v>
      </c>
      <c r="AF47" s="97"/>
      <c r="AG47" s="97"/>
      <c r="AH47" s="97"/>
      <c r="AI47" s="97"/>
      <c r="AJ47" s="97"/>
      <c r="AK47" s="97"/>
      <c r="AL47" s="97"/>
      <c r="AM47" s="97"/>
      <c r="AN47" s="97"/>
      <c r="AO47" s="97"/>
    </row>
    <row r="48" spans="1:41" s="605" customFormat="1" ht="31.5" x14ac:dyDescent="0.25">
      <c r="A48" s="567"/>
      <c r="B48" s="318" t="s">
        <v>844</v>
      </c>
      <c r="C48" s="600" t="s">
        <v>819</v>
      </c>
      <c r="D48" s="606">
        <v>2022</v>
      </c>
      <c r="E48" s="146" t="s">
        <v>638</v>
      </c>
      <c r="F48" s="146" t="s">
        <v>638</v>
      </c>
      <c r="G48" s="146" t="s">
        <v>638</v>
      </c>
      <c r="H48" s="146" t="s">
        <v>638</v>
      </c>
      <c r="I48" s="146" t="s">
        <v>638</v>
      </c>
      <c r="J48" s="146" t="s">
        <v>638</v>
      </c>
      <c r="K48" s="146" t="s">
        <v>638</v>
      </c>
      <c r="L48" s="146" t="s">
        <v>691</v>
      </c>
      <c r="M48" s="146" t="s">
        <v>691</v>
      </c>
      <c r="N48" s="146" t="s">
        <v>691</v>
      </c>
      <c r="O48" s="146" t="s">
        <v>691</v>
      </c>
      <c r="P48" s="254" t="s">
        <v>953</v>
      </c>
      <c r="Q48" s="330">
        <f>1.113+0.686</f>
        <v>1.7989999999999999</v>
      </c>
      <c r="R48" s="146" t="s">
        <v>910</v>
      </c>
      <c r="S48" s="146"/>
      <c r="T48" s="146" t="s">
        <v>1195</v>
      </c>
      <c r="U48" s="347">
        <v>0</v>
      </c>
      <c r="V48" s="330">
        <f>'[7]7'!CX58</f>
        <v>0</v>
      </c>
      <c r="W48" s="347"/>
      <c r="X48" s="146"/>
      <c r="Y48" s="146"/>
      <c r="Z48" s="146"/>
      <c r="AA48" s="146" t="s">
        <v>102</v>
      </c>
      <c r="AB48" s="146" t="s">
        <v>102</v>
      </c>
      <c r="AC48" s="254" t="s">
        <v>804</v>
      </c>
      <c r="AD48" s="247" t="s">
        <v>638</v>
      </c>
      <c r="AE48" s="247" t="s">
        <v>638</v>
      </c>
      <c r="AF48" s="97"/>
      <c r="AG48" s="97"/>
      <c r="AH48" s="97"/>
      <c r="AI48" s="97"/>
      <c r="AJ48" s="97"/>
      <c r="AK48" s="97"/>
      <c r="AL48" s="97"/>
      <c r="AM48" s="97"/>
      <c r="AN48" s="97"/>
      <c r="AO48" s="97"/>
    </row>
    <row r="49" spans="1:41" s="605" customFormat="1" ht="31.5" x14ac:dyDescent="0.25">
      <c r="A49" s="567"/>
      <c r="B49" s="399" t="s">
        <v>1083</v>
      </c>
      <c r="C49" s="600" t="s">
        <v>819</v>
      </c>
      <c r="D49" s="606">
        <v>2022</v>
      </c>
      <c r="E49" s="146" t="s">
        <v>638</v>
      </c>
      <c r="F49" s="146" t="s">
        <v>638</v>
      </c>
      <c r="G49" s="146" t="s">
        <v>638</v>
      </c>
      <c r="H49" s="146" t="s">
        <v>638</v>
      </c>
      <c r="I49" s="146" t="s">
        <v>638</v>
      </c>
      <c r="J49" s="146" t="s">
        <v>638</v>
      </c>
      <c r="K49" s="146" t="s">
        <v>638</v>
      </c>
      <c r="L49" s="146" t="s">
        <v>691</v>
      </c>
      <c r="M49" s="146" t="s">
        <v>691</v>
      </c>
      <c r="N49" s="146" t="s">
        <v>691</v>
      </c>
      <c r="O49" s="146" t="s">
        <v>691</v>
      </c>
      <c r="P49" s="254" t="s">
        <v>954</v>
      </c>
      <c r="Q49" s="330">
        <v>3.3</v>
      </c>
      <c r="R49" s="146" t="s">
        <v>910</v>
      </c>
      <c r="S49" s="146"/>
      <c r="T49" s="146" t="s">
        <v>1195</v>
      </c>
      <c r="U49" s="347">
        <v>0</v>
      </c>
      <c r="V49" s="330">
        <f>'[7]7'!CX59</f>
        <v>0</v>
      </c>
      <c r="W49" s="347"/>
      <c r="X49" s="146"/>
      <c r="Y49" s="146"/>
      <c r="Z49" s="146"/>
      <c r="AA49" s="146" t="s">
        <v>102</v>
      </c>
      <c r="AB49" s="146" t="s">
        <v>102</v>
      </c>
      <c r="AC49" s="254" t="s">
        <v>804</v>
      </c>
      <c r="AD49" s="247" t="s">
        <v>638</v>
      </c>
      <c r="AE49" s="247" t="s">
        <v>638</v>
      </c>
      <c r="AF49" s="97"/>
      <c r="AG49" s="97"/>
      <c r="AH49" s="97"/>
      <c r="AI49" s="97"/>
      <c r="AJ49" s="97"/>
      <c r="AK49" s="97"/>
      <c r="AL49" s="97"/>
      <c r="AM49" s="97"/>
      <c r="AN49" s="97"/>
      <c r="AO49" s="97"/>
    </row>
    <row r="50" spans="1:41" s="605" customFormat="1" ht="47.25" x14ac:dyDescent="0.25">
      <c r="A50" s="567"/>
      <c r="B50" s="399" t="s">
        <v>1084</v>
      </c>
      <c r="C50" s="600" t="s">
        <v>819</v>
      </c>
      <c r="D50" s="606">
        <v>2022</v>
      </c>
      <c r="E50" s="146" t="s">
        <v>638</v>
      </c>
      <c r="F50" s="146" t="s">
        <v>638</v>
      </c>
      <c r="G50" s="146" t="s">
        <v>638</v>
      </c>
      <c r="H50" s="146" t="s">
        <v>638</v>
      </c>
      <c r="I50" s="146" t="s">
        <v>638</v>
      </c>
      <c r="J50" s="146" t="s">
        <v>638</v>
      </c>
      <c r="K50" s="146" t="s">
        <v>638</v>
      </c>
      <c r="L50" s="146" t="s">
        <v>691</v>
      </c>
      <c r="M50" s="146" t="s">
        <v>691</v>
      </c>
      <c r="N50" s="146" t="s">
        <v>691</v>
      </c>
      <c r="O50" s="146" t="s">
        <v>691</v>
      </c>
      <c r="P50" s="254" t="s">
        <v>955</v>
      </c>
      <c r="Q50" s="330">
        <v>0.5</v>
      </c>
      <c r="R50" s="146" t="s">
        <v>928</v>
      </c>
      <c r="S50" s="146"/>
      <c r="T50" s="146" t="s">
        <v>1195</v>
      </c>
      <c r="U50" s="347">
        <v>0.63</v>
      </c>
      <c r="V50" s="330">
        <f>'[7]7'!CX60</f>
        <v>0.63</v>
      </c>
      <c r="W50" s="347">
        <v>0.63</v>
      </c>
      <c r="X50" s="347">
        <v>0.63</v>
      </c>
      <c r="Y50" s="146"/>
      <c r="Z50" s="146"/>
      <c r="AA50" s="146" t="s">
        <v>102</v>
      </c>
      <c r="AB50" s="146" t="s">
        <v>102</v>
      </c>
      <c r="AC50" s="254" t="s">
        <v>804</v>
      </c>
      <c r="AD50" s="247" t="s">
        <v>638</v>
      </c>
      <c r="AE50" s="247" t="s">
        <v>638</v>
      </c>
      <c r="AF50" s="97"/>
      <c r="AG50" s="97"/>
      <c r="AH50" s="97"/>
      <c r="AI50" s="97"/>
      <c r="AJ50" s="97"/>
      <c r="AK50" s="97"/>
      <c r="AL50" s="97"/>
      <c r="AM50" s="97"/>
      <c r="AN50" s="97"/>
      <c r="AO50" s="97"/>
    </row>
    <row r="51" spans="1:41" s="605" customFormat="1" ht="47.25" x14ac:dyDescent="0.25">
      <c r="A51" s="567"/>
      <c r="B51" s="399" t="s">
        <v>1085</v>
      </c>
      <c r="C51" s="600" t="s">
        <v>819</v>
      </c>
      <c r="D51" s="606">
        <v>2022</v>
      </c>
      <c r="E51" s="146" t="s">
        <v>638</v>
      </c>
      <c r="F51" s="146" t="s">
        <v>638</v>
      </c>
      <c r="G51" s="146" t="s">
        <v>638</v>
      </c>
      <c r="H51" s="146" t="s">
        <v>638</v>
      </c>
      <c r="I51" s="146" t="s">
        <v>638</v>
      </c>
      <c r="J51" s="146" t="s">
        <v>638</v>
      </c>
      <c r="K51" s="146" t="s">
        <v>638</v>
      </c>
      <c r="L51" s="146" t="s">
        <v>691</v>
      </c>
      <c r="M51" s="146" t="s">
        <v>691</v>
      </c>
      <c r="N51" s="146" t="s">
        <v>691</v>
      </c>
      <c r="O51" s="146" t="s">
        <v>691</v>
      </c>
      <c r="P51" s="254" t="s">
        <v>956</v>
      </c>
      <c r="Q51" s="330">
        <v>0.27</v>
      </c>
      <c r="R51" s="146" t="s">
        <v>928</v>
      </c>
      <c r="S51" s="146"/>
      <c r="T51" s="146" t="s">
        <v>1195</v>
      </c>
      <c r="U51" s="347">
        <v>0.4</v>
      </c>
      <c r="V51" s="330">
        <f>'[7]7'!CX61</f>
        <v>0.4</v>
      </c>
      <c r="W51" s="347">
        <v>0.4</v>
      </c>
      <c r="X51" s="347">
        <v>0.4</v>
      </c>
      <c r="Y51" s="146"/>
      <c r="Z51" s="146"/>
      <c r="AA51" s="146" t="s">
        <v>102</v>
      </c>
      <c r="AB51" s="146" t="s">
        <v>102</v>
      </c>
      <c r="AC51" s="254" t="s">
        <v>804</v>
      </c>
      <c r="AD51" s="247" t="s">
        <v>638</v>
      </c>
      <c r="AE51" s="247" t="s">
        <v>638</v>
      </c>
      <c r="AF51" s="97"/>
      <c r="AG51" s="97"/>
      <c r="AH51" s="97"/>
      <c r="AI51" s="97"/>
      <c r="AJ51" s="97"/>
      <c r="AK51" s="97"/>
      <c r="AL51" s="97"/>
      <c r="AM51" s="97"/>
      <c r="AN51" s="97"/>
      <c r="AO51" s="97"/>
    </row>
    <row r="52" spans="1:41" s="197" customFormat="1" ht="31.5" x14ac:dyDescent="0.25">
      <c r="A52" s="567"/>
      <c r="B52" s="399" t="str">
        <f>'[8]2022'!$B$21</f>
        <v>Установка  КТП  взамен существующей ТП-130 с переводом нагрузок</v>
      </c>
      <c r="C52" s="600" t="s">
        <v>819</v>
      </c>
      <c r="D52" s="606">
        <v>2022</v>
      </c>
      <c r="E52" s="146" t="s">
        <v>638</v>
      </c>
      <c r="F52" s="146" t="s">
        <v>638</v>
      </c>
      <c r="G52" s="146" t="s">
        <v>638</v>
      </c>
      <c r="H52" s="146" t="s">
        <v>638</v>
      </c>
      <c r="I52" s="146" t="s">
        <v>638</v>
      </c>
      <c r="J52" s="146" t="s">
        <v>638</v>
      </c>
      <c r="K52" s="146" t="s">
        <v>638</v>
      </c>
      <c r="L52" s="146" t="s">
        <v>691</v>
      </c>
      <c r="M52" s="146" t="s">
        <v>691</v>
      </c>
      <c r="N52" s="146" t="s">
        <v>691</v>
      </c>
      <c r="O52" s="146" t="s">
        <v>691</v>
      </c>
      <c r="P52" s="254" t="s">
        <v>1143</v>
      </c>
      <c r="Q52" s="330"/>
      <c r="R52" s="146"/>
      <c r="S52" s="146"/>
      <c r="T52" s="146" t="s">
        <v>1195</v>
      </c>
      <c r="U52" s="347">
        <v>0.4</v>
      </c>
      <c r="V52" s="330">
        <v>0.4</v>
      </c>
      <c r="W52" s="347">
        <v>0.4</v>
      </c>
      <c r="X52" s="347">
        <v>0.4</v>
      </c>
      <c r="Y52" s="146"/>
      <c r="Z52" s="146"/>
      <c r="AA52" s="146" t="s">
        <v>102</v>
      </c>
      <c r="AB52" s="146" t="s">
        <v>102</v>
      </c>
      <c r="AC52" s="254" t="s">
        <v>804</v>
      </c>
      <c r="AD52" s="247" t="s">
        <v>638</v>
      </c>
      <c r="AE52" s="247" t="s">
        <v>638</v>
      </c>
    </row>
    <row r="53" spans="1:41" s="605" customFormat="1" ht="47.25" x14ac:dyDescent="0.25">
      <c r="A53" s="567"/>
      <c r="B53" s="318" t="s">
        <v>847</v>
      </c>
      <c r="C53" s="600" t="s">
        <v>819</v>
      </c>
      <c r="D53" s="606">
        <v>2022</v>
      </c>
      <c r="E53" s="146" t="s">
        <v>638</v>
      </c>
      <c r="F53" s="146" t="s">
        <v>638</v>
      </c>
      <c r="G53" s="146" t="s">
        <v>638</v>
      </c>
      <c r="H53" s="146" t="s">
        <v>638</v>
      </c>
      <c r="I53" s="146" t="s">
        <v>638</v>
      </c>
      <c r="J53" s="146" t="s">
        <v>638</v>
      </c>
      <c r="K53" s="146" t="s">
        <v>638</v>
      </c>
      <c r="L53" s="146" t="s">
        <v>691</v>
      </c>
      <c r="M53" s="146" t="s">
        <v>691</v>
      </c>
      <c r="N53" s="146" t="s">
        <v>691</v>
      </c>
      <c r="O53" s="146" t="s">
        <v>691</v>
      </c>
      <c r="P53" s="254" t="s">
        <v>957</v>
      </c>
      <c r="Q53" s="330">
        <v>0.15</v>
      </c>
      <c r="R53" s="146" t="s">
        <v>916</v>
      </c>
      <c r="S53" s="146"/>
      <c r="T53" s="146" t="s">
        <v>1195</v>
      </c>
      <c r="U53" s="347"/>
      <c r="V53" s="330"/>
      <c r="W53" s="347"/>
      <c r="X53" s="347"/>
      <c r="Y53" s="146"/>
      <c r="Z53" s="146"/>
      <c r="AA53" s="146" t="s">
        <v>102</v>
      </c>
      <c r="AB53" s="146" t="s">
        <v>102</v>
      </c>
      <c r="AC53" s="254" t="s">
        <v>804</v>
      </c>
      <c r="AD53" s="247" t="s">
        <v>638</v>
      </c>
      <c r="AE53" s="247" t="s">
        <v>638</v>
      </c>
      <c r="AF53" s="97"/>
      <c r="AG53" s="97"/>
      <c r="AH53" s="97"/>
      <c r="AI53" s="97"/>
      <c r="AJ53" s="97"/>
      <c r="AK53" s="97"/>
      <c r="AL53" s="97"/>
      <c r="AM53" s="97"/>
      <c r="AN53" s="97"/>
      <c r="AO53" s="97"/>
    </row>
    <row r="54" spans="1:41" s="605" customFormat="1" ht="47.25" x14ac:dyDescent="0.25">
      <c r="A54" s="567"/>
      <c r="B54" s="399" t="str">
        <f>'[8]2022'!$B$22</f>
        <v>Замена оборудования ТП-378 РУ-6кВ, дооборудование РУ-0,4кВ с переводом нагрузок</v>
      </c>
      <c r="C54" s="600" t="s">
        <v>819</v>
      </c>
      <c r="D54" s="606">
        <v>2022</v>
      </c>
      <c r="E54" s="146" t="s">
        <v>638</v>
      </c>
      <c r="F54" s="146" t="s">
        <v>638</v>
      </c>
      <c r="G54" s="146" t="s">
        <v>638</v>
      </c>
      <c r="H54" s="146" t="s">
        <v>638</v>
      </c>
      <c r="I54" s="146" t="s">
        <v>638</v>
      </c>
      <c r="J54" s="146" t="s">
        <v>638</v>
      </c>
      <c r="K54" s="146" t="s">
        <v>638</v>
      </c>
      <c r="L54" s="146" t="s">
        <v>691</v>
      </c>
      <c r="M54" s="146" t="s">
        <v>691</v>
      </c>
      <c r="N54" s="146" t="s">
        <v>691</v>
      </c>
      <c r="O54" s="146" t="s">
        <v>691</v>
      </c>
      <c r="P54" s="254" t="s">
        <v>958</v>
      </c>
      <c r="Q54" s="330">
        <v>0.19</v>
      </c>
      <c r="R54" s="146" t="s">
        <v>929</v>
      </c>
      <c r="S54" s="146"/>
      <c r="T54" s="146" t="s">
        <v>1195</v>
      </c>
      <c r="U54" s="347">
        <v>0</v>
      </c>
      <c r="V54" s="330">
        <f>'[7]7'!CX63</f>
        <v>0</v>
      </c>
      <c r="W54" s="347"/>
      <c r="X54" s="146"/>
      <c r="Y54" s="146"/>
      <c r="Z54" s="146"/>
      <c r="AA54" s="146" t="s">
        <v>102</v>
      </c>
      <c r="AB54" s="146" t="s">
        <v>102</v>
      </c>
      <c r="AC54" s="254" t="s">
        <v>804</v>
      </c>
      <c r="AD54" s="247" t="s">
        <v>638</v>
      </c>
      <c r="AE54" s="247" t="s">
        <v>638</v>
      </c>
      <c r="AF54" s="97"/>
      <c r="AG54" s="97"/>
      <c r="AH54" s="97"/>
      <c r="AI54" s="97"/>
      <c r="AJ54" s="97"/>
      <c r="AK54" s="97"/>
      <c r="AL54" s="97"/>
      <c r="AM54" s="97"/>
      <c r="AN54" s="97"/>
      <c r="AO54" s="97"/>
    </row>
    <row r="55" spans="1:41" s="605" customFormat="1" ht="63" x14ac:dyDescent="0.25">
      <c r="A55" s="567"/>
      <c r="B55" s="399" t="str">
        <f>'[8]2022'!$B$23</f>
        <v>Установка  КТП  взамен существующей КТП-50 с переводом нагрузок</v>
      </c>
      <c r="C55" s="600" t="s">
        <v>819</v>
      </c>
      <c r="D55" s="606">
        <v>2022</v>
      </c>
      <c r="E55" s="146" t="s">
        <v>638</v>
      </c>
      <c r="F55" s="146" t="s">
        <v>638</v>
      </c>
      <c r="G55" s="146" t="s">
        <v>638</v>
      </c>
      <c r="H55" s="146" t="s">
        <v>638</v>
      </c>
      <c r="I55" s="146" t="s">
        <v>638</v>
      </c>
      <c r="J55" s="146" t="s">
        <v>638</v>
      </c>
      <c r="K55" s="146" t="s">
        <v>638</v>
      </c>
      <c r="L55" s="146" t="s">
        <v>691</v>
      </c>
      <c r="M55" s="146" t="s">
        <v>691</v>
      </c>
      <c r="N55" s="146" t="s">
        <v>691</v>
      </c>
      <c r="O55" s="146" t="s">
        <v>691</v>
      </c>
      <c r="P55" s="254" t="s">
        <v>959</v>
      </c>
      <c r="Q55" s="330">
        <v>0.08</v>
      </c>
      <c r="R55" s="146" t="s">
        <v>930</v>
      </c>
      <c r="S55" s="146"/>
      <c r="T55" s="146" t="s">
        <v>1195</v>
      </c>
      <c r="U55" s="347">
        <v>0.18</v>
      </c>
      <c r="V55" s="330">
        <f>'[7]7'!CX64</f>
        <v>0.25</v>
      </c>
      <c r="W55" s="347">
        <v>0.18</v>
      </c>
      <c r="X55" s="347">
        <v>0.25</v>
      </c>
      <c r="Y55" s="146"/>
      <c r="Z55" s="146"/>
      <c r="AA55" s="146" t="s">
        <v>102</v>
      </c>
      <c r="AB55" s="146" t="s">
        <v>102</v>
      </c>
      <c r="AC55" s="254" t="s">
        <v>804</v>
      </c>
      <c r="AD55" s="247" t="s">
        <v>638</v>
      </c>
      <c r="AE55" s="247" t="s">
        <v>638</v>
      </c>
      <c r="AF55" s="97"/>
      <c r="AG55" s="97"/>
      <c r="AH55" s="97"/>
      <c r="AI55" s="97"/>
      <c r="AJ55" s="97"/>
      <c r="AK55" s="97"/>
      <c r="AL55" s="97"/>
      <c r="AM55" s="97"/>
      <c r="AN55" s="97"/>
      <c r="AO55" s="97"/>
    </row>
    <row r="56" spans="1:41" s="197" customFormat="1" ht="47.25" x14ac:dyDescent="0.25">
      <c r="A56" s="569"/>
      <c r="B56" s="399" t="str">
        <f>'[8]2022'!$B$24</f>
        <v>Установка  КТП  взамен существующей ТП-524 с переводом нагрузок</v>
      </c>
      <c r="C56" s="568" t="s">
        <v>819</v>
      </c>
      <c r="D56" s="606">
        <v>2022</v>
      </c>
      <c r="E56" s="146" t="s">
        <v>638</v>
      </c>
      <c r="F56" s="146" t="s">
        <v>638</v>
      </c>
      <c r="G56" s="146" t="s">
        <v>638</v>
      </c>
      <c r="H56" s="146" t="s">
        <v>638</v>
      </c>
      <c r="I56" s="146" t="s">
        <v>638</v>
      </c>
      <c r="J56" s="146" t="s">
        <v>638</v>
      </c>
      <c r="K56" s="146" t="s">
        <v>638</v>
      </c>
      <c r="L56" s="146" t="s">
        <v>691</v>
      </c>
      <c r="M56" s="146" t="s">
        <v>691</v>
      </c>
      <c r="N56" s="146" t="s">
        <v>691</v>
      </c>
      <c r="O56" s="146" t="s">
        <v>691</v>
      </c>
      <c r="P56" s="254" t="s">
        <v>1144</v>
      </c>
      <c r="Q56" s="330"/>
      <c r="R56" s="146"/>
      <c r="S56" s="146"/>
      <c r="T56" s="146" t="s">
        <v>1195</v>
      </c>
      <c r="U56" s="347">
        <v>0.32</v>
      </c>
      <c r="V56" s="330">
        <v>0.25</v>
      </c>
      <c r="W56" s="347">
        <v>0.32</v>
      </c>
      <c r="X56" s="347">
        <v>0.25</v>
      </c>
      <c r="Y56" s="146"/>
      <c r="Z56" s="146"/>
      <c r="AA56" s="146" t="s">
        <v>102</v>
      </c>
      <c r="AB56" s="146" t="s">
        <v>102</v>
      </c>
      <c r="AC56" s="254" t="s">
        <v>804</v>
      </c>
      <c r="AD56" s="247" t="s">
        <v>638</v>
      </c>
      <c r="AE56" s="247" t="s">
        <v>638</v>
      </c>
    </row>
    <row r="57" spans="1:41" s="605" customFormat="1" ht="47.25" x14ac:dyDescent="0.25">
      <c r="A57" s="567"/>
      <c r="B57" s="399" t="s">
        <v>1097</v>
      </c>
      <c r="C57" s="600" t="s">
        <v>822</v>
      </c>
      <c r="D57" s="606">
        <v>2023</v>
      </c>
      <c r="E57" s="146" t="s">
        <v>638</v>
      </c>
      <c r="F57" s="146" t="s">
        <v>638</v>
      </c>
      <c r="G57" s="146" t="s">
        <v>638</v>
      </c>
      <c r="H57" s="146" t="s">
        <v>638</v>
      </c>
      <c r="I57" s="146" t="s">
        <v>638</v>
      </c>
      <c r="J57" s="146" t="s">
        <v>638</v>
      </c>
      <c r="K57" s="146" t="s">
        <v>638</v>
      </c>
      <c r="L57" s="146" t="s">
        <v>691</v>
      </c>
      <c r="M57" s="146" t="s">
        <v>691</v>
      </c>
      <c r="N57" s="146" t="s">
        <v>691</v>
      </c>
      <c r="O57" s="146" t="s">
        <v>691</v>
      </c>
      <c r="P57" s="254" t="s">
        <v>960</v>
      </c>
      <c r="Q57" s="330">
        <v>0.15</v>
      </c>
      <c r="R57" s="146" t="s">
        <v>928</v>
      </c>
      <c r="S57" s="146"/>
      <c r="T57" s="146" t="s">
        <v>1195</v>
      </c>
      <c r="U57" s="347">
        <v>0.4</v>
      </c>
      <c r="V57" s="330">
        <f>'[7]7'!CX65</f>
        <v>0.4</v>
      </c>
      <c r="W57" s="347">
        <v>0.4</v>
      </c>
      <c r="X57" s="347">
        <v>0.4</v>
      </c>
      <c r="Y57" s="146"/>
      <c r="Z57" s="146"/>
      <c r="AA57" s="146" t="s">
        <v>102</v>
      </c>
      <c r="AB57" s="146" t="s">
        <v>102</v>
      </c>
      <c r="AC57" s="254" t="s">
        <v>804</v>
      </c>
      <c r="AD57" s="247" t="s">
        <v>638</v>
      </c>
      <c r="AE57" s="247" t="s">
        <v>638</v>
      </c>
      <c r="AF57" s="97"/>
      <c r="AG57" s="97"/>
      <c r="AH57" s="97"/>
      <c r="AI57" s="97"/>
      <c r="AJ57" s="97"/>
      <c r="AK57" s="97"/>
      <c r="AL57" s="97"/>
      <c r="AM57" s="97"/>
      <c r="AN57" s="97"/>
      <c r="AO57" s="97"/>
    </row>
    <row r="58" spans="1:41" s="605" customFormat="1" ht="31.5" x14ac:dyDescent="0.25">
      <c r="A58" s="567"/>
      <c r="B58" s="318" t="s">
        <v>823</v>
      </c>
      <c r="C58" s="600" t="s">
        <v>822</v>
      </c>
      <c r="D58" s="606">
        <v>2023</v>
      </c>
      <c r="E58" s="146" t="s">
        <v>638</v>
      </c>
      <c r="F58" s="146" t="s">
        <v>638</v>
      </c>
      <c r="G58" s="146" t="s">
        <v>638</v>
      </c>
      <c r="H58" s="146" t="s">
        <v>638</v>
      </c>
      <c r="I58" s="146" t="s">
        <v>638</v>
      </c>
      <c r="J58" s="146" t="s">
        <v>638</v>
      </c>
      <c r="K58" s="146" t="s">
        <v>638</v>
      </c>
      <c r="L58" s="146" t="s">
        <v>691</v>
      </c>
      <c r="M58" s="146" t="s">
        <v>691</v>
      </c>
      <c r="N58" s="146" t="s">
        <v>691</v>
      </c>
      <c r="O58" s="146" t="s">
        <v>691</v>
      </c>
      <c r="P58" s="254" t="s">
        <v>961</v>
      </c>
      <c r="Q58" s="330">
        <f>1.175+1.955</f>
        <v>3.13</v>
      </c>
      <c r="R58" s="146" t="s">
        <v>910</v>
      </c>
      <c r="S58" s="146"/>
      <c r="T58" s="146" t="s">
        <v>1195</v>
      </c>
      <c r="U58" s="347">
        <v>0</v>
      </c>
      <c r="V58" s="330">
        <f>'[7]7'!CX66</f>
        <v>0</v>
      </c>
      <c r="W58" s="347"/>
      <c r="X58" s="146"/>
      <c r="Y58" s="146"/>
      <c r="Z58" s="146"/>
      <c r="AA58" s="146" t="s">
        <v>102</v>
      </c>
      <c r="AB58" s="146" t="s">
        <v>102</v>
      </c>
      <c r="AC58" s="254" t="s">
        <v>804</v>
      </c>
      <c r="AD58" s="247" t="s">
        <v>638</v>
      </c>
      <c r="AE58" s="247" t="s">
        <v>638</v>
      </c>
      <c r="AF58" s="97"/>
      <c r="AG58" s="97"/>
      <c r="AH58" s="97"/>
      <c r="AI58" s="97"/>
      <c r="AJ58" s="97"/>
      <c r="AK58" s="97"/>
      <c r="AL58" s="97"/>
      <c r="AM58" s="97"/>
      <c r="AN58" s="97"/>
      <c r="AO58" s="97"/>
    </row>
    <row r="59" spans="1:41" s="605" customFormat="1" ht="31.5" x14ac:dyDescent="0.25">
      <c r="A59" s="567"/>
      <c r="B59" s="399" t="str">
        <f>'[9]2023'!$B$17</f>
        <v>Замена оборудования
 РУ-6кВ РП-16 с переводом нагрузок</v>
      </c>
      <c r="C59" s="600" t="s">
        <v>822</v>
      </c>
      <c r="D59" s="606">
        <v>2023</v>
      </c>
      <c r="E59" s="146" t="s">
        <v>638</v>
      </c>
      <c r="F59" s="146" t="s">
        <v>638</v>
      </c>
      <c r="G59" s="146" t="s">
        <v>638</v>
      </c>
      <c r="H59" s="146" t="s">
        <v>638</v>
      </c>
      <c r="I59" s="146" t="s">
        <v>638</v>
      </c>
      <c r="J59" s="146" t="s">
        <v>638</v>
      </c>
      <c r="K59" s="146" t="s">
        <v>638</v>
      </c>
      <c r="L59" s="146" t="s">
        <v>691</v>
      </c>
      <c r="M59" s="146" t="s">
        <v>691</v>
      </c>
      <c r="N59" s="146" t="s">
        <v>691</v>
      </c>
      <c r="O59" s="146" t="s">
        <v>691</v>
      </c>
      <c r="P59" s="254" t="s">
        <v>953</v>
      </c>
      <c r="Q59" s="330"/>
      <c r="R59" s="146"/>
      <c r="S59" s="146"/>
      <c r="T59" s="146" t="s">
        <v>1195</v>
      </c>
      <c r="U59" s="347">
        <v>0</v>
      </c>
      <c r="V59" s="330">
        <f>'[7]7'!CX67</f>
        <v>0</v>
      </c>
      <c r="W59" s="347"/>
      <c r="X59" s="146"/>
      <c r="Y59" s="146"/>
      <c r="Z59" s="146"/>
      <c r="AA59" s="146" t="s">
        <v>102</v>
      </c>
      <c r="AB59" s="146" t="s">
        <v>102</v>
      </c>
      <c r="AC59" s="254" t="s">
        <v>804</v>
      </c>
      <c r="AD59" s="247" t="s">
        <v>638</v>
      </c>
      <c r="AE59" s="247" t="s">
        <v>638</v>
      </c>
      <c r="AF59" s="97"/>
      <c r="AG59" s="97"/>
      <c r="AH59" s="97"/>
      <c r="AI59" s="97"/>
      <c r="AJ59" s="97"/>
      <c r="AK59" s="97"/>
      <c r="AL59" s="97"/>
      <c r="AM59" s="97"/>
      <c r="AN59" s="97"/>
      <c r="AO59" s="97"/>
    </row>
    <row r="60" spans="1:41" s="605" customFormat="1" ht="31.5" x14ac:dyDescent="0.25">
      <c r="A60" s="567"/>
      <c r="B60" s="399" t="s">
        <v>1098</v>
      </c>
      <c r="C60" s="600" t="s">
        <v>822</v>
      </c>
      <c r="D60" s="606">
        <v>2023</v>
      </c>
      <c r="E60" s="146" t="s">
        <v>638</v>
      </c>
      <c r="F60" s="146" t="s">
        <v>638</v>
      </c>
      <c r="G60" s="146" t="s">
        <v>638</v>
      </c>
      <c r="H60" s="146" t="s">
        <v>638</v>
      </c>
      <c r="I60" s="146" t="s">
        <v>638</v>
      </c>
      <c r="J60" s="146" t="s">
        <v>638</v>
      </c>
      <c r="K60" s="146" t="s">
        <v>638</v>
      </c>
      <c r="L60" s="146" t="s">
        <v>691</v>
      </c>
      <c r="M60" s="146" t="s">
        <v>691</v>
      </c>
      <c r="N60" s="146" t="s">
        <v>691</v>
      </c>
      <c r="O60" s="146" t="s">
        <v>691</v>
      </c>
      <c r="P60" s="254" t="s">
        <v>962</v>
      </c>
      <c r="Q60" s="330">
        <v>0.33</v>
      </c>
      <c r="R60" s="146" t="s">
        <v>931</v>
      </c>
      <c r="S60" s="146"/>
      <c r="T60" s="146" t="s">
        <v>1195</v>
      </c>
      <c r="U60" s="347">
        <v>0</v>
      </c>
      <c r="V60" s="330">
        <f>'[7]7'!CX67</f>
        <v>0</v>
      </c>
      <c r="W60" s="347"/>
      <c r="X60" s="146"/>
      <c r="Y60" s="146"/>
      <c r="Z60" s="146"/>
      <c r="AA60" s="146" t="s">
        <v>102</v>
      </c>
      <c r="AB60" s="146" t="s">
        <v>102</v>
      </c>
      <c r="AC60" s="146" t="s">
        <v>805</v>
      </c>
      <c r="AD60" s="247" t="s">
        <v>638</v>
      </c>
      <c r="AE60" s="247" t="s">
        <v>638</v>
      </c>
      <c r="AF60" s="97"/>
      <c r="AG60" s="97"/>
      <c r="AH60" s="97"/>
      <c r="AI60" s="97"/>
      <c r="AJ60" s="97"/>
      <c r="AK60" s="97"/>
      <c r="AL60" s="97"/>
      <c r="AM60" s="97"/>
      <c r="AN60" s="97"/>
      <c r="AO60" s="97"/>
    </row>
    <row r="61" spans="1:41" s="605" customFormat="1" ht="47.25" x14ac:dyDescent="0.25">
      <c r="A61" s="567"/>
      <c r="B61" s="318" t="s">
        <v>851</v>
      </c>
      <c r="C61" s="600" t="s">
        <v>822</v>
      </c>
      <c r="D61" s="606">
        <v>2023</v>
      </c>
      <c r="E61" s="146" t="s">
        <v>638</v>
      </c>
      <c r="F61" s="146" t="s">
        <v>638</v>
      </c>
      <c r="G61" s="146" t="s">
        <v>638</v>
      </c>
      <c r="H61" s="146" t="s">
        <v>638</v>
      </c>
      <c r="I61" s="146" t="s">
        <v>638</v>
      </c>
      <c r="J61" s="146" t="s">
        <v>638</v>
      </c>
      <c r="K61" s="146" t="s">
        <v>638</v>
      </c>
      <c r="L61" s="146" t="s">
        <v>691</v>
      </c>
      <c r="M61" s="146" t="s">
        <v>691</v>
      </c>
      <c r="N61" s="146" t="s">
        <v>691</v>
      </c>
      <c r="O61" s="146" t="s">
        <v>691</v>
      </c>
      <c r="P61" s="254" t="s">
        <v>963</v>
      </c>
      <c r="Q61" s="330">
        <v>0.03</v>
      </c>
      <c r="R61" s="146" t="s">
        <v>932</v>
      </c>
      <c r="S61" s="146"/>
      <c r="T61" s="146" t="s">
        <v>1195</v>
      </c>
      <c r="U61" s="347"/>
      <c r="V61" s="330"/>
      <c r="W61" s="347"/>
      <c r="X61" s="330"/>
      <c r="Y61" s="146"/>
      <c r="Z61" s="146"/>
      <c r="AA61" s="146" t="s">
        <v>102</v>
      </c>
      <c r="AB61" s="146" t="s">
        <v>102</v>
      </c>
      <c r="AC61" s="254" t="s">
        <v>804</v>
      </c>
      <c r="AD61" s="247" t="s">
        <v>638</v>
      </c>
      <c r="AE61" s="247" t="s">
        <v>638</v>
      </c>
      <c r="AF61" s="97"/>
      <c r="AG61" s="97"/>
      <c r="AH61" s="97"/>
      <c r="AI61" s="97"/>
      <c r="AJ61" s="97"/>
      <c r="AK61" s="97"/>
      <c r="AL61" s="97"/>
      <c r="AM61" s="97"/>
      <c r="AN61" s="97"/>
      <c r="AO61" s="97"/>
    </row>
    <row r="62" spans="1:41" s="605" customFormat="1" ht="47.25" x14ac:dyDescent="0.25">
      <c r="A62" s="567"/>
      <c r="B62" s="318" t="s">
        <v>825</v>
      </c>
      <c r="C62" s="600" t="s">
        <v>822</v>
      </c>
      <c r="D62" s="606">
        <v>2023</v>
      </c>
      <c r="E62" s="146" t="s">
        <v>638</v>
      </c>
      <c r="F62" s="146" t="s">
        <v>638</v>
      </c>
      <c r="G62" s="146" t="s">
        <v>638</v>
      </c>
      <c r="H62" s="146" t="s">
        <v>638</v>
      </c>
      <c r="I62" s="146" t="s">
        <v>638</v>
      </c>
      <c r="J62" s="146" t="s">
        <v>638</v>
      </c>
      <c r="K62" s="146" t="s">
        <v>638</v>
      </c>
      <c r="L62" s="146" t="s">
        <v>691</v>
      </c>
      <c r="M62" s="146" t="s">
        <v>691</v>
      </c>
      <c r="N62" s="146" t="s">
        <v>691</v>
      </c>
      <c r="O62" s="146" t="s">
        <v>691</v>
      </c>
      <c r="P62" s="254" t="s">
        <v>964</v>
      </c>
      <c r="Q62" s="330">
        <v>2.4500000000000002</v>
      </c>
      <c r="R62" s="146" t="s">
        <v>933</v>
      </c>
      <c r="S62" s="146"/>
      <c r="T62" s="146" t="s">
        <v>1195</v>
      </c>
      <c r="U62" s="347">
        <v>0</v>
      </c>
      <c r="V62" s="330">
        <f>'[7]7'!CX69</f>
        <v>0</v>
      </c>
      <c r="W62" s="347"/>
      <c r="X62" s="146"/>
      <c r="Y62" s="146"/>
      <c r="Z62" s="146"/>
      <c r="AA62" s="146" t="s">
        <v>102</v>
      </c>
      <c r="AB62" s="146" t="s">
        <v>102</v>
      </c>
      <c r="AC62" s="254" t="s">
        <v>804</v>
      </c>
      <c r="AD62" s="247" t="s">
        <v>638</v>
      </c>
      <c r="AE62" s="247" t="s">
        <v>638</v>
      </c>
      <c r="AF62" s="97"/>
      <c r="AG62" s="97"/>
      <c r="AH62" s="97"/>
      <c r="AI62" s="97"/>
      <c r="AJ62" s="97"/>
      <c r="AK62" s="97"/>
      <c r="AL62" s="97"/>
      <c r="AM62" s="97"/>
      <c r="AN62" s="97"/>
      <c r="AO62" s="97"/>
    </row>
    <row r="63" spans="1:41" s="605" customFormat="1" ht="47.25" x14ac:dyDescent="0.25">
      <c r="A63" s="567"/>
      <c r="B63" s="399" t="s">
        <v>1099</v>
      </c>
      <c r="C63" s="600" t="s">
        <v>822</v>
      </c>
      <c r="D63" s="606">
        <v>2023</v>
      </c>
      <c r="E63" s="146" t="s">
        <v>638</v>
      </c>
      <c r="F63" s="146" t="s">
        <v>638</v>
      </c>
      <c r="G63" s="146" t="s">
        <v>638</v>
      </c>
      <c r="H63" s="146" t="s">
        <v>638</v>
      </c>
      <c r="I63" s="146" t="s">
        <v>638</v>
      </c>
      <c r="J63" s="146" t="s">
        <v>638</v>
      </c>
      <c r="K63" s="146" t="s">
        <v>638</v>
      </c>
      <c r="L63" s="146" t="s">
        <v>691</v>
      </c>
      <c r="M63" s="146" t="s">
        <v>691</v>
      </c>
      <c r="N63" s="146" t="s">
        <v>691</v>
      </c>
      <c r="O63" s="146" t="s">
        <v>691</v>
      </c>
      <c r="P63" s="254" t="s">
        <v>965</v>
      </c>
      <c r="Q63" s="330">
        <v>0.2</v>
      </c>
      <c r="R63" s="146" t="s">
        <v>922</v>
      </c>
      <c r="S63" s="146"/>
      <c r="T63" s="146" t="s">
        <v>1195</v>
      </c>
      <c r="U63" s="347">
        <v>0.71499999999999997</v>
      </c>
      <c r="V63" s="330">
        <f>'[7]7'!CX70</f>
        <v>0.8</v>
      </c>
      <c r="W63" s="347">
        <v>0.315</v>
      </c>
      <c r="X63" s="347">
        <v>0.8</v>
      </c>
      <c r="Y63" s="146"/>
      <c r="Z63" s="146"/>
      <c r="AA63" s="146" t="s">
        <v>102</v>
      </c>
      <c r="AB63" s="146" t="s">
        <v>102</v>
      </c>
      <c r="AC63" s="254" t="s">
        <v>804</v>
      </c>
      <c r="AD63" s="247" t="s">
        <v>638</v>
      </c>
      <c r="AE63" s="247" t="s">
        <v>638</v>
      </c>
      <c r="AF63" s="97"/>
      <c r="AG63" s="97"/>
      <c r="AH63" s="97"/>
      <c r="AI63" s="97"/>
      <c r="AJ63" s="97"/>
      <c r="AK63" s="97"/>
      <c r="AL63" s="97"/>
      <c r="AM63" s="97"/>
      <c r="AN63" s="97"/>
      <c r="AO63" s="97"/>
    </row>
    <row r="64" spans="1:41" s="605" customFormat="1" ht="47.25" x14ac:dyDescent="0.25">
      <c r="A64" s="567"/>
      <c r="B64" s="399" t="s">
        <v>1101</v>
      </c>
      <c r="C64" s="600" t="s">
        <v>822</v>
      </c>
      <c r="D64" s="606">
        <v>2023</v>
      </c>
      <c r="E64" s="146" t="s">
        <v>638</v>
      </c>
      <c r="F64" s="146" t="s">
        <v>638</v>
      </c>
      <c r="G64" s="146" t="s">
        <v>638</v>
      </c>
      <c r="H64" s="146" t="s">
        <v>638</v>
      </c>
      <c r="I64" s="146" t="s">
        <v>638</v>
      </c>
      <c r="J64" s="146" t="s">
        <v>638</v>
      </c>
      <c r="K64" s="146" t="s">
        <v>638</v>
      </c>
      <c r="L64" s="146" t="s">
        <v>691</v>
      </c>
      <c r="M64" s="146" t="s">
        <v>691</v>
      </c>
      <c r="N64" s="146" t="s">
        <v>691</v>
      </c>
      <c r="O64" s="146" t="s">
        <v>691</v>
      </c>
      <c r="P64" s="254" t="s">
        <v>964</v>
      </c>
      <c r="Q64" s="330"/>
      <c r="R64" s="146"/>
      <c r="S64" s="146"/>
      <c r="T64" s="146" t="s">
        <v>1195</v>
      </c>
      <c r="U64" s="347">
        <v>0</v>
      </c>
      <c r="V64" s="330">
        <f>'[7]7'!CX71</f>
        <v>0</v>
      </c>
      <c r="W64" s="347">
        <v>0</v>
      </c>
      <c r="X64" s="347">
        <v>0</v>
      </c>
      <c r="Y64" s="146"/>
      <c r="Z64" s="146"/>
      <c r="AA64" s="146" t="s">
        <v>102</v>
      </c>
      <c r="AB64" s="146" t="s">
        <v>102</v>
      </c>
      <c r="AC64" s="254" t="s">
        <v>804</v>
      </c>
      <c r="AD64" s="247" t="s">
        <v>638</v>
      </c>
      <c r="AE64" s="247" t="s">
        <v>638</v>
      </c>
      <c r="AF64" s="97"/>
      <c r="AG64" s="97"/>
      <c r="AH64" s="97"/>
      <c r="AI64" s="97"/>
      <c r="AJ64" s="97"/>
      <c r="AK64" s="97"/>
      <c r="AL64" s="97"/>
      <c r="AM64" s="97"/>
      <c r="AN64" s="97"/>
      <c r="AO64" s="97"/>
    </row>
    <row r="65" spans="1:41" s="605" customFormat="1" ht="47.25" x14ac:dyDescent="0.25">
      <c r="A65" s="567"/>
      <c r="B65" s="319" t="s">
        <v>853</v>
      </c>
      <c r="C65" s="600" t="s">
        <v>826</v>
      </c>
      <c r="D65" s="606">
        <v>2024</v>
      </c>
      <c r="E65" s="146" t="s">
        <v>638</v>
      </c>
      <c r="F65" s="146" t="s">
        <v>638</v>
      </c>
      <c r="G65" s="146" t="s">
        <v>638</v>
      </c>
      <c r="H65" s="146" t="s">
        <v>638</v>
      </c>
      <c r="I65" s="146" t="s">
        <v>638</v>
      </c>
      <c r="J65" s="146" t="s">
        <v>638</v>
      </c>
      <c r="K65" s="146" t="s">
        <v>638</v>
      </c>
      <c r="L65" s="146" t="s">
        <v>691</v>
      </c>
      <c r="M65" s="146" t="s">
        <v>691</v>
      </c>
      <c r="N65" s="146" t="s">
        <v>691</v>
      </c>
      <c r="O65" s="146" t="s">
        <v>691</v>
      </c>
      <c r="P65" s="254" t="s">
        <v>966</v>
      </c>
      <c r="Q65" s="330">
        <v>0.15</v>
      </c>
      <c r="R65" s="146" t="s">
        <v>928</v>
      </c>
      <c r="S65" s="146"/>
      <c r="T65" s="146" t="s">
        <v>1195</v>
      </c>
      <c r="U65" s="347">
        <v>0</v>
      </c>
      <c r="V65" s="330">
        <f>'[7]7'!CX71</f>
        <v>0</v>
      </c>
      <c r="W65" s="347">
        <v>0</v>
      </c>
      <c r="X65" s="347">
        <v>0</v>
      </c>
      <c r="Y65" s="146"/>
      <c r="Z65" s="146"/>
      <c r="AA65" s="146" t="s">
        <v>102</v>
      </c>
      <c r="AB65" s="146" t="s">
        <v>102</v>
      </c>
      <c r="AC65" s="254" t="s">
        <v>804</v>
      </c>
      <c r="AD65" s="247" t="s">
        <v>638</v>
      </c>
      <c r="AE65" s="247" t="s">
        <v>638</v>
      </c>
      <c r="AF65" s="97"/>
      <c r="AG65" s="97"/>
      <c r="AH65" s="97"/>
      <c r="AI65" s="97"/>
      <c r="AJ65" s="97"/>
      <c r="AK65" s="97"/>
      <c r="AL65" s="97"/>
      <c r="AM65" s="97"/>
      <c r="AN65" s="97"/>
      <c r="AO65" s="97"/>
    </row>
    <row r="66" spans="1:41" s="605" customFormat="1" ht="47.25" x14ac:dyDescent="0.25">
      <c r="A66" s="567"/>
      <c r="B66" s="318" t="s">
        <v>827</v>
      </c>
      <c r="C66" s="600" t="s">
        <v>826</v>
      </c>
      <c r="D66" s="606">
        <v>2024</v>
      </c>
      <c r="E66" s="146" t="s">
        <v>638</v>
      </c>
      <c r="F66" s="146" t="s">
        <v>638</v>
      </c>
      <c r="G66" s="146" t="s">
        <v>638</v>
      </c>
      <c r="H66" s="146" t="s">
        <v>638</v>
      </c>
      <c r="I66" s="146" t="s">
        <v>638</v>
      </c>
      <c r="J66" s="146" t="s">
        <v>638</v>
      </c>
      <c r="K66" s="146" t="s">
        <v>638</v>
      </c>
      <c r="L66" s="146" t="s">
        <v>691</v>
      </c>
      <c r="M66" s="146" t="s">
        <v>691</v>
      </c>
      <c r="N66" s="146" t="s">
        <v>691</v>
      </c>
      <c r="O66" s="146" t="s">
        <v>691</v>
      </c>
      <c r="P66" s="254" t="s">
        <v>964</v>
      </c>
      <c r="Q66" s="330">
        <v>5.9</v>
      </c>
      <c r="R66" s="146" t="s">
        <v>933</v>
      </c>
      <c r="S66" s="146"/>
      <c r="T66" s="146" t="s">
        <v>1195</v>
      </c>
      <c r="U66" s="347">
        <v>0</v>
      </c>
      <c r="V66" s="330">
        <f>'[7]7'!CX72</f>
        <v>0</v>
      </c>
      <c r="W66" s="347">
        <v>0</v>
      </c>
      <c r="X66" s="347">
        <v>0</v>
      </c>
      <c r="Y66" s="146"/>
      <c r="Z66" s="146"/>
      <c r="AA66" s="146" t="s">
        <v>102</v>
      </c>
      <c r="AB66" s="146" t="s">
        <v>102</v>
      </c>
      <c r="AC66" s="254" t="s">
        <v>804</v>
      </c>
      <c r="AD66" s="247" t="s">
        <v>638</v>
      </c>
      <c r="AE66" s="247" t="s">
        <v>638</v>
      </c>
      <c r="AF66" s="97"/>
      <c r="AG66" s="97"/>
      <c r="AH66" s="97"/>
      <c r="AI66" s="97"/>
      <c r="AJ66" s="97"/>
      <c r="AK66" s="97"/>
      <c r="AL66" s="97"/>
      <c r="AM66" s="97"/>
      <c r="AN66" s="97"/>
      <c r="AO66" s="97"/>
    </row>
    <row r="67" spans="1:41" s="605" customFormat="1" ht="31.5" x14ac:dyDescent="0.25">
      <c r="A67" s="567"/>
      <c r="B67" s="318" t="s">
        <v>854</v>
      </c>
      <c r="C67" s="600" t="s">
        <v>826</v>
      </c>
      <c r="D67" s="606"/>
      <c r="E67" s="146"/>
      <c r="F67" s="146"/>
      <c r="G67" s="146"/>
      <c r="H67" s="146"/>
      <c r="I67" s="146"/>
      <c r="J67" s="146"/>
      <c r="K67" s="146"/>
      <c r="L67" s="146"/>
      <c r="M67" s="146"/>
      <c r="N67" s="146"/>
      <c r="O67" s="146"/>
      <c r="P67" s="254"/>
      <c r="Q67" s="330"/>
      <c r="R67" s="146"/>
      <c r="S67" s="146"/>
      <c r="T67" s="146" t="s">
        <v>1195</v>
      </c>
      <c r="U67" s="347"/>
      <c r="V67" s="330"/>
      <c r="W67" s="347"/>
      <c r="X67" s="347"/>
      <c r="Y67" s="146"/>
      <c r="Z67" s="146"/>
      <c r="AA67" s="146"/>
      <c r="AB67" s="146"/>
      <c r="AC67" s="254"/>
      <c r="AD67" s="247"/>
      <c r="AE67" s="247"/>
      <c r="AF67" s="97"/>
      <c r="AG67" s="97"/>
      <c r="AH67" s="97"/>
      <c r="AI67" s="97"/>
      <c r="AJ67" s="97"/>
      <c r="AK67" s="97"/>
      <c r="AL67" s="97"/>
      <c r="AM67" s="97"/>
      <c r="AN67" s="97"/>
      <c r="AO67" s="97"/>
    </row>
    <row r="68" spans="1:41" s="605" customFormat="1" ht="31.5" x14ac:dyDescent="0.25">
      <c r="A68" s="567"/>
      <c r="B68" s="318" t="s">
        <v>855</v>
      </c>
      <c r="C68" s="600" t="s">
        <v>826</v>
      </c>
      <c r="D68" s="606"/>
      <c r="E68" s="146"/>
      <c r="F68" s="146"/>
      <c r="G68" s="146"/>
      <c r="H68" s="146"/>
      <c r="I68" s="146"/>
      <c r="J68" s="146"/>
      <c r="K68" s="146"/>
      <c r="L68" s="146"/>
      <c r="M68" s="146"/>
      <c r="N68" s="146"/>
      <c r="O68" s="146"/>
      <c r="P68" s="254"/>
      <c r="Q68" s="330"/>
      <c r="R68" s="146"/>
      <c r="S68" s="146"/>
      <c r="T68" s="146" t="s">
        <v>1195</v>
      </c>
      <c r="U68" s="347"/>
      <c r="V68" s="330"/>
      <c r="W68" s="347"/>
      <c r="X68" s="347"/>
      <c r="Y68" s="146"/>
      <c r="Z68" s="146"/>
      <c r="AA68" s="146"/>
      <c r="AB68" s="146"/>
      <c r="AC68" s="254"/>
      <c r="AD68" s="247"/>
      <c r="AE68" s="247"/>
      <c r="AF68" s="97"/>
      <c r="AG68" s="97"/>
      <c r="AH68" s="97"/>
      <c r="AI68" s="97"/>
      <c r="AJ68" s="97"/>
      <c r="AK68" s="97"/>
      <c r="AL68" s="97"/>
      <c r="AM68" s="97"/>
      <c r="AN68" s="97"/>
      <c r="AO68" s="97"/>
    </row>
    <row r="69" spans="1:41" s="605" customFormat="1" ht="31.5" x14ac:dyDescent="0.25">
      <c r="A69" s="567"/>
      <c r="B69" s="399" t="s">
        <v>1112</v>
      </c>
      <c r="C69" s="600" t="s">
        <v>826</v>
      </c>
      <c r="D69" s="606">
        <v>2024</v>
      </c>
      <c r="E69" s="146" t="s">
        <v>638</v>
      </c>
      <c r="F69" s="146" t="s">
        <v>638</v>
      </c>
      <c r="G69" s="146" t="s">
        <v>638</v>
      </c>
      <c r="H69" s="146" t="s">
        <v>638</v>
      </c>
      <c r="I69" s="146" t="s">
        <v>638</v>
      </c>
      <c r="J69" s="146" t="s">
        <v>638</v>
      </c>
      <c r="K69" s="146" t="s">
        <v>638</v>
      </c>
      <c r="L69" s="146" t="s">
        <v>691</v>
      </c>
      <c r="M69" s="146" t="s">
        <v>691</v>
      </c>
      <c r="N69" s="146" t="s">
        <v>691</v>
      </c>
      <c r="O69" s="146" t="s">
        <v>691</v>
      </c>
      <c r="P69" s="254" t="s">
        <v>1145</v>
      </c>
      <c r="Q69" s="330"/>
      <c r="R69" s="146"/>
      <c r="S69" s="146"/>
      <c r="T69" s="146" t="s">
        <v>1195</v>
      </c>
      <c r="U69" s="347">
        <v>0.4</v>
      </c>
      <c r="V69" s="330">
        <v>0.8</v>
      </c>
      <c r="W69" s="347">
        <v>0.4</v>
      </c>
      <c r="X69" s="347">
        <v>0.8</v>
      </c>
      <c r="Y69" s="146"/>
      <c r="Z69" s="146"/>
      <c r="AA69" s="146" t="s">
        <v>102</v>
      </c>
      <c r="AB69" s="146" t="s">
        <v>102</v>
      </c>
      <c r="AC69" s="254" t="s">
        <v>804</v>
      </c>
      <c r="AD69" s="247" t="s">
        <v>638</v>
      </c>
      <c r="AE69" s="247" t="s">
        <v>638</v>
      </c>
      <c r="AF69" s="97"/>
      <c r="AG69" s="97"/>
      <c r="AH69" s="97"/>
      <c r="AI69" s="97"/>
      <c r="AJ69" s="97"/>
      <c r="AK69" s="97"/>
      <c r="AL69" s="97"/>
      <c r="AM69" s="97"/>
      <c r="AN69" s="97"/>
      <c r="AO69" s="97"/>
    </row>
    <row r="70" spans="1:41" s="605" customFormat="1" ht="31.5" x14ac:dyDescent="0.25">
      <c r="A70" s="567"/>
      <c r="B70" s="399" t="s">
        <v>1113</v>
      </c>
      <c r="C70" s="600" t="s">
        <v>826</v>
      </c>
      <c r="D70" s="606">
        <v>2024</v>
      </c>
      <c r="E70" s="146" t="s">
        <v>638</v>
      </c>
      <c r="F70" s="146" t="s">
        <v>638</v>
      </c>
      <c r="G70" s="146" t="s">
        <v>638</v>
      </c>
      <c r="H70" s="146" t="s">
        <v>638</v>
      </c>
      <c r="I70" s="146" t="s">
        <v>638</v>
      </c>
      <c r="J70" s="146" t="s">
        <v>638</v>
      </c>
      <c r="K70" s="146" t="s">
        <v>638</v>
      </c>
      <c r="L70" s="146" t="s">
        <v>691</v>
      </c>
      <c r="M70" s="146" t="s">
        <v>691</v>
      </c>
      <c r="N70" s="146" t="s">
        <v>691</v>
      </c>
      <c r="O70" s="146" t="s">
        <v>691</v>
      </c>
      <c r="P70" s="254" t="s">
        <v>1146</v>
      </c>
      <c r="Q70" s="330"/>
      <c r="R70" s="146"/>
      <c r="S70" s="146"/>
      <c r="T70" s="146" t="s">
        <v>1195</v>
      </c>
      <c r="U70" s="347">
        <v>0</v>
      </c>
      <c r="V70" s="330">
        <v>0</v>
      </c>
      <c r="W70" s="347">
        <v>0</v>
      </c>
      <c r="X70" s="347">
        <v>0</v>
      </c>
      <c r="Y70" s="146"/>
      <c r="Z70" s="146"/>
      <c r="AA70" s="146" t="s">
        <v>102</v>
      </c>
      <c r="AB70" s="146" t="s">
        <v>102</v>
      </c>
      <c r="AC70" s="254" t="s">
        <v>804</v>
      </c>
      <c r="AD70" s="247" t="s">
        <v>638</v>
      </c>
      <c r="AE70" s="247" t="s">
        <v>638</v>
      </c>
      <c r="AF70" s="97"/>
      <c r="AG70" s="97"/>
      <c r="AH70" s="97"/>
      <c r="AI70" s="97"/>
      <c r="AJ70" s="97"/>
      <c r="AK70" s="97"/>
      <c r="AL70" s="97"/>
      <c r="AM70" s="97"/>
      <c r="AN70" s="97"/>
      <c r="AO70" s="97"/>
    </row>
    <row r="71" spans="1:41" s="605" customFormat="1" ht="31.5" x14ac:dyDescent="0.25">
      <c r="A71" s="567"/>
      <c r="B71" s="399" t="s">
        <v>1114</v>
      </c>
      <c r="C71" s="600" t="s">
        <v>826</v>
      </c>
      <c r="D71" s="606">
        <v>2024</v>
      </c>
      <c r="E71" s="146" t="s">
        <v>638</v>
      </c>
      <c r="F71" s="146" t="s">
        <v>638</v>
      </c>
      <c r="G71" s="146" t="s">
        <v>638</v>
      </c>
      <c r="H71" s="146" t="s">
        <v>638</v>
      </c>
      <c r="I71" s="146" t="s">
        <v>638</v>
      </c>
      <c r="J71" s="146" t="s">
        <v>638</v>
      </c>
      <c r="K71" s="146" t="s">
        <v>638</v>
      </c>
      <c r="L71" s="146" t="s">
        <v>691</v>
      </c>
      <c r="M71" s="146" t="s">
        <v>691</v>
      </c>
      <c r="N71" s="146" t="s">
        <v>691</v>
      </c>
      <c r="O71" s="146" t="s">
        <v>691</v>
      </c>
      <c r="P71" s="254" t="s">
        <v>1147</v>
      </c>
      <c r="Q71" s="330"/>
      <c r="R71" s="146"/>
      <c r="S71" s="146"/>
      <c r="T71" s="146" t="s">
        <v>1195</v>
      </c>
      <c r="U71" s="347">
        <v>1.26</v>
      </c>
      <c r="V71" s="330">
        <v>0.8</v>
      </c>
      <c r="W71" s="347">
        <v>1.26</v>
      </c>
      <c r="X71" s="347">
        <v>0.8</v>
      </c>
      <c r="Y71" s="146"/>
      <c r="Z71" s="146"/>
      <c r="AA71" s="146" t="s">
        <v>102</v>
      </c>
      <c r="AB71" s="146" t="s">
        <v>102</v>
      </c>
      <c r="AC71" s="254" t="s">
        <v>804</v>
      </c>
      <c r="AD71" s="247" t="s">
        <v>638</v>
      </c>
      <c r="AE71" s="247" t="s">
        <v>638</v>
      </c>
      <c r="AF71" s="97"/>
      <c r="AG71" s="97"/>
      <c r="AH71" s="97"/>
      <c r="AI71" s="97"/>
      <c r="AJ71" s="97"/>
      <c r="AK71" s="97"/>
      <c r="AL71" s="97"/>
      <c r="AM71" s="97"/>
      <c r="AN71" s="97"/>
      <c r="AO71" s="97"/>
    </row>
    <row r="72" spans="1:41" s="605" customFormat="1" ht="47.25" x14ac:dyDescent="0.25">
      <c r="A72" s="567"/>
      <c r="B72" s="399" t="s">
        <v>1115</v>
      </c>
      <c r="C72" s="600" t="s">
        <v>826</v>
      </c>
      <c r="D72" s="606">
        <v>2024</v>
      </c>
      <c r="E72" s="146" t="s">
        <v>638</v>
      </c>
      <c r="F72" s="146" t="s">
        <v>638</v>
      </c>
      <c r="G72" s="146" t="s">
        <v>638</v>
      </c>
      <c r="H72" s="146" t="s">
        <v>638</v>
      </c>
      <c r="I72" s="146" t="s">
        <v>638</v>
      </c>
      <c r="J72" s="146" t="s">
        <v>638</v>
      </c>
      <c r="K72" s="146" t="s">
        <v>638</v>
      </c>
      <c r="L72" s="146" t="s">
        <v>691</v>
      </c>
      <c r="M72" s="146" t="s">
        <v>691</v>
      </c>
      <c r="N72" s="146" t="s">
        <v>691</v>
      </c>
      <c r="O72" s="146" t="s">
        <v>691</v>
      </c>
      <c r="P72" s="254" t="s">
        <v>964</v>
      </c>
      <c r="Q72" s="330"/>
      <c r="R72" s="146"/>
      <c r="S72" s="146"/>
      <c r="T72" s="146" t="s">
        <v>1195</v>
      </c>
      <c r="U72" s="347">
        <v>0</v>
      </c>
      <c r="V72" s="330">
        <v>0</v>
      </c>
      <c r="W72" s="347">
        <v>0</v>
      </c>
      <c r="X72" s="347">
        <v>0</v>
      </c>
      <c r="Y72" s="146"/>
      <c r="Z72" s="146"/>
      <c r="AA72" s="146" t="s">
        <v>102</v>
      </c>
      <c r="AB72" s="146" t="s">
        <v>102</v>
      </c>
      <c r="AC72" s="254" t="s">
        <v>804</v>
      </c>
      <c r="AD72" s="247" t="s">
        <v>638</v>
      </c>
      <c r="AE72" s="247" t="s">
        <v>638</v>
      </c>
      <c r="AF72" s="97"/>
      <c r="AG72" s="97"/>
      <c r="AH72" s="97"/>
      <c r="AI72" s="97"/>
      <c r="AJ72" s="97"/>
      <c r="AK72" s="97"/>
      <c r="AL72" s="97"/>
      <c r="AM72" s="97"/>
      <c r="AN72" s="97"/>
      <c r="AO72" s="97"/>
    </row>
    <row r="73" spans="1:41" s="605" customFormat="1" ht="47.25" x14ac:dyDescent="0.25">
      <c r="A73" s="567"/>
      <c r="B73" s="399" t="s">
        <v>1116</v>
      </c>
      <c r="C73" s="600" t="s">
        <v>826</v>
      </c>
      <c r="D73" s="606">
        <v>2024</v>
      </c>
      <c r="E73" s="146" t="s">
        <v>638</v>
      </c>
      <c r="F73" s="146" t="s">
        <v>638</v>
      </c>
      <c r="G73" s="146" t="s">
        <v>638</v>
      </c>
      <c r="H73" s="146" t="s">
        <v>638</v>
      </c>
      <c r="I73" s="146" t="s">
        <v>638</v>
      </c>
      <c r="J73" s="146" t="s">
        <v>638</v>
      </c>
      <c r="K73" s="146" t="s">
        <v>638</v>
      </c>
      <c r="L73" s="146" t="s">
        <v>691</v>
      </c>
      <c r="M73" s="146" t="s">
        <v>691</v>
      </c>
      <c r="N73" s="146" t="s">
        <v>691</v>
      </c>
      <c r="O73" s="146" t="s">
        <v>691</v>
      </c>
      <c r="P73" s="254" t="s">
        <v>1148</v>
      </c>
      <c r="Q73" s="330"/>
      <c r="R73" s="146"/>
      <c r="S73" s="146"/>
      <c r="T73" s="146" t="s">
        <v>1195</v>
      </c>
      <c r="U73" s="347">
        <v>0.4</v>
      </c>
      <c r="V73" s="330">
        <v>0.4</v>
      </c>
      <c r="W73" s="347">
        <v>0.4</v>
      </c>
      <c r="X73" s="347">
        <v>0.4</v>
      </c>
      <c r="Y73" s="146"/>
      <c r="Z73" s="146"/>
      <c r="AA73" s="146" t="s">
        <v>102</v>
      </c>
      <c r="AB73" s="146" t="s">
        <v>102</v>
      </c>
      <c r="AC73" s="254" t="s">
        <v>804</v>
      </c>
      <c r="AD73" s="247" t="s">
        <v>638</v>
      </c>
      <c r="AE73" s="247" t="s">
        <v>638</v>
      </c>
      <c r="AF73" s="97"/>
      <c r="AG73" s="97"/>
      <c r="AH73" s="97"/>
      <c r="AI73" s="97"/>
      <c r="AJ73" s="97"/>
      <c r="AK73" s="97"/>
      <c r="AL73" s="97"/>
      <c r="AM73" s="97"/>
      <c r="AN73" s="97"/>
      <c r="AO73" s="97"/>
    </row>
    <row r="74" spans="1:41" s="605" customFormat="1" ht="31.5" x14ac:dyDescent="0.25">
      <c r="A74" s="567"/>
      <c r="B74" s="399" t="s">
        <v>1117</v>
      </c>
      <c r="C74" s="600" t="s">
        <v>826</v>
      </c>
      <c r="D74" s="606">
        <v>2024</v>
      </c>
      <c r="E74" s="146" t="s">
        <v>638</v>
      </c>
      <c r="F74" s="146" t="s">
        <v>638</v>
      </c>
      <c r="G74" s="146" t="s">
        <v>638</v>
      </c>
      <c r="H74" s="146" t="s">
        <v>638</v>
      </c>
      <c r="I74" s="146" t="s">
        <v>638</v>
      </c>
      <c r="J74" s="146" t="s">
        <v>638</v>
      </c>
      <c r="K74" s="146" t="s">
        <v>638</v>
      </c>
      <c r="L74" s="146" t="s">
        <v>691</v>
      </c>
      <c r="M74" s="146" t="s">
        <v>691</v>
      </c>
      <c r="N74" s="146" t="s">
        <v>691</v>
      </c>
      <c r="O74" s="146" t="s">
        <v>691</v>
      </c>
      <c r="P74" s="254" t="s">
        <v>1149</v>
      </c>
      <c r="Q74" s="330"/>
      <c r="R74" s="146"/>
      <c r="S74" s="146"/>
      <c r="T74" s="146" t="s">
        <v>1195</v>
      </c>
      <c r="U74" s="347">
        <v>0.8</v>
      </c>
      <c r="V74" s="330">
        <v>0.8</v>
      </c>
      <c r="W74" s="347">
        <v>0.8</v>
      </c>
      <c r="X74" s="347">
        <v>0.8</v>
      </c>
      <c r="Y74" s="146"/>
      <c r="Z74" s="146"/>
      <c r="AA74" s="146" t="s">
        <v>102</v>
      </c>
      <c r="AB74" s="146" t="s">
        <v>102</v>
      </c>
      <c r="AC74" s="254" t="s">
        <v>804</v>
      </c>
      <c r="AD74" s="247" t="s">
        <v>638</v>
      </c>
      <c r="AE74" s="247" t="s">
        <v>638</v>
      </c>
      <c r="AF74" s="97"/>
      <c r="AG74" s="97"/>
      <c r="AH74" s="97"/>
      <c r="AI74" s="97"/>
      <c r="AJ74" s="97"/>
      <c r="AK74" s="97"/>
      <c r="AL74" s="97"/>
      <c r="AM74" s="97"/>
      <c r="AN74" s="97"/>
      <c r="AO74" s="97"/>
    </row>
    <row r="75" spans="1:41" s="605" customFormat="1" ht="31.5" x14ac:dyDescent="0.25">
      <c r="A75" s="567"/>
      <c r="B75" s="399" t="s">
        <v>1118</v>
      </c>
      <c r="C75" s="600" t="s">
        <v>826</v>
      </c>
      <c r="D75" s="606">
        <v>2024</v>
      </c>
      <c r="E75" s="146" t="s">
        <v>638</v>
      </c>
      <c r="F75" s="146" t="s">
        <v>638</v>
      </c>
      <c r="G75" s="146" t="s">
        <v>638</v>
      </c>
      <c r="H75" s="146" t="s">
        <v>638</v>
      </c>
      <c r="I75" s="146" t="s">
        <v>638</v>
      </c>
      <c r="J75" s="146" t="s">
        <v>638</v>
      </c>
      <c r="K75" s="146" t="s">
        <v>638</v>
      </c>
      <c r="L75" s="146" t="s">
        <v>691</v>
      </c>
      <c r="M75" s="146" t="s">
        <v>691</v>
      </c>
      <c r="N75" s="146" t="s">
        <v>691</v>
      </c>
      <c r="O75" s="146" t="s">
        <v>691</v>
      </c>
      <c r="P75" s="254" t="s">
        <v>1150</v>
      </c>
      <c r="Q75" s="330"/>
      <c r="R75" s="146"/>
      <c r="S75" s="146"/>
      <c r="T75" s="146" t="s">
        <v>1195</v>
      </c>
      <c r="U75" s="347">
        <v>0.5</v>
      </c>
      <c r="V75" s="330">
        <v>0.5</v>
      </c>
      <c r="W75" s="347">
        <v>0.5</v>
      </c>
      <c r="X75" s="347">
        <v>0.5</v>
      </c>
      <c r="Y75" s="146"/>
      <c r="Z75" s="146"/>
      <c r="AA75" s="146" t="s">
        <v>102</v>
      </c>
      <c r="AB75" s="146" t="s">
        <v>102</v>
      </c>
      <c r="AC75" s="254" t="s">
        <v>804</v>
      </c>
      <c r="AD75" s="247" t="s">
        <v>638</v>
      </c>
      <c r="AE75" s="247" t="s">
        <v>638</v>
      </c>
      <c r="AF75" s="97"/>
      <c r="AG75" s="97"/>
      <c r="AH75" s="97"/>
      <c r="AI75" s="97"/>
      <c r="AJ75" s="97"/>
      <c r="AK75" s="97"/>
      <c r="AL75" s="97"/>
      <c r="AM75" s="97"/>
      <c r="AN75" s="97"/>
      <c r="AO75" s="97"/>
    </row>
    <row r="76" spans="1:41" s="605" customFormat="1" ht="63" x14ac:dyDescent="0.25">
      <c r="A76" s="567"/>
      <c r="B76" s="318" t="s">
        <v>858</v>
      </c>
      <c r="C76" s="600" t="s">
        <v>826</v>
      </c>
      <c r="D76" s="606"/>
      <c r="E76" s="146"/>
      <c r="F76" s="146"/>
      <c r="G76" s="146"/>
      <c r="H76" s="146"/>
      <c r="I76" s="146"/>
      <c r="J76" s="146"/>
      <c r="K76" s="146"/>
      <c r="L76" s="146"/>
      <c r="M76" s="146"/>
      <c r="N76" s="146"/>
      <c r="O76" s="146"/>
      <c r="P76" s="254"/>
      <c r="Q76" s="330"/>
      <c r="R76" s="146"/>
      <c r="S76" s="146"/>
      <c r="T76" s="146" t="s">
        <v>1195</v>
      </c>
      <c r="U76" s="347"/>
      <c r="V76" s="330"/>
      <c r="W76" s="347"/>
      <c r="X76" s="347"/>
      <c r="Y76" s="146"/>
      <c r="Z76" s="146"/>
      <c r="AA76" s="146"/>
      <c r="AB76" s="146"/>
      <c r="AC76" s="254"/>
      <c r="AD76" s="247"/>
      <c r="AE76" s="247"/>
      <c r="AF76" s="97"/>
      <c r="AG76" s="97"/>
      <c r="AH76" s="97"/>
      <c r="AI76" s="97"/>
      <c r="AJ76" s="97"/>
      <c r="AK76" s="97"/>
      <c r="AL76" s="97"/>
      <c r="AM76" s="97"/>
      <c r="AN76" s="97"/>
      <c r="AO76" s="97"/>
    </row>
    <row r="77" spans="1:41" s="605" customFormat="1" ht="31.5" x14ac:dyDescent="0.25">
      <c r="A77" s="47"/>
      <c r="B77" s="366" t="s">
        <v>828</v>
      </c>
      <c r="C77" s="51" t="s">
        <v>829</v>
      </c>
      <c r="D77" s="606" t="s">
        <v>893</v>
      </c>
      <c r="E77" s="146" t="s">
        <v>638</v>
      </c>
      <c r="F77" s="146" t="s">
        <v>638</v>
      </c>
      <c r="G77" s="146" t="s">
        <v>638</v>
      </c>
      <c r="H77" s="146" t="s">
        <v>638</v>
      </c>
      <c r="I77" s="146" t="s">
        <v>638</v>
      </c>
      <c r="J77" s="146" t="s">
        <v>638</v>
      </c>
      <c r="K77" s="146" t="s">
        <v>638</v>
      </c>
      <c r="L77" s="146" t="s">
        <v>691</v>
      </c>
      <c r="M77" s="146" t="s">
        <v>691</v>
      </c>
      <c r="N77" s="146" t="s">
        <v>691</v>
      </c>
      <c r="O77" s="146" t="s">
        <v>691</v>
      </c>
      <c r="P77" s="254" t="s">
        <v>967</v>
      </c>
      <c r="Q77" s="146"/>
      <c r="R77" s="146"/>
      <c r="S77" s="146"/>
      <c r="T77" s="146" t="s">
        <v>1195</v>
      </c>
      <c r="U77" s="347">
        <v>20.440000000000001</v>
      </c>
      <c r="V77" s="330">
        <v>20.53</v>
      </c>
      <c r="W77" s="347">
        <v>20.440000000000001</v>
      </c>
      <c r="X77" s="363">
        <v>20.53</v>
      </c>
      <c r="Y77" s="146"/>
      <c r="Z77" s="146"/>
      <c r="AA77" s="146" t="s">
        <v>102</v>
      </c>
      <c r="AB77" s="146" t="s">
        <v>102</v>
      </c>
      <c r="AC77" s="254" t="s">
        <v>804</v>
      </c>
      <c r="AD77" s="247" t="s">
        <v>638</v>
      </c>
      <c r="AE77" s="247" t="s">
        <v>638</v>
      </c>
      <c r="AF77" s="97"/>
      <c r="AG77" s="97"/>
      <c r="AH77" s="97"/>
      <c r="AI77" s="97"/>
      <c r="AJ77" s="97"/>
      <c r="AK77" s="97"/>
      <c r="AL77" s="97"/>
      <c r="AM77" s="97"/>
      <c r="AN77" s="97"/>
      <c r="AO77" s="97"/>
    </row>
    <row r="78" spans="1:41" s="605" customFormat="1" ht="15.75" x14ac:dyDescent="0.25">
      <c r="A78" s="47"/>
      <c r="B78" s="179"/>
      <c r="C78" s="51"/>
      <c r="D78" s="606"/>
      <c r="E78" s="146"/>
      <c r="F78" s="146"/>
      <c r="G78" s="146"/>
      <c r="H78" s="146"/>
      <c r="I78" s="146"/>
      <c r="J78" s="146"/>
      <c r="K78" s="146"/>
      <c r="L78" s="146"/>
      <c r="M78" s="146"/>
      <c r="N78" s="146"/>
      <c r="O78" s="146"/>
      <c r="P78" s="254"/>
      <c r="Q78" s="146"/>
      <c r="R78" s="146"/>
      <c r="S78" s="146"/>
      <c r="T78" s="146" t="s">
        <v>1195</v>
      </c>
      <c r="U78" s="146"/>
      <c r="V78" s="146"/>
      <c r="W78" s="146"/>
      <c r="X78" s="146"/>
      <c r="Y78" s="146"/>
      <c r="Z78" s="146"/>
      <c r="AA78" s="146"/>
      <c r="AB78" s="146"/>
      <c r="AC78" s="146"/>
      <c r="AD78" s="247"/>
      <c r="AE78" s="247"/>
      <c r="AF78" s="97"/>
      <c r="AG78" s="97"/>
      <c r="AH78" s="97"/>
      <c r="AI78" s="97"/>
      <c r="AJ78" s="97"/>
      <c r="AK78" s="97"/>
      <c r="AL78" s="97"/>
      <c r="AM78" s="97"/>
      <c r="AN78" s="97"/>
      <c r="AO78" s="97"/>
    </row>
    <row r="79" spans="1:41" s="605" customFormat="1" ht="47.25" x14ac:dyDescent="0.25">
      <c r="A79" s="47" t="s">
        <v>562</v>
      </c>
      <c r="B79" s="181" t="s">
        <v>758</v>
      </c>
      <c r="C79" s="51"/>
      <c r="D79" s="606"/>
      <c r="E79" s="146" t="s">
        <v>638</v>
      </c>
      <c r="F79" s="146" t="s">
        <v>638</v>
      </c>
      <c r="G79" s="146" t="s">
        <v>638</v>
      </c>
      <c r="H79" s="146" t="s">
        <v>638</v>
      </c>
      <c r="I79" s="146" t="s">
        <v>638</v>
      </c>
      <c r="J79" s="146" t="s">
        <v>638</v>
      </c>
      <c r="K79" s="146" t="s">
        <v>638</v>
      </c>
      <c r="L79" s="146" t="s">
        <v>691</v>
      </c>
      <c r="M79" s="146" t="s">
        <v>691</v>
      </c>
      <c r="N79" s="146" t="s">
        <v>691</v>
      </c>
      <c r="O79" s="146" t="s">
        <v>691</v>
      </c>
      <c r="P79" s="254"/>
      <c r="Q79" s="146"/>
      <c r="R79" s="146"/>
      <c r="S79" s="146"/>
      <c r="T79" s="146" t="s">
        <v>1195</v>
      </c>
      <c r="U79" s="146"/>
      <c r="V79" s="146"/>
      <c r="W79" s="146"/>
      <c r="X79" s="146"/>
      <c r="Y79" s="146"/>
      <c r="Z79" s="146"/>
      <c r="AA79" s="146"/>
      <c r="AB79" s="146"/>
      <c r="AC79" s="254" t="s">
        <v>804</v>
      </c>
      <c r="AD79" s="247" t="s">
        <v>638</v>
      </c>
      <c r="AE79" s="247" t="s">
        <v>638</v>
      </c>
      <c r="AF79" s="97"/>
      <c r="AG79" s="97"/>
      <c r="AH79" s="97"/>
      <c r="AI79" s="97"/>
      <c r="AJ79" s="97"/>
      <c r="AK79" s="97"/>
      <c r="AL79" s="97"/>
      <c r="AM79" s="97"/>
      <c r="AN79" s="97"/>
      <c r="AO79" s="97"/>
    </row>
    <row r="80" spans="1:41" s="605" customFormat="1" ht="31.5" x14ac:dyDescent="0.25">
      <c r="A80" s="47" t="s">
        <v>612</v>
      </c>
      <c r="B80" s="179" t="s">
        <v>759</v>
      </c>
      <c r="C80" s="51"/>
      <c r="D80" s="606"/>
      <c r="E80" s="146" t="s">
        <v>638</v>
      </c>
      <c r="F80" s="146" t="s">
        <v>638</v>
      </c>
      <c r="G80" s="146" t="s">
        <v>638</v>
      </c>
      <c r="H80" s="146" t="s">
        <v>638</v>
      </c>
      <c r="I80" s="146" t="s">
        <v>638</v>
      </c>
      <c r="J80" s="146" t="s">
        <v>638</v>
      </c>
      <c r="K80" s="146" t="s">
        <v>638</v>
      </c>
      <c r="L80" s="146" t="s">
        <v>691</v>
      </c>
      <c r="M80" s="146" t="s">
        <v>691</v>
      </c>
      <c r="N80" s="146" t="s">
        <v>691</v>
      </c>
      <c r="O80" s="146" t="s">
        <v>691</v>
      </c>
      <c r="P80" s="254"/>
      <c r="Q80" s="146"/>
      <c r="R80" s="146"/>
      <c r="S80" s="146"/>
      <c r="T80" s="146" t="s">
        <v>1195</v>
      </c>
      <c r="U80" s="146"/>
      <c r="V80" s="146"/>
      <c r="W80" s="146"/>
      <c r="X80" s="146"/>
      <c r="Y80" s="146"/>
      <c r="Z80" s="146"/>
      <c r="AA80" s="146"/>
      <c r="AB80" s="146"/>
      <c r="AC80" s="254" t="s">
        <v>804</v>
      </c>
      <c r="AD80" s="247" t="s">
        <v>638</v>
      </c>
      <c r="AE80" s="247" t="s">
        <v>638</v>
      </c>
      <c r="AF80" s="97"/>
      <c r="AG80" s="97"/>
      <c r="AH80" s="97"/>
      <c r="AI80" s="97"/>
      <c r="AJ80" s="97"/>
      <c r="AK80" s="97"/>
      <c r="AL80" s="97"/>
      <c r="AM80" s="97"/>
      <c r="AN80" s="97"/>
      <c r="AO80" s="97"/>
    </row>
    <row r="81" spans="1:41" s="605" customFormat="1" ht="31.5" x14ac:dyDescent="0.25">
      <c r="A81" s="47"/>
      <c r="B81" s="354" t="s">
        <v>986</v>
      </c>
      <c r="C81" s="600" t="s">
        <v>818</v>
      </c>
      <c r="D81" s="606">
        <v>2021</v>
      </c>
      <c r="E81" s="146" t="s">
        <v>638</v>
      </c>
      <c r="F81" s="146" t="s">
        <v>638</v>
      </c>
      <c r="G81" s="146" t="s">
        <v>638</v>
      </c>
      <c r="H81" s="146" t="s">
        <v>638</v>
      </c>
      <c r="I81" s="146" t="s">
        <v>638</v>
      </c>
      <c r="J81" s="146" t="s">
        <v>638</v>
      </c>
      <c r="K81" s="146" t="s">
        <v>638</v>
      </c>
      <c r="L81" s="146"/>
      <c r="M81" s="146"/>
      <c r="N81" s="146"/>
      <c r="O81" s="146"/>
      <c r="P81" s="254" t="s">
        <v>996</v>
      </c>
      <c r="Q81" s="146"/>
      <c r="R81" s="146"/>
      <c r="S81" s="146"/>
      <c r="T81" s="146" t="s">
        <v>1195</v>
      </c>
      <c r="U81" s="347"/>
      <c r="V81" s="330"/>
      <c r="W81" s="347"/>
      <c r="X81" s="347"/>
      <c r="Y81" s="146"/>
      <c r="Z81" s="146"/>
      <c r="AA81" s="146" t="s">
        <v>102</v>
      </c>
      <c r="AB81" s="146" t="s">
        <v>102</v>
      </c>
      <c r="AC81" s="254" t="s">
        <v>804</v>
      </c>
      <c r="AD81" s="247" t="s">
        <v>638</v>
      </c>
      <c r="AE81" s="247" t="s">
        <v>638</v>
      </c>
      <c r="AF81" s="97"/>
      <c r="AG81" s="97"/>
      <c r="AH81" s="97"/>
      <c r="AI81" s="97"/>
      <c r="AJ81" s="97"/>
      <c r="AK81" s="97"/>
      <c r="AL81" s="97"/>
      <c r="AM81" s="97"/>
      <c r="AN81" s="97"/>
      <c r="AO81" s="97"/>
    </row>
    <row r="82" spans="1:41" s="605" customFormat="1" ht="47.25" x14ac:dyDescent="0.25">
      <c r="A82" s="47"/>
      <c r="B82" s="354" t="s">
        <v>987</v>
      </c>
      <c r="C82" s="600" t="s">
        <v>818</v>
      </c>
      <c r="D82" s="606">
        <v>2021</v>
      </c>
      <c r="E82" s="146" t="s">
        <v>638</v>
      </c>
      <c r="F82" s="146" t="s">
        <v>638</v>
      </c>
      <c r="G82" s="146" t="s">
        <v>638</v>
      </c>
      <c r="H82" s="146" t="s">
        <v>638</v>
      </c>
      <c r="I82" s="146" t="s">
        <v>638</v>
      </c>
      <c r="J82" s="146" t="s">
        <v>638</v>
      </c>
      <c r="K82" s="146" t="s">
        <v>638</v>
      </c>
      <c r="L82" s="146"/>
      <c r="M82" s="146"/>
      <c r="N82" s="146"/>
      <c r="O82" s="146"/>
      <c r="P82" s="254" t="s">
        <v>997</v>
      </c>
      <c r="Q82" s="146"/>
      <c r="R82" s="146"/>
      <c r="S82" s="146"/>
      <c r="T82" s="146" t="s">
        <v>1195</v>
      </c>
      <c r="U82" s="347"/>
      <c r="V82" s="330"/>
      <c r="W82" s="347"/>
      <c r="X82" s="347"/>
      <c r="Y82" s="146"/>
      <c r="Z82" s="146"/>
      <c r="AA82" s="146" t="s">
        <v>102</v>
      </c>
      <c r="AB82" s="146" t="s">
        <v>102</v>
      </c>
      <c r="AC82" s="254" t="s">
        <v>804</v>
      </c>
      <c r="AD82" s="247" t="s">
        <v>638</v>
      </c>
      <c r="AE82" s="247" t="s">
        <v>638</v>
      </c>
      <c r="AF82" s="97"/>
      <c r="AG82" s="97"/>
      <c r="AH82" s="97"/>
      <c r="AI82" s="97"/>
      <c r="AJ82" s="97"/>
      <c r="AK82" s="97"/>
      <c r="AL82" s="97"/>
      <c r="AM82" s="97"/>
      <c r="AN82" s="97"/>
      <c r="AO82" s="97"/>
    </row>
    <row r="83" spans="1:41" s="605" customFormat="1" ht="47.25" x14ac:dyDescent="0.25">
      <c r="A83" s="47"/>
      <c r="B83" s="354" t="s">
        <v>988</v>
      </c>
      <c r="C83" s="600" t="s">
        <v>818</v>
      </c>
      <c r="D83" s="606">
        <v>2021</v>
      </c>
      <c r="E83" s="146" t="s">
        <v>638</v>
      </c>
      <c r="F83" s="146" t="s">
        <v>638</v>
      </c>
      <c r="G83" s="146" t="s">
        <v>638</v>
      </c>
      <c r="H83" s="146" t="s">
        <v>638</v>
      </c>
      <c r="I83" s="146" t="s">
        <v>638</v>
      </c>
      <c r="J83" s="146" t="s">
        <v>638</v>
      </c>
      <c r="K83" s="146" t="s">
        <v>638</v>
      </c>
      <c r="L83" s="146"/>
      <c r="M83" s="146"/>
      <c r="N83" s="146"/>
      <c r="O83" s="146"/>
      <c r="P83" s="254" t="s">
        <v>998</v>
      </c>
      <c r="Q83" s="146"/>
      <c r="R83" s="146"/>
      <c r="S83" s="146"/>
      <c r="T83" s="146" t="s">
        <v>1195</v>
      </c>
      <c r="U83" s="347"/>
      <c r="V83" s="330"/>
      <c r="W83" s="347"/>
      <c r="X83" s="347"/>
      <c r="Y83" s="146"/>
      <c r="Z83" s="146"/>
      <c r="AA83" s="146" t="s">
        <v>102</v>
      </c>
      <c r="AB83" s="146" t="s">
        <v>102</v>
      </c>
      <c r="AC83" s="254" t="s">
        <v>804</v>
      </c>
      <c r="AD83" s="247" t="s">
        <v>638</v>
      </c>
      <c r="AE83" s="247" t="s">
        <v>638</v>
      </c>
      <c r="AF83" s="97"/>
      <c r="AG83" s="97"/>
      <c r="AH83" s="97"/>
      <c r="AI83" s="97"/>
      <c r="AJ83" s="97"/>
      <c r="AK83" s="97"/>
      <c r="AL83" s="97"/>
      <c r="AM83" s="97"/>
      <c r="AN83" s="97"/>
      <c r="AO83" s="97"/>
    </row>
    <row r="84" spans="1:41" s="605" customFormat="1" ht="47.25" x14ac:dyDescent="0.25">
      <c r="A84" s="47"/>
      <c r="B84" s="399" t="s">
        <v>1086</v>
      </c>
      <c r="C84" s="600" t="s">
        <v>819</v>
      </c>
      <c r="D84" s="606">
        <v>2022</v>
      </c>
      <c r="E84" s="146" t="s">
        <v>638</v>
      </c>
      <c r="F84" s="146" t="s">
        <v>638</v>
      </c>
      <c r="G84" s="146" t="s">
        <v>638</v>
      </c>
      <c r="H84" s="146" t="s">
        <v>638</v>
      </c>
      <c r="I84" s="146" t="s">
        <v>638</v>
      </c>
      <c r="J84" s="146" t="s">
        <v>638</v>
      </c>
      <c r="K84" s="146" t="s">
        <v>638</v>
      </c>
      <c r="L84" s="146"/>
      <c r="M84" s="146"/>
      <c r="N84" s="146"/>
      <c r="O84" s="146"/>
      <c r="P84" s="254" t="s">
        <v>1151</v>
      </c>
      <c r="Q84" s="146"/>
      <c r="R84" s="146"/>
      <c r="S84" s="146"/>
      <c r="T84" s="146" t="s">
        <v>1195</v>
      </c>
      <c r="U84" s="347"/>
      <c r="V84" s="330"/>
      <c r="W84" s="347"/>
      <c r="X84" s="347"/>
      <c r="Y84" s="146"/>
      <c r="Z84" s="146"/>
      <c r="AA84" s="146" t="s">
        <v>102</v>
      </c>
      <c r="AB84" s="146" t="s">
        <v>102</v>
      </c>
      <c r="AC84" s="254" t="s">
        <v>804</v>
      </c>
      <c r="AD84" s="247" t="s">
        <v>638</v>
      </c>
      <c r="AE84" s="247" t="s">
        <v>638</v>
      </c>
      <c r="AF84" s="97"/>
      <c r="AG84" s="97"/>
      <c r="AH84" s="97"/>
      <c r="AI84" s="97"/>
      <c r="AJ84" s="97"/>
      <c r="AK84" s="97"/>
      <c r="AL84" s="97"/>
      <c r="AM84" s="97"/>
      <c r="AN84" s="97"/>
      <c r="AO84" s="97"/>
    </row>
    <row r="85" spans="1:41" s="605" customFormat="1" ht="47.25" x14ac:dyDescent="0.25">
      <c r="A85" s="47"/>
      <c r="B85" s="354" t="s">
        <v>1125</v>
      </c>
      <c r="C85" s="600" t="s">
        <v>819</v>
      </c>
      <c r="D85" s="606">
        <v>2022</v>
      </c>
      <c r="E85" s="146" t="s">
        <v>638</v>
      </c>
      <c r="F85" s="146" t="s">
        <v>638</v>
      </c>
      <c r="G85" s="146" t="s">
        <v>638</v>
      </c>
      <c r="H85" s="146" t="s">
        <v>638</v>
      </c>
      <c r="I85" s="146" t="s">
        <v>638</v>
      </c>
      <c r="J85" s="146" t="s">
        <v>638</v>
      </c>
      <c r="K85" s="146" t="s">
        <v>638</v>
      </c>
      <c r="L85" s="146"/>
      <c r="M85" s="146"/>
      <c r="N85" s="146"/>
      <c r="O85" s="146"/>
      <c r="P85" s="254" t="s">
        <v>1152</v>
      </c>
      <c r="Q85" s="146"/>
      <c r="R85" s="146"/>
      <c r="S85" s="146"/>
      <c r="T85" s="146" t="s">
        <v>1195</v>
      </c>
      <c r="U85" s="347"/>
      <c r="V85" s="330"/>
      <c r="W85" s="347"/>
      <c r="X85" s="347"/>
      <c r="Y85" s="146"/>
      <c r="Z85" s="146"/>
      <c r="AA85" s="146" t="s">
        <v>102</v>
      </c>
      <c r="AB85" s="146" t="s">
        <v>102</v>
      </c>
      <c r="AC85" s="254" t="s">
        <v>804</v>
      </c>
      <c r="AD85" s="247" t="s">
        <v>638</v>
      </c>
      <c r="AE85" s="247" t="s">
        <v>638</v>
      </c>
      <c r="AF85" s="97"/>
      <c r="AG85" s="97"/>
      <c r="AH85" s="97"/>
      <c r="AI85" s="97"/>
      <c r="AJ85" s="97"/>
      <c r="AK85" s="97"/>
      <c r="AL85" s="97"/>
      <c r="AM85" s="97"/>
      <c r="AN85" s="97"/>
      <c r="AO85" s="97"/>
    </row>
    <row r="86" spans="1:41" s="605" customFormat="1" ht="63" x14ac:dyDescent="0.25">
      <c r="A86" s="47"/>
      <c r="B86" s="354" t="s">
        <v>1126</v>
      </c>
      <c r="C86" s="600" t="s">
        <v>819</v>
      </c>
      <c r="D86" s="606">
        <v>2022</v>
      </c>
      <c r="E86" s="146" t="s">
        <v>638</v>
      </c>
      <c r="F86" s="146" t="s">
        <v>638</v>
      </c>
      <c r="G86" s="146" t="s">
        <v>638</v>
      </c>
      <c r="H86" s="146" t="s">
        <v>638</v>
      </c>
      <c r="I86" s="146" t="s">
        <v>638</v>
      </c>
      <c r="J86" s="146" t="s">
        <v>638</v>
      </c>
      <c r="K86" s="146" t="s">
        <v>638</v>
      </c>
      <c r="L86" s="146"/>
      <c r="M86" s="146"/>
      <c r="N86" s="146"/>
      <c r="O86" s="146"/>
      <c r="P86" s="254" t="s">
        <v>1153</v>
      </c>
      <c r="Q86" s="146"/>
      <c r="R86" s="146"/>
      <c r="S86" s="146"/>
      <c r="T86" s="146" t="s">
        <v>1195</v>
      </c>
      <c r="U86" s="347"/>
      <c r="V86" s="330"/>
      <c r="W86" s="347"/>
      <c r="X86" s="347"/>
      <c r="Y86" s="146"/>
      <c r="Z86" s="146"/>
      <c r="AA86" s="146" t="s">
        <v>102</v>
      </c>
      <c r="AB86" s="146" t="s">
        <v>102</v>
      </c>
      <c r="AC86" s="254" t="s">
        <v>804</v>
      </c>
      <c r="AD86" s="247" t="s">
        <v>638</v>
      </c>
      <c r="AE86" s="247" t="s">
        <v>638</v>
      </c>
      <c r="AF86" s="97"/>
      <c r="AG86" s="97"/>
      <c r="AH86" s="97"/>
      <c r="AI86" s="97"/>
      <c r="AJ86" s="97"/>
      <c r="AK86" s="97"/>
      <c r="AL86" s="97"/>
      <c r="AM86" s="97"/>
      <c r="AN86" s="97"/>
      <c r="AO86" s="97"/>
    </row>
    <row r="87" spans="1:41" s="605" customFormat="1" ht="94.5" x14ac:dyDescent="0.25">
      <c r="A87" s="47"/>
      <c r="B87" s="399" t="s">
        <v>1089</v>
      </c>
      <c r="C87" s="600" t="s">
        <v>819</v>
      </c>
      <c r="D87" s="606">
        <v>2022</v>
      </c>
      <c r="E87" s="146" t="s">
        <v>638</v>
      </c>
      <c r="F87" s="146" t="s">
        <v>638</v>
      </c>
      <c r="G87" s="146" t="s">
        <v>638</v>
      </c>
      <c r="H87" s="146" t="s">
        <v>638</v>
      </c>
      <c r="I87" s="146" t="s">
        <v>638</v>
      </c>
      <c r="J87" s="146" t="s">
        <v>638</v>
      </c>
      <c r="K87" s="146" t="s">
        <v>638</v>
      </c>
      <c r="L87" s="146"/>
      <c r="M87" s="146"/>
      <c r="N87" s="146"/>
      <c r="O87" s="146"/>
      <c r="P87" s="254" t="s">
        <v>1154</v>
      </c>
      <c r="Q87" s="146"/>
      <c r="R87" s="146"/>
      <c r="S87" s="146"/>
      <c r="T87" s="146" t="s">
        <v>1195</v>
      </c>
      <c r="U87" s="347"/>
      <c r="V87" s="330"/>
      <c r="W87" s="347"/>
      <c r="X87" s="347"/>
      <c r="Y87" s="146"/>
      <c r="Z87" s="146"/>
      <c r="AA87" s="146" t="s">
        <v>102</v>
      </c>
      <c r="AB87" s="146" t="s">
        <v>102</v>
      </c>
      <c r="AC87" s="254" t="s">
        <v>804</v>
      </c>
      <c r="AD87" s="247" t="s">
        <v>638</v>
      </c>
      <c r="AE87" s="247" t="s">
        <v>638</v>
      </c>
      <c r="AF87" s="97"/>
      <c r="AG87" s="97"/>
      <c r="AH87" s="97"/>
      <c r="AI87" s="97"/>
      <c r="AJ87" s="97"/>
      <c r="AK87" s="97"/>
      <c r="AL87" s="97"/>
      <c r="AM87" s="97"/>
      <c r="AN87" s="97"/>
      <c r="AO87" s="97"/>
    </row>
    <row r="88" spans="1:41" s="605" customFormat="1" ht="31.5" x14ac:dyDescent="0.25">
      <c r="A88" s="47"/>
      <c r="B88" s="399" t="s">
        <v>1090</v>
      </c>
      <c r="C88" s="600" t="s">
        <v>819</v>
      </c>
      <c r="D88" s="606">
        <v>2022</v>
      </c>
      <c r="E88" s="146" t="s">
        <v>638</v>
      </c>
      <c r="F88" s="146" t="s">
        <v>638</v>
      </c>
      <c r="G88" s="146" t="s">
        <v>638</v>
      </c>
      <c r="H88" s="146" t="s">
        <v>638</v>
      </c>
      <c r="I88" s="146" t="s">
        <v>638</v>
      </c>
      <c r="J88" s="146" t="s">
        <v>638</v>
      </c>
      <c r="K88" s="146" t="s">
        <v>638</v>
      </c>
      <c r="L88" s="146"/>
      <c r="M88" s="146"/>
      <c r="N88" s="146"/>
      <c r="O88" s="146"/>
      <c r="P88" s="254" t="s">
        <v>1155</v>
      </c>
      <c r="Q88" s="146"/>
      <c r="R88" s="146"/>
      <c r="S88" s="146"/>
      <c r="T88" s="146" t="s">
        <v>1195</v>
      </c>
      <c r="U88" s="347"/>
      <c r="V88" s="330"/>
      <c r="W88" s="347"/>
      <c r="X88" s="347"/>
      <c r="Y88" s="146"/>
      <c r="Z88" s="146"/>
      <c r="AA88" s="146" t="s">
        <v>102</v>
      </c>
      <c r="AB88" s="146" t="s">
        <v>102</v>
      </c>
      <c r="AC88" s="254" t="s">
        <v>804</v>
      </c>
      <c r="AD88" s="247" t="s">
        <v>638</v>
      </c>
      <c r="AE88" s="247" t="s">
        <v>638</v>
      </c>
      <c r="AF88" s="97"/>
      <c r="AG88" s="97"/>
      <c r="AH88" s="97"/>
      <c r="AI88" s="97"/>
      <c r="AJ88" s="97"/>
      <c r="AK88" s="97"/>
      <c r="AL88" s="97"/>
      <c r="AM88" s="97"/>
      <c r="AN88" s="97"/>
      <c r="AO88" s="97"/>
    </row>
    <row r="89" spans="1:41" s="605" customFormat="1" ht="31.5" x14ac:dyDescent="0.25">
      <c r="A89" s="47"/>
      <c r="B89" s="399" t="s">
        <v>1092</v>
      </c>
      <c r="C89" s="600" t="s">
        <v>819</v>
      </c>
      <c r="D89" s="606">
        <v>2022</v>
      </c>
      <c r="E89" s="146" t="s">
        <v>638</v>
      </c>
      <c r="F89" s="146" t="s">
        <v>638</v>
      </c>
      <c r="G89" s="146" t="s">
        <v>638</v>
      </c>
      <c r="H89" s="146" t="s">
        <v>638</v>
      </c>
      <c r="I89" s="146" t="s">
        <v>638</v>
      </c>
      <c r="J89" s="146" t="s">
        <v>638</v>
      </c>
      <c r="K89" s="146" t="s">
        <v>638</v>
      </c>
      <c r="L89" s="146"/>
      <c r="M89" s="146"/>
      <c r="N89" s="146"/>
      <c r="O89" s="146"/>
      <c r="P89" s="254" t="s">
        <v>1157</v>
      </c>
      <c r="Q89" s="146"/>
      <c r="R89" s="146"/>
      <c r="S89" s="146"/>
      <c r="T89" s="146" t="s">
        <v>1195</v>
      </c>
      <c r="U89" s="347"/>
      <c r="V89" s="330"/>
      <c r="W89" s="347"/>
      <c r="X89" s="347"/>
      <c r="Y89" s="146"/>
      <c r="Z89" s="146"/>
      <c r="AA89" s="146" t="s">
        <v>102</v>
      </c>
      <c r="AB89" s="146" t="s">
        <v>102</v>
      </c>
      <c r="AC89" s="254" t="s">
        <v>804</v>
      </c>
      <c r="AD89" s="247" t="s">
        <v>638</v>
      </c>
      <c r="AE89" s="247" t="s">
        <v>638</v>
      </c>
      <c r="AF89" s="97"/>
      <c r="AG89" s="97"/>
      <c r="AH89" s="97"/>
      <c r="AI89" s="97"/>
      <c r="AJ89" s="97"/>
      <c r="AK89" s="97"/>
      <c r="AL89" s="97"/>
      <c r="AM89" s="97"/>
      <c r="AN89" s="97"/>
      <c r="AO89" s="97"/>
    </row>
    <row r="90" spans="1:41" s="605" customFormat="1" ht="31.5" x14ac:dyDescent="0.25">
      <c r="A90" s="47"/>
      <c r="B90" s="399" t="s">
        <v>1093</v>
      </c>
      <c r="C90" s="600" t="s">
        <v>819</v>
      </c>
      <c r="D90" s="606">
        <v>2022</v>
      </c>
      <c r="E90" s="146" t="s">
        <v>638</v>
      </c>
      <c r="F90" s="146" t="s">
        <v>638</v>
      </c>
      <c r="G90" s="146" t="s">
        <v>638</v>
      </c>
      <c r="H90" s="146" t="s">
        <v>638</v>
      </c>
      <c r="I90" s="146" t="s">
        <v>638</v>
      </c>
      <c r="J90" s="146" t="s">
        <v>638</v>
      </c>
      <c r="K90" s="146" t="s">
        <v>638</v>
      </c>
      <c r="L90" s="146"/>
      <c r="M90" s="146"/>
      <c r="N90" s="146"/>
      <c r="O90" s="146"/>
      <c r="P90" s="254" t="s">
        <v>1158</v>
      </c>
      <c r="Q90" s="146"/>
      <c r="R90" s="146"/>
      <c r="S90" s="146"/>
      <c r="T90" s="146" t="s">
        <v>1195</v>
      </c>
      <c r="U90" s="347"/>
      <c r="V90" s="330"/>
      <c r="W90" s="347"/>
      <c r="X90" s="347"/>
      <c r="Y90" s="146"/>
      <c r="Z90" s="146"/>
      <c r="AA90" s="146" t="s">
        <v>102</v>
      </c>
      <c r="AB90" s="146" t="s">
        <v>102</v>
      </c>
      <c r="AC90" s="254" t="s">
        <v>804</v>
      </c>
      <c r="AD90" s="247" t="s">
        <v>638</v>
      </c>
      <c r="AE90" s="247" t="s">
        <v>638</v>
      </c>
      <c r="AF90" s="97"/>
      <c r="AG90" s="97"/>
      <c r="AH90" s="97"/>
      <c r="AI90" s="97"/>
      <c r="AJ90" s="97"/>
      <c r="AK90" s="97"/>
      <c r="AL90" s="97"/>
      <c r="AM90" s="97"/>
      <c r="AN90" s="97"/>
      <c r="AO90" s="97"/>
    </row>
    <row r="91" spans="1:41" s="605" customFormat="1" ht="47.25" x14ac:dyDescent="0.25">
      <c r="A91" s="47"/>
      <c r="B91" s="399" t="s">
        <v>1094</v>
      </c>
      <c r="C91" s="600" t="s">
        <v>819</v>
      </c>
      <c r="D91" s="606">
        <v>2022</v>
      </c>
      <c r="E91" s="146" t="s">
        <v>638</v>
      </c>
      <c r="F91" s="146" t="s">
        <v>638</v>
      </c>
      <c r="G91" s="146" t="s">
        <v>638</v>
      </c>
      <c r="H91" s="146" t="s">
        <v>638</v>
      </c>
      <c r="I91" s="146" t="s">
        <v>638</v>
      </c>
      <c r="J91" s="146" t="s">
        <v>638</v>
      </c>
      <c r="K91" s="146" t="s">
        <v>638</v>
      </c>
      <c r="L91" s="146"/>
      <c r="M91" s="146"/>
      <c r="N91" s="146"/>
      <c r="O91" s="146"/>
      <c r="P91" s="254" t="s">
        <v>1159</v>
      </c>
      <c r="Q91" s="146"/>
      <c r="R91" s="146"/>
      <c r="S91" s="146"/>
      <c r="T91" s="146" t="s">
        <v>1195</v>
      </c>
      <c r="U91" s="347"/>
      <c r="V91" s="330"/>
      <c r="W91" s="347"/>
      <c r="X91" s="347"/>
      <c r="Y91" s="146"/>
      <c r="Z91" s="146"/>
      <c r="AA91" s="146" t="s">
        <v>102</v>
      </c>
      <c r="AB91" s="146" t="s">
        <v>102</v>
      </c>
      <c r="AC91" s="254" t="s">
        <v>804</v>
      </c>
      <c r="AD91" s="247" t="s">
        <v>638</v>
      </c>
      <c r="AE91" s="247" t="s">
        <v>638</v>
      </c>
      <c r="AF91" s="97"/>
      <c r="AG91" s="97"/>
      <c r="AH91" s="97"/>
      <c r="AI91" s="97"/>
      <c r="AJ91" s="97"/>
      <c r="AK91" s="97"/>
      <c r="AL91" s="97"/>
      <c r="AM91" s="97"/>
      <c r="AN91" s="97"/>
      <c r="AO91" s="97"/>
    </row>
    <row r="92" spans="1:41" s="605" customFormat="1" ht="47.25" x14ac:dyDescent="0.25">
      <c r="A92" s="47"/>
      <c r="B92" s="356" t="s">
        <v>1129</v>
      </c>
      <c r="C92" s="600" t="s">
        <v>822</v>
      </c>
      <c r="D92" s="606">
        <v>2023</v>
      </c>
      <c r="E92" s="146" t="s">
        <v>638</v>
      </c>
      <c r="F92" s="146" t="s">
        <v>638</v>
      </c>
      <c r="G92" s="146" t="s">
        <v>638</v>
      </c>
      <c r="H92" s="146" t="s">
        <v>638</v>
      </c>
      <c r="I92" s="146" t="s">
        <v>638</v>
      </c>
      <c r="J92" s="146" t="s">
        <v>638</v>
      </c>
      <c r="K92" s="146" t="s">
        <v>638</v>
      </c>
      <c r="L92" s="146"/>
      <c r="M92" s="146"/>
      <c r="N92" s="146"/>
      <c r="O92" s="146"/>
      <c r="P92" s="254" t="s">
        <v>1159</v>
      </c>
      <c r="Q92" s="146"/>
      <c r="R92" s="146"/>
      <c r="S92" s="146"/>
      <c r="T92" s="146" t="s">
        <v>1195</v>
      </c>
      <c r="U92" s="347"/>
      <c r="V92" s="330"/>
      <c r="W92" s="347"/>
      <c r="X92" s="347"/>
      <c r="Y92" s="146"/>
      <c r="Z92" s="146"/>
      <c r="AA92" s="146" t="s">
        <v>102</v>
      </c>
      <c r="AB92" s="146" t="s">
        <v>102</v>
      </c>
      <c r="AC92" s="254" t="s">
        <v>804</v>
      </c>
      <c r="AD92" s="247" t="s">
        <v>638</v>
      </c>
      <c r="AE92" s="247" t="s">
        <v>638</v>
      </c>
      <c r="AF92" s="97"/>
      <c r="AG92" s="97"/>
      <c r="AH92" s="97"/>
      <c r="AI92" s="97"/>
      <c r="AJ92" s="97"/>
      <c r="AK92" s="97"/>
      <c r="AL92" s="97"/>
      <c r="AM92" s="97"/>
      <c r="AN92" s="97"/>
      <c r="AO92" s="97"/>
    </row>
    <row r="93" spans="1:41" s="605" customFormat="1" ht="47.25" x14ac:dyDescent="0.25">
      <c r="A93" s="47"/>
      <c r="B93" s="356" t="s">
        <v>1103</v>
      </c>
      <c r="C93" s="600" t="s">
        <v>822</v>
      </c>
      <c r="D93" s="606">
        <v>2023</v>
      </c>
      <c r="E93" s="146" t="s">
        <v>638</v>
      </c>
      <c r="F93" s="146" t="s">
        <v>638</v>
      </c>
      <c r="G93" s="146" t="s">
        <v>638</v>
      </c>
      <c r="H93" s="146" t="s">
        <v>638</v>
      </c>
      <c r="I93" s="146" t="s">
        <v>638</v>
      </c>
      <c r="J93" s="146" t="s">
        <v>638</v>
      </c>
      <c r="K93" s="146" t="s">
        <v>638</v>
      </c>
      <c r="L93" s="146"/>
      <c r="M93" s="146"/>
      <c r="N93" s="146"/>
      <c r="O93" s="146"/>
      <c r="P93" s="254" t="s">
        <v>1159</v>
      </c>
      <c r="Q93" s="146"/>
      <c r="R93" s="146"/>
      <c r="S93" s="146"/>
      <c r="T93" s="146" t="s">
        <v>1195</v>
      </c>
      <c r="U93" s="347"/>
      <c r="V93" s="330"/>
      <c r="W93" s="347"/>
      <c r="X93" s="347"/>
      <c r="Y93" s="146"/>
      <c r="Z93" s="146"/>
      <c r="AA93" s="146" t="s">
        <v>102</v>
      </c>
      <c r="AB93" s="146" t="s">
        <v>102</v>
      </c>
      <c r="AC93" s="254" t="s">
        <v>804</v>
      </c>
      <c r="AD93" s="247" t="s">
        <v>638</v>
      </c>
      <c r="AE93" s="247" t="s">
        <v>638</v>
      </c>
      <c r="AF93" s="97"/>
      <c r="AG93" s="97"/>
      <c r="AH93" s="97"/>
      <c r="AI93" s="97"/>
      <c r="AJ93" s="97"/>
      <c r="AK93" s="97"/>
      <c r="AL93" s="97"/>
      <c r="AM93" s="97"/>
      <c r="AN93" s="97"/>
      <c r="AO93" s="97"/>
    </row>
    <row r="94" spans="1:41" s="605" customFormat="1" ht="47.25" x14ac:dyDescent="0.25">
      <c r="A94" s="47"/>
      <c r="B94" s="356" t="s">
        <v>1104</v>
      </c>
      <c r="C94" s="600" t="s">
        <v>822</v>
      </c>
      <c r="D94" s="606">
        <v>2023</v>
      </c>
      <c r="E94" s="146" t="s">
        <v>638</v>
      </c>
      <c r="F94" s="146" t="s">
        <v>638</v>
      </c>
      <c r="G94" s="146" t="s">
        <v>638</v>
      </c>
      <c r="H94" s="146" t="s">
        <v>638</v>
      </c>
      <c r="I94" s="146" t="s">
        <v>638</v>
      </c>
      <c r="J94" s="146" t="s">
        <v>638</v>
      </c>
      <c r="K94" s="146" t="s">
        <v>638</v>
      </c>
      <c r="L94" s="146"/>
      <c r="M94" s="146"/>
      <c r="N94" s="146"/>
      <c r="O94" s="146"/>
      <c r="P94" s="254" t="s">
        <v>1159</v>
      </c>
      <c r="Q94" s="146"/>
      <c r="R94" s="146"/>
      <c r="S94" s="146"/>
      <c r="T94" s="146" t="s">
        <v>1195</v>
      </c>
      <c r="U94" s="347"/>
      <c r="V94" s="330"/>
      <c r="W94" s="347"/>
      <c r="X94" s="347"/>
      <c r="Y94" s="146"/>
      <c r="Z94" s="146"/>
      <c r="AA94" s="146" t="s">
        <v>102</v>
      </c>
      <c r="AB94" s="146" t="s">
        <v>102</v>
      </c>
      <c r="AC94" s="254" t="s">
        <v>804</v>
      </c>
      <c r="AD94" s="247" t="s">
        <v>638</v>
      </c>
      <c r="AE94" s="247" t="s">
        <v>638</v>
      </c>
      <c r="AF94" s="97"/>
      <c r="AG94" s="97"/>
      <c r="AH94" s="97"/>
      <c r="AI94" s="97"/>
      <c r="AJ94" s="97"/>
      <c r="AK94" s="97"/>
      <c r="AL94" s="97"/>
      <c r="AM94" s="97"/>
      <c r="AN94" s="97"/>
      <c r="AO94" s="97"/>
    </row>
    <row r="95" spans="1:41" s="605" customFormat="1" ht="47.25" x14ac:dyDescent="0.25">
      <c r="A95" s="47"/>
      <c r="B95" s="356" t="s">
        <v>1105</v>
      </c>
      <c r="C95" s="600" t="s">
        <v>822</v>
      </c>
      <c r="D95" s="606">
        <v>2023</v>
      </c>
      <c r="E95" s="146" t="s">
        <v>638</v>
      </c>
      <c r="F95" s="146" t="s">
        <v>638</v>
      </c>
      <c r="G95" s="146" t="s">
        <v>638</v>
      </c>
      <c r="H95" s="146" t="s">
        <v>638</v>
      </c>
      <c r="I95" s="146" t="s">
        <v>638</v>
      </c>
      <c r="J95" s="146" t="s">
        <v>638</v>
      </c>
      <c r="K95" s="146" t="s">
        <v>638</v>
      </c>
      <c r="L95" s="146"/>
      <c r="M95" s="146"/>
      <c r="N95" s="146"/>
      <c r="O95" s="146"/>
      <c r="P95" s="254" t="s">
        <v>1159</v>
      </c>
      <c r="Q95" s="146"/>
      <c r="R95" s="146"/>
      <c r="S95" s="146"/>
      <c r="T95" s="146" t="s">
        <v>1195</v>
      </c>
      <c r="U95" s="347"/>
      <c r="V95" s="330"/>
      <c r="W95" s="347"/>
      <c r="X95" s="347"/>
      <c r="Y95" s="146"/>
      <c r="Z95" s="146"/>
      <c r="AA95" s="146" t="s">
        <v>102</v>
      </c>
      <c r="AB95" s="146" t="s">
        <v>102</v>
      </c>
      <c r="AC95" s="254" t="s">
        <v>804</v>
      </c>
      <c r="AD95" s="247" t="s">
        <v>638</v>
      </c>
      <c r="AE95" s="247" t="s">
        <v>638</v>
      </c>
      <c r="AF95" s="97"/>
      <c r="AG95" s="97"/>
      <c r="AH95" s="97"/>
      <c r="AI95" s="97"/>
      <c r="AJ95" s="97"/>
      <c r="AK95" s="97"/>
      <c r="AL95" s="97"/>
      <c r="AM95" s="97"/>
      <c r="AN95" s="97"/>
      <c r="AO95" s="97"/>
    </row>
    <row r="96" spans="1:41" s="605" customFormat="1" ht="47.25" x14ac:dyDescent="0.25">
      <c r="A96" s="47"/>
      <c r="B96" s="356" t="s">
        <v>1106</v>
      </c>
      <c r="C96" s="600" t="s">
        <v>822</v>
      </c>
      <c r="D96" s="606">
        <v>2023</v>
      </c>
      <c r="E96" s="146" t="s">
        <v>638</v>
      </c>
      <c r="F96" s="146" t="s">
        <v>638</v>
      </c>
      <c r="G96" s="146" t="s">
        <v>638</v>
      </c>
      <c r="H96" s="146" t="s">
        <v>638</v>
      </c>
      <c r="I96" s="146" t="s">
        <v>638</v>
      </c>
      <c r="J96" s="146" t="s">
        <v>638</v>
      </c>
      <c r="K96" s="146" t="s">
        <v>638</v>
      </c>
      <c r="L96" s="146"/>
      <c r="M96" s="146"/>
      <c r="N96" s="146"/>
      <c r="O96" s="146"/>
      <c r="P96" s="254" t="s">
        <v>1159</v>
      </c>
      <c r="Q96" s="146"/>
      <c r="R96" s="146"/>
      <c r="S96" s="146"/>
      <c r="T96" s="146" t="s">
        <v>1195</v>
      </c>
      <c r="U96" s="347"/>
      <c r="V96" s="330"/>
      <c r="W96" s="347"/>
      <c r="X96" s="347"/>
      <c r="Y96" s="146"/>
      <c r="Z96" s="146"/>
      <c r="AA96" s="146" t="s">
        <v>102</v>
      </c>
      <c r="AB96" s="146" t="s">
        <v>102</v>
      </c>
      <c r="AC96" s="254" t="s">
        <v>804</v>
      </c>
      <c r="AD96" s="247" t="s">
        <v>638</v>
      </c>
      <c r="AE96" s="247" t="s">
        <v>638</v>
      </c>
      <c r="AF96" s="97"/>
      <c r="AG96" s="97"/>
      <c r="AH96" s="97"/>
      <c r="AI96" s="97"/>
      <c r="AJ96" s="97"/>
      <c r="AK96" s="97"/>
      <c r="AL96" s="97"/>
      <c r="AM96" s="97"/>
      <c r="AN96" s="97"/>
      <c r="AO96" s="97"/>
    </row>
    <row r="97" spans="1:41" s="605" customFormat="1" ht="31.5" x14ac:dyDescent="0.25">
      <c r="A97" s="47"/>
      <c r="B97" s="356" t="s">
        <v>1119</v>
      </c>
      <c r="C97" s="600" t="s">
        <v>826</v>
      </c>
      <c r="D97" s="606">
        <v>2024</v>
      </c>
      <c r="E97" s="146" t="s">
        <v>638</v>
      </c>
      <c r="F97" s="146" t="s">
        <v>638</v>
      </c>
      <c r="G97" s="146" t="s">
        <v>638</v>
      </c>
      <c r="H97" s="146" t="s">
        <v>638</v>
      </c>
      <c r="I97" s="146" t="s">
        <v>638</v>
      </c>
      <c r="J97" s="146" t="s">
        <v>638</v>
      </c>
      <c r="K97" s="146" t="s">
        <v>638</v>
      </c>
      <c r="L97" s="146"/>
      <c r="M97" s="146"/>
      <c r="N97" s="146"/>
      <c r="O97" s="146"/>
      <c r="P97" s="254" t="s">
        <v>1160</v>
      </c>
      <c r="Q97" s="146"/>
      <c r="R97" s="146"/>
      <c r="S97" s="146"/>
      <c r="T97" s="146" t="s">
        <v>1195</v>
      </c>
      <c r="U97" s="347"/>
      <c r="V97" s="330"/>
      <c r="W97" s="347"/>
      <c r="X97" s="347"/>
      <c r="Y97" s="146"/>
      <c r="Z97" s="146"/>
      <c r="AA97" s="146" t="s">
        <v>102</v>
      </c>
      <c r="AB97" s="146" t="s">
        <v>102</v>
      </c>
      <c r="AC97" s="254" t="s">
        <v>804</v>
      </c>
      <c r="AD97" s="247" t="s">
        <v>638</v>
      </c>
      <c r="AE97" s="247" t="s">
        <v>638</v>
      </c>
      <c r="AF97" s="97"/>
      <c r="AG97" s="97"/>
      <c r="AH97" s="97"/>
      <c r="AI97" s="97"/>
      <c r="AJ97" s="97"/>
      <c r="AK97" s="97"/>
      <c r="AL97" s="97"/>
      <c r="AM97" s="97"/>
      <c r="AN97" s="97"/>
      <c r="AO97" s="97"/>
    </row>
    <row r="98" spans="1:41" s="605" customFormat="1" ht="31.5" x14ac:dyDescent="0.25">
      <c r="A98" s="47"/>
      <c r="B98" s="356" t="s">
        <v>1120</v>
      </c>
      <c r="C98" s="600" t="s">
        <v>826</v>
      </c>
      <c r="D98" s="606">
        <v>2024</v>
      </c>
      <c r="E98" s="146" t="s">
        <v>638</v>
      </c>
      <c r="F98" s="146" t="s">
        <v>638</v>
      </c>
      <c r="G98" s="146" t="s">
        <v>638</v>
      </c>
      <c r="H98" s="146" t="s">
        <v>638</v>
      </c>
      <c r="I98" s="146" t="s">
        <v>638</v>
      </c>
      <c r="J98" s="146" t="s">
        <v>638</v>
      </c>
      <c r="K98" s="146" t="s">
        <v>638</v>
      </c>
      <c r="L98" s="146"/>
      <c r="M98" s="146"/>
      <c r="N98" s="146"/>
      <c r="O98" s="146"/>
      <c r="P98" s="254" t="s">
        <v>1161</v>
      </c>
      <c r="Q98" s="146"/>
      <c r="R98" s="146"/>
      <c r="S98" s="146"/>
      <c r="T98" s="146" t="s">
        <v>1195</v>
      </c>
      <c r="U98" s="347"/>
      <c r="V98" s="330"/>
      <c r="W98" s="347"/>
      <c r="X98" s="347"/>
      <c r="Y98" s="146"/>
      <c r="Z98" s="146"/>
      <c r="AA98" s="146" t="s">
        <v>102</v>
      </c>
      <c r="AB98" s="146" t="s">
        <v>102</v>
      </c>
      <c r="AC98" s="254" t="s">
        <v>804</v>
      </c>
      <c r="AD98" s="247" t="s">
        <v>638</v>
      </c>
      <c r="AE98" s="247" t="s">
        <v>638</v>
      </c>
      <c r="AF98" s="97"/>
      <c r="AG98" s="97"/>
      <c r="AH98" s="97"/>
      <c r="AI98" s="97"/>
      <c r="AJ98" s="97"/>
      <c r="AK98" s="97"/>
      <c r="AL98" s="97"/>
      <c r="AM98" s="97"/>
      <c r="AN98" s="97"/>
      <c r="AO98" s="97"/>
    </row>
    <row r="99" spans="1:41" s="605" customFormat="1" ht="31.5" x14ac:dyDescent="0.25">
      <c r="A99" s="47"/>
      <c r="B99" s="356" t="s">
        <v>1121</v>
      </c>
      <c r="C99" s="600" t="s">
        <v>826</v>
      </c>
      <c r="D99" s="606">
        <v>2024</v>
      </c>
      <c r="E99" s="146" t="s">
        <v>638</v>
      </c>
      <c r="F99" s="146" t="s">
        <v>638</v>
      </c>
      <c r="G99" s="146" t="s">
        <v>638</v>
      </c>
      <c r="H99" s="146" t="s">
        <v>638</v>
      </c>
      <c r="I99" s="146" t="s">
        <v>638</v>
      </c>
      <c r="J99" s="146" t="s">
        <v>638</v>
      </c>
      <c r="K99" s="146" t="s">
        <v>638</v>
      </c>
      <c r="L99" s="146"/>
      <c r="M99" s="146"/>
      <c r="N99" s="146"/>
      <c r="O99" s="146"/>
      <c r="P99" s="254" t="s">
        <v>1162</v>
      </c>
      <c r="Q99" s="146"/>
      <c r="R99" s="146"/>
      <c r="S99" s="146"/>
      <c r="T99" s="146" t="s">
        <v>1195</v>
      </c>
      <c r="U99" s="347"/>
      <c r="V99" s="330"/>
      <c r="W99" s="347"/>
      <c r="X99" s="347"/>
      <c r="Y99" s="146"/>
      <c r="Z99" s="146"/>
      <c r="AA99" s="146" t="s">
        <v>102</v>
      </c>
      <c r="AB99" s="146" t="s">
        <v>102</v>
      </c>
      <c r="AC99" s="254" t="s">
        <v>804</v>
      </c>
      <c r="AD99" s="247" t="s">
        <v>638</v>
      </c>
      <c r="AE99" s="247" t="s">
        <v>638</v>
      </c>
      <c r="AF99" s="97"/>
      <c r="AG99" s="97"/>
      <c r="AH99" s="97"/>
      <c r="AI99" s="97"/>
      <c r="AJ99" s="97"/>
      <c r="AK99" s="97"/>
      <c r="AL99" s="97"/>
      <c r="AM99" s="97"/>
      <c r="AN99" s="97"/>
      <c r="AO99" s="97"/>
    </row>
    <row r="100" spans="1:41" s="605" customFormat="1" ht="47.25" x14ac:dyDescent="0.25">
      <c r="A100" s="47"/>
      <c r="B100" s="356" t="s">
        <v>1122</v>
      </c>
      <c r="C100" s="600" t="s">
        <v>826</v>
      </c>
      <c r="D100" s="606">
        <v>2024</v>
      </c>
      <c r="E100" s="146" t="s">
        <v>638</v>
      </c>
      <c r="F100" s="146" t="s">
        <v>638</v>
      </c>
      <c r="G100" s="146" t="s">
        <v>638</v>
      </c>
      <c r="H100" s="146" t="s">
        <v>638</v>
      </c>
      <c r="I100" s="146" t="s">
        <v>638</v>
      </c>
      <c r="J100" s="146" t="s">
        <v>638</v>
      </c>
      <c r="K100" s="146" t="s">
        <v>638</v>
      </c>
      <c r="L100" s="146"/>
      <c r="M100" s="146"/>
      <c r="N100" s="146"/>
      <c r="O100" s="146"/>
      <c r="P100" s="254" t="s">
        <v>1163</v>
      </c>
      <c r="Q100" s="146"/>
      <c r="R100" s="146"/>
      <c r="S100" s="146"/>
      <c r="T100" s="146" t="s">
        <v>1195</v>
      </c>
      <c r="U100" s="347"/>
      <c r="V100" s="330"/>
      <c r="W100" s="347"/>
      <c r="X100" s="347"/>
      <c r="Y100" s="146"/>
      <c r="Z100" s="146"/>
      <c r="AA100" s="146" t="s">
        <v>102</v>
      </c>
      <c r="AB100" s="146" t="s">
        <v>102</v>
      </c>
      <c r="AC100" s="254" t="s">
        <v>804</v>
      </c>
      <c r="AD100" s="247" t="s">
        <v>638</v>
      </c>
      <c r="AE100" s="247" t="s">
        <v>638</v>
      </c>
      <c r="AF100" s="97"/>
      <c r="AG100" s="97"/>
      <c r="AH100" s="97"/>
      <c r="AI100" s="97"/>
      <c r="AJ100" s="97"/>
      <c r="AK100" s="97"/>
      <c r="AL100" s="97"/>
      <c r="AM100" s="97"/>
      <c r="AN100" s="97"/>
      <c r="AO100" s="97"/>
    </row>
    <row r="101" spans="1:41" s="605" customFormat="1" ht="15.75" x14ac:dyDescent="0.25">
      <c r="A101" s="47"/>
      <c r="B101" s="179"/>
      <c r="C101" s="51"/>
      <c r="D101" s="606"/>
      <c r="E101" s="146"/>
      <c r="F101" s="146"/>
      <c r="G101" s="146"/>
      <c r="H101" s="146"/>
      <c r="I101" s="146"/>
      <c r="J101" s="146"/>
      <c r="K101" s="146"/>
      <c r="L101" s="146"/>
      <c r="M101" s="146"/>
      <c r="N101" s="146"/>
      <c r="O101" s="146"/>
      <c r="P101" s="254"/>
      <c r="Q101" s="146"/>
      <c r="R101" s="146"/>
      <c r="S101" s="146"/>
      <c r="T101" s="146" t="s">
        <v>1195</v>
      </c>
      <c r="U101" s="146"/>
      <c r="V101" s="146"/>
      <c r="W101" s="146"/>
      <c r="X101" s="146"/>
      <c r="Y101" s="146"/>
      <c r="Z101" s="146"/>
      <c r="AA101" s="146"/>
      <c r="AB101" s="146"/>
      <c r="AC101" s="254"/>
      <c r="AD101" s="247"/>
      <c r="AE101" s="247"/>
      <c r="AF101" s="97"/>
      <c r="AG101" s="97"/>
      <c r="AH101" s="97"/>
      <c r="AI101" s="97"/>
      <c r="AJ101" s="97"/>
      <c r="AK101" s="97"/>
      <c r="AL101" s="97"/>
      <c r="AM101" s="97"/>
      <c r="AN101" s="97"/>
      <c r="AO101" s="97"/>
    </row>
    <row r="102" spans="1:41" s="605" customFormat="1" ht="47.25" x14ac:dyDescent="0.25">
      <c r="A102" s="47" t="s">
        <v>613</v>
      </c>
      <c r="B102" s="179" t="s">
        <v>760</v>
      </c>
      <c r="C102" s="51"/>
      <c r="D102" s="606"/>
      <c r="E102" s="146" t="s">
        <v>638</v>
      </c>
      <c r="F102" s="146" t="s">
        <v>638</v>
      </c>
      <c r="G102" s="146" t="s">
        <v>638</v>
      </c>
      <c r="H102" s="146" t="s">
        <v>638</v>
      </c>
      <c r="I102" s="146" t="s">
        <v>638</v>
      </c>
      <c r="J102" s="146" t="s">
        <v>638</v>
      </c>
      <c r="K102" s="146" t="s">
        <v>638</v>
      </c>
      <c r="L102" s="146" t="s">
        <v>691</v>
      </c>
      <c r="M102" s="146" t="s">
        <v>691</v>
      </c>
      <c r="N102" s="146" t="s">
        <v>691</v>
      </c>
      <c r="O102" s="146" t="s">
        <v>691</v>
      </c>
      <c r="P102" s="254"/>
      <c r="Q102" s="146"/>
      <c r="R102" s="146"/>
      <c r="S102" s="146"/>
      <c r="T102" s="146" t="s">
        <v>1195</v>
      </c>
      <c r="U102" s="146"/>
      <c r="V102" s="146"/>
      <c r="W102" s="146"/>
      <c r="X102" s="146"/>
      <c r="Y102" s="146"/>
      <c r="Z102" s="146"/>
      <c r="AA102" s="146"/>
      <c r="AB102" s="146"/>
      <c r="AC102" s="146" t="s">
        <v>805</v>
      </c>
      <c r="AD102" s="247" t="s">
        <v>638</v>
      </c>
      <c r="AE102" s="247" t="s">
        <v>638</v>
      </c>
      <c r="AF102" s="97"/>
      <c r="AG102" s="97"/>
      <c r="AH102" s="97"/>
      <c r="AI102" s="97"/>
      <c r="AJ102" s="97"/>
      <c r="AK102" s="97"/>
      <c r="AL102" s="97"/>
      <c r="AM102" s="97"/>
      <c r="AN102" s="97"/>
      <c r="AO102" s="97"/>
    </row>
    <row r="103" spans="1:41" s="605" customFormat="1" ht="47.25" x14ac:dyDescent="0.25">
      <c r="A103" s="47" t="s">
        <v>563</v>
      </c>
      <c r="B103" s="181" t="s">
        <v>761</v>
      </c>
      <c r="C103" s="51"/>
      <c r="D103" s="606"/>
      <c r="E103" s="606">
        <v>0</v>
      </c>
      <c r="F103" s="606">
        <v>0</v>
      </c>
      <c r="G103" s="606">
        <v>0</v>
      </c>
      <c r="H103" s="146" t="s">
        <v>638</v>
      </c>
      <c r="I103" s="146" t="s">
        <v>638</v>
      </c>
      <c r="J103" s="146" t="s">
        <v>638</v>
      </c>
      <c r="K103" s="146" t="s">
        <v>638</v>
      </c>
      <c r="L103" s="146" t="s">
        <v>691</v>
      </c>
      <c r="M103" s="146" t="s">
        <v>691</v>
      </c>
      <c r="N103" s="146" t="s">
        <v>691</v>
      </c>
      <c r="O103" s="146" t="s">
        <v>691</v>
      </c>
      <c r="P103" s="254"/>
      <c r="Q103" s="146"/>
      <c r="R103" s="146"/>
      <c r="S103" s="146"/>
      <c r="T103" s="146" t="s">
        <v>1195</v>
      </c>
      <c r="U103" s="146"/>
      <c r="V103" s="146"/>
      <c r="W103" s="146"/>
      <c r="X103" s="146"/>
      <c r="Y103" s="146"/>
      <c r="Z103" s="146"/>
      <c r="AA103" s="146"/>
      <c r="AB103" s="146"/>
      <c r="AC103" s="146" t="s">
        <v>806</v>
      </c>
      <c r="AD103" s="247" t="s">
        <v>638</v>
      </c>
      <c r="AE103" s="247" t="s">
        <v>638</v>
      </c>
      <c r="AF103" s="97"/>
      <c r="AG103" s="97"/>
      <c r="AH103" s="97"/>
      <c r="AI103" s="97"/>
      <c r="AJ103" s="97"/>
      <c r="AK103" s="97"/>
      <c r="AL103" s="97"/>
      <c r="AM103" s="97"/>
      <c r="AN103" s="97"/>
      <c r="AO103" s="97"/>
    </row>
    <row r="104" spans="1:41" s="605" customFormat="1" ht="31.5" x14ac:dyDescent="0.25">
      <c r="A104" s="47" t="s">
        <v>616</v>
      </c>
      <c r="B104" s="325" t="s">
        <v>869</v>
      </c>
      <c r="C104" s="51"/>
      <c r="D104" s="606"/>
      <c r="E104" s="606">
        <v>0</v>
      </c>
      <c r="F104" s="606">
        <v>0</v>
      </c>
      <c r="G104" s="606">
        <v>0</v>
      </c>
      <c r="H104" s="146" t="s">
        <v>638</v>
      </c>
      <c r="I104" s="146" t="s">
        <v>638</v>
      </c>
      <c r="J104" s="146" t="s">
        <v>638</v>
      </c>
      <c r="K104" s="146" t="s">
        <v>638</v>
      </c>
      <c r="L104" s="146" t="s">
        <v>691</v>
      </c>
      <c r="M104" s="146" t="s">
        <v>691</v>
      </c>
      <c r="N104" s="146" t="s">
        <v>691</v>
      </c>
      <c r="O104" s="146" t="s">
        <v>691</v>
      </c>
      <c r="P104" s="254"/>
      <c r="Q104" s="146"/>
      <c r="R104" s="146"/>
      <c r="S104" s="146"/>
      <c r="T104" s="146" t="s">
        <v>1195</v>
      </c>
      <c r="U104" s="146"/>
      <c r="V104" s="146"/>
      <c r="W104" s="146"/>
      <c r="X104" s="146"/>
      <c r="Y104" s="146"/>
      <c r="Z104" s="146"/>
      <c r="AA104" s="146"/>
      <c r="AB104" s="146"/>
      <c r="AC104" s="146" t="s">
        <v>806</v>
      </c>
      <c r="AD104" s="247" t="s">
        <v>638</v>
      </c>
      <c r="AE104" s="247" t="s">
        <v>638</v>
      </c>
      <c r="AF104" s="97"/>
      <c r="AG104" s="97"/>
      <c r="AH104" s="97"/>
      <c r="AI104" s="97"/>
      <c r="AJ104" s="97"/>
      <c r="AK104" s="97"/>
      <c r="AL104" s="97"/>
      <c r="AM104" s="97"/>
      <c r="AN104" s="97"/>
      <c r="AO104" s="97"/>
    </row>
    <row r="105" spans="1:41" s="605" customFormat="1" ht="47.25" x14ac:dyDescent="0.25">
      <c r="A105" s="47" t="s">
        <v>564</v>
      </c>
      <c r="B105" s="229" t="s">
        <v>763</v>
      </c>
      <c r="C105" s="51"/>
      <c r="D105" s="606"/>
      <c r="E105" s="146" t="s">
        <v>771</v>
      </c>
      <c r="F105" s="146" t="s">
        <v>771</v>
      </c>
      <c r="G105" s="146" t="s">
        <v>771</v>
      </c>
      <c r="H105" s="146" t="s">
        <v>638</v>
      </c>
      <c r="I105" s="146" t="s">
        <v>638</v>
      </c>
      <c r="J105" s="146" t="s">
        <v>638</v>
      </c>
      <c r="K105" s="146" t="s">
        <v>638</v>
      </c>
      <c r="L105" s="146" t="s">
        <v>691</v>
      </c>
      <c r="M105" s="146" t="s">
        <v>691</v>
      </c>
      <c r="N105" s="146" t="s">
        <v>691</v>
      </c>
      <c r="O105" s="146" t="s">
        <v>691</v>
      </c>
      <c r="P105" s="254" t="s">
        <v>691</v>
      </c>
      <c r="Q105" s="146"/>
      <c r="R105" s="146"/>
      <c r="S105" s="146"/>
      <c r="T105" s="146" t="s">
        <v>1195</v>
      </c>
      <c r="U105" s="146"/>
      <c r="V105" s="146"/>
      <c r="W105" s="146"/>
      <c r="X105" s="146"/>
      <c r="Y105" s="146"/>
      <c r="Z105" s="146"/>
      <c r="AA105" s="146"/>
      <c r="AB105" s="146"/>
      <c r="AC105" s="146"/>
      <c r="AD105" s="247"/>
      <c r="AE105" s="247"/>
      <c r="AF105" s="97"/>
      <c r="AG105" s="97"/>
      <c r="AH105" s="97"/>
      <c r="AI105" s="97"/>
      <c r="AJ105" s="97"/>
      <c r="AK105" s="97"/>
      <c r="AL105" s="97"/>
      <c r="AM105" s="97"/>
      <c r="AN105" s="97"/>
      <c r="AO105" s="97"/>
    </row>
    <row r="106" spans="1:41" s="605" customFormat="1" ht="31.5" x14ac:dyDescent="0.25">
      <c r="A106" s="47" t="s">
        <v>620</v>
      </c>
      <c r="B106" s="597" t="s">
        <v>764</v>
      </c>
      <c r="C106" s="51"/>
      <c r="D106" s="606"/>
      <c r="E106" s="146"/>
      <c r="F106" s="146"/>
      <c r="G106" s="146"/>
      <c r="H106" s="146"/>
      <c r="I106" s="146"/>
      <c r="J106" s="146"/>
      <c r="K106" s="146"/>
      <c r="L106" s="146"/>
      <c r="M106" s="146"/>
      <c r="N106" s="146"/>
      <c r="O106" s="146"/>
      <c r="P106" s="254"/>
      <c r="Q106" s="146"/>
      <c r="R106" s="146"/>
      <c r="S106" s="146"/>
      <c r="T106" s="146" t="s">
        <v>1195</v>
      </c>
      <c r="U106" s="146"/>
      <c r="V106" s="146"/>
      <c r="W106" s="146"/>
      <c r="X106" s="146"/>
      <c r="Y106" s="146"/>
      <c r="Z106" s="146"/>
      <c r="AA106" s="146"/>
      <c r="AB106" s="146"/>
      <c r="AC106" s="146"/>
      <c r="AD106" s="247"/>
      <c r="AE106" s="247"/>
      <c r="AF106" s="97"/>
      <c r="AG106" s="97"/>
      <c r="AH106" s="97"/>
      <c r="AI106" s="97"/>
      <c r="AJ106" s="97"/>
      <c r="AK106" s="97"/>
      <c r="AL106" s="97"/>
      <c r="AM106" s="97"/>
      <c r="AN106" s="97"/>
      <c r="AO106" s="97"/>
    </row>
    <row r="107" spans="1:41" s="605" customFormat="1" ht="47.25" x14ac:dyDescent="0.25">
      <c r="A107" s="47" t="s">
        <v>621</v>
      </c>
      <c r="B107" s="597" t="s">
        <v>765</v>
      </c>
      <c r="C107" s="51"/>
      <c r="D107" s="606"/>
      <c r="E107" s="146" t="s">
        <v>771</v>
      </c>
      <c r="F107" s="146" t="s">
        <v>771</v>
      </c>
      <c r="G107" s="146" t="s">
        <v>771</v>
      </c>
      <c r="H107" s="146" t="s">
        <v>638</v>
      </c>
      <c r="I107" s="146" t="s">
        <v>638</v>
      </c>
      <c r="J107" s="146" t="s">
        <v>638</v>
      </c>
      <c r="K107" s="146" t="s">
        <v>638</v>
      </c>
      <c r="L107" s="146" t="s">
        <v>691</v>
      </c>
      <c r="M107" s="146" t="s">
        <v>691</v>
      </c>
      <c r="N107" s="146" t="s">
        <v>691</v>
      </c>
      <c r="O107" s="146" t="s">
        <v>691</v>
      </c>
      <c r="P107" s="254" t="s">
        <v>691</v>
      </c>
      <c r="Q107" s="146"/>
      <c r="R107" s="146"/>
      <c r="S107" s="146"/>
      <c r="T107" s="146" t="s">
        <v>1195</v>
      </c>
      <c r="U107" s="146"/>
      <c r="V107" s="146"/>
      <c r="W107" s="146"/>
      <c r="X107" s="146"/>
      <c r="Y107" s="146"/>
      <c r="Z107" s="146"/>
      <c r="AA107" s="146"/>
      <c r="AB107" s="146"/>
      <c r="AC107" s="146"/>
      <c r="AD107" s="247"/>
      <c r="AE107" s="247"/>
      <c r="AF107" s="97"/>
      <c r="AG107" s="97"/>
      <c r="AH107" s="97"/>
      <c r="AI107" s="97"/>
      <c r="AJ107" s="97"/>
      <c r="AK107" s="97"/>
      <c r="AL107" s="97"/>
      <c r="AM107" s="97"/>
      <c r="AN107" s="97"/>
      <c r="AO107" s="97"/>
    </row>
    <row r="108" spans="1:41" s="605" customFormat="1" ht="15.75" x14ac:dyDescent="0.25">
      <c r="A108" s="47"/>
      <c r="B108" s="324" t="s">
        <v>831</v>
      </c>
      <c r="C108" s="51" t="s">
        <v>815</v>
      </c>
      <c r="D108" s="606">
        <v>2020</v>
      </c>
      <c r="E108" s="146" t="s">
        <v>771</v>
      </c>
      <c r="F108" s="146" t="s">
        <v>771</v>
      </c>
      <c r="G108" s="146" t="s">
        <v>771</v>
      </c>
      <c r="H108" s="146" t="s">
        <v>638</v>
      </c>
      <c r="I108" s="146" t="s">
        <v>638</v>
      </c>
      <c r="J108" s="146" t="s">
        <v>638</v>
      </c>
      <c r="K108" s="146" t="s">
        <v>638</v>
      </c>
      <c r="L108" s="146" t="s">
        <v>691</v>
      </c>
      <c r="M108" s="146" t="s">
        <v>691</v>
      </c>
      <c r="N108" s="146" t="s">
        <v>691</v>
      </c>
      <c r="O108" s="146" t="s">
        <v>691</v>
      </c>
      <c r="P108" s="254" t="s">
        <v>691</v>
      </c>
      <c r="Q108" s="146"/>
      <c r="R108" s="146"/>
      <c r="S108" s="146"/>
      <c r="T108" s="146" t="s">
        <v>1195</v>
      </c>
      <c r="U108" s="146"/>
      <c r="V108" s="146"/>
      <c r="W108" s="146"/>
      <c r="X108" s="146"/>
      <c r="Y108" s="146"/>
      <c r="Z108" s="146"/>
      <c r="AA108" s="146"/>
      <c r="AB108" s="146"/>
      <c r="AC108" s="146"/>
      <c r="AD108" s="247"/>
      <c r="AE108" s="247"/>
      <c r="AF108" s="97"/>
      <c r="AG108" s="97"/>
      <c r="AH108" s="97"/>
      <c r="AI108" s="97"/>
      <c r="AJ108" s="97"/>
      <c r="AK108" s="97"/>
      <c r="AL108" s="97"/>
      <c r="AM108" s="97"/>
      <c r="AN108" s="97"/>
      <c r="AO108" s="97"/>
    </row>
    <row r="109" spans="1:41" s="605" customFormat="1" ht="15.75" x14ac:dyDescent="0.25">
      <c r="A109" s="47"/>
      <c r="B109" s="324" t="s">
        <v>832</v>
      </c>
      <c r="C109" s="51" t="s">
        <v>815</v>
      </c>
      <c r="D109" s="606">
        <v>2020</v>
      </c>
      <c r="E109" s="146" t="s">
        <v>771</v>
      </c>
      <c r="F109" s="146" t="s">
        <v>771</v>
      </c>
      <c r="G109" s="146" t="s">
        <v>771</v>
      </c>
      <c r="H109" s="146" t="s">
        <v>638</v>
      </c>
      <c r="I109" s="146" t="s">
        <v>638</v>
      </c>
      <c r="J109" s="146" t="s">
        <v>638</v>
      </c>
      <c r="K109" s="146" t="s">
        <v>638</v>
      </c>
      <c r="L109" s="146" t="s">
        <v>691</v>
      </c>
      <c r="M109" s="146" t="s">
        <v>691</v>
      </c>
      <c r="N109" s="146" t="s">
        <v>691</v>
      </c>
      <c r="O109" s="146" t="s">
        <v>691</v>
      </c>
      <c r="P109" s="254" t="s">
        <v>691</v>
      </c>
      <c r="Q109" s="146"/>
      <c r="R109" s="146"/>
      <c r="S109" s="146"/>
      <c r="T109" s="146" t="s">
        <v>1195</v>
      </c>
      <c r="U109" s="146"/>
      <c r="V109" s="146"/>
      <c r="W109" s="146"/>
      <c r="X109" s="146"/>
      <c r="Y109" s="146"/>
      <c r="Z109" s="146"/>
      <c r="AA109" s="146"/>
      <c r="AB109" s="146"/>
      <c r="AC109" s="146"/>
      <c r="AD109" s="247"/>
      <c r="AE109" s="247"/>
      <c r="AF109" s="97"/>
      <c r="AG109" s="97"/>
      <c r="AH109" s="97"/>
      <c r="AI109" s="97"/>
      <c r="AJ109" s="97"/>
      <c r="AK109" s="97"/>
      <c r="AL109" s="97"/>
      <c r="AM109" s="97"/>
      <c r="AN109" s="97"/>
      <c r="AO109" s="97"/>
    </row>
    <row r="110" spans="1:41" s="605" customFormat="1" ht="31.5" x14ac:dyDescent="0.25">
      <c r="A110" s="47"/>
      <c r="B110" s="324" t="s">
        <v>833</v>
      </c>
      <c r="C110" s="51" t="s">
        <v>815</v>
      </c>
      <c r="D110" s="606">
        <v>2020</v>
      </c>
      <c r="E110" s="146" t="s">
        <v>771</v>
      </c>
      <c r="F110" s="146" t="s">
        <v>771</v>
      </c>
      <c r="G110" s="146" t="s">
        <v>771</v>
      </c>
      <c r="H110" s="146" t="s">
        <v>638</v>
      </c>
      <c r="I110" s="146" t="s">
        <v>638</v>
      </c>
      <c r="J110" s="146" t="s">
        <v>638</v>
      </c>
      <c r="K110" s="146" t="s">
        <v>638</v>
      </c>
      <c r="L110" s="146" t="s">
        <v>691</v>
      </c>
      <c r="M110" s="146" t="s">
        <v>691</v>
      </c>
      <c r="N110" s="146" t="s">
        <v>691</v>
      </c>
      <c r="O110" s="146" t="s">
        <v>691</v>
      </c>
      <c r="P110" s="254" t="s">
        <v>691</v>
      </c>
      <c r="Q110" s="146"/>
      <c r="R110" s="146"/>
      <c r="S110" s="146"/>
      <c r="T110" s="146" t="s">
        <v>1195</v>
      </c>
      <c r="U110" s="146"/>
      <c r="V110" s="146"/>
      <c r="W110" s="146"/>
      <c r="X110" s="146"/>
      <c r="Y110" s="146"/>
      <c r="Z110" s="146"/>
      <c r="AA110" s="146"/>
      <c r="AB110" s="146"/>
      <c r="AC110" s="146"/>
      <c r="AD110" s="247"/>
      <c r="AE110" s="247"/>
      <c r="AF110" s="97"/>
      <c r="AG110" s="97"/>
      <c r="AH110" s="97"/>
      <c r="AI110" s="97"/>
      <c r="AJ110" s="97"/>
      <c r="AK110" s="97"/>
      <c r="AL110" s="97"/>
      <c r="AM110" s="97"/>
      <c r="AN110" s="97"/>
      <c r="AO110" s="97"/>
    </row>
    <row r="111" spans="1:41" s="605" customFormat="1" ht="15.75" x14ac:dyDescent="0.25">
      <c r="A111" s="47"/>
      <c r="B111" s="324" t="s">
        <v>830</v>
      </c>
      <c r="C111" s="51" t="s">
        <v>815</v>
      </c>
      <c r="D111" s="606">
        <v>2020</v>
      </c>
      <c r="E111" s="146" t="s">
        <v>771</v>
      </c>
      <c r="F111" s="146" t="s">
        <v>771</v>
      </c>
      <c r="G111" s="146" t="s">
        <v>771</v>
      </c>
      <c r="H111" s="146" t="s">
        <v>638</v>
      </c>
      <c r="I111" s="146" t="s">
        <v>638</v>
      </c>
      <c r="J111" s="146" t="s">
        <v>638</v>
      </c>
      <c r="K111" s="146" t="s">
        <v>638</v>
      </c>
      <c r="L111" s="146" t="s">
        <v>691</v>
      </c>
      <c r="M111" s="146" t="s">
        <v>691</v>
      </c>
      <c r="N111" s="146" t="s">
        <v>691</v>
      </c>
      <c r="O111" s="146" t="s">
        <v>691</v>
      </c>
      <c r="P111" s="254" t="s">
        <v>691</v>
      </c>
      <c r="Q111" s="146"/>
      <c r="R111" s="146"/>
      <c r="S111" s="146"/>
      <c r="T111" s="146" t="s">
        <v>1195</v>
      </c>
      <c r="U111" s="146"/>
      <c r="V111" s="146"/>
      <c r="W111" s="146"/>
      <c r="X111" s="146"/>
      <c r="Y111" s="146"/>
      <c r="Z111" s="146"/>
      <c r="AA111" s="146"/>
      <c r="AB111" s="146"/>
      <c r="AC111" s="146"/>
      <c r="AD111" s="247"/>
      <c r="AE111" s="247"/>
      <c r="AF111" s="97"/>
      <c r="AG111" s="97"/>
      <c r="AH111" s="97"/>
      <c r="AI111" s="97"/>
      <c r="AJ111" s="97"/>
      <c r="AK111" s="97"/>
      <c r="AL111" s="97"/>
      <c r="AM111" s="97"/>
      <c r="AN111" s="97"/>
      <c r="AO111" s="97"/>
    </row>
    <row r="112" spans="1:41" s="605" customFormat="1" ht="15.75" x14ac:dyDescent="0.25">
      <c r="A112" s="47"/>
      <c r="B112" s="324" t="s">
        <v>859</v>
      </c>
      <c r="C112" s="51" t="s">
        <v>818</v>
      </c>
      <c r="D112" s="606">
        <v>2021</v>
      </c>
      <c r="E112" s="146" t="s">
        <v>771</v>
      </c>
      <c r="F112" s="146" t="s">
        <v>771</v>
      </c>
      <c r="G112" s="146" t="s">
        <v>771</v>
      </c>
      <c r="H112" s="146" t="s">
        <v>638</v>
      </c>
      <c r="I112" s="146" t="s">
        <v>638</v>
      </c>
      <c r="J112" s="146" t="s">
        <v>638</v>
      </c>
      <c r="K112" s="146" t="s">
        <v>638</v>
      </c>
      <c r="L112" s="146" t="s">
        <v>691</v>
      </c>
      <c r="M112" s="146" t="s">
        <v>691</v>
      </c>
      <c r="N112" s="146" t="s">
        <v>691</v>
      </c>
      <c r="O112" s="146" t="s">
        <v>691</v>
      </c>
      <c r="P112" s="254" t="s">
        <v>691</v>
      </c>
      <c r="Q112" s="146"/>
      <c r="R112" s="146"/>
      <c r="S112" s="146"/>
      <c r="T112" s="146" t="s">
        <v>1195</v>
      </c>
      <c r="U112" s="146"/>
      <c r="V112" s="146"/>
      <c r="W112" s="146"/>
      <c r="X112" s="146"/>
      <c r="Y112" s="146"/>
      <c r="Z112" s="146"/>
      <c r="AA112" s="146"/>
      <c r="AB112" s="146"/>
      <c r="AC112" s="146"/>
      <c r="AD112" s="247"/>
      <c r="AE112" s="247"/>
      <c r="AF112" s="97"/>
      <c r="AG112" s="97"/>
      <c r="AH112" s="97"/>
      <c r="AI112" s="97"/>
      <c r="AJ112" s="97"/>
      <c r="AK112" s="97"/>
      <c r="AL112" s="97"/>
      <c r="AM112" s="97"/>
      <c r="AN112" s="97"/>
      <c r="AO112" s="97"/>
    </row>
    <row r="113" spans="1:41" s="605" customFormat="1" ht="15.75" x14ac:dyDescent="0.25">
      <c r="A113" s="47"/>
      <c r="B113" s="324" t="s">
        <v>860</v>
      </c>
      <c r="C113" s="51" t="s">
        <v>818</v>
      </c>
      <c r="D113" s="606">
        <v>2021</v>
      </c>
      <c r="E113" s="146" t="s">
        <v>771</v>
      </c>
      <c r="F113" s="146" t="s">
        <v>771</v>
      </c>
      <c r="G113" s="146" t="s">
        <v>771</v>
      </c>
      <c r="H113" s="146" t="s">
        <v>638</v>
      </c>
      <c r="I113" s="146" t="s">
        <v>638</v>
      </c>
      <c r="J113" s="146" t="s">
        <v>638</v>
      </c>
      <c r="K113" s="146" t="s">
        <v>638</v>
      </c>
      <c r="L113" s="146" t="s">
        <v>691</v>
      </c>
      <c r="M113" s="146" t="s">
        <v>691</v>
      </c>
      <c r="N113" s="146" t="s">
        <v>691</v>
      </c>
      <c r="O113" s="146" t="s">
        <v>691</v>
      </c>
      <c r="P113" s="254" t="s">
        <v>691</v>
      </c>
      <c r="Q113" s="146"/>
      <c r="R113" s="146"/>
      <c r="S113" s="146"/>
      <c r="T113" s="146" t="s">
        <v>1195</v>
      </c>
      <c r="U113" s="146"/>
      <c r="V113" s="146"/>
      <c r="W113" s="146"/>
      <c r="X113" s="146"/>
      <c r="Y113" s="146"/>
      <c r="Z113" s="146"/>
      <c r="AA113" s="146"/>
      <c r="AB113" s="146"/>
      <c r="AC113" s="146"/>
      <c r="AD113" s="247"/>
      <c r="AE113" s="247"/>
      <c r="AF113" s="97"/>
      <c r="AG113" s="97"/>
      <c r="AH113" s="97"/>
      <c r="AI113" s="97"/>
      <c r="AJ113" s="97"/>
      <c r="AK113" s="97"/>
      <c r="AL113" s="97"/>
      <c r="AM113" s="97"/>
      <c r="AN113" s="97"/>
      <c r="AO113" s="97"/>
    </row>
    <row r="114" spans="1:41" s="605" customFormat="1" ht="15.75" x14ac:dyDescent="0.25">
      <c r="A114" s="47"/>
      <c r="B114" s="324" t="s">
        <v>831</v>
      </c>
      <c r="C114" s="51" t="s">
        <v>818</v>
      </c>
      <c r="D114" s="606">
        <v>2021</v>
      </c>
      <c r="E114" s="146" t="s">
        <v>771</v>
      </c>
      <c r="F114" s="146" t="s">
        <v>771</v>
      </c>
      <c r="G114" s="146" t="s">
        <v>771</v>
      </c>
      <c r="H114" s="146" t="s">
        <v>638</v>
      </c>
      <c r="I114" s="146" t="s">
        <v>638</v>
      </c>
      <c r="J114" s="146" t="s">
        <v>638</v>
      </c>
      <c r="K114" s="146" t="s">
        <v>638</v>
      </c>
      <c r="L114" s="146" t="s">
        <v>691</v>
      </c>
      <c r="M114" s="146" t="s">
        <v>691</v>
      </c>
      <c r="N114" s="146" t="s">
        <v>691</v>
      </c>
      <c r="O114" s="146" t="s">
        <v>691</v>
      </c>
      <c r="P114" s="254" t="s">
        <v>691</v>
      </c>
      <c r="Q114" s="146"/>
      <c r="R114" s="146"/>
      <c r="S114" s="146"/>
      <c r="T114" s="146" t="s">
        <v>1195</v>
      </c>
      <c r="U114" s="146"/>
      <c r="V114" s="146"/>
      <c r="W114" s="146"/>
      <c r="X114" s="146"/>
      <c r="Y114" s="146"/>
      <c r="Z114" s="146"/>
      <c r="AA114" s="146"/>
      <c r="AB114" s="146"/>
      <c r="AC114" s="146"/>
      <c r="AD114" s="247"/>
      <c r="AE114" s="247"/>
      <c r="AF114" s="97"/>
      <c r="AG114" s="97"/>
      <c r="AH114" s="97"/>
      <c r="AI114" s="97"/>
      <c r="AJ114" s="97"/>
      <c r="AK114" s="97"/>
      <c r="AL114" s="97"/>
      <c r="AM114" s="97"/>
      <c r="AN114" s="97"/>
      <c r="AO114" s="97"/>
    </row>
    <row r="115" spans="1:41" s="605" customFormat="1" ht="15.75" x14ac:dyDescent="0.25">
      <c r="A115" s="47"/>
      <c r="B115" s="395" t="s">
        <v>994</v>
      </c>
      <c r="C115" s="51" t="s">
        <v>818</v>
      </c>
      <c r="D115" s="606">
        <v>2021</v>
      </c>
      <c r="E115" s="146" t="s">
        <v>771</v>
      </c>
      <c r="F115" s="146" t="s">
        <v>771</v>
      </c>
      <c r="G115" s="146" t="s">
        <v>771</v>
      </c>
      <c r="H115" s="146" t="s">
        <v>638</v>
      </c>
      <c r="I115" s="146" t="s">
        <v>638</v>
      </c>
      <c r="J115" s="146" t="s">
        <v>638</v>
      </c>
      <c r="K115" s="146" t="s">
        <v>638</v>
      </c>
      <c r="L115" s="146" t="s">
        <v>691</v>
      </c>
      <c r="M115" s="146" t="s">
        <v>691</v>
      </c>
      <c r="N115" s="146" t="s">
        <v>691</v>
      </c>
      <c r="O115" s="146" t="s">
        <v>691</v>
      </c>
      <c r="P115" s="254" t="s">
        <v>691</v>
      </c>
      <c r="Q115" s="146"/>
      <c r="R115" s="146"/>
      <c r="S115" s="146"/>
      <c r="T115" s="146" t="s">
        <v>1195</v>
      </c>
      <c r="U115" s="146"/>
      <c r="V115" s="146"/>
      <c r="W115" s="146"/>
      <c r="X115" s="146"/>
      <c r="Y115" s="146"/>
      <c r="Z115" s="146"/>
      <c r="AA115" s="146"/>
      <c r="AB115" s="146"/>
      <c r="AC115" s="146"/>
      <c r="AD115" s="247"/>
      <c r="AE115" s="247"/>
      <c r="AF115" s="97"/>
      <c r="AG115" s="97"/>
      <c r="AH115" s="97"/>
      <c r="AI115" s="97"/>
      <c r="AJ115" s="97"/>
      <c r="AK115" s="97"/>
      <c r="AL115" s="97"/>
      <c r="AM115" s="97"/>
      <c r="AN115" s="97"/>
      <c r="AO115" s="97"/>
    </row>
    <row r="116" spans="1:41" s="605" customFormat="1" ht="31.5" x14ac:dyDescent="0.25">
      <c r="A116" s="47"/>
      <c r="B116" s="395" t="s">
        <v>993</v>
      </c>
      <c r="C116" s="51" t="s">
        <v>818</v>
      </c>
      <c r="D116" s="606">
        <v>2021</v>
      </c>
      <c r="E116" s="146" t="s">
        <v>771</v>
      </c>
      <c r="F116" s="146" t="s">
        <v>771</v>
      </c>
      <c r="G116" s="146" t="s">
        <v>771</v>
      </c>
      <c r="H116" s="146" t="s">
        <v>638</v>
      </c>
      <c r="I116" s="146" t="s">
        <v>638</v>
      </c>
      <c r="J116" s="146" t="s">
        <v>638</v>
      </c>
      <c r="K116" s="146" t="s">
        <v>638</v>
      </c>
      <c r="L116" s="146" t="s">
        <v>691</v>
      </c>
      <c r="M116" s="146" t="s">
        <v>691</v>
      </c>
      <c r="N116" s="146" t="s">
        <v>691</v>
      </c>
      <c r="O116" s="146" t="s">
        <v>691</v>
      </c>
      <c r="P116" s="254" t="s">
        <v>691</v>
      </c>
      <c r="Q116" s="146"/>
      <c r="R116" s="146"/>
      <c r="S116" s="146"/>
      <c r="T116" s="146" t="s">
        <v>1195</v>
      </c>
      <c r="U116" s="146"/>
      <c r="V116" s="146"/>
      <c r="W116" s="146"/>
      <c r="X116" s="146"/>
      <c r="Y116" s="146"/>
      <c r="Z116" s="146"/>
      <c r="AA116" s="146"/>
      <c r="AB116" s="146"/>
      <c r="AC116" s="146"/>
      <c r="AD116" s="247"/>
      <c r="AE116" s="247"/>
      <c r="AF116" s="97"/>
      <c r="AG116" s="97"/>
      <c r="AH116" s="97"/>
      <c r="AI116" s="97"/>
      <c r="AJ116" s="97"/>
      <c r="AK116" s="97"/>
      <c r="AL116" s="97"/>
      <c r="AM116" s="97"/>
      <c r="AN116" s="97"/>
      <c r="AO116" s="97"/>
    </row>
    <row r="117" spans="1:41" s="605" customFormat="1" ht="15.75" x14ac:dyDescent="0.25">
      <c r="A117" s="47"/>
      <c r="B117" s="324" t="s">
        <v>830</v>
      </c>
      <c r="C117" s="51" t="s">
        <v>819</v>
      </c>
      <c r="D117" s="606">
        <v>2022</v>
      </c>
      <c r="E117" s="146" t="s">
        <v>771</v>
      </c>
      <c r="F117" s="146" t="s">
        <v>771</v>
      </c>
      <c r="G117" s="146" t="s">
        <v>771</v>
      </c>
      <c r="H117" s="146" t="s">
        <v>638</v>
      </c>
      <c r="I117" s="146" t="s">
        <v>638</v>
      </c>
      <c r="J117" s="146" t="s">
        <v>638</v>
      </c>
      <c r="K117" s="146" t="s">
        <v>638</v>
      </c>
      <c r="L117" s="146" t="s">
        <v>691</v>
      </c>
      <c r="M117" s="146" t="s">
        <v>691</v>
      </c>
      <c r="N117" s="146" t="s">
        <v>691</v>
      </c>
      <c r="O117" s="146" t="s">
        <v>691</v>
      </c>
      <c r="P117" s="254" t="s">
        <v>691</v>
      </c>
      <c r="Q117" s="146"/>
      <c r="R117" s="146"/>
      <c r="S117" s="146"/>
      <c r="T117" s="146" t="s">
        <v>1195</v>
      </c>
      <c r="U117" s="146"/>
      <c r="V117" s="146"/>
      <c r="W117" s="146"/>
      <c r="X117" s="146"/>
      <c r="Y117" s="146"/>
      <c r="Z117" s="146"/>
      <c r="AA117" s="146"/>
      <c r="AB117" s="146"/>
      <c r="AC117" s="146"/>
      <c r="AD117" s="247"/>
      <c r="AE117" s="247"/>
      <c r="AF117" s="97"/>
      <c r="AG117" s="97"/>
      <c r="AH117" s="97"/>
      <c r="AI117" s="97"/>
      <c r="AJ117" s="97"/>
      <c r="AK117" s="97"/>
      <c r="AL117" s="97"/>
      <c r="AM117" s="97"/>
      <c r="AN117" s="97"/>
      <c r="AO117" s="97"/>
    </row>
    <row r="118" spans="1:41" s="605" customFormat="1" ht="31.5" x14ac:dyDescent="0.25">
      <c r="A118" s="47"/>
      <c r="B118" s="324" t="s">
        <v>861</v>
      </c>
      <c r="C118" s="51" t="s">
        <v>819</v>
      </c>
      <c r="D118" s="606">
        <v>2022</v>
      </c>
      <c r="E118" s="146" t="s">
        <v>771</v>
      </c>
      <c r="F118" s="146" t="s">
        <v>771</v>
      </c>
      <c r="G118" s="146" t="s">
        <v>771</v>
      </c>
      <c r="H118" s="146" t="s">
        <v>638</v>
      </c>
      <c r="I118" s="146" t="s">
        <v>638</v>
      </c>
      <c r="J118" s="146" t="s">
        <v>638</v>
      </c>
      <c r="K118" s="146" t="s">
        <v>638</v>
      </c>
      <c r="L118" s="146" t="s">
        <v>691</v>
      </c>
      <c r="M118" s="146" t="s">
        <v>691</v>
      </c>
      <c r="N118" s="146" t="s">
        <v>691</v>
      </c>
      <c r="O118" s="146" t="s">
        <v>691</v>
      </c>
      <c r="P118" s="254" t="s">
        <v>691</v>
      </c>
      <c r="Q118" s="146"/>
      <c r="R118" s="146"/>
      <c r="S118" s="146"/>
      <c r="T118" s="146" t="s">
        <v>1195</v>
      </c>
      <c r="U118" s="146"/>
      <c r="V118" s="146"/>
      <c r="W118" s="146"/>
      <c r="X118" s="146"/>
      <c r="Y118" s="146"/>
      <c r="Z118" s="146"/>
      <c r="AA118" s="146"/>
      <c r="AB118" s="146"/>
      <c r="AC118" s="146"/>
      <c r="AD118" s="247"/>
      <c r="AE118" s="247"/>
      <c r="AF118" s="97"/>
      <c r="AG118" s="97"/>
      <c r="AH118" s="97"/>
      <c r="AI118" s="97"/>
      <c r="AJ118" s="97"/>
      <c r="AK118" s="97"/>
      <c r="AL118" s="97"/>
      <c r="AM118" s="97"/>
      <c r="AN118" s="97"/>
      <c r="AO118" s="97"/>
    </row>
    <row r="119" spans="1:41" s="605" customFormat="1" ht="15.75" x14ac:dyDescent="0.25">
      <c r="A119" s="47"/>
      <c r="B119" s="324" t="s">
        <v>1127</v>
      </c>
      <c r="C119" s="51" t="s">
        <v>819</v>
      </c>
      <c r="D119" s="606">
        <v>2022</v>
      </c>
      <c r="E119" s="146" t="s">
        <v>771</v>
      </c>
      <c r="F119" s="146" t="s">
        <v>771</v>
      </c>
      <c r="G119" s="146" t="s">
        <v>771</v>
      </c>
      <c r="H119" s="146" t="s">
        <v>638</v>
      </c>
      <c r="I119" s="146" t="s">
        <v>638</v>
      </c>
      <c r="J119" s="146" t="s">
        <v>638</v>
      </c>
      <c r="K119" s="146" t="s">
        <v>638</v>
      </c>
      <c r="L119" s="146" t="s">
        <v>691</v>
      </c>
      <c r="M119" s="146" t="s">
        <v>691</v>
      </c>
      <c r="N119" s="146" t="s">
        <v>691</v>
      </c>
      <c r="O119" s="146" t="s">
        <v>691</v>
      </c>
      <c r="P119" s="254" t="s">
        <v>691</v>
      </c>
      <c r="Q119" s="146"/>
      <c r="R119" s="146"/>
      <c r="S119" s="146"/>
      <c r="T119" s="146" t="s">
        <v>1195</v>
      </c>
      <c r="U119" s="146"/>
      <c r="V119" s="146"/>
      <c r="W119" s="146"/>
      <c r="X119" s="146"/>
      <c r="Y119" s="146"/>
      <c r="Z119" s="146"/>
      <c r="AA119" s="146"/>
      <c r="AB119" s="146"/>
      <c r="AC119" s="146"/>
      <c r="AD119" s="247"/>
      <c r="AE119" s="247"/>
      <c r="AF119" s="97"/>
      <c r="AG119" s="97"/>
      <c r="AH119" s="97"/>
      <c r="AI119" s="97"/>
      <c r="AJ119" s="97"/>
      <c r="AK119" s="97"/>
      <c r="AL119" s="97"/>
      <c r="AM119" s="97"/>
      <c r="AN119" s="97"/>
      <c r="AO119" s="97"/>
    </row>
    <row r="120" spans="1:41" s="605" customFormat="1" ht="31.5" x14ac:dyDescent="0.25">
      <c r="A120" s="47"/>
      <c r="B120" s="324" t="s">
        <v>1128</v>
      </c>
      <c r="C120" s="51" t="s">
        <v>819</v>
      </c>
      <c r="D120" s="606">
        <v>2022</v>
      </c>
      <c r="E120" s="146" t="s">
        <v>771</v>
      </c>
      <c r="F120" s="146" t="s">
        <v>771</v>
      </c>
      <c r="G120" s="146" t="s">
        <v>771</v>
      </c>
      <c r="H120" s="146" t="s">
        <v>638</v>
      </c>
      <c r="I120" s="146" t="s">
        <v>638</v>
      </c>
      <c r="J120" s="146" t="s">
        <v>638</v>
      </c>
      <c r="K120" s="146" t="s">
        <v>638</v>
      </c>
      <c r="L120" s="146" t="s">
        <v>691</v>
      </c>
      <c r="M120" s="146" t="s">
        <v>691</v>
      </c>
      <c r="N120" s="146" t="s">
        <v>691</v>
      </c>
      <c r="O120" s="146" t="s">
        <v>691</v>
      </c>
      <c r="P120" s="254" t="s">
        <v>691</v>
      </c>
      <c r="Q120" s="146"/>
      <c r="R120" s="146"/>
      <c r="S120" s="146"/>
      <c r="T120" s="146" t="s">
        <v>1195</v>
      </c>
      <c r="U120" s="146"/>
      <c r="V120" s="146"/>
      <c r="W120" s="146"/>
      <c r="X120" s="146"/>
      <c r="Y120" s="146"/>
      <c r="Z120" s="146"/>
      <c r="AA120" s="146"/>
      <c r="AB120" s="146"/>
      <c r="AC120" s="146"/>
      <c r="AD120" s="247"/>
      <c r="AE120" s="247"/>
      <c r="AF120" s="97"/>
      <c r="AG120" s="97"/>
      <c r="AH120" s="97"/>
      <c r="AI120" s="97"/>
      <c r="AJ120" s="97"/>
      <c r="AK120" s="97"/>
      <c r="AL120" s="97"/>
      <c r="AM120" s="97"/>
      <c r="AN120" s="97"/>
      <c r="AO120" s="97"/>
    </row>
    <row r="121" spans="1:41" s="605" customFormat="1" ht="15.75" x14ac:dyDescent="0.25">
      <c r="A121" s="47"/>
      <c r="B121" s="324" t="s">
        <v>830</v>
      </c>
      <c r="C121" s="51" t="s">
        <v>822</v>
      </c>
      <c r="D121" s="606">
        <v>2023</v>
      </c>
      <c r="E121" s="146" t="s">
        <v>771</v>
      </c>
      <c r="F121" s="146" t="s">
        <v>771</v>
      </c>
      <c r="G121" s="146" t="s">
        <v>771</v>
      </c>
      <c r="H121" s="146" t="s">
        <v>638</v>
      </c>
      <c r="I121" s="146" t="s">
        <v>638</v>
      </c>
      <c r="J121" s="146" t="s">
        <v>638</v>
      </c>
      <c r="K121" s="146" t="s">
        <v>638</v>
      </c>
      <c r="L121" s="146" t="s">
        <v>691</v>
      </c>
      <c r="M121" s="146" t="s">
        <v>691</v>
      </c>
      <c r="N121" s="146" t="s">
        <v>691</v>
      </c>
      <c r="O121" s="146" t="s">
        <v>691</v>
      </c>
      <c r="P121" s="254" t="s">
        <v>691</v>
      </c>
      <c r="Q121" s="146"/>
      <c r="R121" s="146"/>
      <c r="S121" s="146"/>
      <c r="T121" s="146" t="s">
        <v>1195</v>
      </c>
      <c r="U121" s="146"/>
      <c r="V121" s="146"/>
      <c r="W121" s="146"/>
      <c r="X121" s="146"/>
      <c r="Y121" s="146"/>
      <c r="Z121" s="146"/>
      <c r="AA121" s="146"/>
      <c r="AB121" s="146"/>
      <c r="AC121" s="146"/>
      <c r="AD121" s="247"/>
      <c r="AE121" s="247"/>
      <c r="AF121" s="97"/>
      <c r="AG121" s="97"/>
      <c r="AH121" s="97"/>
      <c r="AI121" s="97"/>
      <c r="AJ121" s="97"/>
      <c r="AK121" s="97"/>
      <c r="AL121" s="97"/>
      <c r="AM121" s="97"/>
      <c r="AN121" s="97"/>
      <c r="AO121" s="97"/>
    </row>
    <row r="122" spans="1:41" s="605" customFormat="1" ht="15.75" x14ac:dyDescent="0.25">
      <c r="A122" s="47"/>
      <c r="B122" s="324" t="s">
        <v>1127</v>
      </c>
      <c r="C122" s="51" t="s">
        <v>822</v>
      </c>
      <c r="D122" s="606">
        <v>2023</v>
      </c>
      <c r="E122" s="146" t="s">
        <v>771</v>
      </c>
      <c r="F122" s="146" t="s">
        <v>771</v>
      </c>
      <c r="G122" s="146" t="s">
        <v>771</v>
      </c>
      <c r="H122" s="146" t="s">
        <v>638</v>
      </c>
      <c r="I122" s="146" t="s">
        <v>638</v>
      </c>
      <c r="J122" s="146" t="s">
        <v>638</v>
      </c>
      <c r="K122" s="146" t="s">
        <v>638</v>
      </c>
      <c r="L122" s="146" t="s">
        <v>691</v>
      </c>
      <c r="M122" s="146" t="s">
        <v>691</v>
      </c>
      <c r="N122" s="146" t="s">
        <v>691</v>
      </c>
      <c r="O122" s="146" t="s">
        <v>691</v>
      </c>
      <c r="P122" s="254" t="s">
        <v>691</v>
      </c>
      <c r="Q122" s="146"/>
      <c r="R122" s="146"/>
      <c r="S122" s="146"/>
      <c r="T122" s="146" t="s">
        <v>1195</v>
      </c>
      <c r="U122" s="146"/>
      <c r="V122" s="146"/>
      <c r="W122" s="146"/>
      <c r="X122" s="146"/>
      <c r="Y122" s="146"/>
      <c r="Z122" s="146"/>
      <c r="AA122" s="146"/>
      <c r="AB122" s="146"/>
      <c r="AC122" s="146"/>
      <c r="AD122" s="247"/>
      <c r="AE122" s="247"/>
      <c r="AF122" s="97"/>
      <c r="AG122" s="97"/>
      <c r="AH122" s="97"/>
      <c r="AI122" s="97"/>
      <c r="AJ122" s="97"/>
      <c r="AK122" s="97"/>
      <c r="AL122" s="97"/>
      <c r="AM122" s="97"/>
      <c r="AN122" s="97"/>
      <c r="AO122" s="97"/>
    </row>
    <row r="123" spans="1:41" s="605" customFormat="1" ht="31.5" x14ac:dyDescent="0.25">
      <c r="A123" s="47"/>
      <c r="B123" s="324" t="s">
        <v>864</v>
      </c>
      <c r="C123" s="51" t="s">
        <v>822</v>
      </c>
      <c r="D123" s="606">
        <v>2023</v>
      </c>
      <c r="E123" s="146" t="s">
        <v>771</v>
      </c>
      <c r="F123" s="146" t="s">
        <v>771</v>
      </c>
      <c r="G123" s="146" t="s">
        <v>771</v>
      </c>
      <c r="H123" s="146" t="s">
        <v>638</v>
      </c>
      <c r="I123" s="146" t="s">
        <v>638</v>
      </c>
      <c r="J123" s="146" t="s">
        <v>638</v>
      </c>
      <c r="K123" s="146" t="s">
        <v>638</v>
      </c>
      <c r="L123" s="146" t="s">
        <v>691</v>
      </c>
      <c r="M123" s="146" t="s">
        <v>691</v>
      </c>
      <c r="N123" s="146" t="s">
        <v>691</v>
      </c>
      <c r="O123" s="146" t="s">
        <v>691</v>
      </c>
      <c r="P123" s="254" t="s">
        <v>691</v>
      </c>
      <c r="Q123" s="146"/>
      <c r="R123" s="146"/>
      <c r="S123" s="146"/>
      <c r="T123" s="146" t="s">
        <v>1195</v>
      </c>
      <c r="U123" s="146"/>
      <c r="V123" s="146"/>
      <c r="W123" s="146"/>
      <c r="X123" s="146"/>
      <c r="Y123" s="146"/>
      <c r="Z123" s="146"/>
      <c r="AA123" s="146"/>
      <c r="AB123" s="146"/>
      <c r="AC123" s="146"/>
      <c r="AD123" s="247"/>
      <c r="AE123" s="247"/>
      <c r="AF123" s="97"/>
      <c r="AG123" s="97"/>
      <c r="AH123" s="97"/>
      <c r="AI123" s="97"/>
      <c r="AJ123" s="97"/>
      <c r="AK123" s="97"/>
      <c r="AL123" s="97"/>
      <c r="AM123" s="97"/>
      <c r="AN123" s="97"/>
      <c r="AO123" s="97"/>
    </row>
    <row r="124" spans="1:41" s="605" customFormat="1" ht="15.75" x14ac:dyDescent="0.25">
      <c r="A124" s="47"/>
      <c r="B124" s="324" t="s">
        <v>830</v>
      </c>
      <c r="C124" s="51" t="s">
        <v>826</v>
      </c>
      <c r="D124" s="606">
        <v>2024</v>
      </c>
      <c r="E124" s="146" t="s">
        <v>771</v>
      </c>
      <c r="F124" s="146" t="s">
        <v>771</v>
      </c>
      <c r="G124" s="146" t="s">
        <v>771</v>
      </c>
      <c r="H124" s="146" t="s">
        <v>638</v>
      </c>
      <c r="I124" s="146" t="s">
        <v>638</v>
      </c>
      <c r="J124" s="146" t="s">
        <v>638</v>
      </c>
      <c r="K124" s="146" t="s">
        <v>638</v>
      </c>
      <c r="L124" s="146" t="s">
        <v>691</v>
      </c>
      <c r="M124" s="146" t="s">
        <v>691</v>
      </c>
      <c r="N124" s="146" t="s">
        <v>691</v>
      </c>
      <c r="O124" s="146" t="s">
        <v>691</v>
      </c>
      <c r="P124" s="254" t="s">
        <v>691</v>
      </c>
      <c r="Q124" s="146"/>
      <c r="R124" s="146"/>
      <c r="S124" s="146"/>
      <c r="T124" s="146" t="s">
        <v>1195</v>
      </c>
      <c r="U124" s="146"/>
      <c r="V124" s="146"/>
      <c r="W124" s="146"/>
      <c r="X124" s="146"/>
      <c r="Y124" s="146"/>
      <c r="Z124" s="146"/>
      <c r="AA124" s="146"/>
      <c r="AB124" s="146"/>
      <c r="AC124" s="146"/>
      <c r="AD124" s="247"/>
      <c r="AE124" s="247"/>
      <c r="AF124" s="97"/>
      <c r="AG124" s="97"/>
      <c r="AH124" s="97"/>
      <c r="AI124" s="97"/>
      <c r="AJ124" s="97"/>
      <c r="AK124" s="97"/>
      <c r="AL124" s="97"/>
      <c r="AM124" s="97"/>
      <c r="AN124" s="97"/>
      <c r="AO124" s="97"/>
    </row>
    <row r="125" spans="1:41" s="605" customFormat="1" ht="15.75" x14ac:dyDescent="0.25">
      <c r="A125" s="47"/>
      <c r="B125" s="324" t="s">
        <v>1127</v>
      </c>
      <c r="C125" s="51" t="s">
        <v>826</v>
      </c>
      <c r="D125" s="606">
        <v>2024</v>
      </c>
      <c r="E125" s="146" t="s">
        <v>771</v>
      </c>
      <c r="F125" s="146" t="s">
        <v>771</v>
      </c>
      <c r="G125" s="146" t="s">
        <v>771</v>
      </c>
      <c r="H125" s="146" t="s">
        <v>638</v>
      </c>
      <c r="I125" s="146" t="s">
        <v>638</v>
      </c>
      <c r="J125" s="146" t="s">
        <v>638</v>
      </c>
      <c r="K125" s="146" t="s">
        <v>638</v>
      </c>
      <c r="L125" s="146" t="s">
        <v>691</v>
      </c>
      <c r="M125" s="146" t="s">
        <v>691</v>
      </c>
      <c r="N125" s="146" t="s">
        <v>691</v>
      </c>
      <c r="O125" s="146" t="s">
        <v>691</v>
      </c>
      <c r="P125" s="254" t="s">
        <v>691</v>
      </c>
      <c r="Q125" s="146" t="s">
        <v>691</v>
      </c>
      <c r="R125" s="146"/>
      <c r="S125" s="146"/>
      <c r="T125" s="146" t="s">
        <v>1195</v>
      </c>
      <c r="U125" s="146"/>
      <c r="V125" s="146"/>
      <c r="W125" s="146"/>
      <c r="X125" s="146"/>
      <c r="Y125" s="146"/>
      <c r="Z125" s="146"/>
      <c r="AA125" s="146"/>
      <c r="AB125" s="146"/>
      <c r="AC125" s="146" t="s">
        <v>638</v>
      </c>
      <c r="AD125" s="146" t="s">
        <v>638</v>
      </c>
      <c r="AE125" s="146" t="s">
        <v>638</v>
      </c>
      <c r="AF125" s="97"/>
      <c r="AG125" s="97"/>
      <c r="AH125" s="97"/>
      <c r="AI125" s="97"/>
      <c r="AJ125" s="97"/>
      <c r="AK125" s="97"/>
      <c r="AL125" s="97"/>
      <c r="AM125" s="97"/>
      <c r="AN125" s="97"/>
      <c r="AO125" s="97"/>
    </row>
    <row r="126" spans="1:41" s="605" customFormat="1" ht="15.75" x14ac:dyDescent="0.25">
      <c r="A126" s="47"/>
      <c r="B126" s="324"/>
      <c r="C126" s="51"/>
      <c r="D126" s="606"/>
      <c r="E126" s="146"/>
      <c r="F126" s="146"/>
      <c r="G126" s="146"/>
      <c r="H126" s="146"/>
      <c r="I126" s="146"/>
      <c r="J126" s="146"/>
      <c r="K126" s="146"/>
      <c r="L126" s="146"/>
      <c r="M126" s="146"/>
      <c r="N126" s="146"/>
      <c r="O126" s="146"/>
      <c r="P126" s="254"/>
      <c r="Q126" s="146"/>
      <c r="R126" s="146"/>
      <c r="S126" s="146"/>
      <c r="T126" s="146" t="s">
        <v>1195</v>
      </c>
      <c r="U126" s="146"/>
      <c r="V126" s="146"/>
      <c r="W126" s="146"/>
      <c r="X126" s="146"/>
      <c r="Y126" s="146"/>
      <c r="Z126" s="146"/>
      <c r="AA126" s="146"/>
      <c r="AB126" s="146"/>
      <c r="AC126" s="146"/>
      <c r="AD126" s="146"/>
      <c r="AE126" s="146"/>
      <c r="AF126" s="97"/>
      <c r="AG126" s="97"/>
      <c r="AH126" s="97"/>
      <c r="AI126" s="97"/>
      <c r="AJ126" s="97"/>
      <c r="AK126" s="97"/>
      <c r="AL126" s="97"/>
      <c r="AM126" s="97"/>
      <c r="AN126" s="97"/>
      <c r="AO126" s="97"/>
    </row>
    <row r="127" spans="1:41" s="605" customFormat="1" ht="63" x14ac:dyDescent="0.25">
      <c r="A127" s="182" t="s">
        <v>766</v>
      </c>
      <c r="B127" s="180" t="s">
        <v>767</v>
      </c>
      <c r="C127" s="51"/>
      <c r="D127" s="606">
        <v>0</v>
      </c>
      <c r="E127" s="146" t="s">
        <v>771</v>
      </c>
      <c r="F127" s="146" t="s">
        <v>771</v>
      </c>
      <c r="G127" s="146" t="s">
        <v>771</v>
      </c>
      <c r="H127" s="146" t="s">
        <v>771</v>
      </c>
      <c r="I127" s="146" t="s">
        <v>771</v>
      </c>
      <c r="J127" s="146" t="s">
        <v>771</v>
      </c>
      <c r="K127" s="146" t="s">
        <v>771</v>
      </c>
      <c r="L127" s="146" t="s">
        <v>771</v>
      </c>
      <c r="M127" s="146" t="s">
        <v>771</v>
      </c>
      <c r="N127" s="146" t="s">
        <v>771</v>
      </c>
      <c r="O127" s="146" t="s">
        <v>771</v>
      </c>
      <c r="P127" s="254" t="s">
        <v>771</v>
      </c>
      <c r="Q127" s="146"/>
      <c r="R127" s="146"/>
      <c r="S127" s="146"/>
      <c r="T127" s="146" t="s">
        <v>1195</v>
      </c>
      <c r="U127" s="146"/>
      <c r="V127" s="146"/>
      <c r="W127" s="146"/>
      <c r="X127" s="146"/>
      <c r="Y127" s="146"/>
      <c r="Z127" s="146"/>
      <c r="AA127" s="146"/>
      <c r="AB127" s="146"/>
      <c r="AC127" s="146"/>
      <c r="AD127" s="247"/>
      <c r="AE127" s="247"/>
      <c r="AF127" s="97"/>
      <c r="AG127" s="97"/>
      <c r="AH127" s="97"/>
      <c r="AI127" s="97"/>
      <c r="AJ127" s="97"/>
      <c r="AK127" s="97"/>
      <c r="AL127" s="97"/>
      <c r="AM127" s="97"/>
      <c r="AN127" s="97"/>
      <c r="AO127" s="97"/>
    </row>
    <row r="128" spans="1:41" s="605" customFormat="1" ht="47.25" x14ac:dyDescent="0.25">
      <c r="A128" s="182" t="s">
        <v>768</v>
      </c>
      <c r="B128" s="180" t="s">
        <v>769</v>
      </c>
      <c r="C128" s="51"/>
      <c r="D128" s="606" t="s">
        <v>893</v>
      </c>
      <c r="E128" s="146" t="s">
        <v>771</v>
      </c>
      <c r="F128" s="146" t="s">
        <v>771</v>
      </c>
      <c r="G128" s="146" t="s">
        <v>771</v>
      </c>
      <c r="H128" s="146" t="s">
        <v>638</v>
      </c>
      <c r="I128" s="146" t="s">
        <v>638</v>
      </c>
      <c r="J128" s="146" t="s">
        <v>638</v>
      </c>
      <c r="K128" s="146" t="s">
        <v>638</v>
      </c>
      <c r="L128" s="146" t="s">
        <v>691</v>
      </c>
      <c r="M128" s="146" t="s">
        <v>691</v>
      </c>
      <c r="N128" s="146" t="s">
        <v>691</v>
      </c>
      <c r="O128" s="146" t="s">
        <v>691</v>
      </c>
      <c r="P128" s="254"/>
      <c r="Q128" s="146"/>
      <c r="R128" s="146"/>
      <c r="S128" s="146"/>
      <c r="T128" s="146" t="s">
        <v>1195</v>
      </c>
      <c r="U128" s="330">
        <f>SUM(U129:U138)</f>
        <v>0</v>
      </c>
      <c r="V128" s="330">
        <f>SUM(V129:V138)</f>
        <v>0.4</v>
      </c>
      <c r="W128" s="330">
        <f>SUM(W129:W138)</f>
        <v>0</v>
      </c>
      <c r="X128" s="330">
        <f>SUM(X129:X138)</f>
        <v>0.4</v>
      </c>
      <c r="Y128" s="146"/>
      <c r="Z128" s="146"/>
      <c r="AA128" s="146" t="s">
        <v>102</v>
      </c>
      <c r="AB128" s="146" t="s">
        <v>102</v>
      </c>
      <c r="AC128" s="254" t="s">
        <v>804</v>
      </c>
      <c r="AD128" s="247"/>
      <c r="AE128" s="247"/>
      <c r="AF128" s="97"/>
      <c r="AG128" s="97"/>
      <c r="AH128" s="97"/>
      <c r="AI128" s="97"/>
      <c r="AJ128" s="97"/>
      <c r="AK128" s="97"/>
      <c r="AL128" s="97"/>
      <c r="AM128" s="97"/>
      <c r="AN128" s="97"/>
      <c r="AO128" s="97"/>
    </row>
    <row r="129" spans="1:41" s="605" customFormat="1" ht="63" x14ac:dyDescent="0.25">
      <c r="A129" s="182"/>
      <c r="B129" s="357" t="s">
        <v>989</v>
      </c>
      <c r="C129" s="355" t="s">
        <v>818</v>
      </c>
      <c r="D129" s="606">
        <v>2021</v>
      </c>
      <c r="E129" s="146" t="s">
        <v>771</v>
      </c>
      <c r="F129" s="146" t="s">
        <v>771</v>
      </c>
      <c r="G129" s="146" t="s">
        <v>771</v>
      </c>
      <c r="H129" s="146" t="s">
        <v>638</v>
      </c>
      <c r="I129" s="146" t="s">
        <v>638</v>
      </c>
      <c r="J129" s="146" t="s">
        <v>638</v>
      </c>
      <c r="K129" s="146" t="s">
        <v>638</v>
      </c>
      <c r="L129" s="146" t="s">
        <v>691</v>
      </c>
      <c r="M129" s="146" t="s">
        <v>691</v>
      </c>
      <c r="N129" s="146" t="s">
        <v>691</v>
      </c>
      <c r="O129" s="146" t="s">
        <v>691</v>
      </c>
      <c r="P129" s="254" t="s">
        <v>968</v>
      </c>
      <c r="Q129" s="146"/>
      <c r="R129" s="146"/>
      <c r="S129" s="146"/>
      <c r="T129" s="146" t="s">
        <v>1195</v>
      </c>
      <c r="U129" s="146"/>
      <c r="V129" s="330">
        <f>'[7]7'!CX101</f>
        <v>0</v>
      </c>
      <c r="W129" s="146"/>
      <c r="X129" s="146"/>
      <c r="Y129" s="146"/>
      <c r="Z129" s="146"/>
      <c r="AA129" s="146" t="s">
        <v>102</v>
      </c>
      <c r="AB129" s="146" t="s">
        <v>102</v>
      </c>
      <c r="AC129" s="254" t="s">
        <v>805</v>
      </c>
      <c r="AD129" s="247"/>
      <c r="AE129" s="247"/>
      <c r="AF129" s="97"/>
      <c r="AG129" s="97"/>
      <c r="AH129" s="97"/>
      <c r="AI129" s="97"/>
      <c r="AJ129" s="97"/>
      <c r="AK129" s="97"/>
      <c r="AL129" s="97"/>
      <c r="AM129" s="97"/>
      <c r="AN129" s="97"/>
      <c r="AO129" s="97"/>
    </row>
    <row r="130" spans="1:41" s="605" customFormat="1" ht="47.25" x14ac:dyDescent="0.25">
      <c r="A130" s="182"/>
      <c r="B130" s="354" t="s">
        <v>990</v>
      </c>
      <c r="C130" s="355" t="s">
        <v>818</v>
      </c>
      <c r="D130" s="606">
        <v>2021</v>
      </c>
      <c r="E130" s="146" t="s">
        <v>771</v>
      </c>
      <c r="F130" s="146" t="s">
        <v>771</v>
      </c>
      <c r="G130" s="146" t="s">
        <v>771</v>
      </c>
      <c r="H130" s="146" t="s">
        <v>638</v>
      </c>
      <c r="I130" s="146" t="s">
        <v>638</v>
      </c>
      <c r="J130" s="146" t="s">
        <v>638</v>
      </c>
      <c r="K130" s="146" t="s">
        <v>638</v>
      </c>
      <c r="L130" s="146" t="s">
        <v>691</v>
      </c>
      <c r="M130" s="146" t="s">
        <v>691</v>
      </c>
      <c r="N130" s="146" t="s">
        <v>691</v>
      </c>
      <c r="O130" s="146" t="s">
        <v>691</v>
      </c>
      <c r="P130" s="254" t="s">
        <v>969</v>
      </c>
      <c r="Q130" s="146"/>
      <c r="R130" s="146"/>
      <c r="S130" s="146"/>
      <c r="T130" s="146" t="s">
        <v>1195</v>
      </c>
      <c r="U130" s="146"/>
      <c r="V130" s="330">
        <f>'[7]7'!CX102</f>
        <v>0</v>
      </c>
      <c r="W130" s="146"/>
      <c r="X130" s="146"/>
      <c r="Y130" s="146"/>
      <c r="Z130" s="146"/>
      <c r="AA130" s="146" t="s">
        <v>102</v>
      </c>
      <c r="AB130" s="146" t="s">
        <v>102</v>
      </c>
      <c r="AC130" s="254" t="s">
        <v>805</v>
      </c>
      <c r="AD130" s="247"/>
      <c r="AE130" s="247"/>
      <c r="AF130" s="97"/>
      <c r="AG130" s="97"/>
      <c r="AH130" s="97"/>
      <c r="AI130" s="97"/>
      <c r="AJ130" s="97"/>
      <c r="AK130" s="97"/>
      <c r="AL130" s="97"/>
      <c r="AM130" s="97"/>
      <c r="AN130" s="97"/>
      <c r="AO130" s="97"/>
    </row>
    <row r="131" spans="1:41" s="605" customFormat="1" ht="31.5" x14ac:dyDescent="0.25">
      <c r="A131" s="182"/>
      <c r="B131" s="358" t="s">
        <v>991</v>
      </c>
      <c r="C131" s="355" t="s">
        <v>818</v>
      </c>
      <c r="D131" s="606">
        <v>2021</v>
      </c>
      <c r="E131" s="146" t="s">
        <v>771</v>
      </c>
      <c r="F131" s="146" t="s">
        <v>771</v>
      </c>
      <c r="G131" s="146" t="s">
        <v>771</v>
      </c>
      <c r="H131" s="146" t="s">
        <v>638</v>
      </c>
      <c r="I131" s="146" t="s">
        <v>638</v>
      </c>
      <c r="J131" s="146" t="s">
        <v>638</v>
      </c>
      <c r="K131" s="146" t="s">
        <v>638</v>
      </c>
      <c r="L131" s="146" t="s">
        <v>691</v>
      </c>
      <c r="M131" s="146" t="s">
        <v>691</v>
      </c>
      <c r="N131" s="146" t="s">
        <v>691</v>
      </c>
      <c r="O131" s="146" t="s">
        <v>691</v>
      </c>
      <c r="P131" s="254" t="s">
        <v>970</v>
      </c>
      <c r="Q131" s="146"/>
      <c r="R131" s="146"/>
      <c r="S131" s="146"/>
      <c r="T131" s="146" t="s">
        <v>1195</v>
      </c>
      <c r="U131" s="146" t="s">
        <v>771</v>
      </c>
      <c r="V131" s="330">
        <f>'[7]7'!CX103</f>
        <v>0.4</v>
      </c>
      <c r="W131" s="347">
        <v>0</v>
      </c>
      <c r="X131" s="347">
        <v>0.4</v>
      </c>
      <c r="Y131" s="146"/>
      <c r="Z131" s="146"/>
      <c r="AA131" s="146" t="s">
        <v>102</v>
      </c>
      <c r="AB131" s="146" t="s">
        <v>102</v>
      </c>
      <c r="AC131" s="254" t="s">
        <v>804</v>
      </c>
      <c r="AD131" s="247"/>
      <c r="AE131" s="247"/>
      <c r="AF131" s="97"/>
      <c r="AG131" s="97"/>
      <c r="AH131" s="97"/>
      <c r="AI131" s="97"/>
      <c r="AJ131" s="97"/>
      <c r="AK131" s="97"/>
      <c r="AL131" s="97"/>
      <c r="AM131" s="97"/>
      <c r="AN131" s="97"/>
      <c r="AO131" s="97"/>
    </row>
    <row r="132" spans="1:41" s="605" customFormat="1" ht="47.25" x14ac:dyDescent="0.25">
      <c r="A132" s="182"/>
      <c r="B132" s="358" t="s">
        <v>992</v>
      </c>
      <c r="C132" s="355" t="s">
        <v>818</v>
      </c>
      <c r="D132" s="606">
        <v>2021</v>
      </c>
      <c r="E132" s="146" t="s">
        <v>771</v>
      </c>
      <c r="F132" s="146" t="s">
        <v>771</v>
      </c>
      <c r="G132" s="146" t="s">
        <v>771</v>
      </c>
      <c r="H132" s="146" t="s">
        <v>638</v>
      </c>
      <c r="I132" s="146" t="s">
        <v>638</v>
      </c>
      <c r="J132" s="146" t="s">
        <v>638</v>
      </c>
      <c r="K132" s="146" t="s">
        <v>638</v>
      </c>
      <c r="L132" s="146" t="s">
        <v>691</v>
      </c>
      <c r="M132" s="146" t="s">
        <v>691</v>
      </c>
      <c r="N132" s="146" t="s">
        <v>691</v>
      </c>
      <c r="O132" s="146" t="s">
        <v>691</v>
      </c>
      <c r="P132" s="360" t="s">
        <v>999</v>
      </c>
      <c r="Q132" s="146"/>
      <c r="R132" s="146"/>
      <c r="S132" s="146"/>
      <c r="T132" s="146" t="s">
        <v>1195</v>
      </c>
      <c r="U132" s="361"/>
      <c r="V132" s="363"/>
      <c r="W132" s="362"/>
      <c r="X132" s="362"/>
      <c r="Y132" s="361"/>
      <c r="Z132" s="361"/>
      <c r="AA132" s="361" t="s">
        <v>102</v>
      </c>
      <c r="AB132" s="361" t="s">
        <v>102</v>
      </c>
      <c r="AC132" s="254" t="s">
        <v>804</v>
      </c>
      <c r="AD132" s="364"/>
      <c r="AE132" s="364"/>
      <c r="AF132" s="97"/>
      <c r="AG132" s="97"/>
      <c r="AH132" s="97"/>
      <c r="AI132" s="97"/>
      <c r="AJ132" s="97"/>
      <c r="AK132" s="97"/>
      <c r="AL132" s="97"/>
      <c r="AM132" s="97"/>
      <c r="AN132" s="97"/>
      <c r="AO132" s="97"/>
    </row>
    <row r="133" spans="1:41" s="605" customFormat="1" ht="47.25" x14ac:dyDescent="0.25">
      <c r="A133" s="47"/>
      <c r="B133" s="399" t="s">
        <v>1091</v>
      </c>
      <c r="C133" s="600" t="s">
        <v>819</v>
      </c>
      <c r="D133" s="606">
        <v>2022</v>
      </c>
      <c r="E133" s="146" t="s">
        <v>638</v>
      </c>
      <c r="F133" s="146" t="s">
        <v>638</v>
      </c>
      <c r="G133" s="146" t="s">
        <v>638</v>
      </c>
      <c r="H133" s="146" t="s">
        <v>638</v>
      </c>
      <c r="I133" s="146" t="s">
        <v>638</v>
      </c>
      <c r="J133" s="146" t="s">
        <v>638</v>
      </c>
      <c r="K133" s="146" t="s">
        <v>638</v>
      </c>
      <c r="L133" s="146"/>
      <c r="M133" s="146"/>
      <c r="N133" s="146"/>
      <c r="O133" s="146"/>
      <c r="P133" s="254" t="s">
        <v>1156</v>
      </c>
      <c r="Q133" s="146"/>
      <c r="R133" s="146"/>
      <c r="S133" s="146"/>
      <c r="T133" s="146" t="s">
        <v>1195</v>
      </c>
      <c r="U133" s="347"/>
      <c r="V133" s="330"/>
      <c r="W133" s="347"/>
      <c r="X133" s="347"/>
      <c r="Y133" s="146"/>
      <c r="Z133" s="146"/>
      <c r="AA133" s="146" t="s">
        <v>102</v>
      </c>
      <c r="AB133" s="146" t="s">
        <v>102</v>
      </c>
      <c r="AC133" s="254" t="s">
        <v>804</v>
      </c>
      <c r="AD133" s="247" t="s">
        <v>638</v>
      </c>
      <c r="AE133" s="247" t="s">
        <v>638</v>
      </c>
      <c r="AF133" s="97"/>
      <c r="AG133" s="97"/>
      <c r="AH133" s="97"/>
      <c r="AI133" s="97"/>
      <c r="AJ133" s="97"/>
      <c r="AK133" s="97"/>
      <c r="AL133" s="97"/>
      <c r="AM133" s="97"/>
      <c r="AN133" s="97"/>
      <c r="AO133" s="97"/>
    </row>
    <row r="134" spans="1:41" s="605" customFormat="1" ht="47.25" x14ac:dyDescent="0.25">
      <c r="A134" s="182"/>
      <c r="B134" s="318" t="s">
        <v>834</v>
      </c>
      <c r="C134" s="600" t="s">
        <v>822</v>
      </c>
      <c r="D134" s="606">
        <v>2023</v>
      </c>
      <c r="E134" s="146" t="s">
        <v>771</v>
      </c>
      <c r="F134" s="146" t="s">
        <v>771</v>
      </c>
      <c r="G134" s="146" t="s">
        <v>771</v>
      </c>
      <c r="H134" s="146" t="s">
        <v>638</v>
      </c>
      <c r="I134" s="146" t="s">
        <v>638</v>
      </c>
      <c r="J134" s="146" t="s">
        <v>638</v>
      </c>
      <c r="K134" s="146" t="s">
        <v>638</v>
      </c>
      <c r="L134" s="146" t="s">
        <v>691</v>
      </c>
      <c r="M134" s="146" t="s">
        <v>691</v>
      </c>
      <c r="N134" s="146" t="s">
        <v>691</v>
      </c>
      <c r="O134" s="146" t="s">
        <v>691</v>
      </c>
      <c r="P134" s="254" t="s">
        <v>971</v>
      </c>
      <c r="Q134" s="146"/>
      <c r="R134" s="146"/>
      <c r="S134" s="146"/>
      <c r="T134" s="146" t="s">
        <v>1195</v>
      </c>
      <c r="U134" s="146"/>
      <c r="V134" s="330">
        <f>'[7]7'!CX105</f>
        <v>0</v>
      </c>
      <c r="W134" s="146"/>
      <c r="X134" s="146"/>
      <c r="Y134" s="146"/>
      <c r="Z134" s="146"/>
      <c r="AA134" s="146" t="s">
        <v>102</v>
      </c>
      <c r="AB134" s="146" t="s">
        <v>102</v>
      </c>
      <c r="AC134" s="254" t="s">
        <v>805</v>
      </c>
      <c r="AD134" s="247"/>
      <c r="AE134" s="247"/>
      <c r="AF134" s="97"/>
      <c r="AG134" s="97"/>
      <c r="AH134" s="97"/>
      <c r="AI134" s="97"/>
      <c r="AJ134" s="97"/>
      <c r="AK134" s="97"/>
      <c r="AL134" s="97"/>
      <c r="AM134" s="97"/>
      <c r="AN134" s="97"/>
      <c r="AO134" s="97"/>
    </row>
    <row r="135" spans="1:41" s="605" customFormat="1" ht="47.25" x14ac:dyDescent="0.25">
      <c r="A135" s="182"/>
      <c r="B135" s="318" t="s">
        <v>1100</v>
      </c>
      <c r="C135" s="600" t="s">
        <v>822</v>
      </c>
      <c r="D135" s="606">
        <v>2023</v>
      </c>
      <c r="E135" s="146" t="s">
        <v>771</v>
      </c>
      <c r="F135" s="146" t="s">
        <v>771</v>
      </c>
      <c r="G135" s="146" t="s">
        <v>771</v>
      </c>
      <c r="H135" s="146" t="s">
        <v>638</v>
      </c>
      <c r="I135" s="146" t="s">
        <v>638</v>
      </c>
      <c r="J135" s="146" t="s">
        <v>638</v>
      </c>
      <c r="K135" s="146" t="s">
        <v>638</v>
      </c>
      <c r="L135" s="146" t="s">
        <v>691</v>
      </c>
      <c r="M135" s="146" t="s">
        <v>691</v>
      </c>
      <c r="N135" s="146" t="s">
        <v>691</v>
      </c>
      <c r="O135" s="146" t="s">
        <v>691</v>
      </c>
      <c r="P135" s="254" t="s">
        <v>972</v>
      </c>
      <c r="Q135" s="146"/>
      <c r="R135" s="146"/>
      <c r="S135" s="146"/>
      <c r="T135" s="146" t="s">
        <v>1195</v>
      </c>
      <c r="U135" s="146"/>
      <c r="V135" s="330">
        <f>'[7]7'!CX106</f>
        <v>0</v>
      </c>
      <c r="W135" s="146"/>
      <c r="X135" s="146"/>
      <c r="Y135" s="146"/>
      <c r="Z135" s="146"/>
      <c r="AA135" s="146" t="s">
        <v>102</v>
      </c>
      <c r="AB135" s="146" t="s">
        <v>102</v>
      </c>
      <c r="AC135" s="254" t="s">
        <v>805</v>
      </c>
      <c r="AD135" s="247"/>
      <c r="AE135" s="247"/>
      <c r="AF135" s="97"/>
      <c r="AG135" s="97"/>
      <c r="AH135" s="97"/>
      <c r="AI135" s="97"/>
      <c r="AJ135" s="97"/>
      <c r="AK135" s="97"/>
      <c r="AL135" s="97"/>
      <c r="AM135" s="97"/>
      <c r="AN135" s="97"/>
      <c r="AO135" s="97"/>
    </row>
    <row r="136" spans="1:41" s="605" customFormat="1" ht="47.25" x14ac:dyDescent="0.25">
      <c r="A136" s="182"/>
      <c r="B136" s="318" t="s">
        <v>836</v>
      </c>
      <c r="C136" s="600" t="s">
        <v>822</v>
      </c>
      <c r="D136" s="606">
        <v>2023</v>
      </c>
      <c r="E136" s="146" t="s">
        <v>771</v>
      </c>
      <c r="F136" s="146" t="s">
        <v>771</v>
      </c>
      <c r="G136" s="146" t="s">
        <v>771</v>
      </c>
      <c r="H136" s="146" t="s">
        <v>638</v>
      </c>
      <c r="I136" s="146" t="s">
        <v>638</v>
      </c>
      <c r="J136" s="146" t="s">
        <v>638</v>
      </c>
      <c r="K136" s="146" t="s">
        <v>638</v>
      </c>
      <c r="L136" s="146" t="s">
        <v>691</v>
      </c>
      <c r="M136" s="146" t="s">
        <v>691</v>
      </c>
      <c r="N136" s="146" t="s">
        <v>691</v>
      </c>
      <c r="O136" s="146" t="s">
        <v>691</v>
      </c>
      <c r="P136" s="254" t="s">
        <v>973</v>
      </c>
      <c r="Q136" s="146"/>
      <c r="R136" s="146"/>
      <c r="S136" s="146"/>
      <c r="T136" s="146" t="s">
        <v>1195</v>
      </c>
      <c r="U136" s="347"/>
      <c r="V136" s="330"/>
      <c r="W136" s="347"/>
      <c r="X136" s="347"/>
      <c r="Y136" s="146"/>
      <c r="Z136" s="146"/>
      <c r="AA136" s="146" t="s">
        <v>102</v>
      </c>
      <c r="AB136" s="146" t="s">
        <v>102</v>
      </c>
      <c r="AC136" s="254" t="s">
        <v>804</v>
      </c>
      <c r="AD136" s="247"/>
      <c r="AE136" s="247"/>
      <c r="AF136" s="97"/>
      <c r="AG136" s="97"/>
      <c r="AH136" s="97"/>
      <c r="AI136" s="97"/>
      <c r="AJ136" s="97"/>
      <c r="AK136" s="97"/>
      <c r="AL136" s="97"/>
      <c r="AM136" s="97"/>
      <c r="AN136" s="97"/>
      <c r="AO136" s="97"/>
    </row>
    <row r="137" spans="1:41" s="605" customFormat="1" ht="63" x14ac:dyDescent="0.25">
      <c r="A137" s="182"/>
      <c r="B137" s="318" t="s">
        <v>837</v>
      </c>
      <c r="C137" s="600" t="s">
        <v>826</v>
      </c>
      <c r="D137" s="606">
        <v>2024</v>
      </c>
      <c r="E137" s="146" t="s">
        <v>771</v>
      </c>
      <c r="F137" s="146" t="s">
        <v>771</v>
      </c>
      <c r="G137" s="146" t="s">
        <v>771</v>
      </c>
      <c r="H137" s="146" t="s">
        <v>638</v>
      </c>
      <c r="I137" s="146" t="s">
        <v>638</v>
      </c>
      <c r="J137" s="146" t="s">
        <v>638</v>
      </c>
      <c r="K137" s="146" t="s">
        <v>638</v>
      </c>
      <c r="L137" s="146" t="s">
        <v>691</v>
      </c>
      <c r="M137" s="146" t="s">
        <v>691</v>
      </c>
      <c r="N137" s="146" t="s">
        <v>691</v>
      </c>
      <c r="O137" s="146" t="s">
        <v>691</v>
      </c>
      <c r="P137" s="254" t="s">
        <v>974</v>
      </c>
      <c r="Q137" s="146"/>
      <c r="R137" s="146"/>
      <c r="S137" s="146"/>
      <c r="T137" s="146" t="s">
        <v>1195</v>
      </c>
      <c r="U137" s="146"/>
      <c r="V137" s="330">
        <f>'[7]7'!CX108</f>
        <v>0</v>
      </c>
      <c r="W137" s="146"/>
      <c r="X137" s="146"/>
      <c r="Y137" s="146"/>
      <c r="Z137" s="146"/>
      <c r="AA137" s="146" t="s">
        <v>102</v>
      </c>
      <c r="AB137" s="146" t="s">
        <v>102</v>
      </c>
      <c r="AC137" s="254" t="s">
        <v>805</v>
      </c>
      <c r="AD137" s="247"/>
      <c r="AE137" s="247"/>
      <c r="AF137" s="97"/>
      <c r="AG137" s="97"/>
      <c r="AH137" s="97"/>
      <c r="AI137" s="97"/>
      <c r="AJ137" s="97"/>
      <c r="AK137" s="97"/>
      <c r="AL137" s="97"/>
      <c r="AM137" s="97"/>
      <c r="AN137" s="97"/>
      <c r="AO137" s="97"/>
    </row>
    <row r="138" spans="1:41" s="605" customFormat="1" ht="47.25" x14ac:dyDescent="0.25">
      <c r="A138" s="182"/>
      <c r="B138" s="318" t="s">
        <v>1130</v>
      </c>
      <c r="C138" s="600" t="s">
        <v>826</v>
      </c>
      <c r="D138" s="606">
        <v>2024</v>
      </c>
      <c r="E138" s="146" t="s">
        <v>771</v>
      </c>
      <c r="F138" s="146" t="s">
        <v>771</v>
      </c>
      <c r="G138" s="146" t="s">
        <v>771</v>
      </c>
      <c r="H138" s="146" t="s">
        <v>638</v>
      </c>
      <c r="I138" s="146" t="s">
        <v>638</v>
      </c>
      <c r="J138" s="146" t="s">
        <v>638</v>
      </c>
      <c r="K138" s="146" t="s">
        <v>638</v>
      </c>
      <c r="L138" s="146" t="s">
        <v>691</v>
      </c>
      <c r="M138" s="146" t="s">
        <v>691</v>
      </c>
      <c r="N138" s="146" t="s">
        <v>691</v>
      </c>
      <c r="O138" s="146" t="s">
        <v>691</v>
      </c>
      <c r="P138" s="254" t="s">
        <v>975</v>
      </c>
      <c r="Q138" s="146"/>
      <c r="R138" s="146"/>
      <c r="S138" s="146"/>
      <c r="T138" s="146" t="s">
        <v>1195</v>
      </c>
      <c r="U138" s="146"/>
      <c r="V138" s="330">
        <f>'[7]7'!CX109</f>
        <v>0</v>
      </c>
      <c r="W138" s="146"/>
      <c r="X138" s="146"/>
      <c r="Y138" s="146"/>
      <c r="Z138" s="146"/>
      <c r="AA138" s="146" t="s">
        <v>102</v>
      </c>
      <c r="AB138" s="146" t="s">
        <v>102</v>
      </c>
      <c r="AC138" s="254" t="s">
        <v>805</v>
      </c>
      <c r="AD138" s="247"/>
      <c r="AE138" s="247"/>
      <c r="AF138" s="97"/>
      <c r="AG138" s="97"/>
      <c r="AH138" s="97"/>
      <c r="AI138" s="97"/>
      <c r="AJ138" s="97"/>
      <c r="AK138" s="97"/>
      <c r="AL138" s="97"/>
      <c r="AM138" s="97"/>
      <c r="AN138" s="97"/>
      <c r="AO138" s="97"/>
    </row>
    <row r="139" spans="1:41" s="246" customFormat="1" ht="21.75" customHeight="1" x14ac:dyDescent="0.25">
      <c r="A139" s="271"/>
      <c r="B139" s="271"/>
      <c r="C139" s="271"/>
      <c r="D139" s="302"/>
      <c r="E139" s="271"/>
      <c r="F139" s="271"/>
      <c r="G139" s="271"/>
      <c r="H139" s="271"/>
      <c r="I139" s="271"/>
      <c r="J139" s="271"/>
      <c r="K139" s="271"/>
      <c r="L139" s="298"/>
      <c r="M139" s="271"/>
      <c r="N139" s="298"/>
      <c r="O139" s="298"/>
      <c r="P139" s="298"/>
      <c r="Q139" s="302"/>
      <c r="R139" s="302"/>
      <c r="S139" s="302"/>
      <c r="T139" s="146" t="s">
        <v>1195</v>
      </c>
      <c r="U139" s="303"/>
      <c r="V139" s="303"/>
      <c r="W139" s="303"/>
      <c r="X139" s="303"/>
      <c r="Y139" s="298"/>
      <c r="Z139" s="189"/>
      <c r="AA139" s="298"/>
      <c r="AB139" s="189"/>
      <c r="AC139" s="271"/>
      <c r="AD139" s="304"/>
      <c r="AE139" s="190"/>
    </row>
    <row r="140" spans="1:41" s="29" customFormat="1" ht="21.75" customHeight="1" x14ac:dyDescent="0.25">
      <c r="A140" s="284"/>
      <c r="B140" s="284"/>
      <c r="C140" s="284"/>
      <c r="D140" s="299"/>
      <c r="E140" s="284"/>
      <c r="F140" s="284"/>
      <c r="G140" s="284"/>
      <c r="H140" s="284"/>
      <c r="I140" s="284"/>
      <c r="J140" s="284"/>
      <c r="K140" s="284"/>
      <c r="L140" s="298"/>
      <c r="M140" s="284"/>
      <c r="N140" s="298"/>
      <c r="O140" s="298"/>
      <c r="P140" s="298"/>
      <c r="Q140" s="299"/>
      <c r="R140" s="299"/>
      <c r="S140" s="299"/>
      <c r="T140" s="299"/>
      <c r="U140" s="300"/>
      <c r="V140" s="300"/>
      <c r="W140" s="300"/>
      <c r="X140" s="300"/>
      <c r="Y140" s="298"/>
      <c r="Z140" s="189"/>
      <c r="AA140" s="298"/>
      <c r="AB140" s="189"/>
      <c r="AC140" s="284"/>
      <c r="AD140" s="301"/>
      <c r="AE140" s="190"/>
    </row>
    <row r="141" spans="1:41" s="29" customFormat="1" ht="21.75" customHeight="1" x14ac:dyDescent="0.25">
      <c r="A141" s="284"/>
      <c r="B141" s="284"/>
      <c r="C141" s="284"/>
      <c r="D141" s="299"/>
      <c r="E141" s="284"/>
      <c r="F141" s="284"/>
      <c r="G141" s="284"/>
      <c r="H141" s="284"/>
      <c r="I141" s="284"/>
      <c r="J141" s="284"/>
      <c r="K141" s="284"/>
      <c r="L141" s="298"/>
      <c r="M141" s="284"/>
      <c r="N141" s="298"/>
      <c r="O141" s="298"/>
      <c r="P141" s="298"/>
      <c r="Q141" s="299"/>
      <c r="R141" s="299"/>
      <c r="S141" s="299"/>
      <c r="T141" s="299"/>
      <c r="U141" s="300"/>
      <c r="V141" s="300"/>
      <c r="W141" s="300"/>
      <c r="X141" s="300"/>
      <c r="Y141" s="298"/>
      <c r="Z141" s="189"/>
      <c r="AA141" s="298"/>
      <c r="AB141" s="189"/>
      <c r="AC141" s="284"/>
      <c r="AD141" s="301"/>
      <c r="AE141" s="190"/>
    </row>
    <row r="142" spans="1:41" s="29" customFormat="1" ht="21.75" customHeight="1" x14ac:dyDescent="0.25">
      <c r="A142" s="284"/>
      <c r="B142" s="284"/>
      <c r="C142" s="284"/>
      <c r="D142" s="299"/>
      <c r="E142" s="284"/>
      <c r="F142" s="284"/>
      <c r="G142" s="284"/>
      <c r="H142" s="284"/>
      <c r="I142" s="284"/>
      <c r="J142" s="284"/>
      <c r="K142" s="284"/>
      <c r="L142" s="298"/>
      <c r="M142" s="284"/>
      <c r="N142" s="298"/>
      <c r="O142" s="298"/>
      <c r="P142" s="298"/>
      <c r="Q142" s="299"/>
      <c r="R142" s="299"/>
      <c r="S142" s="299"/>
      <c r="T142" s="299"/>
      <c r="U142" s="300"/>
      <c r="V142" s="300"/>
      <c r="W142" s="300"/>
      <c r="X142" s="300"/>
      <c r="Y142" s="298"/>
      <c r="Z142" s="189"/>
      <c r="AA142" s="298"/>
      <c r="AB142" s="189"/>
      <c r="AC142" s="284"/>
      <c r="AD142" s="301"/>
      <c r="AE142" s="190"/>
    </row>
    <row r="143" spans="1:41" s="29" customFormat="1" ht="21.75" customHeight="1" x14ac:dyDescent="0.25">
      <c r="A143" s="284"/>
      <c r="B143" s="284"/>
      <c r="C143" s="284"/>
      <c r="D143" s="299"/>
      <c r="E143" s="284"/>
      <c r="F143" s="284"/>
      <c r="G143" s="284"/>
      <c r="H143" s="284"/>
      <c r="I143" s="284"/>
      <c r="J143" s="284"/>
      <c r="K143" s="284"/>
      <c r="L143" s="298"/>
      <c r="M143" s="284"/>
      <c r="N143" s="298"/>
      <c r="O143" s="298"/>
      <c r="P143" s="298"/>
      <c r="Q143" s="299"/>
      <c r="R143" s="299"/>
      <c r="S143" s="299"/>
      <c r="T143" s="299"/>
      <c r="U143" s="300"/>
      <c r="V143" s="300"/>
      <c r="W143" s="300"/>
      <c r="X143" s="300"/>
      <c r="Y143" s="298"/>
      <c r="Z143" s="189"/>
      <c r="AA143" s="298"/>
      <c r="AB143" s="189"/>
      <c r="AC143" s="284"/>
      <c r="AD143" s="301"/>
      <c r="AE143" s="190"/>
    </row>
    <row r="144" spans="1:41" s="29" customFormat="1" ht="21.75" customHeight="1" x14ac:dyDescent="0.25">
      <c r="A144" s="284"/>
      <c r="B144" s="284"/>
      <c r="C144" s="284"/>
      <c r="D144" s="299"/>
      <c r="E144" s="284"/>
      <c r="F144" s="284"/>
      <c r="G144" s="284"/>
      <c r="H144" s="284"/>
      <c r="I144" s="284"/>
      <c r="J144" s="284"/>
      <c r="K144" s="284"/>
      <c r="L144" s="298"/>
      <c r="M144" s="284"/>
      <c r="N144" s="298"/>
      <c r="O144" s="298"/>
      <c r="P144" s="298"/>
      <c r="Q144" s="299"/>
      <c r="R144" s="299"/>
      <c r="S144" s="299"/>
      <c r="T144" s="299"/>
      <c r="U144" s="300"/>
      <c r="V144" s="300"/>
      <c r="W144" s="300"/>
      <c r="X144" s="300"/>
      <c r="Y144" s="298"/>
      <c r="Z144" s="189"/>
      <c r="AA144" s="298"/>
      <c r="AB144" s="189"/>
      <c r="AC144" s="284"/>
      <c r="AD144" s="301"/>
      <c r="AE144" s="190"/>
    </row>
    <row r="145" spans="1:31" s="29" customFormat="1" ht="21.75" customHeight="1" x14ac:dyDescent="0.25">
      <c r="A145" s="284"/>
      <c r="B145" s="284"/>
      <c r="C145" s="284"/>
      <c r="D145" s="299"/>
      <c r="E145" s="284"/>
      <c r="F145" s="284"/>
      <c r="G145" s="284"/>
      <c r="H145" s="284"/>
      <c r="I145" s="284"/>
      <c r="J145" s="284"/>
      <c r="K145" s="284"/>
      <c r="L145" s="298"/>
      <c r="M145" s="284"/>
      <c r="N145" s="298"/>
      <c r="O145" s="298"/>
      <c r="P145" s="298"/>
      <c r="Q145" s="299"/>
      <c r="R145" s="299"/>
      <c r="S145" s="299"/>
      <c r="T145" s="299"/>
      <c r="U145" s="300"/>
      <c r="V145" s="300"/>
      <c r="W145" s="300"/>
      <c r="X145" s="300"/>
      <c r="Y145" s="298"/>
      <c r="Z145" s="189"/>
      <c r="AA145" s="298"/>
      <c r="AB145" s="189"/>
      <c r="AC145" s="284"/>
      <c r="AD145" s="301"/>
      <c r="AE145" s="190"/>
    </row>
    <row r="146" spans="1:31" s="29" customFormat="1" ht="21.75" customHeight="1" x14ac:dyDescent="0.25">
      <c r="A146" s="284"/>
      <c r="B146" s="284"/>
      <c r="C146" s="284"/>
      <c r="D146" s="299"/>
      <c r="E146" s="284"/>
      <c r="F146" s="284"/>
      <c r="G146" s="284"/>
      <c r="H146" s="284"/>
      <c r="I146" s="284"/>
      <c r="J146" s="284"/>
      <c r="K146" s="284"/>
      <c r="L146" s="298"/>
      <c r="M146" s="284"/>
      <c r="N146" s="298"/>
      <c r="O146" s="298"/>
      <c r="P146" s="298"/>
      <c r="Q146" s="299"/>
      <c r="R146" s="299"/>
      <c r="S146" s="299"/>
      <c r="T146" s="299"/>
      <c r="U146" s="300"/>
      <c r="V146" s="300"/>
      <c r="W146" s="300"/>
      <c r="X146" s="300"/>
      <c r="Y146" s="298"/>
      <c r="Z146" s="189"/>
      <c r="AA146" s="298"/>
      <c r="AB146" s="189"/>
      <c r="AC146" s="284"/>
      <c r="AD146" s="301"/>
      <c r="AE146" s="190"/>
    </row>
    <row r="147" spans="1:31" s="29" customFormat="1" ht="21.75" customHeight="1" x14ac:dyDescent="0.25">
      <c r="A147" s="284"/>
      <c r="B147" s="284"/>
      <c r="C147" s="284"/>
      <c r="D147" s="299"/>
      <c r="E147" s="284"/>
      <c r="F147" s="284"/>
      <c r="G147" s="284"/>
      <c r="H147" s="284"/>
      <c r="I147" s="284"/>
      <c r="J147" s="284"/>
      <c r="K147" s="284"/>
      <c r="L147" s="298"/>
      <c r="M147" s="284"/>
      <c r="N147" s="298"/>
      <c r="O147" s="298"/>
      <c r="P147" s="298"/>
      <c r="Q147" s="299"/>
      <c r="R147" s="299"/>
      <c r="S147" s="299"/>
      <c r="T147" s="299"/>
      <c r="U147" s="300"/>
      <c r="V147" s="300"/>
      <c r="W147" s="300"/>
      <c r="X147" s="300"/>
      <c r="Y147" s="298"/>
      <c r="Z147" s="189"/>
      <c r="AA147" s="298"/>
      <c r="AB147" s="189"/>
      <c r="AC147" s="284"/>
      <c r="AD147" s="301"/>
      <c r="AE147" s="190"/>
    </row>
    <row r="148" spans="1:31" s="29" customFormat="1" ht="21.75" customHeight="1" x14ac:dyDescent="0.25">
      <c r="A148" s="284"/>
      <c r="B148" s="284"/>
      <c r="C148" s="284"/>
      <c r="D148" s="299"/>
      <c r="E148" s="284"/>
      <c r="F148" s="284"/>
      <c r="G148" s="284"/>
      <c r="H148" s="284"/>
      <c r="I148" s="284"/>
      <c r="J148" s="284"/>
      <c r="K148" s="284"/>
      <c r="L148" s="298"/>
      <c r="M148" s="284"/>
      <c r="N148" s="298"/>
      <c r="O148" s="298"/>
      <c r="P148" s="298"/>
      <c r="Q148" s="299"/>
      <c r="R148" s="299"/>
      <c r="S148" s="299"/>
      <c r="T148" s="299"/>
      <c r="U148" s="300"/>
      <c r="V148" s="300"/>
      <c r="W148" s="300"/>
      <c r="X148" s="300"/>
      <c r="Y148" s="298"/>
      <c r="Z148" s="189"/>
      <c r="AA148" s="298"/>
      <c r="AB148" s="189"/>
      <c r="AC148" s="284"/>
      <c r="AD148" s="301"/>
      <c r="AE148" s="190"/>
    </row>
    <row r="149" spans="1:31" s="29" customFormat="1" ht="34.5" customHeight="1" x14ac:dyDescent="0.25">
      <c r="A149" s="263"/>
      <c r="B149" s="267"/>
      <c r="C149" s="263"/>
      <c r="D149" s="299"/>
      <c r="E149" s="284"/>
      <c r="F149" s="284"/>
      <c r="G149" s="284"/>
      <c r="H149" s="284"/>
      <c r="I149" s="284"/>
      <c r="J149" s="284"/>
      <c r="K149" s="284"/>
      <c r="L149" s="298"/>
      <c r="M149" s="284"/>
      <c r="N149" s="298"/>
      <c r="O149" s="298"/>
      <c r="P149" s="298"/>
      <c r="Q149" s="299"/>
      <c r="R149" s="299"/>
      <c r="S149" s="299"/>
      <c r="T149" s="299"/>
      <c r="U149" s="300"/>
      <c r="V149" s="300"/>
      <c r="W149" s="300"/>
      <c r="X149" s="300"/>
      <c r="Y149" s="298"/>
      <c r="Z149" s="189"/>
      <c r="AA149" s="298"/>
      <c r="AB149" s="189"/>
      <c r="AC149" s="284"/>
      <c r="AD149" s="301"/>
      <c r="AE149" s="190"/>
    </row>
    <row r="150" spans="1:31" s="29" customFormat="1" ht="49.5" customHeight="1" x14ac:dyDescent="0.25">
      <c r="A150" s="156"/>
      <c r="B150" s="279"/>
      <c r="C150" s="263"/>
      <c r="D150" s="299"/>
      <c r="E150" s="284"/>
      <c r="F150" s="284"/>
      <c r="G150" s="284"/>
      <c r="H150" s="284"/>
      <c r="I150" s="284"/>
      <c r="J150" s="284"/>
      <c r="K150" s="284"/>
      <c r="L150" s="298"/>
      <c r="M150" s="284"/>
      <c r="N150" s="298"/>
      <c r="O150" s="298"/>
      <c r="P150" s="298"/>
      <c r="Q150" s="299"/>
      <c r="R150" s="299"/>
      <c r="S150" s="299"/>
      <c r="T150" s="299"/>
      <c r="U150" s="300"/>
      <c r="V150" s="300"/>
      <c r="W150" s="300"/>
      <c r="X150" s="300"/>
      <c r="Y150" s="298"/>
      <c r="Z150" s="189"/>
      <c r="AA150" s="298"/>
      <c r="AB150" s="189"/>
      <c r="AC150" s="284"/>
      <c r="AD150" s="301"/>
      <c r="AE150" s="190"/>
    </row>
    <row r="151" spans="1:31" s="29" customFormat="1" ht="54" customHeight="1" x14ac:dyDescent="0.25">
      <c r="A151" s="156"/>
      <c r="B151" s="282"/>
      <c r="C151" s="263"/>
      <c r="D151" s="299"/>
      <c r="E151" s="284"/>
      <c r="F151" s="284"/>
      <c r="G151" s="284"/>
      <c r="H151" s="284"/>
      <c r="I151" s="284"/>
      <c r="J151" s="284"/>
      <c r="K151" s="284"/>
      <c r="L151" s="284"/>
      <c r="M151" s="284"/>
      <c r="N151" s="284"/>
      <c r="O151" s="284"/>
      <c r="P151" s="298"/>
      <c r="Q151" s="299"/>
      <c r="R151" s="299"/>
      <c r="S151" s="299"/>
      <c r="T151" s="299"/>
      <c r="U151" s="299"/>
      <c r="V151" s="299"/>
      <c r="W151" s="299"/>
      <c r="X151" s="299"/>
      <c r="Y151" s="299"/>
      <c r="Z151" s="299"/>
      <c r="AA151" s="299"/>
      <c r="AB151" s="299"/>
      <c r="AC151" s="299"/>
      <c r="AD151" s="299"/>
      <c r="AE151" s="299"/>
    </row>
    <row r="152" spans="1:31" s="29" customFormat="1" ht="54" customHeight="1" x14ac:dyDescent="0.25">
      <c r="A152" s="156"/>
      <c r="B152" s="282"/>
      <c r="C152" s="263"/>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c r="AE152" s="299"/>
    </row>
    <row r="153" spans="1:31" s="29" customFormat="1" ht="71.25" customHeight="1" x14ac:dyDescent="0.25">
      <c r="A153" s="156"/>
      <c r="B153" s="282"/>
      <c r="C153" s="263"/>
      <c r="D153" s="299"/>
      <c r="E153" s="284"/>
      <c r="F153" s="284"/>
      <c r="G153" s="284"/>
      <c r="H153" s="284"/>
      <c r="I153" s="284"/>
      <c r="J153" s="284"/>
      <c r="K153" s="284"/>
      <c r="L153" s="284"/>
      <c r="M153" s="284"/>
      <c r="N153" s="284"/>
      <c r="O153" s="284"/>
      <c r="P153" s="298"/>
      <c r="Q153" s="299"/>
      <c r="R153" s="299"/>
      <c r="S153" s="299"/>
      <c r="T153" s="299"/>
      <c r="U153" s="299"/>
      <c r="V153" s="299"/>
      <c r="W153" s="299"/>
      <c r="X153" s="299"/>
      <c r="Y153" s="299"/>
      <c r="Z153" s="299"/>
      <c r="AA153" s="299"/>
      <c r="AB153" s="299"/>
      <c r="AC153" s="299"/>
      <c r="AD153" s="299"/>
      <c r="AE153" s="299"/>
    </row>
    <row r="154" spans="1:31" s="29" customFormat="1" ht="48" customHeight="1" x14ac:dyDescent="0.25">
      <c r="A154" s="156"/>
      <c r="B154" s="282"/>
      <c r="C154" s="263"/>
      <c r="D154" s="299"/>
      <c r="E154" s="284"/>
      <c r="F154" s="284"/>
      <c r="G154" s="284"/>
      <c r="H154" s="284"/>
      <c r="I154" s="284"/>
      <c r="J154" s="284"/>
      <c r="K154" s="284"/>
      <c r="L154" s="284"/>
      <c r="M154" s="284"/>
      <c r="N154" s="284"/>
      <c r="O154" s="284"/>
      <c r="P154" s="298"/>
      <c r="Q154" s="299"/>
      <c r="R154" s="299"/>
      <c r="S154" s="299"/>
      <c r="T154" s="299"/>
      <c r="U154" s="299"/>
      <c r="V154" s="299"/>
      <c r="W154" s="299"/>
      <c r="X154" s="299"/>
      <c r="Y154" s="299"/>
      <c r="Z154" s="299"/>
      <c r="AA154" s="299"/>
      <c r="AB154" s="299"/>
      <c r="AC154" s="299"/>
      <c r="AD154" s="299"/>
      <c r="AE154" s="299"/>
    </row>
    <row r="155" spans="1:31" s="29" customFormat="1" ht="69.75" customHeight="1" x14ac:dyDescent="0.25">
      <c r="A155" s="156"/>
      <c r="B155" s="282"/>
      <c r="C155" s="263"/>
      <c r="D155" s="299"/>
      <c r="E155" s="284"/>
      <c r="F155" s="284"/>
      <c r="G155" s="284"/>
      <c r="H155" s="284"/>
      <c r="I155" s="284"/>
      <c r="J155" s="284"/>
      <c r="K155" s="284"/>
      <c r="L155" s="284"/>
      <c r="M155" s="284"/>
      <c r="N155" s="284"/>
      <c r="O155" s="284"/>
      <c r="P155" s="298"/>
      <c r="Q155" s="299"/>
      <c r="R155" s="299"/>
      <c r="S155" s="299"/>
      <c r="T155" s="299"/>
      <c r="U155" s="299"/>
      <c r="V155" s="299"/>
      <c r="W155" s="299"/>
      <c r="X155" s="299"/>
      <c r="Y155" s="299"/>
      <c r="Z155" s="299"/>
      <c r="AA155" s="299"/>
      <c r="AB155" s="299"/>
      <c r="AC155" s="299"/>
      <c r="AD155" s="299"/>
      <c r="AE155" s="299"/>
    </row>
    <row r="156" spans="1:31" s="29" customFormat="1" ht="51.75" customHeight="1" x14ac:dyDescent="0.25">
      <c r="A156" s="156"/>
      <c r="B156" s="279"/>
      <c r="C156" s="263"/>
      <c r="D156" s="299"/>
      <c r="E156" s="284"/>
      <c r="F156" s="284"/>
      <c r="G156" s="284"/>
      <c r="H156" s="284"/>
      <c r="I156" s="284"/>
      <c r="J156" s="284"/>
      <c r="K156" s="284"/>
      <c r="L156" s="298"/>
      <c r="M156" s="284"/>
      <c r="N156" s="298"/>
      <c r="O156" s="298"/>
      <c r="P156" s="298"/>
      <c r="Q156" s="299"/>
      <c r="R156" s="299"/>
      <c r="S156" s="299"/>
      <c r="T156" s="299"/>
      <c r="U156" s="299"/>
      <c r="V156" s="299"/>
      <c r="W156" s="299"/>
      <c r="X156" s="299"/>
      <c r="Y156" s="299"/>
      <c r="Z156" s="299"/>
      <c r="AA156" s="299"/>
      <c r="AB156" s="299"/>
      <c r="AC156" s="299"/>
      <c r="AD156" s="299"/>
      <c r="AE156" s="299"/>
    </row>
    <row r="157" spans="1:31" s="29" customFormat="1" ht="68.25" customHeight="1" x14ac:dyDescent="0.25">
      <c r="A157" s="156"/>
      <c r="B157" s="282"/>
      <c r="C157" s="263"/>
      <c r="D157" s="299"/>
      <c r="E157" s="284"/>
      <c r="F157" s="284"/>
      <c r="G157" s="284"/>
      <c r="H157" s="284"/>
      <c r="I157" s="284"/>
      <c r="J157" s="284"/>
      <c r="K157" s="284"/>
      <c r="L157" s="284"/>
      <c r="M157" s="284"/>
      <c r="N157" s="284"/>
      <c r="O157" s="284"/>
      <c r="P157" s="298"/>
      <c r="Q157" s="299"/>
      <c r="R157" s="299"/>
      <c r="S157" s="299"/>
      <c r="T157" s="299"/>
      <c r="U157" s="299"/>
      <c r="V157" s="299"/>
      <c r="W157" s="299"/>
      <c r="X157" s="299"/>
      <c r="Y157" s="299"/>
      <c r="Z157" s="299"/>
      <c r="AA157" s="299"/>
      <c r="AB157" s="299"/>
      <c r="AC157" s="299"/>
      <c r="AD157" s="299"/>
      <c r="AE157" s="299"/>
    </row>
    <row r="158" spans="1:31" s="29" customFormat="1" ht="21.75" customHeight="1" x14ac:dyDescent="0.25">
      <c r="A158" s="266"/>
      <c r="B158" s="267"/>
      <c r="C158" s="263"/>
      <c r="D158" s="299"/>
      <c r="E158" s="284"/>
      <c r="F158" s="284"/>
      <c r="G158" s="284"/>
      <c r="H158" s="284"/>
      <c r="I158" s="284"/>
      <c r="J158" s="284"/>
      <c r="K158" s="284"/>
      <c r="L158" s="298"/>
      <c r="M158" s="284"/>
      <c r="N158" s="298"/>
      <c r="O158" s="298"/>
      <c r="P158" s="298"/>
      <c r="Q158" s="299"/>
      <c r="R158" s="299"/>
      <c r="S158" s="299"/>
      <c r="T158" s="299"/>
      <c r="U158" s="300"/>
      <c r="V158" s="300"/>
      <c r="W158" s="300"/>
      <c r="X158" s="300"/>
      <c r="Y158" s="298"/>
      <c r="Z158" s="189"/>
      <c r="AA158" s="298"/>
      <c r="AB158" s="189"/>
      <c r="AC158" s="284"/>
      <c r="AD158" s="301"/>
      <c r="AE158" s="190"/>
    </row>
    <row r="159" spans="1:31" s="29" customFormat="1" ht="55.5" customHeight="1" x14ac:dyDescent="0.25">
      <c r="A159" s="156"/>
      <c r="B159" s="282"/>
      <c r="C159" s="263"/>
      <c r="D159" s="299"/>
      <c r="E159" s="284"/>
      <c r="F159" s="284"/>
      <c r="G159" s="284"/>
      <c r="H159" s="284"/>
      <c r="I159" s="284"/>
      <c r="J159" s="284"/>
      <c r="K159" s="284"/>
      <c r="L159" s="284"/>
      <c r="M159" s="284"/>
      <c r="N159" s="284"/>
      <c r="O159" s="284"/>
      <c r="P159" s="298"/>
      <c r="Q159" s="299"/>
      <c r="R159" s="299"/>
      <c r="S159" s="299"/>
      <c r="T159" s="299"/>
      <c r="U159" s="299"/>
      <c r="V159" s="299"/>
      <c r="W159" s="299"/>
      <c r="X159" s="299"/>
      <c r="Y159" s="299"/>
      <c r="Z159" s="299"/>
      <c r="AA159" s="299"/>
      <c r="AB159" s="299"/>
      <c r="AC159" s="299"/>
      <c r="AD159" s="299"/>
      <c r="AE159" s="299"/>
    </row>
    <row r="160" spans="1:31" s="29" customFormat="1" ht="51" customHeight="1" x14ac:dyDescent="0.25">
      <c r="A160" s="156"/>
      <c r="B160" s="282"/>
      <c r="C160" s="263"/>
      <c r="D160" s="299"/>
      <c r="E160" s="284"/>
      <c r="F160" s="284"/>
      <c r="G160" s="284"/>
      <c r="H160" s="284"/>
      <c r="I160" s="284"/>
      <c r="J160" s="284"/>
      <c r="K160" s="284"/>
      <c r="L160" s="284"/>
      <c r="M160" s="284"/>
      <c r="N160" s="284"/>
      <c r="O160" s="284"/>
      <c r="P160" s="298"/>
      <c r="Q160" s="299"/>
      <c r="R160" s="299"/>
      <c r="S160" s="299"/>
      <c r="T160" s="299"/>
      <c r="U160" s="299"/>
      <c r="V160" s="299"/>
      <c r="W160" s="299"/>
      <c r="X160" s="299"/>
      <c r="Y160" s="299"/>
      <c r="Z160" s="299"/>
      <c r="AA160" s="299"/>
      <c r="AB160" s="299"/>
      <c r="AC160" s="299"/>
      <c r="AD160" s="299"/>
      <c r="AE160" s="299"/>
    </row>
    <row r="161" spans="1:31" s="29" customFormat="1" ht="51" customHeight="1" x14ac:dyDescent="0.25">
      <c r="A161" s="266"/>
      <c r="B161" s="267"/>
      <c r="C161" s="263"/>
      <c r="D161" s="299"/>
      <c r="E161" s="284"/>
      <c r="F161" s="284"/>
      <c r="G161" s="284"/>
      <c r="H161" s="284"/>
      <c r="I161" s="284"/>
      <c r="J161" s="284"/>
      <c r="K161" s="284"/>
      <c r="L161" s="298"/>
      <c r="M161" s="284"/>
      <c r="N161" s="298"/>
      <c r="O161" s="298"/>
      <c r="P161" s="298"/>
      <c r="Q161" s="299"/>
      <c r="R161" s="299"/>
      <c r="S161" s="299"/>
      <c r="T161" s="299"/>
      <c r="U161" s="300"/>
      <c r="V161" s="300"/>
      <c r="W161" s="300"/>
      <c r="X161" s="300"/>
      <c r="Y161" s="298"/>
      <c r="Z161" s="189"/>
      <c r="AA161" s="298"/>
      <c r="AB161" s="189"/>
      <c r="AC161" s="284"/>
      <c r="AD161" s="301"/>
      <c r="AE161" s="190"/>
    </row>
    <row r="162" spans="1:31" s="29" customFormat="1" ht="39" customHeight="1" x14ac:dyDescent="0.25">
      <c r="A162" s="156"/>
      <c r="B162" s="282"/>
      <c r="C162" s="263"/>
      <c r="D162" s="299"/>
      <c r="E162" s="284"/>
      <c r="F162" s="284"/>
      <c r="G162" s="284"/>
      <c r="H162" s="284"/>
      <c r="I162" s="284"/>
      <c r="J162" s="284"/>
      <c r="K162" s="284"/>
      <c r="L162" s="284"/>
      <c r="M162" s="284"/>
      <c r="N162" s="284"/>
      <c r="O162" s="284"/>
      <c r="P162" s="298"/>
      <c r="Q162" s="299"/>
      <c r="R162" s="299"/>
      <c r="S162" s="299"/>
      <c r="T162" s="299"/>
      <c r="U162" s="299"/>
      <c r="V162" s="299"/>
      <c r="W162" s="299"/>
      <c r="X162" s="299"/>
      <c r="Y162" s="299"/>
      <c r="Z162" s="299"/>
      <c r="AA162" s="299"/>
      <c r="AB162" s="299"/>
      <c r="AC162" s="299"/>
      <c r="AD162" s="299"/>
      <c r="AE162" s="299"/>
    </row>
    <row r="163" spans="1:31" s="29" customFormat="1" ht="42" customHeight="1" x14ac:dyDescent="0.25">
      <c r="A163" s="156"/>
      <c r="B163" s="282"/>
      <c r="C163" s="263"/>
      <c r="D163" s="299"/>
      <c r="E163" s="284"/>
      <c r="F163" s="284"/>
      <c r="G163" s="284"/>
      <c r="H163" s="284"/>
      <c r="I163" s="284"/>
      <c r="J163" s="284"/>
      <c r="K163" s="284"/>
      <c r="L163" s="284"/>
      <c r="M163" s="284"/>
      <c r="N163" s="284"/>
      <c r="O163" s="284"/>
      <c r="P163" s="298"/>
      <c r="Q163" s="299"/>
      <c r="R163" s="299"/>
      <c r="S163" s="299"/>
      <c r="T163" s="299"/>
      <c r="U163" s="299"/>
      <c r="V163" s="299"/>
      <c r="W163" s="299"/>
      <c r="X163" s="299"/>
      <c r="Y163" s="299"/>
      <c r="Z163" s="299"/>
      <c r="AA163" s="299"/>
      <c r="AB163" s="299"/>
      <c r="AC163" s="299"/>
      <c r="AD163" s="299"/>
      <c r="AE163" s="299"/>
    </row>
    <row r="164" spans="1:31" s="29" customFormat="1" ht="37.5" customHeight="1" x14ac:dyDescent="0.25">
      <c r="A164" s="156"/>
      <c r="B164" s="282"/>
      <c r="C164" s="263"/>
      <c r="D164" s="299"/>
      <c r="E164" s="284"/>
      <c r="F164" s="284"/>
      <c r="G164" s="284"/>
      <c r="H164" s="284"/>
      <c r="I164" s="284"/>
      <c r="J164" s="284"/>
      <c r="K164" s="284"/>
      <c r="L164" s="284"/>
      <c r="M164" s="284"/>
      <c r="N164" s="284"/>
      <c r="O164" s="284"/>
      <c r="P164" s="298"/>
      <c r="Q164" s="299"/>
      <c r="R164" s="299"/>
      <c r="S164" s="299"/>
      <c r="T164" s="299"/>
      <c r="U164" s="299"/>
      <c r="V164" s="299"/>
      <c r="W164" s="299"/>
      <c r="X164" s="299"/>
      <c r="Y164" s="299"/>
      <c r="Z164" s="299"/>
      <c r="AA164" s="299"/>
      <c r="AB164" s="299"/>
      <c r="AC164" s="299"/>
      <c r="AD164" s="299"/>
      <c r="AE164" s="299"/>
    </row>
    <row r="165" spans="1:31" s="29" customFormat="1" ht="35.25" customHeight="1" x14ac:dyDescent="0.25">
      <c r="A165" s="156"/>
      <c r="B165" s="282"/>
      <c r="C165" s="263"/>
      <c r="D165" s="299"/>
      <c r="E165" s="284"/>
      <c r="F165" s="284"/>
      <c r="G165" s="284"/>
      <c r="H165" s="284"/>
      <c r="I165" s="284"/>
      <c r="J165" s="284"/>
      <c r="K165" s="284"/>
      <c r="L165" s="284"/>
      <c r="M165" s="284"/>
      <c r="N165" s="284"/>
      <c r="O165" s="284"/>
      <c r="P165" s="298"/>
      <c r="Q165" s="299"/>
      <c r="R165" s="299"/>
      <c r="S165" s="299"/>
      <c r="T165" s="299"/>
      <c r="U165" s="299"/>
      <c r="V165" s="299"/>
      <c r="W165" s="299"/>
      <c r="X165" s="299"/>
      <c r="Y165" s="299"/>
      <c r="Z165" s="299"/>
      <c r="AA165" s="299"/>
      <c r="AB165" s="299"/>
      <c r="AC165" s="299"/>
      <c r="AD165" s="299"/>
      <c r="AE165" s="299"/>
    </row>
    <row r="166" spans="1:31" s="29" customFormat="1" ht="35.25" customHeight="1" x14ac:dyDescent="0.25">
      <c r="A166" s="156"/>
      <c r="B166" s="284"/>
      <c r="C166" s="268"/>
      <c r="D166" s="299"/>
      <c r="E166" s="284"/>
      <c r="F166" s="284"/>
      <c r="G166" s="284"/>
      <c r="H166" s="284"/>
      <c r="I166" s="284"/>
      <c r="J166" s="284"/>
      <c r="K166" s="284"/>
      <c r="L166" s="284"/>
      <c r="M166" s="284"/>
      <c r="N166" s="284"/>
      <c r="O166" s="284"/>
      <c r="P166" s="298"/>
      <c r="Q166" s="299"/>
      <c r="R166" s="299"/>
      <c r="S166" s="299"/>
      <c r="T166" s="299"/>
      <c r="U166" s="299"/>
      <c r="V166" s="299"/>
      <c r="W166" s="299"/>
      <c r="X166" s="299"/>
      <c r="Y166" s="299"/>
      <c r="Z166" s="299"/>
      <c r="AA166" s="299"/>
      <c r="AB166" s="299"/>
      <c r="AC166" s="299"/>
      <c r="AD166" s="299"/>
      <c r="AE166" s="299"/>
    </row>
    <row r="167" spans="1:31" s="33" customFormat="1" ht="15.75" x14ac:dyDescent="0.25">
      <c r="A167" s="190"/>
      <c r="B167" s="190"/>
      <c r="C167" s="190"/>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c r="AA167" s="190"/>
      <c r="AB167" s="190"/>
      <c r="AC167" s="190"/>
      <c r="AD167" s="190"/>
      <c r="AE167" s="190"/>
    </row>
    <row r="168" spans="1:31" s="33" customFormat="1" ht="15.75" x14ac:dyDescent="0.25">
      <c r="A168" s="190"/>
      <c r="B168" s="190"/>
      <c r="C168" s="190"/>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c r="AC168" s="190"/>
      <c r="AD168" s="190"/>
      <c r="AE168" s="190"/>
    </row>
  </sheetData>
  <mergeCells count="33">
    <mergeCell ref="AD11:AE12"/>
    <mergeCell ref="AC11:AC13"/>
    <mergeCell ref="F11:F13"/>
    <mergeCell ref="S11:S13"/>
    <mergeCell ref="A11:A13"/>
    <mergeCell ref="B11:B13"/>
    <mergeCell ref="C11:C13"/>
    <mergeCell ref="E11:E13"/>
    <mergeCell ref="D11:D13"/>
    <mergeCell ref="H12:H13"/>
    <mergeCell ref="I12:I13"/>
    <mergeCell ref="G11:G13"/>
    <mergeCell ref="A8:N8"/>
    <mergeCell ref="A9:N9"/>
    <mergeCell ref="A6:N6"/>
    <mergeCell ref="A7:N7"/>
    <mergeCell ref="Q11:R12"/>
    <mergeCell ref="A4:N4"/>
    <mergeCell ref="A10:AC10"/>
    <mergeCell ref="AA11:AB12"/>
    <mergeCell ref="O11:O13"/>
    <mergeCell ref="Y12:Z12"/>
    <mergeCell ref="U11:Z11"/>
    <mergeCell ref="L11:M12"/>
    <mergeCell ref="N11:N13"/>
    <mergeCell ref="H11:K11"/>
    <mergeCell ref="K12:K13"/>
    <mergeCell ref="J12:J13"/>
    <mergeCell ref="T11:T13"/>
    <mergeCell ref="P11:P13"/>
    <mergeCell ref="U12:V12"/>
    <mergeCell ref="A5:N5"/>
    <mergeCell ref="W12:X12"/>
  </mergeCells>
  <pageMargins left="0.31496062992125984" right="0.19685039370078741" top="0.27559055118110237" bottom="0.31496062992125984" header="0.31496062992125984" footer="0.31496062992125984"/>
  <pageSetup paperSize="8" scale="29" fitToWidth="2" fitToHeight="3" orientation="landscape" r:id="rId1"/>
  <headerFooter differentFirst="1">
    <oddHeader>&amp;C&amp;P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25"/>
  <sheetViews>
    <sheetView view="pageBreakPreview" topLeftCell="A88" zoomScale="60" workbookViewId="0">
      <selection activeCell="A10" sqref="A10"/>
    </sheetView>
  </sheetViews>
  <sheetFormatPr defaultRowHeight="15" x14ac:dyDescent="0.25"/>
  <cols>
    <col min="1" max="1" width="9.875" style="7" customWidth="1"/>
    <col min="2" max="2" width="31.75" style="8" customWidth="1"/>
    <col min="3" max="3" width="14" style="8" customWidth="1"/>
    <col min="4" max="4" width="20.125" style="8" customWidth="1"/>
    <col min="5" max="5" width="17.875" style="8" customWidth="1"/>
    <col min="6" max="6" width="31.125" style="8" customWidth="1"/>
    <col min="7" max="7" width="29.125" style="8" customWidth="1"/>
    <col min="8" max="8" width="32" style="8" customWidth="1"/>
    <col min="9" max="9" width="32.375" style="8" customWidth="1"/>
    <col min="10" max="10" width="21.125" style="10" customWidth="1"/>
    <col min="11" max="11" width="23.875" style="10" customWidth="1"/>
    <col min="12" max="12" width="6.625" style="8" customWidth="1"/>
    <col min="13" max="13" width="8.125" style="8" customWidth="1"/>
    <col min="14" max="14" width="12.125" style="8" customWidth="1"/>
    <col min="15" max="243" width="9" style="7"/>
    <col min="244" max="244" width="3.875" style="7" bestFit="1" customWidth="1"/>
    <col min="245" max="245" width="16" style="7" bestFit="1" customWidth="1"/>
    <col min="246" max="246" width="16.625" style="7" bestFit="1" customWidth="1"/>
    <col min="247" max="247" width="13.5" style="7" bestFit="1" customWidth="1"/>
    <col min="248" max="249" width="10.875" style="7" bestFit="1" customWidth="1"/>
    <col min="250" max="250" width="6.25" style="7" bestFit="1" customWidth="1"/>
    <col min="251" max="251" width="8.875" style="7" bestFit="1" customWidth="1"/>
    <col min="252" max="252" width="13.875" style="7" bestFit="1" customWidth="1"/>
    <col min="253" max="253" width="13.25" style="7" bestFit="1" customWidth="1"/>
    <col min="254" max="254" width="16" style="7" bestFit="1" customWidth="1"/>
    <col min="255" max="255" width="11.625" style="7" bestFit="1" customWidth="1"/>
    <col min="256" max="256" width="16.875" style="7" customWidth="1"/>
    <col min="257" max="257" width="13.25" style="7" customWidth="1"/>
    <col min="258" max="258" width="18.375" style="7" bestFit="1" customWidth="1"/>
    <col min="259" max="259" width="15" style="7" bestFit="1" customWidth="1"/>
    <col min="260" max="260" width="14.75" style="7" bestFit="1" customWidth="1"/>
    <col min="261" max="261" width="14.625" style="7" bestFit="1" customWidth="1"/>
    <col min="262" max="262" width="13.75" style="7" bestFit="1" customWidth="1"/>
    <col min="263" max="263" width="14.25" style="7" bestFit="1" customWidth="1"/>
    <col min="264" max="264" width="15.125" style="7" customWidth="1"/>
    <col min="265" max="265" width="20.5" style="7" bestFit="1" customWidth="1"/>
    <col min="266" max="266" width="27.875" style="7" bestFit="1" customWidth="1"/>
    <col min="267" max="267" width="6.875" style="7" bestFit="1" customWidth="1"/>
    <col min="268" max="268" width="5" style="7" bestFit="1" customWidth="1"/>
    <col min="269" max="269" width="8" style="7" bestFit="1" customWidth="1"/>
    <col min="270" max="270" width="11.875" style="7" bestFit="1" customWidth="1"/>
    <col min="271" max="499" width="9" style="7"/>
    <col min="500" max="500" width="3.875" style="7" bestFit="1" customWidth="1"/>
    <col min="501" max="501" width="16" style="7" bestFit="1" customWidth="1"/>
    <col min="502" max="502" width="16.625" style="7" bestFit="1" customWidth="1"/>
    <col min="503" max="503" width="13.5" style="7" bestFit="1" customWidth="1"/>
    <col min="504" max="505" width="10.875" style="7" bestFit="1" customWidth="1"/>
    <col min="506" max="506" width="6.25" style="7" bestFit="1" customWidth="1"/>
    <col min="507" max="507" width="8.875" style="7" bestFit="1" customWidth="1"/>
    <col min="508" max="508" width="13.875" style="7" bestFit="1" customWidth="1"/>
    <col min="509" max="509" width="13.25" style="7" bestFit="1" customWidth="1"/>
    <col min="510" max="510" width="16" style="7" bestFit="1" customWidth="1"/>
    <col min="511" max="511" width="11.625" style="7" bestFit="1" customWidth="1"/>
    <col min="512" max="512" width="16.875" style="7" customWidth="1"/>
    <col min="513" max="513" width="13.25" style="7" customWidth="1"/>
    <col min="514" max="514" width="18.375" style="7" bestFit="1" customWidth="1"/>
    <col min="515" max="515" width="15" style="7" bestFit="1" customWidth="1"/>
    <col min="516" max="516" width="14.75" style="7" bestFit="1" customWidth="1"/>
    <col min="517" max="517" width="14.625" style="7" bestFit="1" customWidth="1"/>
    <col min="518" max="518" width="13.75" style="7" bestFit="1" customWidth="1"/>
    <col min="519" max="519" width="14.25" style="7" bestFit="1" customWidth="1"/>
    <col min="520" max="520" width="15.125" style="7" customWidth="1"/>
    <col min="521" max="521" width="20.5" style="7" bestFit="1" customWidth="1"/>
    <col min="522" max="522" width="27.875" style="7" bestFit="1" customWidth="1"/>
    <col min="523" max="523" width="6.875" style="7" bestFit="1" customWidth="1"/>
    <col min="524" max="524" width="5" style="7" bestFit="1" customWidth="1"/>
    <col min="525" max="525" width="8" style="7" bestFit="1" customWidth="1"/>
    <col min="526" max="526" width="11.875" style="7" bestFit="1" customWidth="1"/>
    <col min="527" max="755" width="9" style="7"/>
    <col min="756" max="756" width="3.875" style="7" bestFit="1" customWidth="1"/>
    <col min="757" max="757" width="16" style="7" bestFit="1" customWidth="1"/>
    <col min="758" max="758" width="16.625" style="7" bestFit="1" customWidth="1"/>
    <col min="759" max="759" width="13.5" style="7" bestFit="1" customWidth="1"/>
    <col min="760" max="761" width="10.875" style="7" bestFit="1" customWidth="1"/>
    <col min="762" max="762" width="6.25" style="7" bestFit="1" customWidth="1"/>
    <col min="763" max="763" width="8.875" style="7" bestFit="1" customWidth="1"/>
    <col min="764" max="764" width="13.875" style="7" bestFit="1" customWidth="1"/>
    <col min="765" max="765" width="13.25" style="7" bestFit="1" customWidth="1"/>
    <col min="766" max="766" width="16" style="7" bestFit="1" customWidth="1"/>
    <col min="767" max="767" width="11.625" style="7" bestFit="1" customWidth="1"/>
    <col min="768" max="768" width="16.875" style="7" customWidth="1"/>
    <col min="769" max="769" width="13.25" style="7" customWidth="1"/>
    <col min="770" max="770" width="18.375" style="7" bestFit="1" customWidth="1"/>
    <col min="771" max="771" width="15" style="7" bestFit="1" customWidth="1"/>
    <col min="772" max="772" width="14.75" style="7" bestFit="1" customWidth="1"/>
    <col min="773" max="773" width="14.625" style="7" bestFit="1" customWidth="1"/>
    <col min="774" max="774" width="13.75" style="7" bestFit="1" customWidth="1"/>
    <col min="775" max="775" width="14.25" style="7" bestFit="1" customWidth="1"/>
    <col min="776" max="776" width="15.125" style="7" customWidth="1"/>
    <col min="777" max="777" width="20.5" style="7" bestFit="1" customWidth="1"/>
    <col min="778" max="778" width="27.875" style="7" bestFit="1" customWidth="1"/>
    <col min="779" max="779" width="6.875" style="7" bestFit="1" customWidth="1"/>
    <col min="780" max="780" width="5" style="7" bestFit="1" customWidth="1"/>
    <col min="781" max="781" width="8" style="7" bestFit="1" customWidth="1"/>
    <col min="782" max="782" width="11.875" style="7" bestFit="1" customWidth="1"/>
    <col min="783" max="1011" width="9" style="7"/>
    <col min="1012" max="1012" width="3.875" style="7" bestFit="1" customWidth="1"/>
    <col min="1013" max="1013" width="16" style="7" bestFit="1" customWidth="1"/>
    <col min="1014" max="1014" width="16.625" style="7" bestFit="1" customWidth="1"/>
    <col min="1015" max="1015" width="13.5" style="7" bestFit="1" customWidth="1"/>
    <col min="1016" max="1017" width="10.875" style="7" bestFit="1" customWidth="1"/>
    <col min="1018" max="1018" width="6.25" style="7" bestFit="1" customWidth="1"/>
    <col min="1019" max="1019" width="8.875" style="7" bestFit="1" customWidth="1"/>
    <col min="1020" max="1020" width="13.875" style="7" bestFit="1" customWidth="1"/>
    <col min="1021" max="1021" width="13.25" style="7" bestFit="1" customWidth="1"/>
    <col min="1022" max="1022" width="16" style="7" bestFit="1" customWidth="1"/>
    <col min="1023" max="1023" width="11.625" style="7" bestFit="1" customWidth="1"/>
    <col min="1024" max="1024" width="16.875" style="7" customWidth="1"/>
    <col min="1025" max="1025" width="13.25" style="7" customWidth="1"/>
    <col min="1026" max="1026" width="18.375" style="7" bestFit="1" customWidth="1"/>
    <col min="1027" max="1027" width="15" style="7" bestFit="1" customWidth="1"/>
    <col min="1028" max="1028" width="14.75" style="7" bestFit="1" customWidth="1"/>
    <col min="1029" max="1029" width="14.625" style="7" bestFit="1" customWidth="1"/>
    <col min="1030" max="1030" width="13.75" style="7" bestFit="1" customWidth="1"/>
    <col min="1031" max="1031" width="14.25" style="7" bestFit="1" customWidth="1"/>
    <col min="1032" max="1032" width="15.125" style="7" customWidth="1"/>
    <col min="1033" max="1033" width="20.5" style="7" bestFit="1" customWidth="1"/>
    <col min="1034" max="1034" width="27.875" style="7" bestFit="1" customWidth="1"/>
    <col min="1035" max="1035" width="6.875" style="7" bestFit="1" customWidth="1"/>
    <col min="1036" max="1036" width="5" style="7" bestFit="1" customWidth="1"/>
    <col min="1037" max="1037" width="8" style="7" bestFit="1" customWidth="1"/>
    <col min="1038" max="1038" width="11.875" style="7" bestFit="1" customWidth="1"/>
    <col min="1039" max="1267" width="9" style="7"/>
    <col min="1268" max="1268" width="3.875" style="7" bestFit="1" customWidth="1"/>
    <col min="1269" max="1269" width="16" style="7" bestFit="1" customWidth="1"/>
    <col min="1270" max="1270" width="16.625" style="7" bestFit="1" customWidth="1"/>
    <col min="1271" max="1271" width="13.5" style="7" bestFit="1" customWidth="1"/>
    <col min="1272" max="1273" width="10.875" style="7" bestFit="1" customWidth="1"/>
    <col min="1274" max="1274" width="6.25" style="7" bestFit="1" customWidth="1"/>
    <col min="1275" max="1275" width="8.875" style="7" bestFit="1" customWidth="1"/>
    <col min="1276" max="1276" width="13.875" style="7" bestFit="1" customWidth="1"/>
    <col min="1277" max="1277" width="13.25" style="7" bestFit="1" customWidth="1"/>
    <col min="1278" max="1278" width="16" style="7" bestFit="1" customWidth="1"/>
    <col min="1279" max="1279" width="11.625" style="7" bestFit="1" customWidth="1"/>
    <col min="1280" max="1280" width="16.875" style="7" customWidth="1"/>
    <col min="1281" max="1281" width="13.25" style="7" customWidth="1"/>
    <col min="1282" max="1282" width="18.375" style="7" bestFit="1" customWidth="1"/>
    <col min="1283" max="1283" width="15" style="7" bestFit="1" customWidth="1"/>
    <col min="1284" max="1284" width="14.75" style="7" bestFit="1" customWidth="1"/>
    <col min="1285" max="1285" width="14.625" style="7" bestFit="1" customWidth="1"/>
    <col min="1286" max="1286" width="13.75" style="7" bestFit="1" customWidth="1"/>
    <col min="1287" max="1287" width="14.25" style="7" bestFit="1" customWidth="1"/>
    <col min="1288" max="1288" width="15.125" style="7" customWidth="1"/>
    <col min="1289" max="1289" width="20.5" style="7" bestFit="1" customWidth="1"/>
    <col min="1290" max="1290" width="27.875" style="7" bestFit="1" customWidth="1"/>
    <col min="1291" max="1291" width="6.875" style="7" bestFit="1" customWidth="1"/>
    <col min="1292" max="1292" width="5" style="7" bestFit="1" customWidth="1"/>
    <col min="1293" max="1293" width="8" style="7" bestFit="1" customWidth="1"/>
    <col min="1294" max="1294" width="11.875" style="7" bestFit="1" customWidth="1"/>
    <col min="1295" max="1523" width="9" style="7"/>
    <col min="1524" max="1524" width="3.875" style="7" bestFit="1" customWidth="1"/>
    <col min="1525" max="1525" width="16" style="7" bestFit="1" customWidth="1"/>
    <col min="1526" max="1526" width="16.625" style="7" bestFit="1" customWidth="1"/>
    <col min="1527" max="1527" width="13.5" style="7" bestFit="1" customWidth="1"/>
    <col min="1528" max="1529" width="10.875" style="7" bestFit="1" customWidth="1"/>
    <col min="1530" max="1530" width="6.25" style="7" bestFit="1" customWidth="1"/>
    <col min="1531" max="1531" width="8.875" style="7" bestFit="1" customWidth="1"/>
    <col min="1532" max="1532" width="13.875" style="7" bestFit="1" customWidth="1"/>
    <col min="1533" max="1533" width="13.25" style="7" bestFit="1" customWidth="1"/>
    <col min="1534" max="1534" width="16" style="7" bestFit="1" customWidth="1"/>
    <col min="1535" max="1535" width="11.625" style="7" bestFit="1" customWidth="1"/>
    <col min="1536" max="1536" width="16.875" style="7" customWidth="1"/>
    <col min="1537" max="1537" width="13.25" style="7" customWidth="1"/>
    <col min="1538" max="1538" width="18.375" style="7" bestFit="1" customWidth="1"/>
    <col min="1539" max="1539" width="15" style="7" bestFit="1" customWidth="1"/>
    <col min="1540" max="1540" width="14.75" style="7" bestFit="1" customWidth="1"/>
    <col min="1541" max="1541" width="14.625" style="7" bestFit="1" customWidth="1"/>
    <col min="1542" max="1542" width="13.75" style="7" bestFit="1" customWidth="1"/>
    <col min="1543" max="1543" width="14.25" style="7" bestFit="1" customWidth="1"/>
    <col min="1544" max="1544" width="15.125" style="7" customWidth="1"/>
    <col min="1545" max="1545" width="20.5" style="7" bestFit="1" customWidth="1"/>
    <col min="1546" max="1546" width="27.875" style="7" bestFit="1" customWidth="1"/>
    <col min="1547" max="1547" width="6.875" style="7" bestFit="1" customWidth="1"/>
    <col min="1548" max="1548" width="5" style="7" bestFit="1" customWidth="1"/>
    <col min="1549" max="1549" width="8" style="7" bestFit="1" customWidth="1"/>
    <col min="1550" max="1550" width="11.875" style="7" bestFit="1" customWidth="1"/>
    <col min="1551" max="1779" width="9" style="7"/>
    <col min="1780" max="1780" width="3.875" style="7" bestFit="1" customWidth="1"/>
    <col min="1781" max="1781" width="16" style="7" bestFit="1" customWidth="1"/>
    <col min="1782" max="1782" width="16.625" style="7" bestFit="1" customWidth="1"/>
    <col min="1783" max="1783" width="13.5" style="7" bestFit="1" customWidth="1"/>
    <col min="1784" max="1785" width="10.875" style="7" bestFit="1" customWidth="1"/>
    <col min="1786" max="1786" width="6.25" style="7" bestFit="1" customWidth="1"/>
    <col min="1787" max="1787" width="8.875" style="7" bestFit="1" customWidth="1"/>
    <col min="1788" max="1788" width="13.875" style="7" bestFit="1" customWidth="1"/>
    <col min="1789" max="1789" width="13.25" style="7" bestFit="1" customWidth="1"/>
    <col min="1790" max="1790" width="16" style="7" bestFit="1" customWidth="1"/>
    <col min="1791" max="1791" width="11.625" style="7" bestFit="1" customWidth="1"/>
    <col min="1792" max="1792" width="16.875" style="7" customWidth="1"/>
    <col min="1793" max="1793" width="13.25" style="7" customWidth="1"/>
    <col min="1794" max="1794" width="18.375" style="7" bestFit="1" customWidth="1"/>
    <col min="1795" max="1795" width="15" style="7" bestFit="1" customWidth="1"/>
    <col min="1796" max="1796" width="14.75" style="7" bestFit="1" customWidth="1"/>
    <col min="1797" max="1797" width="14.625" style="7" bestFit="1" customWidth="1"/>
    <col min="1798" max="1798" width="13.75" style="7" bestFit="1" customWidth="1"/>
    <col min="1799" max="1799" width="14.25" style="7" bestFit="1" customWidth="1"/>
    <col min="1800" max="1800" width="15.125" style="7" customWidth="1"/>
    <col min="1801" max="1801" width="20.5" style="7" bestFit="1" customWidth="1"/>
    <col min="1802" max="1802" width="27.875" style="7" bestFit="1" customWidth="1"/>
    <col min="1803" max="1803" width="6.875" style="7" bestFit="1" customWidth="1"/>
    <col min="1804" max="1804" width="5" style="7" bestFit="1" customWidth="1"/>
    <col min="1805" max="1805" width="8" style="7" bestFit="1" customWidth="1"/>
    <col min="1806" max="1806" width="11.875" style="7" bestFit="1" customWidth="1"/>
    <col min="1807" max="2035" width="9" style="7"/>
    <col min="2036" max="2036" width="3.875" style="7" bestFit="1" customWidth="1"/>
    <col min="2037" max="2037" width="16" style="7" bestFit="1" customWidth="1"/>
    <col min="2038" max="2038" width="16.625" style="7" bestFit="1" customWidth="1"/>
    <col min="2039" max="2039" width="13.5" style="7" bestFit="1" customWidth="1"/>
    <col min="2040" max="2041" width="10.875" style="7" bestFit="1" customWidth="1"/>
    <col min="2042" max="2042" width="6.25" style="7" bestFit="1" customWidth="1"/>
    <col min="2043" max="2043" width="8.875" style="7" bestFit="1" customWidth="1"/>
    <col min="2044" max="2044" width="13.875" style="7" bestFit="1" customWidth="1"/>
    <col min="2045" max="2045" width="13.25" style="7" bestFit="1" customWidth="1"/>
    <col min="2046" max="2046" width="16" style="7" bestFit="1" customWidth="1"/>
    <col min="2047" max="2047" width="11.625" style="7" bestFit="1" customWidth="1"/>
    <col min="2048" max="2048" width="16.875" style="7" customWidth="1"/>
    <col min="2049" max="2049" width="13.25" style="7" customWidth="1"/>
    <col min="2050" max="2050" width="18.375" style="7" bestFit="1" customWidth="1"/>
    <col min="2051" max="2051" width="15" style="7" bestFit="1" customWidth="1"/>
    <col min="2052" max="2052" width="14.75" style="7" bestFit="1" customWidth="1"/>
    <col min="2053" max="2053" width="14.625" style="7" bestFit="1" customWidth="1"/>
    <col min="2054" max="2054" width="13.75" style="7" bestFit="1" customWidth="1"/>
    <col min="2055" max="2055" width="14.25" style="7" bestFit="1" customWidth="1"/>
    <col min="2056" max="2056" width="15.125" style="7" customWidth="1"/>
    <col min="2057" max="2057" width="20.5" style="7" bestFit="1" customWidth="1"/>
    <col min="2058" max="2058" width="27.875" style="7" bestFit="1" customWidth="1"/>
    <col min="2059" max="2059" width="6.875" style="7" bestFit="1" customWidth="1"/>
    <col min="2060" max="2060" width="5" style="7" bestFit="1" customWidth="1"/>
    <col min="2061" max="2061" width="8" style="7" bestFit="1" customWidth="1"/>
    <col min="2062" max="2062" width="11.875" style="7" bestFit="1" customWidth="1"/>
    <col min="2063" max="2291" width="9" style="7"/>
    <col min="2292" max="2292" width="3.875" style="7" bestFit="1" customWidth="1"/>
    <col min="2293" max="2293" width="16" style="7" bestFit="1" customWidth="1"/>
    <col min="2294" max="2294" width="16.625" style="7" bestFit="1" customWidth="1"/>
    <col min="2295" max="2295" width="13.5" style="7" bestFit="1" customWidth="1"/>
    <col min="2296" max="2297" width="10.875" style="7" bestFit="1" customWidth="1"/>
    <col min="2298" max="2298" width="6.25" style="7" bestFit="1" customWidth="1"/>
    <col min="2299" max="2299" width="8.875" style="7" bestFit="1" customWidth="1"/>
    <col min="2300" max="2300" width="13.875" style="7" bestFit="1" customWidth="1"/>
    <col min="2301" max="2301" width="13.25" style="7" bestFit="1" customWidth="1"/>
    <col min="2302" max="2302" width="16" style="7" bestFit="1" customWidth="1"/>
    <col min="2303" max="2303" width="11.625" style="7" bestFit="1" customWidth="1"/>
    <col min="2304" max="2304" width="16.875" style="7" customWidth="1"/>
    <col min="2305" max="2305" width="13.25" style="7" customWidth="1"/>
    <col min="2306" max="2306" width="18.375" style="7" bestFit="1" customWidth="1"/>
    <col min="2307" max="2307" width="15" style="7" bestFit="1" customWidth="1"/>
    <col min="2308" max="2308" width="14.75" style="7" bestFit="1" customWidth="1"/>
    <col min="2309" max="2309" width="14.625" style="7" bestFit="1" customWidth="1"/>
    <col min="2310" max="2310" width="13.75" style="7" bestFit="1" customWidth="1"/>
    <col min="2311" max="2311" width="14.25" style="7" bestFit="1" customWidth="1"/>
    <col min="2312" max="2312" width="15.125" style="7" customWidth="1"/>
    <col min="2313" max="2313" width="20.5" style="7" bestFit="1" customWidth="1"/>
    <col min="2314" max="2314" width="27.875" style="7" bestFit="1" customWidth="1"/>
    <col min="2315" max="2315" width="6.875" style="7" bestFit="1" customWidth="1"/>
    <col min="2316" max="2316" width="5" style="7" bestFit="1" customWidth="1"/>
    <col min="2317" max="2317" width="8" style="7" bestFit="1" customWidth="1"/>
    <col min="2318" max="2318" width="11.875" style="7" bestFit="1" customWidth="1"/>
    <col min="2319" max="2547" width="9" style="7"/>
    <col min="2548" max="2548" width="3.875" style="7" bestFit="1" customWidth="1"/>
    <col min="2549" max="2549" width="16" style="7" bestFit="1" customWidth="1"/>
    <col min="2550" max="2550" width="16.625" style="7" bestFit="1" customWidth="1"/>
    <col min="2551" max="2551" width="13.5" style="7" bestFit="1" customWidth="1"/>
    <col min="2552" max="2553" width="10.875" style="7" bestFit="1" customWidth="1"/>
    <col min="2554" max="2554" width="6.25" style="7" bestFit="1" customWidth="1"/>
    <col min="2555" max="2555" width="8.875" style="7" bestFit="1" customWidth="1"/>
    <col min="2556" max="2556" width="13.875" style="7" bestFit="1" customWidth="1"/>
    <col min="2557" max="2557" width="13.25" style="7" bestFit="1" customWidth="1"/>
    <col min="2558" max="2558" width="16" style="7" bestFit="1" customWidth="1"/>
    <col min="2559" max="2559" width="11.625" style="7" bestFit="1" customWidth="1"/>
    <col min="2560" max="2560" width="16.875" style="7" customWidth="1"/>
    <col min="2561" max="2561" width="13.25" style="7" customWidth="1"/>
    <col min="2562" max="2562" width="18.375" style="7" bestFit="1" customWidth="1"/>
    <col min="2563" max="2563" width="15" style="7" bestFit="1" customWidth="1"/>
    <col min="2564" max="2564" width="14.75" style="7" bestFit="1" customWidth="1"/>
    <col min="2565" max="2565" width="14.625" style="7" bestFit="1" customWidth="1"/>
    <col min="2566" max="2566" width="13.75" style="7" bestFit="1" customWidth="1"/>
    <col min="2567" max="2567" width="14.25" style="7" bestFit="1" customWidth="1"/>
    <col min="2568" max="2568" width="15.125" style="7" customWidth="1"/>
    <col min="2569" max="2569" width="20.5" style="7" bestFit="1" customWidth="1"/>
    <col min="2570" max="2570" width="27.875" style="7" bestFit="1" customWidth="1"/>
    <col min="2571" max="2571" width="6.875" style="7" bestFit="1" customWidth="1"/>
    <col min="2572" max="2572" width="5" style="7" bestFit="1" customWidth="1"/>
    <col min="2573" max="2573" width="8" style="7" bestFit="1" customWidth="1"/>
    <col min="2574" max="2574" width="11.875" style="7" bestFit="1" customWidth="1"/>
    <col min="2575" max="2803" width="9" style="7"/>
    <col min="2804" max="2804" width="3.875" style="7" bestFit="1" customWidth="1"/>
    <col min="2805" max="2805" width="16" style="7" bestFit="1" customWidth="1"/>
    <col min="2806" max="2806" width="16.625" style="7" bestFit="1" customWidth="1"/>
    <col min="2807" max="2807" width="13.5" style="7" bestFit="1" customWidth="1"/>
    <col min="2808" max="2809" width="10.875" style="7" bestFit="1" customWidth="1"/>
    <col min="2810" max="2810" width="6.25" style="7" bestFit="1" customWidth="1"/>
    <col min="2811" max="2811" width="8.875" style="7" bestFit="1" customWidth="1"/>
    <col min="2812" max="2812" width="13.875" style="7" bestFit="1" customWidth="1"/>
    <col min="2813" max="2813" width="13.25" style="7" bestFit="1" customWidth="1"/>
    <col min="2814" max="2814" width="16" style="7" bestFit="1" customWidth="1"/>
    <col min="2815" max="2815" width="11.625" style="7" bestFit="1" customWidth="1"/>
    <col min="2816" max="2816" width="16.875" style="7" customWidth="1"/>
    <col min="2817" max="2817" width="13.25" style="7" customWidth="1"/>
    <col min="2818" max="2818" width="18.375" style="7" bestFit="1" customWidth="1"/>
    <col min="2819" max="2819" width="15" style="7" bestFit="1" customWidth="1"/>
    <col min="2820" max="2820" width="14.75" style="7" bestFit="1" customWidth="1"/>
    <col min="2821" max="2821" width="14.625" style="7" bestFit="1" customWidth="1"/>
    <col min="2822" max="2822" width="13.75" style="7" bestFit="1" customWidth="1"/>
    <col min="2823" max="2823" width="14.25" style="7" bestFit="1" customWidth="1"/>
    <col min="2824" max="2824" width="15.125" style="7" customWidth="1"/>
    <col min="2825" max="2825" width="20.5" style="7" bestFit="1" customWidth="1"/>
    <col min="2826" max="2826" width="27.875" style="7" bestFit="1" customWidth="1"/>
    <col min="2827" max="2827" width="6.875" style="7" bestFit="1" customWidth="1"/>
    <col min="2828" max="2828" width="5" style="7" bestFit="1" customWidth="1"/>
    <col min="2829" max="2829" width="8" style="7" bestFit="1" customWidth="1"/>
    <col min="2830" max="2830" width="11.875" style="7" bestFit="1" customWidth="1"/>
    <col min="2831" max="3059" width="9" style="7"/>
    <col min="3060" max="3060" width="3.875" style="7" bestFit="1" customWidth="1"/>
    <col min="3061" max="3061" width="16" style="7" bestFit="1" customWidth="1"/>
    <col min="3062" max="3062" width="16.625" style="7" bestFit="1" customWidth="1"/>
    <col min="3063" max="3063" width="13.5" style="7" bestFit="1" customWidth="1"/>
    <col min="3064" max="3065" width="10.875" style="7" bestFit="1" customWidth="1"/>
    <col min="3066" max="3066" width="6.25" style="7" bestFit="1" customWidth="1"/>
    <col min="3067" max="3067" width="8.875" style="7" bestFit="1" customWidth="1"/>
    <col min="3068" max="3068" width="13.875" style="7" bestFit="1" customWidth="1"/>
    <col min="3069" max="3069" width="13.25" style="7" bestFit="1" customWidth="1"/>
    <col min="3070" max="3070" width="16" style="7" bestFit="1" customWidth="1"/>
    <col min="3071" max="3071" width="11.625" style="7" bestFit="1" customWidth="1"/>
    <col min="3072" max="3072" width="16.875" style="7" customWidth="1"/>
    <col min="3073" max="3073" width="13.25" style="7" customWidth="1"/>
    <col min="3074" max="3074" width="18.375" style="7" bestFit="1" customWidth="1"/>
    <col min="3075" max="3075" width="15" style="7" bestFit="1" customWidth="1"/>
    <col min="3076" max="3076" width="14.75" style="7" bestFit="1" customWidth="1"/>
    <col min="3077" max="3077" width="14.625" style="7" bestFit="1" customWidth="1"/>
    <col min="3078" max="3078" width="13.75" style="7" bestFit="1" customWidth="1"/>
    <col min="3079" max="3079" width="14.25" style="7" bestFit="1" customWidth="1"/>
    <col min="3080" max="3080" width="15.125" style="7" customWidth="1"/>
    <col min="3081" max="3081" width="20.5" style="7" bestFit="1" customWidth="1"/>
    <col min="3082" max="3082" width="27.875" style="7" bestFit="1" customWidth="1"/>
    <col min="3083" max="3083" width="6.875" style="7" bestFit="1" customWidth="1"/>
    <col min="3084" max="3084" width="5" style="7" bestFit="1" customWidth="1"/>
    <col min="3085" max="3085" width="8" style="7" bestFit="1" customWidth="1"/>
    <col min="3086" max="3086" width="11.875" style="7" bestFit="1" customWidth="1"/>
    <col min="3087" max="3315" width="9" style="7"/>
    <col min="3316" max="3316" width="3.875" style="7" bestFit="1" customWidth="1"/>
    <col min="3317" max="3317" width="16" style="7" bestFit="1" customWidth="1"/>
    <col min="3318" max="3318" width="16.625" style="7" bestFit="1" customWidth="1"/>
    <col min="3319" max="3319" width="13.5" style="7" bestFit="1" customWidth="1"/>
    <col min="3320" max="3321" width="10.875" style="7" bestFit="1" customWidth="1"/>
    <col min="3322" max="3322" width="6.25" style="7" bestFit="1" customWidth="1"/>
    <col min="3323" max="3323" width="8.875" style="7" bestFit="1" customWidth="1"/>
    <col min="3324" max="3324" width="13.875" style="7" bestFit="1" customWidth="1"/>
    <col min="3325" max="3325" width="13.25" style="7" bestFit="1" customWidth="1"/>
    <col min="3326" max="3326" width="16" style="7" bestFit="1" customWidth="1"/>
    <col min="3327" max="3327" width="11.625" style="7" bestFit="1" customWidth="1"/>
    <col min="3328" max="3328" width="16.875" style="7" customWidth="1"/>
    <col min="3329" max="3329" width="13.25" style="7" customWidth="1"/>
    <col min="3330" max="3330" width="18.375" style="7" bestFit="1" customWidth="1"/>
    <col min="3331" max="3331" width="15" style="7" bestFit="1" customWidth="1"/>
    <col min="3332" max="3332" width="14.75" style="7" bestFit="1" customWidth="1"/>
    <col min="3333" max="3333" width="14.625" style="7" bestFit="1" customWidth="1"/>
    <col min="3334" max="3334" width="13.75" style="7" bestFit="1" customWidth="1"/>
    <col min="3335" max="3335" width="14.25" style="7" bestFit="1" customWidth="1"/>
    <col min="3336" max="3336" width="15.125" style="7" customWidth="1"/>
    <col min="3337" max="3337" width="20.5" style="7" bestFit="1" customWidth="1"/>
    <col min="3338" max="3338" width="27.875" style="7" bestFit="1" customWidth="1"/>
    <col min="3339" max="3339" width="6.875" style="7" bestFit="1" customWidth="1"/>
    <col min="3340" max="3340" width="5" style="7" bestFit="1" customWidth="1"/>
    <col min="3341" max="3341" width="8" style="7" bestFit="1" customWidth="1"/>
    <col min="3342" max="3342" width="11.875" style="7" bestFit="1" customWidth="1"/>
    <col min="3343" max="3571" width="9" style="7"/>
    <col min="3572" max="3572" width="3.875" style="7" bestFit="1" customWidth="1"/>
    <col min="3573" max="3573" width="16" style="7" bestFit="1" customWidth="1"/>
    <col min="3574" max="3574" width="16.625" style="7" bestFit="1" customWidth="1"/>
    <col min="3575" max="3575" width="13.5" style="7" bestFit="1" customWidth="1"/>
    <col min="3576" max="3577" width="10.875" style="7" bestFit="1" customWidth="1"/>
    <col min="3578" max="3578" width="6.25" style="7" bestFit="1" customWidth="1"/>
    <col min="3579" max="3579" width="8.875" style="7" bestFit="1" customWidth="1"/>
    <col min="3580" max="3580" width="13.875" style="7" bestFit="1" customWidth="1"/>
    <col min="3581" max="3581" width="13.25" style="7" bestFit="1" customWidth="1"/>
    <col min="3582" max="3582" width="16" style="7" bestFit="1" customWidth="1"/>
    <col min="3583" max="3583" width="11.625" style="7" bestFit="1" customWidth="1"/>
    <col min="3584" max="3584" width="16.875" style="7" customWidth="1"/>
    <col min="3585" max="3585" width="13.25" style="7" customWidth="1"/>
    <col min="3586" max="3586" width="18.375" style="7" bestFit="1" customWidth="1"/>
    <col min="3587" max="3587" width="15" style="7" bestFit="1" customWidth="1"/>
    <col min="3588" max="3588" width="14.75" style="7" bestFit="1" customWidth="1"/>
    <col min="3589" max="3589" width="14.625" style="7" bestFit="1" customWidth="1"/>
    <col min="3590" max="3590" width="13.75" style="7" bestFit="1" customWidth="1"/>
    <col min="3591" max="3591" width="14.25" style="7" bestFit="1" customWidth="1"/>
    <col min="3592" max="3592" width="15.125" style="7" customWidth="1"/>
    <col min="3593" max="3593" width="20.5" style="7" bestFit="1" customWidth="1"/>
    <col min="3594" max="3594" width="27.875" style="7" bestFit="1" customWidth="1"/>
    <col min="3595" max="3595" width="6.875" style="7" bestFit="1" customWidth="1"/>
    <col min="3596" max="3596" width="5" style="7" bestFit="1" customWidth="1"/>
    <col min="3597" max="3597" width="8" style="7" bestFit="1" customWidth="1"/>
    <col min="3598" max="3598" width="11.875" style="7" bestFit="1" customWidth="1"/>
    <col min="3599" max="3827" width="9" style="7"/>
    <col min="3828" max="3828" width="3.875" style="7" bestFit="1" customWidth="1"/>
    <col min="3829" max="3829" width="16" style="7" bestFit="1" customWidth="1"/>
    <col min="3830" max="3830" width="16.625" style="7" bestFit="1" customWidth="1"/>
    <col min="3831" max="3831" width="13.5" style="7" bestFit="1" customWidth="1"/>
    <col min="3832" max="3833" width="10.875" style="7" bestFit="1" customWidth="1"/>
    <col min="3834" max="3834" width="6.25" style="7" bestFit="1" customWidth="1"/>
    <col min="3835" max="3835" width="8.875" style="7" bestFit="1" customWidth="1"/>
    <col min="3836" max="3836" width="13.875" style="7" bestFit="1" customWidth="1"/>
    <col min="3837" max="3837" width="13.25" style="7" bestFit="1" customWidth="1"/>
    <col min="3838" max="3838" width="16" style="7" bestFit="1" customWidth="1"/>
    <col min="3839" max="3839" width="11.625" style="7" bestFit="1" customWidth="1"/>
    <col min="3840" max="3840" width="16.875" style="7" customWidth="1"/>
    <col min="3841" max="3841" width="13.25" style="7" customWidth="1"/>
    <col min="3842" max="3842" width="18.375" style="7" bestFit="1" customWidth="1"/>
    <col min="3843" max="3843" width="15" style="7" bestFit="1" customWidth="1"/>
    <col min="3844" max="3844" width="14.75" style="7" bestFit="1" customWidth="1"/>
    <col min="3845" max="3845" width="14.625" style="7" bestFit="1" customWidth="1"/>
    <col min="3846" max="3846" width="13.75" style="7" bestFit="1" customWidth="1"/>
    <col min="3847" max="3847" width="14.25" style="7" bestFit="1" customWidth="1"/>
    <col min="3848" max="3848" width="15.125" style="7" customWidth="1"/>
    <col min="3849" max="3849" width="20.5" style="7" bestFit="1" customWidth="1"/>
    <col min="3850" max="3850" width="27.875" style="7" bestFit="1" customWidth="1"/>
    <col min="3851" max="3851" width="6.875" style="7" bestFit="1" customWidth="1"/>
    <col min="3852" max="3852" width="5" style="7" bestFit="1" customWidth="1"/>
    <col min="3853" max="3853" width="8" style="7" bestFit="1" customWidth="1"/>
    <col min="3854" max="3854" width="11.875" style="7" bestFit="1" customWidth="1"/>
    <col min="3855" max="4083" width="9" style="7"/>
    <col min="4084" max="4084" width="3.875" style="7" bestFit="1" customWidth="1"/>
    <col min="4085" max="4085" width="16" style="7" bestFit="1" customWidth="1"/>
    <col min="4086" max="4086" width="16.625" style="7" bestFit="1" customWidth="1"/>
    <col min="4087" max="4087" width="13.5" style="7" bestFit="1" customWidth="1"/>
    <col min="4088" max="4089" width="10.875" style="7" bestFit="1" customWidth="1"/>
    <col min="4090" max="4090" width="6.25" style="7" bestFit="1" customWidth="1"/>
    <col min="4091" max="4091" width="8.875" style="7" bestFit="1" customWidth="1"/>
    <col min="4092" max="4092" width="13.875" style="7" bestFit="1" customWidth="1"/>
    <col min="4093" max="4093" width="13.25" style="7" bestFit="1" customWidth="1"/>
    <col min="4094" max="4094" width="16" style="7" bestFit="1" customWidth="1"/>
    <col min="4095" max="4095" width="11.625" style="7" bestFit="1" customWidth="1"/>
    <col min="4096" max="4096" width="16.875" style="7" customWidth="1"/>
    <col min="4097" max="4097" width="13.25" style="7" customWidth="1"/>
    <col min="4098" max="4098" width="18.375" style="7" bestFit="1" customWidth="1"/>
    <col min="4099" max="4099" width="15" style="7" bestFit="1" customWidth="1"/>
    <col min="4100" max="4100" width="14.75" style="7" bestFit="1" customWidth="1"/>
    <col min="4101" max="4101" width="14.625" style="7" bestFit="1" customWidth="1"/>
    <col min="4102" max="4102" width="13.75" style="7" bestFit="1" customWidth="1"/>
    <col min="4103" max="4103" width="14.25" style="7" bestFit="1" customWidth="1"/>
    <col min="4104" max="4104" width="15.125" style="7" customWidth="1"/>
    <col min="4105" max="4105" width="20.5" style="7" bestFit="1" customWidth="1"/>
    <col min="4106" max="4106" width="27.875" style="7" bestFit="1" customWidth="1"/>
    <col min="4107" max="4107" width="6.875" style="7" bestFit="1" customWidth="1"/>
    <col min="4108" max="4108" width="5" style="7" bestFit="1" customWidth="1"/>
    <col min="4109" max="4109" width="8" style="7" bestFit="1" customWidth="1"/>
    <col min="4110" max="4110" width="11.875" style="7" bestFit="1" customWidth="1"/>
    <col min="4111" max="4339" width="9" style="7"/>
    <col min="4340" max="4340" width="3.875" style="7" bestFit="1" customWidth="1"/>
    <col min="4341" max="4341" width="16" style="7" bestFit="1" customWidth="1"/>
    <col min="4342" max="4342" width="16.625" style="7" bestFit="1" customWidth="1"/>
    <col min="4343" max="4343" width="13.5" style="7" bestFit="1" customWidth="1"/>
    <col min="4344" max="4345" width="10.875" style="7" bestFit="1" customWidth="1"/>
    <col min="4346" max="4346" width="6.25" style="7" bestFit="1" customWidth="1"/>
    <col min="4347" max="4347" width="8.875" style="7" bestFit="1" customWidth="1"/>
    <col min="4348" max="4348" width="13.875" style="7" bestFit="1" customWidth="1"/>
    <col min="4349" max="4349" width="13.25" style="7" bestFit="1" customWidth="1"/>
    <col min="4350" max="4350" width="16" style="7" bestFit="1" customWidth="1"/>
    <col min="4351" max="4351" width="11.625" style="7" bestFit="1" customWidth="1"/>
    <col min="4352" max="4352" width="16.875" style="7" customWidth="1"/>
    <col min="4353" max="4353" width="13.25" style="7" customWidth="1"/>
    <col min="4354" max="4354" width="18.375" style="7" bestFit="1" customWidth="1"/>
    <col min="4355" max="4355" width="15" style="7" bestFit="1" customWidth="1"/>
    <col min="4356" max="4356" width="14.75" style="7" bestFit="1" customWidth="1"/>
    <col min="4357" max="4357" width="14.625" style="7" bestFit="1" customWidth="1"/>
    <col min="4358" max="4358" width="13.75" style="7" bestFit="1" customWidth="1"/>
    <col min="4359" max="4359" width="14.25" style="7" bestFit="1" customWidth="1"/>
    <col min="4360" max="4360" width="15.125" style="7" customWidth="1"/>
    <col min="4361" max="4361" width="20.5" style="7" bestFit="1" customWidth="1"/>
    <col min="4362" max="4362" width="27.875" style="7" bestFit="1" customWidth="1"/>
    <col min="4363" max="4363" width="6.875" style="7" bestFit="1" customWidth="1"/>
    <col min="4364" max="4364" width="5" style="7" bestFit="1" customWidth="1"/>
    <col min="4365" max="4365" width="8" style="7" bestFit="1" customWidth="1"/>
    <col min="4366" max="4366" width="11.875" style="7" bestFit="1" customWidth="1"/>
    <col min="4367" max="4595" width="9" style="7"/>
    <col min="4596" max="4596" width="3.875" style="7" bestFit="1" customWidth="1"/>
    <col min="4597" max="4597" width="16" style="7" bestFit="1" customWidth="1"/>
    <col min="4598" max="4598" width="16.625" style="7" bestFit="1" customWidth="1"/>
    <col min="4599" max="4599" width="13.5" style="7" bestFit="1" customWidth="1"/>
    <col min="4600" max="4601" width="10.875" style="7" bestFit="1" customWidth="1"/>
    <col min="4602" max="4602" width="6.25" style="7" bestFit="1" customWidth="1"/>
    <col min="4603" max="4603" width="8.875" style="7" bestFit="1" customWidth="1"/>
    <col min="4604" max="4604" width="13.875" style="7" bestFit="1" customWidth="1"/>
    <col min="4605" max="4605" width="13.25" style="7" bestFit="1" customWidth="1"/>
    <col min="4606" max="4606" width="16" style="7" bestFit="1" customWidth="1"/>
    <col min="4607" max="4607" width="11.625" style="7" bestFit="1" customWidth="1"/>
    <col min="4608" max="4608" width="16.875" style="7" customWidth="1"/>
    <col min="4609" max="4609" width="13.25" style="7" customWidth="1"/>
    <col min="4610" max="4610" width="18.375" style="7" bestFit="1" customWidth="1"/>
    <col min="4611" max="4611" width="15" style="7" bestFit="1" customWidth="1"/>
    <col min="4612" max="4612" width="14.75" style="7" bestFit="1" customWidth="1"/>
    <col min="4613" max="4613" width="14.625" style="7" bestFit="1" customWidth="1"/>
    <col min="4614" max="4614" width="13.75" style="7" bestFit="1" customWidth="1"/>
    <col min="4615" max="4615" width="14.25" style="7" bestFit="1" customWidth="1"/>
    <col min="4616" max="4616" width="15.125" style="7" customWidth="1"/>
    <col min="4617" max="4617" width="20.5" style="7" bestFit="1" customWidth="1"/>
    <col min="4618" max="4618" width="27.875" style="7" bestFit="1" customWidth="1"/>
    <col min="4619" max="4619" width="6.875" style="7" bestFit="1" customWidth="1"/>
    <col min="4620" max="4620" width="5" style="7" bestFit="1" customWidth="1"/>
    <col min="4621" max="4621" width="8" style="7" bestFit="1" customWidth="1"/>
    <col min="4622" max="4622" width="11.875" style="7" bestFit="1" customWidth="1"/>
    <col min="4623" max="4851" width="9" style="7"/>
    <col min="4852" max="4852" width="3.875" style="7" bestFit="1" customWidth="1"/>
    <col min="4853" max="4853" width="16" style="7" bestFit="1" customWidth="1"/>
    <col min="4854" max="4854" width="16.625" style="7" bestFit="1" customWidth="1"/>
    <col min="4855" max="4855" width="13.5" style="7" bestFit="1" customWidth="1"/>
    <col min="4856" max="4857" width="10.875" style="7" bestFit="1" customWidth="1"/>
    <col min="4858" max="4858" width="6.25" style="7" bestFit="1" customWidth="1"/>
    <col min="4859" max="4859" width="8.875" style="7" bestFit="1" customWidth="1"/>
    <col min="4860" max="4860" width="13.875" style="7" bestFit="1" customWidth="1"/>
    <col min="4861" max="4861" width="13.25" style="7" bestFit="1" customWidth="1"/>
    <col min="4862" max="4862" width="16" style="7" bestFit="1" customWidth="1"/>
    <col min="4863" max="4863" width="11.625" style="7" bestFit="1" customWidth="1"/>
    <col min="4864" max="4864" width="16.875" style="7" customWidth="1"/>
    <col min="4865" max="4865" width="13.25" style="7" customWidth="1"/>
    <col min="4866" max="4866" width="18.375" style="7" bestFit="1" customWidth="1"/>
    <col min="4867" max="4867" width="15" style="7" bestFit="1" customWidth="1"/>
    <col min="4868" max="4868" width="14.75" style="7" bestFit="1" customWidth="1"/>
    <col min="4869" max="4869" width="14.625" style="7" bestFit="1" customWidth="1"/>
    <col min="4870" max="4870" width="13.75" style="7" bestFit="1" customWidth="1"/>
    <col min="4871" max="4871" width="14.25" style="7" bestFit="1" customWidth="1"/>
    <col min="4872" max="4872" width="15.125" style="7" customWidth="1"/>
    <col min="4873" max="4873" width="20.5" style="7" bestFit="1" customWidth="1"/>
    <col min="4874" max="4874" width="27.875" style="7" bestFit="1" customWidth="1"/>
    <col min="4875" max="4875" width="6.875" style="7" bestFit="1" customWidth="1"/>
    <col min="4876" max="4876" width="5" style="7" bestFit="1" customWidth="1"/>
    <col min="4877" max="4877" width="8" style="7" bestFit="1" customWidth="1"/>
    <col min="4878" max="4878" width="11.875" style="7" bestFit="1" customWidth="1"/>
    <col min="4879" max="5107" width="9" style="7"/>
    <col min="5108" max="5108" width="3.875" style="7" bestFit="1" customWidth="1"/>
    <col min="5109" max="5109" width="16" style="7" bestFit="1" customWidth="1"/>
    <col min="5110" max="5110" width="16.625" style="7" bestFit="1" customWidth="1"/>
    <col min="5111" max="5111" width="13.5" style="7" bestFit="1" customWidth="1"/>
    <col min="5112" max="5113" width="10.875" style="7" bestFit="1" customWidth="1"/>
    <col min="5114" max="5114" width="6.25" style="7" bestFit="1" customWidth="1"/>
    <col min="5115" max="5115" width="8.875" style="7" bestFit="1" customWidth="1"/>
    <col min="5116" max="5116" width="13.875" style="7" bestFit="1" customWidth="1"/>
    <col min="5117" max="5117" width="13.25" style="7" bestFit="1" customWidth="1"/>
    <col min="5118" max="5118" width="16" style="7" bestFit="1" customWidth="1"/>
    <col min="5119" max="5119" width="11.625" style="7" bestFit="1" customWidth="1"/>
    <col min="5120" max="5120" width="16.875" style="7" customWidth="1"/>
    <col min="5121" max="5121" width="13.25" style="7" customWidth="1"/>
    <col min="5122" max="5122" width="18.375" style="7" bestFit="1" customWidth="1"/>
    <col min="5123" max="5123" width="15" style="7" bestFit="1" customWidth="1"/>
    <col min="5124" max="5124" width="14.75" style="7" bestFit="1" customWidth="1"/>
    <col min="5125" max="5125" width="14.625" style="7" bestFit="1" customWidth="1"/>
    <col min="5126" max="5126" width="13.75" style="7" bestFit="1" customWidth="1"/>
    <col min="5127" max="5127" width="14.25" style="7" bestFit="1" customWidth="1"/>
    <col min="5128" max="5128" width="15.125" style="7" customWidth="1"/>
    <col min="5129" max="5129" width="20.5" style="7" bestFit="1" customWidth="1"/>
    <col min="5130" max="5130" width="27.875" style="7" bestFit="1" customWidth="1"/>
    <col min="5131" max="5131" width="6.875" style="7" bestFit="1" customWidth="1"/>
    <col min="5132" max="5132" width="5" style="7" bestFit="1" customWidth="1"/>
    <col min="5133" max="5133" width="8" style="7" bestFit="1" customWidth="1"/>
    <col min="5134" max="5134" width="11.875" style="7" bestFit="1" customWidth="1"/>
    <col min="5135" max="5363" width="9" style="7"/>
    <col min="5364" max="5364" width="3.875" style="7" bestFit="1" customWidth="1"/>
    <col min="5365" max="5365" width="16" style="7" bestFit="1" customWidth="1"/>
    <col min="5366" max="5366" width="16.625" style="7" bestFit="1" customWidth="1"/>
    <col min="5367" max="5367" width="13.5" style="7" bestFit="1" customWidth="1"/>
    <col min="5368" max="5369" width="10.875" style="7" bestFit="1" customWidth="1"/>
    <col min="5370" max="5370" width="6.25" style="7" bestFit="1" customWidth="1"/>
    <col min="5371" max="5371" width="8.875" style="7" bestFit="1" customWidth="1"/>
    <col min="5372" max="5372" width="13.875" style="7" bestFit="1" customWidth="1"/>
    <col min="5373" max="5373" width="13.25" style="7" bestFit="1" customWidth="1"/>
    <col min="5374" max="5374" width="16" style="7" bestFit="1" customWidth="1"/>
    <col min="5375" max="5375" width="11.625" style="7" bestFit="1" customWidth="1"/>
    <col min="5376" max="5376" width="16.875" style="7" customWidth="1"/>
    <col min="5377" max="5377" width="13.25" style="7" customWidth="1"/>
    <col min="5378" max="5378" width="18.375" style="7" bestFit="1" customWidth="1"/>
    <col min="5379" max="5379" width="15" style="7" bestFit="1" customWidth="1"/>
    <col min="5380" max="5380" width="14.75" style="7" bestFit="1" customWidth="1"/>
    <col min="5381" max="5381" width="14.625" style="7" bestFit="1" customWidth="1"/>
    <col min="5382" max="5382" width="13.75" style="7" bestFit="1" customWidth="1"/>
    <col min="5383" max="5383" width="14.25" style="7" bestFit="1" customWidth="1"/>
    <col min="5384" max="5384" width="15.125" style="7" customWidth="1"/>
    <col min="5385" max="5385" width="20.5" style="7" bestFit="1" customWidth="1"/>
    <col min="5386" max="5386" width="27.875" style="7" bestFit="1" customWidth="1"/>
    <col min="5387" max="5387" width="6.875" style="7" bestFit="1" customWidth="1"/>
    <col min="5388" max="5388" width="5" style="7" bestFit="1" customWidth="1"/>
    <col min="5389" max="5389" width="8" style="7" bestFit="1" customWidth="1"/>
    <col min="5390" max="5390" width="11.875" style="7" bestFit="1" customWidth="1"/>
    <col min="5391" max="5619" width="9" style="7"/>
    <col min="5620" max="5620" width="3.875" style="7" bestFit="1" customWidth="1"/>
    <col min="5621" max="5621" width="16" style="7" bestFit="1" customWidth="1"/>
    <col min="5622" max="5622" width="16.625" style="7" bestFit="1" customWidth="1"/>
    <col min="5623" max="5623" width="13.5" style="7" bestFit="1" customWidth="1"/>
    <col min="5624" max="5625" width="10.875" style="7" bestFit="1" customWidth="1"/>
    <col min="5626" max="5626" width="6.25" style="7" bestFit="1" customWidth="1"/>
    <col min="5627" max="5627" width="8.875" style="7" bestFit="1" customWidth="1"/>
    <col min="5628" max="5628" width="13.875" style="7" bestFit="1" customWidth="1"/>
    <col min="5629" max="5629" width="13.25" style="7" bestFit="1" customWidth="1"/>
    <col min="5630" max="5630" width="16" style="7" bestFit="1" customWidth="1"/>
    <col min="5631" max="5631" width="11.625" style="7" bestFit="1" customWidth="1"/>
    <col min="5632" max="5632" width="16.875" style="7" customWidth="1"/>
    <col min="5633" max="5633" width="13.25" style="7" customWidth="1"/>
    <col min="5634" max="5634" width="18.375" style="7" bestFit="1" customWidth="1"/>
    <col min="5635" max="5635" width="15" style="7" bestFit="1" customWidth="1"/>
    <col min="5636" max="5636" width="14.75" style="7" bestFit="1" customWidth="1"/>
    <col min="5637" max="5637" width="14.625" style="7" bestFit="1" customWidth="1"/>
    <col min="5638" max="5638" width="13.75" style="7" bestFit="1" customWidth="1"/>
    <col min="5639" max="5639" width="14.25" style="7" bestFit="1" customWidth="1"/>
    <col min="5640" max="5640" width="15.125" style="7" customWidth="1"/>
    <col min="5641" max="5641" width="20.5" style="7" bestFit="1" customWidth="1"/>
    <col min="5642" max="5642" width="27.875" style="7" bestFit="1" customWidth="1"/>
    <col min="5643" max="5643" width="6.875" style="7" bestFit="1" customWidth="1"/>
    <col min="5644" max="5644" width="5" style="7" bestFit="1" customWidth="1"/>
    <col min="5645" max="5645" width="8" style="7" bestFit="1" customWidth="1"/>
    <col min="5646" max="5646" width="11.875" style="7" bestFit="1" customWidth="1"/>
    <col min="5647" max="5875" width="9" style="7"/>
    <col min="5876" max="5876" width="3.875" style="7" bestFit="1" customWidth="1"/>
    <col min="5877" max="5877" width="16" style="7" bestFit="1" customWidth="1"/>
    <col min="5878" max="5878" width="16.625" style="7" bestFit="1" customWidth="1"/>
    <col min="5879" max="5879" width="13.5" style="7" bestFit="1" customWidth="1"/>
    <col min="5880" max="5881" width="10.875" style="7" bestFit="1" customWidth="1"/>
    <col min="5882" max="5882" width="6.25" style="7" bestFit="1" customWidth="1"/>
    <col min="5883" max="5883" width="8.875" style="7" bestFit="1" customWidth="1"/>
    <col min="5884" max="5884" width="13.875" style="7" bestFit="1" customWidth="1"/>
    <col min="5885" max="5885" width="13.25" style="7" bestFit="1" customWidth="1"/>
    <col min="5886" max="5886" width="16" style="7" bestFit="1" customWidth="1"/>
    <col min="5887" max="5887" width="11.625" style="7" bestFit="1" customWidth="1"/>
    <col min="5888" max="5888" width="16.875" style="7" customWidth="1"/>
    <col min="5889" max="5889" width="13.25" style="7" customWidth="1"/>
    <col min="5890" max="5890" width="18.375" style="7" bestFit="1" customWidth="1"/>
    <col min="5891" max="5891" width="15" style="7" bestFit="1" customWidth="1"/>
    <col min="5892" max="5892" width="14.75" style="7" bestFit="1" customWidth="1"/>
    <col min="5893" max="5893" width="14.625" style="7" bestFit="1" customWidth="1"/>
    <col min="5894" max="5894" width="13.75" style="7" bestFit="1" customWidth="1"/>
    <col min="5895" max="5895" width="14.25" style="7" bestFit="1" customWidth="1"/>
    <col min="5896" max="5896" width="15.125" style="7" customWidth="1"/>
    <col min="5897" max="5897" width="20.5" style="7" bestFit="1" customWidth="1"/>
    <col min="5898" max="5898" width="27.875" style="7" bestFit="1" customWidth="1"/>
    <col min="5899" max="5899" width="6.875" style="7" bestFit="1" customWidth="1"/>
    <col min="5900" max="5900" width="5" style="7" bestFit="1" customWidth="1"/>
    <col min="5901" max="5901" width="8" style="7" bestFit="1" customWidth="1"/>
    <col min="5902" max="5902" width="11.875" style="7" bestFit="1" customWidth="1"/>
    <col min="5903" max="6131" width="9" style="7"/>
    <col min="6132" max="6132" width="3.875" style="7" bestFit="1" customWidth="1"/>
    <col min="6133" max="6133" width="16" style="7" bestFit="1" customWidth="1"/>
    <col min="6134" max="6134" width="16.625" style="7" bestFit="1" customWidth="1"/>
    <col min="6135" max="6135" width="13.5" style="7" bestFit="1" customWidth="1"/>
    <col min="6136" max="6137" width="10.875" style="7" bestFit="1" customWidth="1"/>
    <col min="6138" max="6138" width="6.25" style="7" bestFit="1" customWidth="1"/>
    <col min="6139" max="6139" width="8.875" style="7" bestFit="1" customWidth="1"/>
    <col min="6140" max="6140" width="13.875" style="7" bestFit="1" customWidth="1"/>
    <col min="6141" max="6141" width="13.25" style="7" bestFit="1" customWidth="1"/>
    <col min="6142" max="6142" width="16" style="7" bestFit="1" customWidth="1"/>
    <col min="6143" max="6143" width="11.625" style="7" bestFit="1" customWidth="1"/>
    <col min="6144" max="6144" width="16.875" style="7" customWidth="1"/>
    <col min="6145" max="6145" width="13.25" style="7" customWidth="1"/>
    <col min="6146" max="6146" width="18.375" style="7" bestFit="1" customWidth="1"/>
    <col min="6147" max="6147" width="15" style="7" bestFit="1" customWidth="1"/>
    <col min="6148" max="6148" width="14.75" style="7" bestFit="1" customWidth="1"/>
    <col min="6149" max="6149" width="14.625" style="7" bestFit="1" customWidth="1"/>
    <col min="6150" max="6150" width="13.75" style="7" bestFit="1" customWidth="1"/>
    <col min="6151" max="6151" width="14.25" style="7" bestFit="1" customWidth="1"/>
    <col min="6152" max="6152" width="15.125" style="7" customWidth="1"/>
    <col min="6153" max="6153" width="20.5" style="7" bestFit="1" customWidth="1"/>
    <col min="6154" max="6154" width="27.875" style="7" bestFit="1" customWidth="1"/>
    <col min="6155" max="6155" width="6.875" style="7" bestFit="1" customWidth="1"/>
    <col min="6156" max="6156" width="5" style="7" bestFit="1" customWidth="1"/>
    <col min="6157" max="6157" width="8" style="7" bestFit="1" customWidth="1"/>
    <col min="6158" max="6158" width="11.875" style="7" bestFit="1" customWidth="1"/>
    <col min="6159" max="6387" width="9" style="7"/>
    <col min="6388" max="6388" width="3.875" style="7" bestFit="1" customWidth="1"/>
    <col min="6389" max="6389" width="16" style="7" bestFit="1" customWidth="1"/>
    <col min="6390" max="6390" width="16.625" style="7" bestFit="1" customWidth="1"/>
    <col min="6391" max="6391" width="13.5" style="7" bestFit="1" customWidth="1"/>
    <col min="6392" max="6393" width="10.875" style="7" bestFit="1" customWidth="1"/>
    <col min="6394" max="6394" width="6.25" style="7" bestFit="1" customWidth="1"/>
    <col min="6395" max="6395" width="8.875" style="7" bestFit="1" customWidth="1"/>
    <col min="6396" max="6396" width="13.875" style="7" bestFit="1" customWidth="1"/>
    <col min="6397" max="6397" width="13.25" style="7" bestFit="1" customWidth="1"/>
    <col min="6398" max="6398" width="16" style="7" bestFit="1" customWidth="1"/>
    <col min="6399" max="6399" width="11.625" style="7" bestFit="1" customWidth="1"/>
    <col min="6400" max="6400" width="16.875" style="7" customWidth="1"/>
    <col min="6401" max="6401" width="13.25" style="7" customWidth="1"/>
    <col min="6402" max="6402" width="18.375" style="7" bestFit="1" customWidth="1"/>
    <col min="6403" max="6403" width="15" style="7" bestFit="1" customWidth="1"/>
    <col min="6404" max="6404" width="14.75" style="7" bestFit="1" customWidth="1"/>
    <col min="6405" max="6405" width="14.625" style="7" bestFit="1" customWidth="1"/>
    <col min="6406" max="6406" width="13.75" style="7" bestFit="1" customWidth="1"/>
    <col min="6407" max="6407" width="14.25" style="7" bestFit="1" customWidth="1"/>
    <col min="6408" max="6408" width="15.125" style="7" customWidth="1"/>
    <col min="6409" max="6409" width="20.5" style="7" bestFit="1" customWidth="1"/>
    <col min="6410" max="6410" width="27.875" style="7" bestFit="1" customWidth="1"/>
    <col min="6411" max="6411" width="6.875" style="7" bestFit="1" customWidth="1"/>
    <col min="6412" max="6412" width="5" style="7" bestFit="1" customWidth="1"/>
    <col min="6413" max="6413" width="8" style="7" bestFit="1" customWidth="1"/>
    <col min="6414" max="6414" width="11.875" style="7" bestFit="1" customWidth="1"/>
    <col min="6415" max="6643" width="9" style="7"/>
    <col min="6644" max="6644" width="3.875" style="7" bestFit="1" customWidth="1"/>
    <col min="6645" max="6645" width="16" style="7" bestFit="1" customWidth="1"/>
    <col min="6646" max="6646" width="16.625" style="7" bestFit="1" customWidth="1"/>
    <col min="6647" max="6647" width="13.5" style="7" bestFit="1" customWidth="1"/>
    <col min="6648" max="6649" width="10.875" style="7" bestFit="1" customWidth="1"/>
    <col min="6650" max="6650" width="6.25" style="7" bestFit="1" customWidth="1"/>
    <col min="6651" max="6651" width="8.875" style="7" bestFit="1" customWidth="1"/>
    <col min="6652" max="6652" width="13.875" style="7" bestFit="1" customWidth="1"/>
    <col min="6653" max="6653" width="13.25" style="7" bestFit="1" customWidth="1"/>
    <col min="6654" max="6654" width="16" style="7" bestFit="1" customWidth="1"/>
    <col min="6655" max="6655" width="11.625" style="7" bestFit="1" customWidth="1"/>
    <col min="6656" max="6656" width="16.875" style="7" customWidth="1"/>
    <col min="6657" max="6657" width="13.25" style="7" customWidth="1"/>
    <col min="6658" max="6658" width="18.375" style="7" bestFit="1" customWidth="1"/>
    <col min="6659" max="6659" width="15" style="7" bestFit="1" customWidth="1"/>
    <col min="6660" max="6660" width="14.75" style="7" bestFit="1" customWidth="1"/>
    <col min="6661" max="6661" width="14.625" style="7" bestFit="1" customWidth="1"/>
    <col min="6662" max="6662" width="13.75" style="7" bestFit="1" customWidth="1"/>
    <col min="6663" max="6663" width="14.25" style="7" bestFit="1" customWidth="1"/>
    <col min="6664" max="6664" width="15.125" style="7" customWidth="1"/>
    <col min="6665" max="6665" width="20.5" style="7" bestFit="1" customWidth="1"/>
    <col min="6666" max="6666" width="27.875" style="7" bestFit="1" customWidth="1"/>
    <col min="6667" max="6667" width="6.875" style="7" bestFit="1" customWidth="1"/>
    <col min="6668" max="6668" width="5" style="7" bestFit="1" customWidth="1"/>
    <col min="6669" max="6669" width="8" style="7" bestFit="1" customWidth="1"/>
    <col min="6670" max="6670" width="11.875" style="7" bestFit="1" customWidth="1"/>
    <col min="6671" max="6899" width="9" style="7"/>
    <col min="6900" max="6900" width="3.875" style="7" bestFit="1" customWidth="1"/>
    <col min="6901" max="6901" width="16" style="7" bestFit="1" customWidth="1"/>
    <col min="6902" max="6902" width="16.625" style="7" bestFit="1" customWidth="1"/>
    <col min="6903" max="6903" width="13.5" style="7" bestFit="1" customWidth="1"/>
    <col min="6904" max="6905" width="10.875" style="7" bestFit="1" customWidth="1"/>
    <col min="6906" max="6906" width="6.25" style="7" bestFit="1" customWidth="1"/>
    <col min="6907" max="6907" width="8.875" style="7" bestFit="1" customWidth="1"/>
    <col min="6908" max="6908" width="13.875" style="7" bestFit="1" customWidth="1"/>
    <col min="6909" max="6909" width="13.25" style="7" bestFit="1" customWidth="1"/>
    <col min="6910" max="6910" width="16" style="7" bestFit="1" customWidth="1"/>
    <col min="6911" max="6911" width="11.625" style="7" bestFit="1" customWidth="1"/>
    <col min="6912" max="6912" width="16.875" style="7" customWidth="1"/>
    <col min="6913" max="6913" width="13.25" style="7" customWidth="1"/>
    <col min="6914" max="6914" width="18.375" style="7" bestFit="1" customWidth="1"/>
    <col min="6915" max="6915" width="15" style="7" bestFit="1" customWidth="1"/>
    <col min="6916" max="6916" width="14.75" style="7" bestFit="1" customWidth="1"/>
    <col min="6917" max="6917" width="14.625" style="7" bestFit="1" customWidth="1"/>
    <col min="6918" max="6918" width="13.75" style="7" bestFit="1" customWidth="1"/>
    <col min="6919" max="6919" width="14.25" style="7" bestFit="1" customWidth="1"/>
    <col min="6920" max="6920" width="15.125" style="7" customWidth="1"/>
    <col min="6921" max="6921" width="20.5" style="7" bestFit="1" customWidth="1"/>
    <col min="6922" max="6922" width="27.875" style="7" bestFit="1" customWidth="1"/>
    <col min="6923" max="6923" width="6.875" style="7" bestFit="1" customWidth="1"/>
    <col min="6924" max="6924" width="5" style="7" bestFit="1" customWidth="1"/>
    <col min="6925" max="6925" width="8" style="7" bestFit="1" customWidth="1"/>
    <col min="6926" max="6926" width="11.875" style="7" bestFit="1" customWidth="1"/>
    <col min="6927" max="7155" width="9" style="7"/>
    <col min="7156" max="7156" width="3.875" style="7" bestFit="1" customWidth="1"/>
    <col min="7157" max="7157" width="16" style="7" bestFit="1" customWidth="1"/>
    <col min="7158" max="7158" width="16.625" style="7" bestFit="1" customWidth="1"/>
    <col min="7159" max="7159" width="13.5" style="7" bestFit="1" customWidth="1"/>
    <col min="7160" max="7161" width="10.875" style="7" bestFit="1" customWidth="1"/>
    <col min="7162" max="7162" width="6.25" style="7" bestFit="1" customWidth="1"/>
    <col min="7163" max="7163" width="8.875" style="7" bestFit="1" customWidth="1"/>
    <col min="7164" max="7164" width="13.875" style="7" bestFit="1" customWidth="1"/>
    <col min="7165" max="7165" width="13.25" style="7" bestFit="1" customWidth="1"/>
    <col min="7166" max="7166" width="16" style="7" bestFit="1" customWidth="1"/>
    <col min="7167" max="7167" width="11.625" style="7" bestFit="1" customWidth="1"/>
    <col min="7168" max="7168" width="16.875" style="7" customWidth="1"/>
    <col min="7169" max="7169" width="13.25" style="7" customWidth="1"/>
    <col min="7170" max="7170" width="18.375" style="7" bestFit="1" customWidth="1"/>
    <col min="7171" max="7171" width="15" style="7" bestFit="1" customWidth="1"/>
    <col min="7172" max="7172" width="14.75" style="7" bestFit="1" customWidth="1"/>
    <col min="7173" max="7173" width="14.625" style="7" bestFit="1" customWidth="1"/>
    <col min="7174" max="7174" width="13.75" style="7" bestFit="1" customWidth="1"/>
    <col min="7175" max="7175" width="14.25" style="7" bestFit="1" customWidth="1"/>
    <col min="7176" max="7176" width="15.125" style="7" customWidth="1"/>
    <col min="7177" max="7177" width="20.5" style="7" bestFit="1" customWidth="1"/>
    <col min="7178" max="7178" width="27.875" style="7" bestFit="1" customWidth="1"/>
    <col min="7179" max="7179" width="6.875" style="7" bestFit="1" customWidth="1"/>
    <col min="7180" max="7180" width="5" style="7" bestFit="1" customWidth="1"/>
    <col min="7181" max="7181" width="8" style="7" bestFit="1" customWidth="1"/>
    <col min="7182" max="7182" width="11.875" style="7" bestFit="1" customWidth="1"/>
    <col min="7183" max="7411" width="9" style="7"/>
    <col min="7412" max="7412" width="3.875" style="7" bestFit="1" customWidth="1"/>
    <col min="7413" max="7413" width="16" style="7" bestFit="1" customWidth="1"/>
    <col min="7414" max="7414" width="16.625" style="7" bestFit="1" customWidth="1"/>
    <col min="7415" max="7415" width="13.5" style="7" bestFit="1" customWidth="1"/>
    <col min="7416" max="7417" width="10.875" style="7" bestFit="1" customWidth="1"/>
    <col min="7418" max="7418" width="6.25" style="7" bestFit="1" customWidth="1"/>
    <col min="7419" max="7419" width="8.875" style="7" bestFit="1" customWidth="1"/>
    <col min="7420" max="7420" width="13.875" style="7" bestFit="1" customWidth="1"/>
    <col min="7421" max="7421" width="13.25" style="7" bestFit="1" customWidth="1"/>
    <col min="7422" max="7422" width="16" style="7" bestFit="1" customWidth="1"/>
    <col min="7423" max="7423" width="11.625" style="7" bestFit="1" customWidth="1"/>
    <col min="7424" max="7424" width="16.875" style="7" customWidth="1"/>
    <col min="7425" max="7425" width="13.25" style="7" customWidth="1"/>
    <col min="7426" max="7426" width="18.375" style="7" bestFit="1" customWidth="1"/>
    <col min="7427" max="7427" width="15" style="7" bestFit="1" customWidth="1"/>
    <col min="7428" max="7428" width="14.75" style="7" bestFit="1" customWidth="1"/>
    <col min="7429" max="7429" width="14.625" style="7" bestFit="1" customWidth="1"/>
    <col min="7430" max="7430" width="13.75" style="7" bestFit="1" customWidth="1"/>
    <col min="7431" max="7431" width="14.25" style="7" bestFit="1" customWidth="1"/>
    <col min="7432" max="7432" width="15.125" style="7" customWidth="1"/>
    <col min="7433" max="7433" width="20.5" style="7" bestFit="1" customWidth="1"/>
    <col min="7434" max="7434" width="27.875" style="7" bestFit="1" customWidth="1"/>
    <col min="7435" max="7435" width="6.875" style="7" bestFit="1" customWidth="1"/>
    <col min="7436" max="7436" width="5" style="7" bestFit="1" customWidth="1"/>
    <col min="7437" max="7437" width="8" style="7" bestFit="1" customWidth="1"/>
    <col min="7438" max="7438" width="11.875" style="7" bestFit="1" customWidth="1"/>
    <col min="7439" max="7667" width="9" style="7"/>
    <col min="7668" max="7668" width="3.875" style="7" bestFit="1" customWidth="1"/>
    <col min="7669" max="7669" width="16" style="7" bestFit="1" customWidth="1"/>
    <col min="7670" max="7670" width="16.625" style="7" bestFit="1" customWidth="1"/>
    <col min="7671" max="7671" width="13.5" style="7" bestFit="1" customWidth="1"/>
    <col min="7672" max="7673" width="10.875" style="7" bestFit="1" customWidth="1"/>
    <col min="7674" max="7674" width="6.25" style="7" bestFit="1" customWidth="1"/>
    <col min="7675" max="7675" width="8.875" style="7" bestFit="1" customWidth="1"/>
    <col min="7676" max="7676" width="13.875" style="7" bestFit="1" customWidth="1"/>
    <col min="7677" max="7677" width="13.25" style="7" bestFit="1" customWidth="1"/>
    <col min="7678" max="7678" width="16" style="7" bestFit="1" customWidth="1"/>
    <col min="7679" max="7679" width="11.625" style="7" bestFit="1" customWidth="1"/>
    <col min="7680" max="7680" width="16.875" style="7" customWidth="1"/>
    <col min="7681" max="7681" width="13.25" style="7" customWidth="1"/>
    <col min="7682" max="7682" width="18.375" style="7" bestFit="1" customWidth="1"/>
    <col min="7683" max="7683" width="15" style="7" bestFit="1" customWidth="1"/>
    <col min="7684" max="7684" width="14.75" style="7" bestFit="1" customWidth="1"/>
    <col min="7685" max="7685" width="14.625" style="7" bestFit="1" customWidth="1"/>
    <col min="7686" max="7686" width="13.75" style="7" bestFit="1" customWidth="1"/>
    <col min="7687" max="7687" width="14.25" style="7" bestFit="1" customWidth="1"/>
    <col min="7688" max="7688" width="15.125" style="7" customWidth="1"/>
    <col min="7689" max="7689" width="20.5" style="7" bestFit="1" customWidth="1"/>
    <col min="7690" max="7690" width="27.875" style="7" bestFit="1" customWidth="1"/>
    <col min="7691" max="7691" width="6.875" style="7" bestFit="1" customWidth="1"/>
    <col min="7692" max="7692" width="5" style="7" bestFit="1" customWidth="1"/>
    <col min="7693" max="7693" width="8" style="7" bestFit="1" customWidth="1"/>
    <col min="7694" max="7694" width="11.875" style="7" bestFit="1" customWidth="1"/>
    <col min="7695" max="7923" width="9" style="7"/>
    <col min="7924" max="7924" width="3.875" style="7" bestFit="1" customWidth="1"/>
    <col min="7925" max="7925" width="16" style="7" bestFit="1" customWidth="1"/>
    <col min="7926" max="7926" width="16.625" style="7" bestFit="1" customWidth="1"/>
    <col min="7927" max="7927" width="13.5" style="7" bestFit="1" customWidth="1"/>
    <col min="7928" max="7929" width="10.875" style="7" bestFit="1" customWidth="1"/>
    <col min="7930" max="7930" width="6.25" style="7" bestFit="1" customWidth="1"/>
    <col min="7931" max="7931" width="8.875" style="7" bestFit="1" customWidth="1"/>
    <col min="7932" max="7932" width="13.875" style="7" bestFit="1" customWidth="1"/>
    <col min="7933" max="7933" width="13.25" style="7" bestFit="1" customWidth="1"/>
    <col min="7934" max="7934" width="16" style="7" bestFit="1" customWidth="1"/>
    <col min="7935" max="7935" width="11.625" style="7" bestFit="1" customWidth="1"/>
    <col min="7936" max="7936" width="16.875" style="7" customWidth="1"/>
    <col min="7937" max="7937" width="13.25" style="7" customWidth="1"/>
    <col min="7938" max="7938" width="18.375" style="7" bestFit="1" customWidth="1"/>
    <col min="7939" max="7939" width="15" style="7" bestFit="1" customWidth="1"/>
    <col min="7940" max="7940" width="14.75" style="7" bestFit="1" customWidth="1"/>
    <col min="7941" max="7941" width="14.625" style="7" bestFit="1" customWidth="1"/>
    <col min="7942" max="7942" width="13.75" style="7" bestFit="1" customWidth="1"/>
    <col min="7943" max="7943" width="14.25" style="7" bestFit="1" customWidth="1"/>
    <col min="7944" max="7944" width="15.125" style="7" customWidth="1"/>
    <col min="7945" max="7945" width="20.5" style="7" bestFit="1" customWidth="1"/>
    <col min="7946" max="7946" width="27.875" style="7" bestFit="1" customWidth="1"/>
    <col min="7947" max="7947" width="6.875" style="7" bestFit="1" customWidth="1"/>
    <col min="7948" max="7948" width="5" style="7" bestFit="1" customWidth="1"/>
    <col min="7949" max="7949" width="8" style="7" bestFit="1" customWidth="1"/>
    <col min="7950" max="7950" width="11.875" style="7" bestFit="1" customWidth="1"/>
    <col min="7951" max="8179" width="9" style="7"/>
    <col min="8180" max="8180" width="3.875" style="7" bestFit="1" customWidth="1"/>
    <col min="8181" max="8181" width="16" style="7" bestFit="1" customWidth="1"/>
    <col min="8182" max="8182" width="16.625" style="7" bestFit="1" customWidth="1"/>
    <col min="8183" max="8183" width="13.5" style="7" bestFit="1" customWidth="1"/>
    <col min="8184" max="8185" width="10.875" style="7" bestFit="1" customWidth="1"/>
    <col min="8186" max="8186" width="6.25" style="7" bestFit="1" customWidth="1"/>
    <col min="8187" max="8187" width="8.875" style="7" bestFit="1" customWidth="1"/>
    <col min="8188" max="8188" width="13.875" style="7" bestFit="1" customWidth="1"/>
    <col min="8189" max="8189" width="13.25" style="7" bestFit="1" customWidth="1"/>
    <col min="8190" max="8190" width="16" style="7" bestFit="1" customWidth="1"/>
    <col min="8191" max="8191" width="11.625" style="7" bestFit="1" customWidth="1"/>
    <col min="8192" max="8192" width="16.875" style="7" customWidth="1"/>
    <col min="8193" max="8193" width="13.25" style="7" customWidth="1"/>
    <col min="8194" max="8194" width="18.375" style="7" bestFit="1" customWidth="1"/>
    <col min="8195" max="8195" width="15" style="7" bestFit="1" customWidth="1"/>
    <col min="8196" max="8196" width="14.75" style="7" bestFit="1" customWidth="1"/>
    <col min="8197" max="8197" width="14.625" style="7" bestFit="1" customWidth="1"/>
    <col min="8198" max="8198" width="13.75" style="7" bestFit="1" customWidth="1"/>
    <col min="8199" max="8199" width="14.25" style="7" bestFit="1" customWidth="1"/>
    <col min="8200" max="8200" width="15.125" style="7" customWidth="1"/>
    <col min="8201" max="8201" width="20.5" style="7" bestFit="1" customWidth="1"/>
    <col min="8202" max="8202" width="27.875" style="7" bestFit="1" customWidth="1"/>
    <col min="8203" max="8203" width="6.875" style="7" bestFit="1" customWidth="1"/>
    <col min="8204" max="8204" width="5" style="7" bestFit="1" customWidth="1"/>
    <col min="8205" max="8205" width="8" style="7" bestFit="1" customWidth="1"/>
    <col min="8206" max="8206" width="11.875" style="7" bestFit="1" customWidth="1"/>
    <col min="8207" max="8435" width="9" style="7"/>
    <col min="8436" max="8436" width="3.875" style="7" bestFit="1" customWidth="1"/>
    <col min="8437" max="8437" width="16" style="7" bestFit="1" customWidth="1"/>
    <col min="8438" max="8438" width="16.625" style="7" bestFit="1" customWidth="1"/>
    <col min="8439" max="8439" width="13.5" style="7" bestFit="1" customWidth="1"/>
    <col min="8440" max="8441" width="10.875" style="7" bestFit="1" customWidth="1"/>
    <col min="8442" max="8442" width="6.25" style="7" bestFit="1" customWidth="1"/>
    <col min="8443" max="8443" width="8.875" style="7" bestFit="1" customWidth="1"/>
    <col min="8444" max="8444" width="13.875" style="7" bestFit="1" customWidth="1"/>
    <col min="8445" max="8445" width="13.25" style="7" bestFit="1" customWidth="1"/>
    <col min="8446" max="8446" width="16" style="7" bestFit="1" customWidth="1"/>
    <col min="8447" max="8447" width="11.625" style="7" bestFit="1" customWidth="1"/>
    <col min="8448" max="8448" width="16.875" style="7" customWidth="1"/>
    <col min="8449" max="8449" width="13.25" style="7" customWidth="1"/>
    <col min="8450" max="8450" width="18.375" style="7" bestFit="1" customWidth="1"/>
    <col min="8451" max="8451" width="15" style="7" bestFit="1" customWidth="1"/>
    <col min="8452" max="8452" width="14.75" style="7" bestFit="1" customWidth="1"/>
    <col min="8453" max="8453" width="14.625" style="7" bestFit="1" customWidth="1"/>
    <col min="8454" max="8454" width="13.75" style="7" bestFit="1" customWidth="1"/>
    <col min="8455" max="8455" width="14.25" style="7" bestFit="1" customWidth="1"/>
    <col min="8456" max="8456" width="15.125" style="7" customWidth="1"/>
    <col min="8457" max="8457" width="20.5" style="7" bestFit="1" customWidth="1"/>
    <col min="8458" max="8458" width="27.875" style="7" bestFit="1" customWidth="1"/>
    <col min="8459" max="8459" width="6.875" style="7" bestFit="1" customWidth="1"/>
    <col min="8460" max="8460" width="5" style="7" bestFit="1" customWidth="1"/>
    <col min="8461" max="8461" width="8" style="7" bestFit="1" customWidth="1"/>
    <col min="8462" max="8462" width="11.875" style="7" bestFit="1" customWidth="1"/>
    <col min="8463" max="8691" width="9" style="7"/>
    <col min="8692" max="8692" width="3.875" style="7" bestFit="1" customWidth="1"/>
    <col min="8693" max="8693" width="16" style="7" bestFit="1" customWidth="1"/>
    <col min="8694" max="8694" width="16.625" style="7" bestFit="1" customWidth="1"/>
    <col min="8695" max="8695" width="13.5" style="7" bestFit="1" customWidth="1"/>
    <col min="8696" max="8697" width="10.875" style="7" bestFit="1" customWidth="1"/>
    <col min="8698" max="8698" width="6.25" style="7" bestFit="1" customWidth="1"/>
    <col min="8699" max="8699" width="8.875" style="7" bestFit="1" customWidth="1"/>
    <col min="8700" max="8700" width="13.875" style="7" bestFit="1" customWidth="1"/>
    <col min="8701" max="8701" width="13.25" style="7" bestFit="1" customWidth="1"/>
    <col min="8702" max="8702" width="16" style="7" bestFit="1" customWidth="1"/>
    <col min="8703" max="8703" width="11.625" style="7" bestFit="1" customWidth="1"/>
    <col min="8704" max="8704" width="16.875" style="7" customWidth="1"/>
    <col min="8705" max="8705" width="13.25" style="7" customWidth="1"/>
    <col min="8706" max="8706" width="18.375" style="7" bestFit="1" customWidth="1"/>
    <col min="8707" max="8707" width="15" style="7" bestFit="1" customWidth="1"/>
    <col min="8708" max="8708" width="14.75" style="7" bestFit="1" customWidth="1"/>
    <col min="8709" max="8709" width="14.625" style="7" bestFit="1" customWidth="1"/>
    <col min="8710" max="8710" width="13.75" style="7" bestFit="1" customWidth="1"/>
    <col min="8711" max="8711" width="14.25" style="7" bestFit="1" customWidth="1"/>
    <col min="8712" max="8712" width="15.125" style="7" customWidth="1"/>
    <col min="8713" max="8713" width="20.5" style="7" bestFit="1" customWidth="1"/>
    <col min="8714" max="8714" width="27.875" style="7" bestFit="1" customWidth="1"/>
    <col min="8715" max="8715" width="6.875" style="7" bestFit="1" customWidth="1"/>
    <col min="8716" max="8716" width="5" style="7" bestFit="1" customWidth="1"/>
    <col min="8717" max="8717" width="8" style="7" bestFit="1" customWidth="1"/>
    <col min="8718" max="8718" width="11.875" style="7" bestFit="1" customWidth="1"/>
    <col min="8719" max="8947" width="9" style="7"/>
    <col min="8948" max="8948" width="3.875" style="7" bestFit="1" customWidth="1"/>
    <col min="8949" max="8949" width="16" style="7" bestFit="1" customWidth="1"/>
    <col min="8950" max="8950" width="16.625" style="7" bestFit="1" customWidth="1"/>
    <col min="8951" max="8951" width="13.5" style="7" bestFit="1" customWidth="1"/>
    <col min="8952" max="8953" width="10.875" style="7" bestFit="1" customWidth="1"/>
    <col min="8954" max="8954" width="6.25" style="7" bestFit="1" customWidth="1"/>
    <col min="8955" max="8955" width="8.875" style="7" bestFit="1" customWidth="1"/>
    <col min="8956" max="8956" width="13.875" style="7" bestFit="1" customWidth="1"/>
    <col min="8957" max="8957" width="13.25" style="7" bestFit="1" customWidth="1"/>
    <col min="8958" max="8958" width="16" style="7" bestFit="1" customWidth="1"/>
    <col min="8959" max="8959" width="11.625" style="7" bestFit="1" customWidth="1"/>
    <col min="8960" max="8960" width="16.875" style="7" customWidth="1"/>
    <col min="8961" max="8961" width="13.25" style="7" customWidth="1"/>
    <col min="8962" max="8962" width="18.375" style="7" bestFit="1" customWidth="1"/>
    <col min="8963" max="8963" width="15" style="7" bestFit="1" customWidth="1"/>
    <col min="8964" max="8964" width="14.75" style="7" bestFit="1" customWidth="1"/>
    <col min="8965" max="8965" width="14.625" style="7" bestFit="1" customWidth="1"/>
    <col min="8966" max="8966" width="13.75" style="7" bestFit="1" customWidth="1"/>
    <col min="8967" max="8967" width="14.25" style="7" bestFit="1" customWidth="1"/>
    <col min="8968" max="8968" width="15.125" style="7" customWidth="1"/>
    <col min="8969" max="8969" width="20.5" style="7" bestFit="1" customWidth="1"/>
    <col min="8970" max="8970" width="27.875" style="7" bestFit="1" customWidth="1"/>
    <col min="8971" max="8971" width="6.875" style="7" bestFit="1" customWidth="1"/>
    <col min="8972" max="8972" width="5" style="7" bestFit="1" customWidth="1"/>
    <col min="8973" max="8973" width="8" style="7" bestFit="1" customWidth="1"/>
    <col min="8974" max="8974" width="11.875" style="7" bestFit="1" customWidth="1"/>
    <col min="8975" max="9203" width="9" style="7"/>
    <col min="9204" max="9204" width="3.875" style="7" bestFit="1" customWidth="1"/>
    <col min="9205" max="9205" width="16" style="7" bestFit="1" customWidth="1"/>
    <col min="9206" max="9206" width="16.625" style="7" bestFit="1" customWidth="1"/>
    <col min="9207" max="9207" width="13.5" style="7" bestFit="1" customWidth="1"/>
    <col min="9208" max="9209" width="10.875" style="7" bestFit="1" customWidth="1"/>
    <col min="9210" max="9210" width="6.25" style="7" bestFit="1" customWidth="1"/>
    <col min="9211" max="9211" width="8.875" style="7" bestFit="1" customWidth="1"/>
    <col min="9212" max="9212" width="13.875" style="7" bestFit="1" customWidth="1"/>
    <col min="9213" max="9213" width="13.25" style="7" bestFit="1" customWidth="1"/>
    <col min="9214" max="9214" width="16" style="7" bestFit="1" customWidth="1"/>
    <col min="9215" max="9215" width="11.625" style="7" bestFit="1" customWidth="1"/>
    <col min="9216" max="9216" width="16.875" style="7" customWidth="1"/>
    <col min="9217" max="9217" width="13.25" style="7" customWidth="1"/>
    <col min="9218" max="9218" width="18.375" style="7" bestFit="1" customWidth="1"/>
    <col min="9219" max="9219" width="15" style="7" bestFit="1" customWidth="1"/>
    <col min="9220" max="9220" width="14.75" style="7" bestFit="1" customWidth="1"/>
    <col min="9221" max="9221" width="14.625" style="7" bestFit="1" customWidth="1"/>
    <col min="9222" max="9222" width="13.75" style="7" bestFit="1" customWidth="1"/>
    <col min="9223" max="9223" width="14.25" style="7" bestFit="1" customWidth="1"/>
    <col min="9224" max="9224" width="15.125" style="7" customWidth="1"/>
    <col min="9225" max="9225" width="20.5" style="7" bestFit="1" customWidth="1"/>
    <col min="9226" max="9226" width="27.875" style="7" bestFit="1" customWidth="1"/>
    <col min="9227" max="9227" width="6.875" style="7" bestFit="1" customWidth="1"/>
    <col min="9228" max="9228" width="5" style="7" bestFit="1" customWidth="1"/>
    <col min="9229" max="9229" width="8" style="7" bestFit="1" customWidth="1"/>
    <col min="9230" max="9230" width="11.875" style="7" bestFit="1" customWidth="1"/>
    <col min="9231" max="9459" width="9" style="7"/>
    <col min="9460" max="9460" width="3.875" style="7" bestFit="1" customWidth="1"/>
    <col min="9461" max="9461" width="16" style="7" bestFit="1" customWidth="1"/>
    <col min="9462" max="9462" width="16.625" style="7" bestFit="1" customWidth="1"/>
    <col min="9463" max="9463" width="13.5" style="7" bestFit="1" customWidth="1"/>
    <col min="9464" max="9465" width="10.875" style="7" bestFit="1" customWidth="1"/>
    <col min="9466" max="9466" width="6.25" style="7" bestFit="1" customWidth="1"/>
    <col min="9467" max="9467" width="8.875" style="7" bestFit="1" customWidth="1"/>
    <col min="9468" max="9468" width="13.875" style="7" bestFit="1" customWidth="1"/>
    <col min="9469" max="9469" width="13.25" style="7" bestFit="1" customWidth="1"/>
    <col min="9470" max="9470" width="16" style="7" bestFit="1" customWidth="1"/>
    <col min="9471" max="9471" width="11.625" style="7" bestFit="1" customWidth="1"/>
    <col min="9472" max="9472" width="16.875" style="7" customWidth="1"/>
    <col min="9473" max="9473" width="13.25" style="7" customWidth="1"/>
    <col min="9474" max="9474" width="18.375" style="7" bestFit="1" customWidth="1"/>
    <col min="9475" max="9475" width="15" style="7" bestFit="1" customWidth="1"/>
    <col min="9476" max="9476" width="14.75" style="7" bestFit="1" customWidth="1"/>
    <col min="9477" max="9477" width="14.625" style="7" bestFit="1" customWidth="1"/>
    <col min="9478" max="9478" width="13.75" style="7" bestFit="1" customWidth="1"/>
    <col min="9479" max="9479" width="14.25" style="7" bestFit="1" customWidth="1"/>
    <col min="9480" max="9480" width="15.125" style="7" customWidth="1"/>
    <col min="9481" max="9481" width="20.5" style="7" bestFit="1" customWidth="1"/>
    <col min="9482" max="9482" width="27.875" style="7" bestFit="1" customWidth="1"/>
    <col min="9483" max="9483" width="6.875" style="7" bestFit="1" customWidth="1"/>
    <col min="9484" max="9484" width="5" style="7" bestFit="1" customWidth="1"/>
    <col min="9485" max="9485" width="8" style="7" bestFit="1" customWidth="1"/>
    <col min="9486" max="9486" width="11.875" style="7" bestFit="1" customWidth="1"/>
    <col min="9487" max="9715" width="9" style="7"/>
    <col min="9716" max="9716" width="3.875" style="7" bestFit="1" customWidth="1"/>
    <col min="9717" max="9717" width="16" style="7" bestFit="1" customWidth="1"/>
    <col min="9718" max="9718" width="16.625" style="7" bestFit="1" customWidth="1"/>
    <col min="9719" max="9719" width="13.5" style="7" bestFit="1" customWidth="1"/>
    <col min="9720" max="9721" width="10.875" style="7" bestFit="1" customWidth="1"/>
    <col min="9722" max="9722" width="6.25" style="7" bestFit="1" customWidth="1"/>
    <col min="9723" max="9723" width="8.875" style="7" bestFit="1" customWidth="1"/>
    <col min="9724" max="9724" width="13.875" style="7" bestFit="1" customWidth="1"/>
    <col min="9725" max="9725" width="13.25" style="7" bestFit="1" customWidth="1"/>
    <col min="9726" max="9726" width="16" style="7" bestFit="1" customWidth="1"/>
    <col min="9727" max="9727" width="11.625" style="7" bestFit="1" customWidth="1"/>
    <col min="9728" max="9728" width="16.875" style="7" customWidth="1"/>
    <col min="9729" max="9729" width="13.25" style="7" customWidth="1"/>
    <col min="9730" max="9730" width="18.375" style="7" bestFit="1" customWidth="1"/>
    <col min="9731" max="9731" width="15" style="7" bestFit="1" customWidth="1"/>
    <col min="9732" max="9732" width="14.75" style="7" bestFit="1" customWidth="1"/>
    <col min="9733" max="9733" width="14.625" style="7" bestFit="1" customWidth="1"/>
    <col min="9734" max="9734" width="13.75" style="7" bestFit="1" customWidth="1"/>
    <col min="9735" max="9735" width="14.25" style="7" bestFit="1" customWidth="1"/>
    <col min="9736" max="9736" width="15.125" style="7" customWidth="1"/>
    <col min="9737" max="9737" width="20.5" style="7" bestFit="1" customWidth="1"/>
    <col min="9738" max="9738" width="27.875" style="7" bestFit="1" customWidth="1"/>
    <col min="9739" max="9739" width="6.875" style="7" bestFit="1" customWidth="1"/>
    <col min="9740" max="9740" width="5" style="7" bestFit="1" customWidth="1"/>
    <col min="9741" max="9741" width="8" style="7" bestFit="1" customWidth="1"/>
    <col min="9742" max="9742" width="11.875" style="7" bestFit="1" customWidth="1"/>
    <col min="9743" max="9971" width="9" style="7"/>
    <col min="9972" max="9972" width="3.875" style="7" bestFit="1" customWidth="1"/>
    <col min="9973" max="9973" width="16" style="7" bestFit="1" customWidth="1"/>
    <col min="9974" max="9974" width="16.625" style="7" bestFit="1" customWidth="1"/>
    <col min="9975" max="9975" width="13.5" style="7" bestFit="1" customWidth="1"/>
    <col min="9976" max="9977" width="10.875" style="7" bestFit="1" customWidth="1"/>
    <col min="9978" max="9978" width="6.25" style="7" bestFit="1" customWidth="1"/>
    <col min="9979" max="9979" width="8.875" style="7" bestFit="1" customWidth="1"/>
    <col min="9980" max="9980" width="13.875" style="7" bestFit="1" customWidth="1"/>
    <col min="9981" max="9981" width="13.25" style="7" bestFit="1" customWidth="1"/>
    <col min="9982" max="9982" width="16" style="7" bestFit="1" customWidth="1"/>
    <col min="9983" max="9983" width="11.625" style="7" bestFit="1" customWidth="1"/>
    <col min="9984" max="9984" width="16.875" style="7" customWidth="1"/>
    <col min="9985" max="9985" width="13.25" style="7" customWidth="1"/>
    <col min="9986" max="9986" width="18.375" style="7" bestFit="1" customWidth="1"/>
    <col min="9987" max="9987" width="15" style="7" bestFit="1" customWidth="1"/>
    <col min="9988" max="9988" width="14.75" style="7" bestFit="1" customWidth="1"/>
    <col min="9989" max="9989" width="14.625" style="7" bestFit="1" customWidth="1"/>
    <col min="9990" max="9990" width="13.75" style="7" bestFit="1" customWidth="1"/>
    <col min="9991" max="9991" width="14.25" style="7" bestFit="1" customWidth="1"/>
    <col min="9992" max="9992" width="15.125" style="7" customWidth="1"/>
    <col min="9993" max="9993" width="20.5" style="7" bestFit="1" customWidth="1"/>
    <col min="9994" max="9994" width="27.875" style="7" bestFit="1" customWidth="1"/>
    <col min="9995" max="9995" width="6.875" style="7" bestFit="1" customWidth="1"/>
    <col min="9996" max="9996" width="5" style="7" bestFit="1" customWidth="1"/>
    <col min="9997" max="9997" width="8" style="7" bestFit="1" customWidth="1"/>
    <col min="9998" max="9998" width="11.875" style="7" bestFit="1" customWidth="1"/>
    <col min="9999" max="10227" width="9" style="7"/>
    <col min="10228" max="10228" width="3.875" style="7" bestFit="1" customWidth="1"/>
    <col min="10229" max="10229" width="16" style="7" bestFit="1" customWidth="1"/>
    <col min="10230" max="10230" width="16.625" style="7" bestFit="1" customWidth="1"/>
    <col min="10231" max="10231" width="13.5" style="7" bestFit="1" customWidth="1"/>
    <col min="10232" max="10233" width="10.875" style="7" bestFit="1" customWidth="1"/>
    <col min="10234" max="10234" width="6.25" style="7" bestFit="1" customWidth="1"/>
    <col min="10235" max="10235" width="8.875" style="7" bestFit="1" customWidth="1"/>
    <col min="10236" max="10236" width="13.875" style="7" bestFit="1" customWidth="1"/>
    <col min="10237" max="10237" width="13.25" style="7" bestFit="1" customWidth="1"/>
    <col min="10238" max="10238" width="16" style="7" bestFit="1" customWidth="1"/>
    <col min="10239" max="10239" width="11.625" style="7" bestFit="1" customWidth="1"/>
    <col min="10240" max="10240" width="16.875" style="7" customWidth="1"/>
    <col min="10241" max="10241" width="13.25" style="7" customWidth="1"/>
    <col min="10242" max="10242" width="18.375" style="7" bestFit="1" customWidth="1"/>
    <col min="10243" max="10243" width="15" style="7" bestFit="1" customWidth="1"/>
    <col min="10244" max="10244" width="14.75" style="7" bestFit="1" customWidth="1"/>
    <col min="10245" max="10245" width="14.625" style="7" bestFit="1" customWidth="1"/>
    <col min="10246" max="10246" width="13.75" style="7" bestFit="1" customWidth="1"/>
    <col min="10247" max="10247" width="14.25" style="7" bestFit="1" customWidth="1"/>
    <col min="10248" max="10248" width="15.125" style="7" customWidth="1"/>
    <col min="10249" max="10249" width="20.5" style="7" bestFit="1" customWidth="1"/>
    <col min="10250" max="10250" width="27.875" style="7" bestFit="1" customWidth="1"/>
    <col min="10251" max="10251" width="6.875" style="7" bestFit="1" customWidth="1"/>
    <col min="10252" max="10252" width="5" style="7" bestFit="1" customWidth="1"/>
    <col min="10253" max="10253" width="8" style="7" bestFit="1" customWidth="1"/>
    <col min="10254" max="10254" width="11.875" style="7" bestFit="1" customWidth="1"/>
    <col min="10255" max="10483" width="9" style="7"/>
    <col min="10484" max="10484" width="3.875" style="7" bestFit="1" customWidth="1"/>
    <col min="10485" max="10485" width="16" style="7" bestFit="1" customWidth="1"/>
    <col min="10486" max="10486" width="16.625" style="7" bestFit="1" customWidth="1"/>
    <col min="10487" max="10487" width="13.5" style="7" bestFit="1" customWidth="1"/>
    <col min="10488" max="10489" width="10.875" style="7" bestFit="1" customWidth="1"/>
    <col min="10490" max="10490" width="6.25" style="7" bestFit="1" customWidth="1"/>
    <col min="10491" max="10491" width="8.875" style="7" bestFit="1" customWidth="1"/>
    <col min="10492" max="10492" width="13.875" style="7" bestFit="1" customWidth="1"/>
    <col min="10493" max="10493" width="13.25" style="7" bestFit="1" customWidth="1"/>
    <col min="10494" max="10494" width="16" style="7" bestFit="1" customWidth="1"/>
    <col min="10495" max="10495" width="11.625" style="7" bestFit="1" customWidth="1"/>
    <col min="10496" max="10496" width="16.875" style="7" customWidth="1"/>
    <col min="10497" max="10497" width="13.25" style="7" customWidth="1"/>
    <col min="10498" max="10498" width="18.375" style="7" bestFit="1" customWidth="1"/>
    <col min="10499" max="10499" width="15" style="7" bestFit="1" customWidth="1"/>
    <col min="10500" max="10500" width="14.75" style="7" bestFit="1" customWidth="1"/>
    <col min="10501" max="10501" width="14.625" style="7" bestFit="1" customWidth="1"/>
    <col min="10502" max="10502" width="13.75" style="7" bestFit="1" customWidth="1"/>
    <col min="10503" max="10503" width="14.25" style="7" bestFit="1" customWidth="1"/>
    <col min="10504" max="10504" width="15.125" style="7" customWidth="1"/>
    <col min="10505" max="10505" width="20.5" style="7" bestFit="1" customWidth="1"/>
    <col min="10506" max="10506" width="27.875" style="7" bestFit="1" customWidth="1"/>
    <col min="10507" max="10507" width="6.875" style="7" bestFit="1" customWidth="1"/>
    <col min="10508" max="10508" width="5" style="7" bestFit="1" customWidth="1"/>
    <col min="10509" max="10509" width="8" style="7" bestFit="1" customWidth="1"/>
    <col min="10510" max="10510" width="11.875" style="7" bestFit="1" customWidth="1"/>
    <col min="10511" max="10739" width="9" style="7"/>
    <col min="10740" max="10740" width="3.875" style="7" bestFit="1" customWidth="1"/>
    <col min="10741" max="10741" width="16" style="7" bestFit="1" customWidth="1"/>
    <col min="10742" max="10742" width="16.625" style="7" bestFit="1" customWidth="1"/>
    <col min="10743" max="10743" width="13.5" style="7" bestFit="1" customWidth="1"/>
    <col min="10744" max="10745" width="10.875" style="7" bestFit="1" customWidth="1"/>
    <col min="10746" max="10746" width="6.25" style="7" bestFit="1" customWidth="1"/>
    <col min="10747" max="10747" width="8.875" style="7" bestFit="1" customWidth="1"/>
    <col min="10748" max="10748" width="13.875" style="7" bestFit="1" customWidth="1"/>
    <col min="10749" max="10749" width="13.25" style="7" bestFit="1" customWidth="1"/>
    <col min="10750" max="10750" width="16" style="7" bestFit="1" customWidth="1"/>
    <col min="10751" max="10751" width="11.625" style="7" bestFit="1" customWidth="1"/>
    <col min="10752" max="10752" width="16.875" style="7" customWidth="1"/>
    <col min="10753" max="10753" width="13.25" style="7" customWidth="1"/>
    <col min="10754" max="10754" width="18.375" style="7" bestFit="1" customWidth="1"/>
    <col min="10755" max="10755" width="15" style="7" bestFit="1" customWidth="1"/>
    <col min="10756" max="10756" width="14.75" style="7" bestFit="1" customWidth="1"/>
    <col min="10757" max="10757" width="14.625" style="7" bestFit="1" customWidth="1"/>
    <col min="10758" max="10758" width="13.75" style="7" bestFit="1" customWidth="1"/>
    <col min="10759" max="10759" width="14.25" style="7" bestFit="1" customWidth="1"/>
    <col min="10760" max="10760" width="15.125" style="7" customWidth="1"/>
    <col min="10761" max="10761" width="20.5" style="7" bestFit="1" customWidth="1"/>
    <col min="10762" max="10762" width="27.875" style="7" bestFit="1" customWidth="1"/>
    <col min="10763" max="10763" width="6.875" style="7" bestFit="1" customWidth="1"/>
    <col min="10764" max="10764" width="5" style="7" bestFit="1" customWidth="1"/>
    <col min="10765" max="10765" width="8" style="7" bestFit="1" customWidth="1"/>
    <col min="10766" max="10766" width="11.875" style="7" bestFit="1" customWidth="1"/>
    <col min="10767" max="10995" width="9" style="7"/>
    <col min="10996" max="10996" width="3.875" style="7" bestFit="1" customWidth="1"/>
    <col min="10997" max="10997" width="16" style="7" bestFit="1" customWidth="1"/>
    <col min="10998" max="10998" width="16.625" style="7" bestFit="1" customWidth="1"/>
    <col min="10999" max="10999" width="13.5" style="7" bestFit="1" customWidth="1"/>
    <col min="11000" max="11001" width="10.875" style="7" bestFit="1" customWidth="1"/>
    <col min="11002" max="11002" width="6.25" style="7" bestFit="1" customWidth="1"/>
    <col min="11003" max="11003" width="8.875" style="7" bestFit="1" customWidth="1"/>
    <col min="11004" max="11004" width="13.875" style="7" bestFit="1" customWidth="1"/>
    <col min="11005" max="11005" width="13.25" style="7" bestFit="1" customWidth="1"/>
    <col min="11006" max="11006" width="16" style="7" bestFit="1" customWidth="1"/>
    <col min="11007" max="11007" width="11.625" style="7" bestFit="1" customWidth="1"/>
    <col min="11008" max="11008" width="16.875" style="7" customWidth="1"/>
    <col min="11009" max="11009" width="13.25" style="7" customWidth="1"/>
    <col min="11010" max="11010" width="18.375" style="7" bestFit="1" customWidth="1"/>
    <col min="11011" max="11011" width="15" style="7" bestFit="1" customWidth="1"/>
    <col min="11012" max="11012" width="14.75" style="7" bestFit="1" customWidth="1"/>
    <col min="11013" max="11013" width="14.625" style="7" bestFit="1" customWidth="1"/>
    <col min="11014" max="11014" width="13.75" style="7" bestFit="1" customWidth="1"/>
    <col min="11015" max="11015" width="14.25" style="7" bestFit="1" customWidth="1"/>
    <col min="11016" max="11016" width="15.125" style="7" customWidth="1"/>
    <col min="11017" max="11017" width="20.5" style="7" bestFit="1" customWidth="1"/>
    <col min="11018" max="11018" width="27.875" style="7" bestFit="1" customWidth="1"/>
    <col min="11019" max="11019" width="6.875" style="7" bestFit="1" customWidth="1"/>
    <col min="11020" max="11020" width="5" style="7" bestFit="1" customWidth="1"/>
    <col min="11021" max="11021" width="8" style="7" bestFit="1" customWidth="1"/>
    <col min="11022" max="11022" width="11.875" style="7" bestFit="1" customWidth="1"/>
    <col min="11023" max="11251" width="9" style="7"/>
    <col min="11252" max="11252" width="3.875" style="7" bestFit="1" customWidth="1"/>
    <col min="11253" max="11253" width="16" style="7" bestFit="1" customWidth="1"/>
    <col min="11254" max="11254" width="16.625" style="7" bestFit="1" customWidth="1"/>
    <col min="11255" max="11255" width="13.5" style="7" bestFit="1" customWidth="1"/>
    <col min="11256" max="11257" width="10.875" style="7" bestFit="1" customWidth="1"/>
    <col min="11258" max="11258" width="6.25" style="7" bestFit="1" customWidth="1"/>
    <col min="11259" max="11259" width="8.875" style="7" bestFit="1" customWidth="1"/>
    <col min="11260" max="11260" width="13.875" style="7" bestFit="1" customWidth="1"/>
    <col min="11261" max="11261" width="13.25" style="7" bestFit="1" customWidth="1"/>
    <col min="11262" max="11262" width="16" style="7" bestFit="1" customWidth="1"/>
    <col min="11263" max="11263" width="11.625" style="7" bestFit="1" customWidth="1"/>
    <col min="11264" max="11264" width="16.875" style="7" customWidth="1"/>
    <col min="11265" max="11265" width="13.25" style="7" customWidth="1"/>
    <col min="11266" max="11266" width="18.375" style="7" bestFit="1" customWidth="1"/>
    <col min="11267" max="11267" width="15" style="7" bestFit="1" customWidth="1"/>
    <col min="11268" max="11268" width="14.75" style="7" bestFit="1" customWidth="1"/>
    <col min="11269" max="11269" width="14.625" style="7" bestFit="1" customWidth="1"/>
    <col min="11270" max="11270" width="13.75" style="7" bestFit="1" customWidth="1"/>
    <col min="11271" max="11271" width="14.25" style="7" bestFit="1" customWidth="1"/>
    <col min="11272" max="11272" width="15.125" style="7" customWidth="1"/>
    <col min="11273" max="11273" width="20.5" style="7" bestFit="1" customWidth="1"/>
    <col min="11274" max="11274" width="27.875" style="7" bestFit="1" customWidth="1"/>
    <col min="11275" max="11275" width="6.875" style="7" bestFit="1" customWidth="1"/>
    <col min="11276" max="11276" width="5" style="7" bestFit="1" customWidth="1"/>
    <col min="11277" max="11277" width="8" style="7" bestFit="1" customWidth="1"/>
    <col min="11278" max="11278" width="11.875" style="7" bestFit="1" customWidth="1"/>
    <col min="11279" max="11507" width="9" style="7"/>
    <col min="11508" max="11508" width="3.875" style="7" bestFit="1" customWidth="1"/>
    <col min="11509" max="11509" width="16" style="7" bestFit="1" customWidth="1"/>
    <col min="11510" max="11510" width="16.625" style="7" bestFit="1" customWidth="1"/>
    <col min="11511" max="11511" width="13.5" style="7" bestFit="1" customWidth="1"/>
    <col min="11512" max="11513" width="10.875" style="7" bestFit="1" customWidth="1"/>
    <col min="11514" max="11514" width="6.25" style="7" bestFit="1" customWidth="1"/>
    <col min="11515" max="11515" width="8.875" style="7" bestFit="1" customWidth="1"/>
    <col min="11516" max="11516" width="13.875" style="7" bestFit="1" customWidth="1"/>
    <col min="11517" max="11517" width="13.25" style="7" bestFit="1" customWidth="1"/>
    <col min="11518" max="11518" width="16" style="7" bestFit="1" customWidth="1"/>
    <col min="11519" max="11519" width="11.625" style="7" bestFit="1" customWidth="1"/>
    <col min="11520" max="11520" width="16.875" style="7" customWidth="1"/>
    <col min="11521" max="11521" width="13.25" style="7" customWidth="1"/>
    <col min="11522" max="11522" width="18.375" style="7" bestFit="1" customWidth="1"/>
    <col min="11523" max="11523" width="15" style="7" bestFit="1" customWidth="1"/>
    <col min="11524" max="11524" width="14.75" style="7" bestFit="1" customWidth="1"/>
    <col min="11525" max="11525" width="14.625" style="7" bestFit="1" customWidth="1"/>
    <col min="11526" max="11526" width="13.75" style="7" bestFit="1" customWidth="1"/>
    <col min="11527" max="11527" width="14.25" style="7" bestFit="1" customWidth="1"/>
    <col min="11528" max="11528" width="15.125" style="7" customWidth="1"/>
    <col min="11529" max="11529" width="20.5" style="7" bestFit="1" customWidth="1"/>
    <col min="11530" max="11530" width="27.875" style="7" bestFit="1" customWidth="1"/>
    <col min="11531" max="11531" width="6.875" style="7" bestFit="1" customWidth="1"/>
    <col min="11532" max="11532" width="5" style="7" bestFit="1" customWidth="1"/>
    <col min="11533" max="11533" width="8" style="7" bestFit="1" customWidth="1"/>
    <col min="11534" max="11534" width="11.875" style="7" bestFit="1" customWidth="1"/>
    <col min="11535" max="11763" width="9" style="7"/>
    <col min="11764" max="11764" width="3.875" style="7" bestFit="1" customWidth="1"/>
    <col min="11765" max="11765" width="16" style="7" bestFit="1" customWidth="1"/>
    <col min="11766" max="11766" width="16.625" style="7" bestFit="1" customWidth="1"/>
    <col min="11767" max="11767" width="13.5" style="7" bestFit="1" customWidth="1"/>
    <col min="11768" max="11769" width="10.875" style="7" bestFit="1" customWidth="1"/>
    <col min="11770" max="11770" width="6.25" style="7" bestFit="1" customWidth="1"/>
    <col min="11771" max="11771" width="8.875" style="7" bestFit="1" customWidth="1"/>
    <col min="11772" max="11772" width="13.875" style="7" bestFit="1" customWidth="1"/>
    <col min="11773" max="11773" width="13.25" style="7" bestFit="1" customWidth="1"/>
    <col min="11774" max="11774" width="16" style="7" bestFit="1" customWidth="1"/>
    <col min="11775" max="11775" width="11.625" style="7" bestFit="1" customWidth="1"/>
    <col min="11776" max="11776" width="16.875" style="7" customWidth="1"/>
    <col min="11777" max="11777" width="13.25" style="7" customWidth="1"/>
    <col min="11778" max="11778" width="18.375" style="7" bestFit="1" customWidth="1"/>
    <col min="11779" max="11779" width="15" style="7" bestFit="1" customWidth="1"/>
    <col min="11780" max="11780" width="14.75" style="7" bestFit="1" customWidth="1"/>
    <col min="11781" max="11781" width="14.625" style="7" bestFit="1" customWidth="1"/>
    <col min="11782" max="11782" width="13.75" style="7" bestFit="1" customWidth="1"/>
    <col min="11783" max="11783" width="14.25" style="7" bestFit="1" customWidth="1"/>
    <col min="11784" max="11784" width="15.125" style="7" customWidth="1"/>
    <col min="11785" max="11785" width="20.5" style="7" bestFit="1" customWidth="1"/>
    <col min="11786" max="11786" width="27.875" style="7" bestFit="1" customWidth="1"/>
    <col min="11787" max="11787" width="6.875" style="7" bestFit="1" customWidth="1"/>
    <col min="11788" max="11788" width="5" style="7" bestFit="1" customWidth="1"/>
    <col min="11789" max="11789" width="8" style="7" bestFit="1" customWidth="1"/>
    <col min="11790" max="11790" width="11.875" style="7" bestFit="1" customWidth="1"/>
    <col min="11791" max="12019" width="9" style="7"/>
    <col min="12020" max="12020" width="3.875" style="7" bestFit="1" customWidth="1"/>
    <col min="12021" max="12021" width="16" style="7" bestFit="1" customWidth="1"/>
    <col min="12022" max="12022" width="16.625" style="7" bestFit="1" customWidth="1"/>
    <col min="12023" max="12023" width="13.5" style="7" bestFit="1" customWidth="1"/>
    <col min="12024" max="12025" width="10.875" style="7" bestFit="1" customWidth="1"/>
    <col min="12026" max="12026" width="6.25" style="7" bestFit="1" customWidth="1"/>
    <col min="12027" max="12027" width="8.875" style="7" bestFit="1" customWidth="1"/>
    <col min="12028" max="12028" width="13.875" style="7" bestFit="1" customWidth="1"/>
    <col min="12029" max="12029" width="13.25" style="7" bestFit="1" customWidth="1"/>
    <col min="12030" max="12030" width="16" style="7" bestFit="1" customWidth="1"/>
    <col min="12031" max="12031" width="11.625" style="7" bestFit="1" customWidth="1"/>
    <col min="12032" max="12032" width="16.875" style="7" customWidth="1"/>
    <col min="12033" max="12033" width="13.25" style="7" customWidth="1"/>
    <col min="12034" max="12034" width="18.375" style="7" bestFit="1" customWidth="1"/>
    <col min="12035" max="12035" width="15" style="7" bestFit="1" customWidth="1"/>
    <col min="12036" max="12036" width="14.75" style="7" bestFit="1" customWidth="1"/>
    <col min="12037" max="12037" width="14.625" style="7" bestFit="1" customWidth="1"/>
    <col min="12038" max="12038" width="13.75" style="7" bestFit="1" customWidth="1"/>
    <col min="12039" max="12039" width="14.25" style="7" bestFit="1" customWidth="1"/>
    <col min="12040" max="12040" width="15.125" style="7" customWidth="1"/>
    <col min="12041" max="12041" width="20.5" style="7" bestFit="1" customWidth="1"/>
    <col min="12042" max="12042" width="27.875" style="7" bestFit="1" customWidth="1"/>
    <col min="12043" max="12043" width="6.875" style="7" bestFit="1" customWidth="1"/>
    <col min="12044" max="12044" width="5" style="7" bestFit="1" customWidth="1"/>
    <col min="12045" max="12045" width="8" style="7" bestFit="1" customWidth="1"/>
    <col min="12046" max="12046" width="11.875" style="7" bestFit="1" customWidth="1"/>
    <col min="12047" max="12275" width="9" style="7"/>
    <col min="12276" max="12276" width="3.875" style="7" bestFit="1" customWidth="1"/>
    <col min="12277" max="12277" width="16" style="7" bestFit="1" customWidth="1"/>
    <col min="12278" max="12278" width="16.625" style="7" bestFit="1" customWidth="1"/>
    <col min="12279" max="12279" width="13.5" style="7" bestFit="1" customWidth="1"/>
    <col min="12280" max="12281" width="10.875" style="7" bestFit="1" customWidth="1"/>
    <col min="12282" max="12282" width="6.25" style="7" bestFit="1" customWidth="1"/>
    <col min="12283" max="12283" width="8.875" style="7" bestFit="1" customWidth="1"/>
    <col min="12284" max="12284" width="13.875" style="7" bestFit="1" customWidth="1"/>
    <col min="12285" max="12285" width="13.25" style="7" bestFit="1" customWidth="1"/>
    <col min="12286" max="12286" width="16" style="7" bestFit="1" customWidth="1"/>
    <col min="12287" max="12287" width="11.625" style="7" bestFit="1" customWidth="1"/>
    <col min="12288" max="12288" width="16.875" style="7" customWidth="1"/>
    <col min="12289" max="12289" width="13.25" style="7" customWidth="1"/>
    <col min="12290" max="12290" width="18.375" style="7" bestFit="1" customWidth="1"/>
    <col min="12291" max="12291" width="15" style="7" bestFit="1" customWidth="1"/>
    <col min="12292" max="12292" width="14.75" style="7" bestFit="1" customWidth="1"/>
    <col min="12293" max="12293" width="14.625" style="7" bestFit="1" customWidth="1"/>
    <col min="12294" max="12294" width="13.75" style="7" bestFit="1" customWidth="1"/>
    <col min="12295" max="12295" width="14.25" style="7" bestFit="1" customWidth="1"/>
    <col min="12296" max="12296" width="15.125" style="7" customWidth="1"/>
    <col min="12297" max="12297" width="20.5" style="7" bestFit="1" customWidth="1"/>
    <col min="12298" max="12298" width="27.875" style="7" bestFit="1" customWidth="1"/>
    <col min="12299" max="12299" width="6.875" style="7" bestFit="1" customWidth="1"/>
    <col min="12300" max="12300" width="5" style="7" bestFit="1" customWidth="1"/>
    <col min="12301" max="12301" width="8" style="7" bestFit="1" customWidth="1"/>
    <col min="12302" max="12302" width="11.875" style="7" bestFit="1" customWidth="1"/>
    <col min="12303" max="12531" width="9" style="7"/>
    <col min="12532" max="12532" width="3.875" style="7" bestFit="1" customWidth="1"/>
    <col min="12533" max="12533" width="16" style="7" bestFit="1" customWidth="1"/>
    <col min="12534" max="12534" width="16.625" style="7" bestFit="1" customWidth="1"/>
    <col min="12535" max="12535" width="13.5" style="7" bestFit="1" customWidth="1"/>
    <col min="12536" max="12537" width="10.875" style="7" bestFit="1" customWidth="1"/>
    <col min="12538" max="12538" width="6.25" style="7" bestFit="1" customWidth="1"/>
    <col min="12539" max="12539" width="8.875" style="7" bestFit="1" customWidth="1"/>
    <col min="12540" max="12540" width="13.875" style="7" bestFit="1" customWidth="1"/>
    <col min="12541" max="12541" width="13.25" style="7" bestFit="1" customWidth="1"/>
    <col min="12542" max="12542" width="16" style="7" bestFit="1" customWidth="1"/>
    <col min="12543" max="12543" width="11.625" style="7" bestFit="1" customWidth="1"/>
    <col min="12544" max="12544" width="16.875" style="7" customWidth="1"/>
    <col min="12545" max="12545" width="13.25" style="7" customWidth="1"/>
    <col min="12546" max="12546" width="18.375" style="7" bestFit="1" customWidth="1"/>
    <col min="12547" max="12547" width="15" style="7" bestFit="1" customWidth="1"/>
    <col min="12548" max="12548" width="14.75" style="7" bestFit="1" customWidth="1"/>
    <col min="12549" max="12549" width="14.625" style="7" bestFit="1" customWidth="1"/>
    <col min="12550" max="12550" width="13.75" style="7" bestFit="1" customWidth="1"/>
    <col min="12551" max="12551" width="14.25" style="7" bestFit="1" customWidth="1"/>
    <col min="12552" max="12552" width="15.125" style="7" customWidth="1"/>
    <col min="12553" max="12553" width="20.5" style="7" bestFit="1" customWidth="1"/>
    <col min="12554" max="12554" width="27.875" style="7" bestFit="1" customWidth="1"/>
    <col min="12555" max="12555" width="6.875" style="7" bestFit="1" customWidth="1"/>
    <col min="12556" max="12556" width="5" style="7" bestFit="1" customWidth="1"/>
    <col min="12557" max="12557" width="8" style="7" bestFit="1" customWidth="1"/>
    <col min="12558" max="12558" width="11.875" style="7" bestFit="1" customWidth="1"/>
    <col min="12559" max="12787" width="9" style="7"/>
    <col min="12788" max="12788" width="3.875" style="7" bestFit="1" customWidth="1"/>
    <col min="12789" max="12789" width="16" style="7" bestFit="1" customWidth="1"/>
    <col min="12790" max="12790" width="16.625" style="7" bestFit="1" customWidth="1"/>
    <col min="12791" max="12791" width="13.5" style="7" bestFit="1" customWidth="1"/>
    <col min="12792" max="12793" width="10.875" style="7" bestFit="1" customWidth="1"/>
    <col min="12794" max="12794" width="6.25" style="7" bestFit="1" customWidth="1"/>
    <col min="12795" max="12795" width="8.875" style="7" bestFit="1" customWidth="1"/>
    <col min="12796" max="12796" width="13.875" style="7" bestFit="1" customWidth="1"/>
    <col min="12797" max="12797" width="13.25" style="7" bestFit="1" customWidth="1"/>
    <col min="12798" max="12798" width="16" style="7" bestFit="1" customWidth="1"/>
    <col min="12799" max="12799" width="11.625" style="7" bestFit="1" customWidth="1"/>
    <col min="12800" max="12800" width="16.875" style="7" customWidth="1"/>
    <col min="12801" max="12801" width="13.25" style="7" customWidth="1"/>
    <col min="12802" max="12802" width="18.375" style="7" bestFit="1" customWidth="1"/>
    <col min="12803" max="12803" width="15" style="7" bestFit="1" customWidth="1"/>
    <col min="12804" max="12804" width="14.75" style="7" bestFit="1" customWidth="1"/>
    <col min="12805" max="12805" width="14.625" style="7" bestFit="1" customWidth="1"/>
    <col min="12806" max="12806" width="13.75" style="7" bestFit="1" customWidth="1"/>
    <col min="12807" max="12807" width="14.25" style="7" bestFit="1" customWidth="1"/>
    <col min="12808" max="12808" width="15.125" style="7" customWidth="1"/>
    <col min="12809" max="12809" width="20.5" style="7" bestFit="1" customWidth="1"/>
    <col min="12810" max="12810" width="27.875" style="7" bestFit="1" customWidth="1"/>
    <col min="12811" max="12811" width="6.875" style="7" bestFit="1" customWidth="1"/>
    <col min="12812" max="12812" width="5" style="7" bestFit="1" customWidth="1"/>
    <col min="12813" max="12813" width="8" style="7" bestFit="1" customWidth="1"/>
    <col min="12814" max="12814" width="11.875" style="7" bestFit="1" customWidth="1"/>
    <col min="12815" max="13043" width="9" style="7"/>
    <col min="13044" max="13044" width="3.875" style="7" bestFit="1" customWidth="1"/>
    <col min="13045" max="13045" width="16" style="7" bestFit="1" customWidth="1"/>
    <col min="13046" max="13046" width="16.625" style="7" bestFit="1" customWidth="1"/>
    <col min="13047" max="13047" width="13.5" style="7" bestFit="1" customWidth="1"/>
    <col min="13048" max="13049" width="10.875" style="7" bestFit="1" customWidth="1"/>
    <col min="13050" max="13050" width="6.25" style="7" bestFit="1" customWidth="1"/>
    <col min="13051" max="13051" width="8.875" style="7" bestFit="1" customWidth="1"/>
    <col min="13052" max="13052" width="13.875" style="7" bestFit="1" customWidth="1"/>
    <col min="13053" max="13053" width="13.25" style="7" bestFit="1" customWidth="1"/>
    <col min="13054" max="13054" width="16" style="7" bestFit="1" customWidth="1"/>
    <col min="13055" max="13055" width="11.625" style="7" bestFit="1" customWidth="1"/>
    <col min="13056" max="13056" width="16.875" style="7" customWidth="1"/>
    <col min="13057" max="13057" width="13.25" style="7" customWidth="1"/>
    <col min="13058" max="13058" width="18.375" style="7" bestFit="1" customWidth="1"/>
    <col min="13059" max="13059" width="15" style="7" bestFit="1" customWidth="1"/>
    <col min="13060" max="13060" width="14.75" style="7" bestFit="1" customWidth="1"/>
    <col min="13061" max="13061" width="14.625" style="7" bestFit="1" customWidth="1"/>
    <col min="13062" max="13062" width="13.75" style="7" bestFit="1" customWidth="1"/>
    <col min="13063" max="13063" width="14.25" style="7" bestFit="1" customWidth="1"/>
    <col min="13064" max="13064" width="15.125" style="7" customWidth="1"/>
    <col min="13065" max="13065" width="20.5" style="7" bestFit="1" customWidth="1"/>
    <col min="13066" max="13066" width="27.875" style="7" bestFit="1" customWidth="1"/>
    <col min="13067" max="13067" width="6.875" style="7" bestFit="1" customWidth="1"/>
    <col min="13068" max="13068" width="5" style="7" bestFit="1" customWidth="1"/>
    <col min="13069" max="13069" width="8" style="7" bestFit="1" customWidth="1"/>
    <col min="13070" max="13070" width="11.875" style="7" bestFit="1" customWidth="1"/>
    <col min="13071" max="13299" width="9" style="7"/>
    <col min="13300" max="13300" width="3.875" style="7" bestFit="1" customWidth="1"/>
    <col min="13301" max="13301" width="16" style="7" bestFit="1" customWidth="1"/>
    <col min="13302" max="13302" width="16.625" style="7" bestFit="1" customWidth="1"/>
    <col min="13303" max="13303" width="13.5" style="7" bestFit="1" customWidth="1"/>
    <col min="13304" max="13305" width="10.875" style="7" bestFit="1" customWidth="1"/>
    <col min="13306" max="13306" width="6.25" style="7" bestFit="1" customWidth="1"/>
    <col min="13307" max="13307" width="8.875" style="7" bestFit="1" customWidth="1"/>
    <col min="13308" max="13308" width="13.875" style="7" bestFit="1" customWidth="1"/>
    <col min="13309" max="13309" width="13.25" style="7" bestFit="1" customWidth="1"/>
    <col min="13310" max="13310" width="16" style="7" bestFit="1" customWidth="1"/>
    <col min="13311" max="13311" width="11.625" style="7" bestFit="1" customWidth="1"/>
    <col min="13312" max="13312" width="16.875" style="7" customWidth="1"/>
    <col min="13313" max="13313" width="13.25" style="7" customWidth="1"/>
    <col min="13314" max="13314" width="18.375" style="7" bestFit="1" customWidth="1"/>
    <col min="13315" max="13315" width="15" style="7" bestFit="1" customWidth="1"/>
    <col min="13316" max="13316" width="14.75" style="7" bestFit="1" customWidth="1"/>
    <col min="13317" max="13317" width="14.625" style="7" bestFit="1" customWidth="1"/>
    <col min="13318" max="13318" width="13.75" style="7" bestFit="1" customWidth="1"/>
    <col min="13319" max="13319" width="14.25" style="7" bestFit="1" customWidth="1"/>
    <col min="13320" max="13320" width="15.125" style="7" customWidth="1"/>
    <col min="13321" max="13321" width="20.5" style="7" bestFit="1" customWidth="1"/>
    <col min="13322" max="13322" width="27.875" style="7" bestFit="1" customWidth="1"/>
    <col min="13323" max="13323" width="6.875" style="7" bestFit="1" customWidth="1"/>
    <col min="13324" max="13324" width="5" style="7" bestFit="1" customWidth="1"/>
    <col min="13325" max="13325" width="8" style="7" bestFit="1" customWidth="1"/>
    <col min="13326" max="13326" width="11.875" style="7" bestFit="1" customWidth="1"/>
    <col min="13327" max="13555" width="9" style="7"/>
    <col min="13556" max="13556" width="3.875" style="7" bestFit="1" customWidth="1"/>
    <col min="13557" max="13557" width="16" style="7" bestFit="1" customWidth="1"/>
    <col min="13558" max="13558" width="16.625" style="7" bestFit="1" customWidth="1"/>
    <col min="13559" max="13559" width="13.5" style="7" bestFit="1" customWidth="1"/>
    <col min="13560" max="13561" width="10.875" style="7" bestFit="1" customWidth="1"/>
    <col min="13562" max="13562" width="6.25" style="7" bestFit="1" customWidth="1"/>
    <col min="13563" max="13563" width="8.875" style="7" bestFit="1" customWidth="1"/>
    <col min="13564" max="13564" width="13.875" style="7" bestFit="1" customWidth="1"/>
    <col min="13565" max="13565" width="13.25" style="7" bestFit="1" customWidth="1"/>
    <col min="13566" max="13566" width="16" style="7" bestFit="1" customWidth="1"/>
    <col min="13567" max="13567" width="11.625" style="7" bestFit="1" customWidth="1"/>
    <col min="13568" max="13568" width="16.875" style="7" customWidth="1"/>
    <col min="13569" max="13569" width="13.25" style="7" customWidth="1"/>
    <col min="13570" max="13570" width="18.375" style="7" bestFit="1" customWidth="1"/>
    <col min="13571" max="13571" width="15" style="7" bestFit="1" customWidth="1"/>
    <col min="13572" max="13572" width="14.75" style="7" bestFit="1" customWidth="1"/>
    <col min="13573" max="13573" width="14.625" style="7" bestFit="1" customWidth="1"/>
    <col min="13574" max="13574" width="13.75" style="7" bestFit="1" customWidth="1"/>
    <col min="13575" max="13575" width="14.25" style="7" bestFit="1" customWidth="1"/>
    <col min="13576" max="13576" width="15.125" style="7" customWidth="1"/>
    <col min="13577" max="13577" width="20.5" style="7" bestFit="1" customWidth="1"/>
    <col min="13578" max="13578" width="27.875" style="7" bestFit="1" customWidth="1"/>
    <col min="13579" max="13579" width="6.875" style="7" bestFit="1" customWidth="1"/>
    <col min="13580" max="13580" width="5" style="7" bestFit="1" customWidth="1"/>
    <col min="13581" max="13581" width="8" style="7" bestFit="1" customWidth="1"/>
    <col min="13582" max="13582" width="11.875" style="7" bestFit="1" customWidth="1"/>
    <col min="13583" max="13811" width="9" style="7"/>
    <col min="13812" max="13812" width="3.875" style="7" bestFit="1" customWidth="1"/>
    <col min="13813" max="13813" width="16" style="7" bestFit="1" customWidth="1"/>
    <col min="13814" max="13814" width="16.625" style="7" bestFit="1" customWidth="1"/>
    <col min="13815" max="13815" width="13.5" style="7" bestFit="1" customWidth="1"/>
    <col min="13816" max="13817" width="10.875" style="7" bestFit="1" customWidth="1"/>
    <col min="13818" max="13818" width="6.25" style="7" bestFit="1" customWidth="1"/>
    <col min="13819" max="13819" width="8.875" style="7" bestFit="1" customWidth="1"/>
    <col min="13820" max="13820" width="13.875" style="7" bestFit="1" customWidth="1"/>
    <col min="13821" max="13821" width="13.25" style="7" bestFit="1" customWidth="1"/>
    <col min="13822" max="13822" width="16" style="7" bestFit="1" customWidth="1"/>
    <col min="13823" max="13823" width="11.625" style="7" bestFit="1" customWidth="1"/>
    <col min="13824" max="13824" width="16.875" style="7" customWidth="1"/>
    <col min="13825" max="13825" width="13.25" style="7" customWidth="1"/>
    <col min="13826" max="13826" width="18.375" style="7" bestFit="1" customWidth="1"/>
    <col min="13827" max="13827" width="15" style="7" bestFit="1" customWidth="1"/>
    <col min="13828" max="13828" width="14.75" style="7" bestFit="1" customWidth="1"/>
    <col min="13829" max="13829" width="14.625" style="7" bestFit="1" customWidth="1"/>
    <col min="13830" max="13830" width="13.75" style="7" bestFit="1" customWidth="1"/>
    <col min="13831" max="13831" width="14.25" style="7" bestFit="1" customWidth="1"/>
    <col min="13832" max="13832" width="15.125" style="7" customWidth="1"/>
    <col min="13833" max="13833" width="20.5" style="7" bestFit="1" customWidth="1"/>
    <col min="13834" max="13834" width="27.875" style="7" bestFit="1" customWidth="1"/>
    <col min="13835" max="13835" width="6.875" style="7" bestFit="1" customWidth="1"/>
    <col min="13836" max="13836" width="5" style="7" bestFit="1" customWidth="1"/>
    <col min="13837" max="13837" width="8" style="7" bestFit="1" customWidth="1"/>
    <col min="13838" max="13838" width="11.875" style="7" bestFit="1" customWidth="1"/>
    <col min="13839" max="14067" width="9" style="7"/>
    <col min="14068" max="14068" width="3.875" style="7" bestFit="1" customWidth="1"/>
    <col min="14069" max="14069" width="16" style="7" bestFit="1" customWidth="1"/>
    <col min="14070" max="14070" width="16.625" style="7" bestFit="1" customWidth="1"/>
    <col min="14071" max="14071" width="13.5" style="7" bestFit="1" customWidth="1"/>
    <col min="14072" max="14073" width="10.875" style="7" bestFit="1" customWidth="1"/>
    <col min="14074" max="14074" width="6.25" style="7" bestFit="1" customWidth="1"/>
    <col min="14075" max="14075" width="8.875" style="7" bestFit="1" customWidth="1"/>
    <col min="14076" max="14076" width="13.875" style="7" bestFit="1" customWidth="1"/>
    <col min="14077" max="14077" width="13.25" style="7" bestFit="1" customWidth="1"/>
    <col min="14078" max="14078" width="16" style="7" bestFit="1" customWidth="1"/>
    <col min="14079" max="14079" width="11.625" style="7" bestFit="1" customWidth="1"/>
    <col min="14080" max="14080" width="16.875" style="7" customWidth="1"/>
    <col min="14081" max="14081" width="13.25" style="7" customWidth="1"/>
    <col min="14082" max="14082" width="18.375" style="7" bestFit="1" customWidth="1"/>
    <col min="14083" max="14083" width="15" style="7" bestFit="1" customWidth="1"/>
    <col min="14084" max="14084" width="14.75" style="7" bestFit="1" customWidth="1"/>
    <col min="14085" max="14085" width="14.625" style="7" bestFit="1" customWidth="1"/>
    <col min="14086" max="14086" width="13.75" style="7" bestFit="1" customWidth="1"/>
    <col min="14087" max="14087" width="14.25" style="7" bestFit="1" customWidth="1"/>
    <col min="14088" max="14088" width="15.125" style="7" customWidth="1"/>
    <col min="14089" max="14089" width="20.5" style="7" bestFit="1" customWidth="1"/>
    <col min="14090" max="14090" width="27.875" style="7" bestFit="1" customWidth="1"/>
    <col min="14091" max="14091" width="6.875" style="7" bestFit="1" customWidth="1"/>
    <col min="14092" max="14092" width="5" style="7" bestFit="1" customWidth="1"/>
    <col min="14093" max="14093" width="8" style="7" bestFit="1" customWidth="1"/>
    <col min="14094" max="14094" width="11.875" style="7" bestFit="1" customWidth="1"/>
    <col min="14095" max="14323" width="9" style="7"/>
    <col min="14324" max="14324" width="3.875" style="7" bestFit="1" customWidth="1"/>
    <col min="14325" max="14325" width="16" style="7" bestFit="1" customWidth="1"/>
    <col min="14326" max="14326" width="16.625" style="7" bestFit="1" customWidth="1"/>
    <col min="14327" max="14327" width="13.5" style="7" bestFit="1" customWidth="1"/>
    <col min="14328" max="14329" width="10.875" style="7" bestFit="1" customWidth="1"/>
    <col min="14330" max="14330" width="6.25" style="7" bestFit="1" customWidth="1"/>
    <col min="14331" max="14331" width="8.875" style="7" bestFit="1" customWidth="1"/>
    <col min="14332" max="14332" width="13.875" style="7" bestFit="1" customWidth="1"/>
    <col min="14333" max="14333" width="13.25" style="7" bestFit="1" customWidth="1"/>
    <col min="14334" max="14334" width="16" style="7" bestFit="1" customWidth="1"/>
    <col min="14335" max="14335" width="11.625" style="7" bestFit="1" customWidth="1"/>
    <col min="14336" max="14336" width="16.875" style="7" customWidth="1"/>
    <col min="14337" max="14337" width="13.25" style="7" customWidth="1"/>
    <col min="14338" max="14338" width="18.375" style="7" bestFit="1" customWidth="1"/>
    <col min="14339" max="14339" width="15" style="7" bestFit="1" customWidth="1"/>
    <col min="14340" max="14340" width="14.75" style="7" bestFit="1" customWidth="1"/>
    <col min="14341" max="14341" width="14.625" style="7" bestFit="1" customWidth="1"/>
    <col min="14342" max="14342" width="13.75" style="7" bestFit="1" customWidth="1"/>
    <col min="14343" max="14343" width="14.25" style="7" bestFit="1" customWidth="1"/>
    <col min="14344" max="14344" width="15.125" style="7" customWidth="1"/>
    <col min="14345" max="14345" width="20.5" style="7" bestFit="1" customWidth="1"/>
    <col min="14346" max="14346" width="27.875" style="7" bestFit="1" customWidth="1"/>
    <col min="14347" max="14347" width="6.875" style="7" bestFit="1" customWidth="1"/>
    <col min="14348" max="14348" width="5" style="7" bestFit="1" customWidth="1"/>
    <col min="14349" max="14349" width="8" style="7" bestFit="1" customWidth="1"/>
    <col min="14350" max="14350" width="11.875" style="7" bestFit="1" customWidth="1"/>
    <col min="14351" max="14579" width="9" style="7"/>
    <col min="14580" max="14580" width="3.875" style="7" bestFit="1" customWidth="1"/>
    <col min="14581" max="14581" width="16" style="7" bestFit="1" customWidth="1"/>
    <col min="14582" max="14582" width="16.625" style="7" bestFit="1" customWidth="1"/>
    <col min="14583" max="14583" width="13.5" style="7" bestFit="1" customWidth="1"/>
    <col min="14584" max="14585" width="10.875" style="7" bestFit="1" customWidth="1"/>
    <col min="14586" max="14586" width="6.25" style="7" bestFit="1" customWidth="1"/>
    <col min="14587" max="14587" width="8.875" style="7" bestFit="1" customWidth="1"/>
    <col min="14588" max="14588" width="13.875" style="7" bestFit="1" customWidth="1"/>
    <col min="14589" max="14589" width="13.25" style="7" bestFit="1" customWidth="1"/>
    <col min="14590" max="14590" width="16" style="7" bestFit="1" customWidth="1"/>
    <col min="14591" max="14591" width="11.625" style="7" bestFit="1" customWidth="1"/>
    <col min="14592" max="14592" width="16.875" style="7" customWidth="1"/>
    <col min="14593" max="14593" width="13.25" style="7" customWidth="1"/>
    <col min="14594" max="14594" width="18.375" style="7" bestFit="1" customWidth="1"/>
    <col min="14595" max="14595" width="15" style="7" bestFit="1" customWidth="1"/>
    <col min="14596" max="14596" width="14.75" style="7" bestFit="1" customWidth="1"/>
    <col min="14597" max="14597" width="14.625" style="7" bestFit="1" customWidth="1"/>
    <col min="14598" max="14598" width="13.75" style="7" bestFit="1" customWidth="1"/>
    <col min="14599" max="14599" width="14.25" style="7" bestFit="1" customWidth="1"/>
    <col min="14600" max="14600" width="15.125" style="7" customWidth="1"/>
    <col min="14601" max="14601" width="20.5" style="7" bestFit="1" customWidth="1"/>
    <col min="14602" max="14602" width="27.875" style="7" bestFit="1" customWidth="1"/>
    <col min="14603" max="14603" width="6.875" style="7" bestFit="1" customWidth="1"/>
    <col min="14604" max="14604" width="5" style="7" bestFit="1" customWidth="1"/>
    <col min="14605" max="14605" width="8" style="7" bestFit="1" customWidth="1"/>
    <col min="14606" max="14606" width="11.875" style="7" bestFit="1" customWidth="1"/>
    <col min="14607" max="14835" width="9" style="7"/>
    <col min="14836" max="14836" width="3.875" style="7" bestFit="1" customWidth="1"/>
    <col min="14837" max="14837" width="16" style="7" bestFit="1" customWidth="1"/>
    <col min="14838" max="14838" width="16.625" style="7" bestFit="1" customWidth="1"/>
    <col min="14839" max="14839" width="13.5" style="7" bestFit="1" customWidth="1"/>
    <col min="14840" max="14841" width="10.875" style="7" bestFit="1" customWidth="1"/>
    <col min="14842" max="14842" width="6.25" style="7" bestFit="1" customWidth="1"/>
    <col min="14843" max="14843" width="8.875" style="7" bestFit="1" customWidth="1"/>
    <col min="14844" max="14844" width="13.875" style="7" bestFit="1" customWidth="1"/>
    <col min="14845" max="14845" width="13.25" style="7" bestFit="1" customWidth="1"/>
    <col min="14846" max="14846" width="16" style="7" bestFit="1" customWidth="1"/>
    <col min="14847" max="14847" width="11.625" style="7" bestFit="1" customWidth="1"/>
    <col min="14848" max="14848" width="16.875" style="7" customWidth="1"/>
    <col min="14849" max="14849" width="13.25" style="7" customWidth="1"/>
    <col min="14850" max="14850" width="18.375" style="7" bestFit="1" customWidth="1"/>
    <col min="14851" max="14851" width="15" style="7" bestFit="1" customWidth="1"/>
    <col min="14852" max="14852" width="14.75" style="7" bestFit="1" customWidth="1"/>
    <col min="14853" max="14853" width="14.625" style="7" bestFit="1" customWidth="1"/>
    <col min="14854" max="14854" width="13.75" style="7" bestFit="1" customWidth="1"/>
    <col min="14855" max="14855" width="14.25" style="7" bestFit="1" customWidth="1"/>
    <col min="14856" max="14856" width="15.125" style="7" customWidth="1"/>
    <col min="14857" max="14857" width="20.5" style="7" bestFit="1" customWidth="1"/>
    <col min="14858" max="14858" width="27.875" style="7" bestFit="1" customWidth="1"/>
    <col min="14859" max="14859" width="6.875" style="7" bestFit="1" customWidth="1"/>
    <col min="14860" max="14860" width="5" style="7" bestFit="1" customWidth="1"/>
    <col min="14861" max="14861" width="8" style="7" bestFit="1" customWidth="1"/>
    <col min="14862" max="14862" width="11.875" style="7" bestFit="1" customWidth="1"/>
    <col min="14863" max="15091" width="9" style="7"/>
    <col min="15092" max="15092" width="3.875" style="7" bestFit="1" customWidth="1"/>
    <col min="15093" max="15093" width="16" style="7" bestFit="1" customWidth="1"/>
    <col min="15094" max="15094" width="16.625" style="7" bestFit="1" customWidth="1"/>
    <col min="15095" max="15095" width="13.5" style="7" bestFit="1" customWidth="1"/>
    <col min="15096" max="15097" width="10.875" style="7" bestFit="1" customWidth="1"/>
    <col min="15098" max="15098" width="6.25" style="7" bestFit="1" customWidth="1"/>
    <col min="15099" max="15099" width="8.875" style="7" bestFit="1" customWidth="1"/>
    <col min="15100" max="15100" width="13.875" style="7" bestFit="1" customWidth="1"/>
    <col min="15101" max="15101" width="13.25" style="7" bestFit="1" customWidth="1"/>
    <col min="15102" max="15102" width="16" style="7" bestFit="1" customWidth="1"/>
    <col min="15103" max="15103" width="11.625" style="7" bestFit="1" customWidth="1"/>
    <col min="15104" max="15104" width="16.875" style="7" customWidth="1"/>
    <col min="15105" max="15105" width="13.25" style="7" customWidth="1"/>
    <col min="15106" max="15106" width="18.375" style="7" bestFit="1" customWidth="1"/>
    <col min="15107" max="15107" width="15" style="7" bestFit="1" customWidth="1"/>
    <col min="15108" max="15108" width="14.75" style="7" bestFit="1" customWidth="1"/>
    <col min="15109" max="15109" width="14.625" style="7" bestFit="1" customWidth="1"/>
    <col min="15110" max="15110" width="13.75" style="7" bestFit="1" customWidth="1"/>
    <col min="15111" max="15111" width="14.25" style="7" bestFit="1" customWidth="1"/>
    <col min="15112" max="15112" width="15.125" style="7" customWidth="1"/>
    <col min="15113" max="15113" width="20.5" style="7" bestFit="1" customWidth="1"/>
    <col min="15114" max="15114" width="27.875" style="7" bestFit="1" customWidth="1"/>
    <col min="15115" max="15115" width="6.875" style="7" bestFit="1" customWidth="1"/>
    <col min="15116" max="15116" width="5" style="7" bestFit="1" customWidth="1"/>
    <col min="15117" max="15117" width="8" style="7" bestFit="1" customWidth="1"/>
    <col min="15118" max="15118" width="11.875" style="7" bestFit="1" customWidth="1"/>
    <col min="15119" max="15347" width="9" style="7"/>
    <col min="15348" max="15348" width="3.875" style="7" bestFit="1" customWidth="1"/>
    <col min="15349" max="15349" width="16" style="7" bestFit="1" customWidth="1"/>
    <col min="15350" max="15350" width="16.625" style="7" bestFit="1" customWidth="1"/>
    <col min="15351" max="15351" width="13.5" style="7" bestFit="1" customWidth="1"/>
    <col min="15352" max="15353" width="10.875" style="7" bestFit="1" customWidth="1"/>
    <col min="15354" max="15354" width="6.25" style="7" bestFit="1" customWidth="1"/>
    <col min="15355" max="15355" width="8.875" style="7" bestFit="1" customWidth="1"/>
    <col min="15356" max="15356" width="13.875" style="7" bestFit="1" customWidth="1"/>
    <col min="15357" max="15357" width="13.25" style="7" bestFit="1" customWidth="1"/>
    <col min="15358" max="15358" width="16" style="7" bestFit="1" customWidth="1"/>
    <col min="15359" max="15359" width="11.625" style="7" bestFit="1" customWidth="1"/>
    <col min="15360" max="15360" width="16.875" style="7" customWidth="1"/>
    <col min="15361" max="15361" width="13.25" style="7" customWidth="1"/>
    <col min="15362" max="15362" width="18.375" style="7" bestFit="1" customWidth="1"/>
    <col min="15363" max="15363" width="15" style="7" bestFit="1" customWidth="1"/>
    <col min="15364" max="15364" width="14.75" style="7" bestFit="1" customWidth="1"/>
    <col min="15365" max="15365" width="14.625" style="7" bestFit="1" customWidth="1"/>
    <col min="15366" max="15366" width="13.75" style="7" bestFit="1" customWidth="1"/>
    <col min="15367" max="15367" width="14.25" style="7" bestFit="1" customWidth="1"/>
    <col min="15368" max="15368" width="15.125" style="7" customWidth="1"/>
    <col min="15369" max="15369" width="20.5" style="7" bestFit="1" customWidth="1"/>
    <col min="15370" max="15370" width="27.875" style="7" bestFit="1" customWidth="1"/>
    <col min="15371" max="15371" width="6.875" style="7" bestFit="1" customWidth="1"/>
    <col min="15372" max="15372" width="5" style="7" bestFit="1" customWidth="1"/>
    <col min="15373" max="15373" width="8" style="7" bestFit="1" customWidth="1"/>
    <col min="15374" max="15374" width="11.875" style="7" bestFit="1" customWidth="1"/>
    <col min="15375" max="15603" width="9" style="7"/>
    <col min="15604" max="15604" width="3.875" style="7" bestFit="1" customWidth="1"/>
    <col min="15605" max="15605" width="16" style="7" bestFit="1" customWidth="1"/>
    <col min="15606" max="15606" width="16.625" style="7" bestFit="1" customWidth="1"/>
    <col min="15607" max="15607" width="13.5" style="7" bestFit="1" customWidth="1"/>
    <col min="15608" max="15609" width="10.875" style="7" bestFit="1" customWidth="1"/>
    <col min="15610" max="15610" width="6.25" style="7" bestFit="1" customWidth="1"/>
    <col min="15611" max="15611" width="8.875" style="7" bestFit="1" customWidth="1"/>
    <col min="15612" max="15612" width="13.875" style="7" bestFit="1" customWidth="1"/>
    <col min="15613" max="15613" width="13.25" style="7" bestFit="1" customWidth="1"/>
    <col min="15614" max="15614" width="16" style="7" bestFit="1" customWidth="1"/>
    <col min="15615" max="15615" width="11.625" style="7" bestFit="1" customWidth="1"/>
    <col min="15616" max="15616" width="16.875" style="7" customWidth="1"/>
    <col min="15617" max="15617" width="13.25" style="7" customWidth="1"/>
    <col min="15618" max="15618" width="18.375" style="7" bestFit="1" customWidth="1"/>
    <col min="15619" max="15619" width="15" style="7" bestFit="1" customWidth="1"/>
    <col min="15620" max="15620" width="14.75" style="7" bestFit="1" customWidth="1"/>
    <col min="15621" max="15621" width="14.625" style="7" bestFit="1" customWidth="1"/>
    <col min="15622" max="15622" width="13.75" style="7" bestFit="1" customWidth="1"/>
    <col min="15623" max="15623" width="14.25" style="7" bestFit="1" customWidth="1"/>
    <col min="15624" max="15624" width="15.125" style="7" customWidth="1"/>
    <col min="15625" max="15625" width="20.5" style="7" bestFit="1" customWidth="1"/>
    <col min="15626" max="15626" width="27.875" style="7" bestFit="1" customWidth="1"/>
    <col min="15627" max="15627" width="6.875" style="7" bestFit="1" customWidth="1"/>
    <col min="15628" max="15628" width="5" style="7" bestFit="1" customWidth="1"/>
    <col min="15629" max="15629" width="8" style="7" bestFit="1" customWidth="1"/>
    <col min="15630" max="15630" width="11.875" style="7" bestFit="1" customWidth="1"/>
    <col min="15631" max="15859" width="9" style="7"/>
    <col min="15860" max="15860" width="3.875" style="7" bestFit="1" customWidth="1"/>
    <col min="15861" max="15861" width="16" style="7" bestFit="1" customWidth="1"/>
    <col min="15862" max="15862" width="16.625" style="7" bestFit="1" customWidth="1"/>
    <col min="15863" max="15863" width="13.5" style="7" bestFit="1" customWidth="1"/>
    <col min="15864" max="15865" width="10.875" style="7" bestFit="1" customWidth="1"/>
    <col min="15866" max="15866" width="6.25" style="7" bestFit="1" customWidth="1"/>
    <col min="15867" max="15867" width="8.875" style="7" bestFit="1" customWidth="1"/>
    <col min="15868" max="15868" width="13.875" style="7" bestFit="1" customWidth="1"/>
    <col min="15869" max="15869" width="13.25" style="7" bestFit="1" customWidth="1"/>
    <col min="15870" max="15870" width="16" style="7" bestFit="1" customWidth="1"/>
    <col min="15871" max="15871" width="11.625" style="7" bestFit="1" customWidth="1"/>
    <col min="15872" max="15872" width="16.875" style="7" customWidth="1"/>
    <col min="15873" max="15873" width="13.25" style="7" customWidth="1"/>
    <col min="15874" max="15874" width="18.375" style="7" bestFit="1" customWidth="1"/>
    <col min="15875" max="15875" width="15" style="7" bestFit="1" customWidth="1"/>
    <col min="15876" max="15876" width="14.75" style="7" bestFit="1" customWidth="1"/>
    <col min="15877" max="15877" width="14.625" style="7" bestFit="1" customWidth="1"/>
    <col min="15878" max="15878" width="13.75" style="7" bestFit="1" customWidth="1"/>
    <col min="15879" max="15879" width="14.25" style="7" bestFit="1" customWidth="1"/>
    <col min="15880" max="15880" width="15.125" style="7" customWidth="1"/>
    <col min="15881" max="15881" width="20.5" style="7" bestFit="1" customWidth="1"/>
    <col min="15882" max="15882" width="27.875" style="7" bestFit="1" customWidth="1"/>
    <col min="15883" max="15883" width="6.875" style="7" bestFit="1" customWidth="1"/>
    <col min="15884" max="15884" width="5" style="7" bestFit="1" customWidth="1"/>
    <col min="15885" max="15885" width="8" style="7" bestFit="1" customWidth="1"/>
    <col min="15886" max="15886" width="11.875" style="7" bestFit="1" customWidth="1"/>
    <col min="15887" max="16115" width="9" style="7"/>
    <col min="16116" max="16116" width="3.875" style="7" bestFit="1" customWidth="1"/>
    <col min="16117" max="16117" width="16" style="7" bestFit="1" customWidth="1"/>
    <col min="16118" max="16118" width="16.625" style="7" bestFit="1" customWidth="1"/>
    <col min="16119" max="16119" width="13.5" style="7" bestFit="1" customWidth="1"/>
    <col min="16120" max="16121" width="10.875" style="7" bestFit="1" customWidth="1"/>
    <col min="16122" max="16122" width="6.25" style="7" bestFit="1" customWidth="1"/>
    <col min="16123" max="16123" width="8.875" style="7" bestFit="1" customWidth="1"/>
    <col min="16124" max="16124" width="13.875" style="7" bestFit="1" customWidth="1"/>
    <col min="16125" max="16125" width="13.25" style="7" bestFit="1" customWidth="1"/>
    <col min="16126" max="16126" width="16" style="7" bestFit="1" customWidth="1"/>
    <col min="16127" max="16127" width="11.625" style="7" bestFit="1" customWidth="1"/>
    <col min="16128" max="16128" width="16.875" style="7" customWidth="1"/>
    <col min="16129" max="16129" width="13.25" style="7" customWidth="1"/>
    <col min="16130" max="16130" width="18.375" style="7" bestFit="1" customWidth="1"/>
    <col min="16131" max="16131" width="15" style="7" bestFit="1" customWidth="1"/>
    <col min="16132" max="16132" width="14.75" style="7" bestFit="1" customWidth="1"/>
    <col min="16133" max="16133" width="14.625" style="7" bestFit="1" customWidth="1"/>
    <col min="16134" max="16134" width="13.75" style="7" bestFit="1" customWidth="1"/>
    <col min="16135" max="16135" width="14.25" style="7" bestFit="1" customWidth="1"/>
    <col min="16136" max="16136" width="15.125" style="7" customWidth="1"/>
    <col min="16137" max="16137" width="20.5" style="7" bestFit="1" customWidth="1"/>
    <col min="16138" max="16138" width="27.875" style="7" bestFit="1" customWidth="1"/>
    <col min="16139" max="16139" width="6.875" style="7" bestFit="1" customWidth="1"/>
    <col min="16140" max="16140" width="5" style="7" bestFit="1" customWidth="1"/>
    <col min="16141" max="16141" width="8" style="7" bestFit="1" customWidth="1"/>
    <col min="16142" max="16142" width="11.875" style="7" bestFit="1" customWidth="1"/>
    <col min="16143" max="16384" width="9" style="7"/>
  </cols>
  <sheetData>
    <row r="1" spans="1:41" ht="18.75" x14ac:dyDescent="0.25">
      <c r="A1" s="249"/>
      <c r="B1" s="250"/>
      <c r="C1" s="250"/>
      <c r="D1" s="250"/>
      <c r="E1" s="250"/>
      <c r="F1" s="250"/>
      <c r="G1" s="250"/>
      <c r="H1" s="250"/>
      <c r="I1" s="250"/>
      <c r="J1" s="54"/>
      <c r="K1" s="251" t="s">
        <v>359</v>
      </c>
    </row>
    <row r="2" spans="1:41" ht="37.5" x14ac:dyDescent="0.3">
      <c r="A2" s="249"/>
      <c r="B2" s="250"/>
      <c r="C2" s="250"/>
      <c r="D2" s="250"/>
      <c r="E2" s="250"/>
      <c r="F2" s="250"/>
      <c r="G2" s="250"/>
      <c r="H2" s="250"/>
      <c r="I2" s="250"/>
      <c r="J2" s="54"/>
      <c r="K2" s="252" t="s">
        <v>1</v>
      </c>
    </row>
    <row r="3" spans="1:41" ht="15.75" customHeight="1" x14ac:dyDescent="0.3">
      <c r="A3" s="249"/>
      <c r="B3" s="250"/>
      <c r="C3" s="250"/>
      <c r="D3" s="250"/>
      <c r="E3" s="250"/>
      <c r="F3" s="250"/>
      <c r="G3" s="250"/>
      <c r="H3" s="250"/>
      <c r="I3" s="250"/>
      <c r="J3" s="771" t="s">
        <v>775</v>
      </c>
      <c r="K3" s="771"/>
    </row>
    <row r="4" spans="1:41" s="115" customFormat="1" ht="16.5" x14ac:dyDescent="0.25">
      <c r="A4" s="757" t="s">
        <v>513</v>
      </c>
      <c r="B4" s="757"/>
      <c r="C4" s="757"/>
      <c r="D4" s="757"/>
      <c r="E4" s="757"/>
      <c r="F4" s="757"/>
      <c r="G4" s="757"/>
      <c r="H4" s="757"/>
      <c r="I4" s="757"/>
      <c r="J4" s="757"/>
      <c r="K4" s="757"/>
      <c r="L4" s="8"/>
      <c r="M4" s="8"/>
      <c r="N4" s="8"/>
    </row>
    <row r="5" spans="1:41" x14ac:dyDescent="0.25">
      <c r="A5" s="249"/>
      <c r="B5" s="249"/>
      <c r="C5" s="249"/>
      <c r="D5" s="249"/>
      <c r="E5" s="249"/>
      <c r="F5" s="249"/>
      <c r="G5" s="249"/>
      <c r="H5" s="249"/>
      <c r="I5" s="249"/>
      <c r="J5" s="249"/>
      <c r="K5" s="249"/>
      <c r="L5" s="9"/>
      <c r="M5" s="9"/>
    </row>
    <row r="6" spans="1:41" s="98" customFormat="1" ht="15.75" x14ac:dyDescent="0.25">
      <c r="A6" s="772" t="s">
        <v>887</v>
      </c>
      <c r="B6" s="772"/>
      <c r="C6" s="772"/>
      <c r="D6" s="772"/>
      <c r="E6" s="772"/>
      <c r="F6" s="772"/>
      <c r="G6" s="772"/>
      <c r="H6" s="772"/>
      <c r="I6" s="772"/>
      <c r="J6" s="772"/>
      <c r="K6" s="772"/>
      <c r="L6" s="107"/>
      <c r="M6" s="107"/>
      <c r="N6" s="107"/>
      <c r="O6" s="107"/>
      <c r="P6" s="107"/>
      <c r="Q6" s="107"/>
      <c r="R6" s="107"/>
      <c r="S6" s="107"/>
      <c r="T6" s="107"/>
      <c r="U6" s="107"/>
      <c r="V6" s="107"/>
      <c r="W6" s="107"/>
      <c r="X6" s="107"/>
      <c r="Y6" s="107"/>
      <c r="Z6" s="107"/>
      <c r="AA6" s="107"/>
      <c r="AB6" s="107"/>
      <c r="AC6" s="107"/>
      <c r="AD6" s="107"/>
      <c r="AE6" s="107"/>
    </row>
    <row r="7" spans="1:41" s="98" customFormat="1" ht="15.75" x14ac:dyDescent="0.25">
      <c r="A7" s="773" t="s">
        <v>336</v>
      </c>
      <c r="B7" s="773"/>
      <c r="C7" s="773"/>
      <c r="D7" s="773"/>
      <c r="E7" s="773"/>
      <c r="F7" s="773"/>
      <c r="G7" s="773"/>
      <c r="H7" s="773"/>
      <c r="I7" s="773"/>
      <c r="J7" s="773"/>
      <c r="K7" s="773"/>
      <c r="L7" s="101"/>
      <c r="M7" s="101"/>
      <c r="N7" s="101"/>
      <c r="O7" s="101"/>
      <c r="P7" s="101"/>
      <c r="Q7" s="101"/>
      <c r="R7" s="101"/>
      <c r="S7" s="101"/>
      <c r="T7" s="101"/>
      <c r="U7" s="101"/>
      <c r="V7" s="101"/>
      <c r="W7" s="101"/>
      <c r="X7" s="101"/>
      <c r="Y7" s="101"/>
      <c r="Z7" s="101"/>
      <c r="AA7" s="101"/>
      <c r="AB7" s="101"/>
      <c r="AC7" s="101"/>
      <c r="AD7" s="101"/>
      <c r="AE7" s="101"/>
    </row>
    <row r="8" spans="1:41" s="98" customFormat="1" ht="16.5" x14ac:dyDescent="0.25">
      <c r="A8" s="249"/>
      <c r="B8" s="249"/>
      <c r="C8" s="249"/>
      <c r="D8" s="249"/>
      <c r="E8" s="249"/>
      <c r="F8" s="249"/>
      <c r="G8" s="249"/>
      <c r="H8" s="249"/>
      <c r="I8" s="249"/>
      <c r="J8" s="249"/>
      <c r="K8" s="249"/>
      <c r="L8" s="12"/>
      <c r="M8" s="12"/>
      <c r="N8" s="12"/>
      <c r="O8" s="12"/>
      <c r="P8" s="12"/>
      <c r="Q8" s="12"/>
      <c r="R8" s="12"/>
      <c r="S8" s="12"/>
      <c r="T8" s="12"/>
      <c r="U8" s="12"/>
      <c r="V8" s="12"/>
      <c r="W8" s="12"/>
      <c r="X8" s="12"/>
      <c r="Y8" s="12"/>
      <c r="Z8" s="12"/>
      <c r="AA8" s="12"/>
      <c r="AB8" s="12"/>
      <c r="AC8" s="12"/>
      <c r="AD8" s="12"/>
      <c r="AE8" s="12"/>
    </row>
    <row r="9" spans="1:41" ht="15.75" x14ac:dyDescent="0.25">
      <c r="A9" s="774" t="s">
        <v>1082</v>
      </c>
      <c r="B9" s="774"/>
      <c r="C9" s="774"/>
      <c r="D9" s="774"/>
      <c r="E9" s="774"/>
      <c r="F9" s="774"/>
      <c r="G9" s="774"/>
      <c r="H9" s="774"/>
      <c r="I9" s="774"/>
      <c r="J9" s="774"/>
      <c r="K9" s="774"/>
      <c r="L9" s="9"/>
      <c r="M9" s="9"/>
    </row>
    <row r="10" spans="1:41" x14ac:dyDescent="0.25">
      <c r="A10" s="57"/>
      <c r="B10" s="253"/>
      <c r="C10" s="253"/>
      <c r="D10" s="253"/>
      <c r="E10" s="253"/>
      <c r="F10" s="253"/>
      <c r="G10" s="253"/>
      <c r="H10" s="253"/>
      <c r="I10" s="253"/>
      <c r="J10" s="54"/>
      <c r="K10" s="54"/>
      <c r="L10" s="9"/>
      <c r="M10" s="9"/>
    </row>
    <row r="11" spans="1:41" s="10" customFormat="1" ht="81.75" customHeight="1" x14ac:dyDescent="0.25">
      <c r="A11" s="734" t="s">
        <v>180</v>
      </c>
      <c r="B11" s="734" t="s">
        <v>31</v>
      </c>
      <c r="C11" s="734" t="s">
        <v>4</v>
      </c>
      <c r="D11" s="734" t="s">
        <v>387</v>
      </c>
      <c r="E11" s="717" t="s">
        <v>388</v>
      </c>
      <c r="F11" s="775" t="s">
        <v>534</v>
      </c>
      <c r="G11" s="725" t="s">
        <v>524</v>
      </c>
      <c r="H11" s="725"/>
      <c r="I11" s="734" t="s">
        <v>74</v>
      </c>
      <c r="J11" s="617" t="s">
        <v>77</v>
      </c>
      <c r="K11" s="617"/>
      <c r="L11" s="8"/>
      <c r="M11" s="8"/>
      <c r="N11" s="8"/>
      <c r="O11" s="7"/>
      <c r="P11" s="7"/>
      <c r="Q11" s="7"/>
      <c r="R11" s="7"/>
      <c r="S11" s="7"/>
      <c r="T11" s="7"/>
      <c r="U11" s="7"/>
      <c r="V11" s="7"/>
      <c r="W11" s="7"/>
      <c r="X11" s="7"/>
    </row>
    <row r="12" spans="1:41" s="10" customFormat="1" ht="296.25" customHeight="1" x14ac:dyDescent="0.25">
      <c r="A12" s="736"/>
      <c r="B12" s="736"/>
      <c r="C12" s="736"/>
      <c r="D12" s="736"/>
      <c r="E12" s="717"/>
      <c r="F12" s="776"/>
      <c r="G12" s="242" t="s">
        <v>511</v>
      </c>
      <c r="H12" s="242" t="s">
        <v>673</v>
      </c>
      <c r="I12" s="736"/>
      <c r="J12" s="243" t="s">
        <v>129</v>
      </c>
      <c r="K12" s="258" t="s">
        <v>130</v>
      </c>
      <c r="L12" s="8"/>
      <c r="M12" s="8"/>
      <c r="N12" s="8"/>
      <c r="O12" s="7"/>
      <c r="Q12" s="7"/>
      <c r="R12" s="7"/>
      <c r="S12" s="7"/>
      <c r="T12" s="7"/>
      <c r="U12" s="7"/>
      <c r="V12" s="7"/>
      <c r="W12" s="7"/>
      <c r="X12" s="7"/>
    </row>
    <row r="13" spans="1:41" s="10" customFormat="1" ht="15" customHeight="1" x14ac:dyDescent="0.25">
      <c r="A13" s="241">
        <v>1</v>
      </c>
      <c r="B13" s="241">
        <v>2</v>
      </c>
      <c r="C13" s="241">
        <v>3</v>
      </c>
      <c r="D13" s="241">
        <v>4</v>
      </c>
      <c r="E13" s="241">
        <v>5</v>
      </c>
      <c r="F13" s="241">
        <v>6</v>
      </c>
      <c r="G13" s="241">
        <v>7</v>
      </c>
      <c r="H13" s="241">
        <v>8</v>
      </c>
      <c r="I13" s="241">
        <v>9</v>
      </c>
      <c r="J13" s="241">
        <v>10</v>
      </c>
      <c r="K13" s="261">
        <v>11</v>
      </c>
      <c r="L13" s="8"/>
      <c r="M13" s="8"/>
      <c r="N13" s="8"/>
      <c r="O13" s="7"/>
      <c r="P13" s="7"/>
      <c r="Q13" s="7"/>
      <c r="R13" s="7"/>
      <c r="S13" s="7"/>
      <c r="T13" s="7"/>
      <c r="U13" s="7"/>
      <c r="V13" s="7"/>
      <c r="W13" s="7"/>
      <c r="X13" s="7"/>
    </row>
    <row r="14" spans="1:41" s="238" customFormat="1" ht="31.5" x14ac:dyDescent="0.25">
      <c r="A14" s="113">
        <v>0</v>
      </c>
      <c r="B14" s="180" t="s">
        <v>742</v>
      </c>
      <c r="C14" s="237"/>
      <c r="D14" s="337" t="s">
        <v>893</v>
      </c>
      <c r="E14" s="337" t="s">
        <v>893</v>
      </c>
      <c r="F14" s="254" t="s">
        <v>638</v>
      </c>
      <c r="G14" s="254" t="s">
        <v>638</v>
      </c>
      <c r="H14" s="254" t="s">
        <v>638</v>
      </c>
      <c r="I14" s="254" t="s">
        <v>691</v>
      </c>
      <c r="J14" s="254" t="s">
        <v>638</v>
      </c>
      <c r="K14" s="254" t="s">
        <v>638</v>
      </c>
      <c r="L14" s="289"/>
      <c r="M14" s="289"/>
      <c r="N14" s="289"/>
      <c r="O14" s="289"/>
      <c r="P14" s="289"/>
      <c r="Q14" s="289"/>
      <c r="R14" s="289"/>
      <c r="S14" s="289"/>
      <c r="T14" s="289"/>
      <c r="U14" s="289"/>
      <c r="V14" s="289"/>
      <c r="W14" s="289"/>
      <c r="X14" s="289"/>
      <c r="Y14" s="289"/>
      <c r="Z14" s="289"/>
      <c r="AA14" s="289"/>
      <c r="AB14" s="289"/>
      <c r="AC14" s="289"/>
      <c r="AD14" s="3"/>
      <c r="AE14" s="3"/>
      <c r="AF14" s="97"/>
      <c r="AG14" s="97"/>
      <c r="AH14" s="97"/>
      <c r="AI14" s="97"/>
      <c r="AJ14" s="97"/>
      <c r="AK14" s="97"/>
      <c r="AL14" s="97"/>
      <c r="AM14" s="97"/>
      <c r="AN14" s="97"/>
      <c r="AO14" s="97"/>
    </row>
    <row r="15" spans="1:41" s="238" customFormat="1" ht="31.5" x14ac:dyDescent="0.25">
      <c r="A15" s="237" t="s">
        <v>743</v>
      </c>
      <c r="B15" s="179" t="s">
        <v>744</v>
      </c>
      <c r="C15" s="237"/>
      <c r="D15" s="240">
        <v>0</v>
      </c>
      <c r="E15" s="254" t="s">
        <v>771</v>
      </c>
      <c r="F15" s="254" t="s">
        <v>771</v>
      </c>
      <c r="G15" s="254" t="s">
        <v>771</v>
      </c>
      <c r="H15" s="254" t="s">
        <v>771</v>
      </c>
      <c r="I15" s="254" t="s">
        <v>691</v>
      </c>
      <c r="J15" s="254" t="s">
        <v>771</v>
      </c>
      <c r="K15" s="254" t="s">
        <v>771</v>
      </c>
      <c r="L15" s="289"/>
      <c r="M15" s="289"/>
      <c r="N15" s="289"/>
      <c r="O15" s="289"/>
      <c r="P15" s="289"/>
      <c r="Q15" s="289"/>
      <c r="R15" s="289"/>
      <c r="S15" s="289"/>
      <c r="T15" s="289"/>
      <c r="U15" s="289"/>
      <c r="V15" s="289"/>
      <c r="W15" s="289"/>
      <c r="X15" s="289"/>
      <c r="Y15" s="289"/>
      <c r="Z15" s="289"/>
      <c r="AA15" s="289"/>
      <c r="AB15" s="289"/>
      <c r="AC15" s="289"/>
      <c r="AD15" s="3"/>
      <c r="AE15" s="3"/>
      <c r="AF15" s="97"/>
      <c r="AG15" s="97"/>
      <c r="AH15" s="97"/>
      <c r="AI15" s="97"/>
      <c r="AJ15" s="97"/>
      <c r="AK15" s="97"/>
      <c r="AL15" s="97"/>
      <c r="AM15" s="97"/>
      <c r="AN15" s="97"/>
      <c r="AO15" s="97"/>
    </row>
    <row r="16" spans="1:41" s="238" customFormat="1" ht="31.5" x14ac:dyDescent="0.25">
      <c r="A16" s="237" t="s">
        <v>745</v>
      </c>
      <c r="B16" s="179" t="s">
        <v>770</v>
      </c>
      <c r="C16" s="237"/>
      <c r="D16" s="337" t="s">
        <v>893</v>
      </c>
      <c r="E16" s="337" t="s">
        <v>893</v>
      </c>
      <c r="F16" s="254" t="s">
        <v>638</v>
      </c>
      <c r="G16" s="254" t="s">
        <v>638</v>
      </c>
      <c r="H16" s="254" t="s">
        <v>638</v>
      </c>
      <c r="I16" s="254" t="s">
        <v>691</v>
      </c>
      <c r="J16" s="254" t="s">
        <v>638</v>
      </c>
      <c r="K16" s="254" t="s">
        <v>638</v>
      </c>
      <c r="L16" s="289"/>
      <c r="M16" s="289"/>
      <c r="N16" s="289"/>
      <c r="O16" s="289"/>
      <c r="P16" s="289"/>
      <c r="Q16" s="289"/>
      <c r="R16" s="289"/>
      <c r="S16" s="289"/>
      <c r="T16" s="289"/>
      <c r="U16" s="289"/>
      <c r="V16" s="289"/>
      <c r="W16" s="289"/>
      <c r="X16" s="289"/>
      <c r="Y16" s="289"/>
      <c r="Z16" s="289"/>
      <c r="AA16" s="289"/>
      <c r="AB16" s="289"/>
      <c r="AC16" s="289"/>
      <c r="AD16" s="3"/>
      <c r="AE16" s="3"/>
      <c r="AF16" s="97"/>
      <c r="AG16" s="97"/>
      <c r="AH16" s="97"/>
      <c r="AI16" s="97"/>
      <c r="AJ16" s="97"/>
      <c r="AK16" s="97"/>
      <c r="AL16" s="97"/>
      <c r="AM16" s="97"/>
      <c r="AN16" s="97"/>
      <c r="AO16" s="97"/>
    </row>
    <row r="17" spans="1:41" s="238" customFormat="1" ht="78.75" x14ac:dyDescent="0.25">
      <c r="A17" s="237" t="s">
        <v>746</v>
      </c>
      <c r="B17" s="179" t="s">
        <v>747</v>
      </c>
      <c r="C17" s="237"/>
      <c r="D17" s="240">
        <v>0</v>
      </c>
      <c r="E17" s="254" t="s">
        <v>771</v>
      </c>
      <c r="F17" s="254" t="s">
        <v>771</v>
      </c>
      <c r="G17" s="254" t="s">
        <v>771</v>
      </c>
      <c r="H17" s="254" t="s">
        <v>771</v>
      </c>
      <c r="I17" s="254" t="s">
        <v>691</v>
      </c>
      <c r="J17" s="254" t="s">
        <v>771</v>
      </c>
      <c r="K17" s="254" t="s">
        <v>771</v>
      </c>
      <c r="L17" s="289"/>
      <c r="M17" s="289"/>
      <c r="N17" s="289"/>
      <c r="O17" s="289"/>
      <c r="P17" s="289"/>
      <c r="Q17" s="289"/>
      <c r="R17" s="289"/>
      <c r="S17" s="289"/>
      <c r="T17" s="289"/>
      <c r="U17" s="289"/>
      <c r="V17" s="289"/>
      <c r="W17" s="289"/>
      <c r="X17" s="289"/>
      <c r="Y17" s="289"/>
      <c r="Z17" s="289"/>
      <c r="AA17" s="289"/>
      <c r="AB17" s="289"/>
      <c r="AC17" s="289"/>
      <c r="AD17" s="3"/>
      <c r="AE17" s="3"/>
      <c r="AF17" s="97"/>
      <c r="AG17" s="97"/>
      <c r="AH17" s="97"/>
      <c r="AI17" s="97"/>
      <c r="AJ17" s="97"/>
      <c r="AK17" s="97"/>
      <c r="AL17" s="97"/>
      <c r="AM17" s="97"/>
      <c r="AN17" s="97"/>
      <c r="AO17" s="97"/>
    </row>
    <row r="18" spans="1:41" s="238" customFormat="1" ht="47.25" x14ac:dyDescent="0.25">
      <c r="A18" s="237" t="s">
        <v>748</v>
      </c>
      <c r="B18" s="179" t="s">
        <v>749</v>
      </c>
      <c r="C18" s="237"/>
      <c r="D18" s="337" t="s">
        <v>893</v>
      </c>
      <c r="E18" s="337" t="s">
        <v>893</v>
      </c>
      <c r="F18" s="254" t="s">
        <v>638</v>
      </c>
      <c r="G18" s="254" t="s">
        <v>638</v>
      </c>
      <c r="H18" s="254" t="s">
        <v>638</v>
      </c>
      <c r="I18" s="254" t="s">
        <v>691</v>
      </c>
      <c r="J18" s="254" t="s">
        <v>638</v>
      </c>
      <c r="K18" s="254" t="s">
        <v>638</v>
      </c>
      <c r="L18" s="289"/>
      <c r="M18" s="289"/>
      <c r="N18" s="289"/>
      <c r="O18" s="289"/>
      <c r="P18" s="289"/>
      <c r="Q18" s="289"/>
      <c r="R18" s="289"/>
      <c r="S18" s="289"/>
      <c r="T18" s="289"/>
      <c r="U18" s="289"/>
      <c r="V18" s="289"/>
      <c r="W18" s="289"/>
      <c r="X18" s="289"/>
      <c r="Y18" s="289"/>
      <c r="Z18" s="289"/>
      <c r="AA18" s="289"/>
      <c r="AB18" s="289"/>
      <c r="AC18" s="289"/>
      <c r="AD18" s="3"/>
      <c r="AE18" s="3"/>
      <c r="AF18" s="97"/>
      <c r="AG18" s="97"/>
      <c r="AH18" s="97"/>
      <c r="AI18" s="97"/>
      <c r="AJ18" s="97"/>
      <c r="AK18" s="97"/>
      <c r="AL18" s="97"/>
      <c r="AM18" s="97"/>
      <c r="AN18" s="97"/>
      <c r="AO18" s="97"/>
    </row>
    <row r="19" spans="1:41" s="238" customFormat="1" ht="47.25" x14ac:dyDescent="0.25">
      <c r="A19" s="237" t="s">
        <v>750</v>
      </c>
      <c r="B19" s="179" t="s">
        <v>751</v>
      </c>
      <c r="C19" s="237"/>
      <c r="D19" s="240">
        <v>0</v>
      </c>
      <c r="E19" s="254" t="s">
        <v>771</v>
      </c>
      <c r="F19" s="254" t="s">
        <v>771</v>
      </c>
      <c r="G19" s="254" t="s">
        <v>771</v>
      </c>
      <c r="H19" s="254" t="s">
        <v>771</v>
      </c>
      <c r="I19" s="254" t="s">
        <v>691</v>
      </c>
      <c r="J19" s="254" t="s">
        <v>771</v>
      </c>
      <c r="K19" s="254" t="s">
        <v>771</v>
      </c>
      <c r="L19" s="289"/>
      <c r="M19" s="289"/>
      <c r="N19" s="289"/>
      <c r="O19" s="289"/>
      <c r="P19" s="289"/>
      <c r="Q19" s="289"/>
      <c r="R19" s="289"/>
      <c r="S19" s="289"/>
      <c r="T19" s="289"/>
      <c r="U19" s="289"/>
      <c r="V19" s="289"/>
      <c r="W19" s="289"/>
      <c r="X19" s="289"/>
      <c r="Y19" s="289"/>
      <c r="Z19" s="289"/>
      <c r="AA19" s="289"/>
      <c r="AB19" s="289"/>
      <c r="AC19" s="289"/>
      <c r="AD19" s="3"/>
      <c r="AE19" s="3"/>
      <c r="AF19" s="97"/>
      <c r="AG19" s="97"/>
      <c r="AH19" s="97"/>
      <c r="AI19" s="97"/>
      <c r="AJ19" s="97"/>
      <c r="AK19" s="97"/>
      <c r="AL19" s="97"/>
      <c r="AM19" s="97"/>
      <c r="AN19" s="97"/>
      <c r="AO19" s="97"/>
    </row>
    <row r="20" spans="1:41" s="238" customFormat="1" ht="31.5" x14ac:dyDescent="0.25">
      <c r="A20" s="237" t="s">
        <v>752</v>
      </c>
      <c r="B20" s="179" t="s">
        <v>753</v>
      </c>
      <c r="C20" s="237"/>
      <c r="D20" s="240">
        <v>0</v>
      </c>
      <c r="E20" s="254" t="s">
        <v>771</v>
      </c>
      <c r="F20" s="254" t="s">
        <v>771</v>
      </c>
      <c r="G20" s="254" t="s">
        <v>771</v>
      </c>
      <c r="H20" s="254" t="s">
        <v>771</v>
      </c>
      <c r="I20" s="254" t="s">
        <v>691</v>
      </c>
      <c r="J20" s="254" t="s">
        <v>771</v>
      </c>
      <c r="K20" s="254" t="s">
        <v>771</v>
      </c>
      <c r="L20" s="289"/>
      <c r="M20" s="289"/>
      <c r="N20" s="289"/>
      <c r="O20" s="289"/>
      <c r="P20" s="289"/>
      <c r="Q20" s="289"/>
      <c r="R20" s="289"/>
      <c r="S20" s="289"/>
      <c r="T20" s="289"/>
      <c r="U20" s="289"/>
      <c r="V20" s="289"/>
      <c r="W20" s="289"/>
      <c r="X20" s="289"/>
      <c r="Y20" s="289"/>
      <c r="Z20" s="289"/>
      <c r="AA20" s="289"/>
      <c r="AB20" s="289"/>
      <c r="AC20" s="289"/>
      <c r="AD20" s="3"/>
      <c r="AE20" s="3"/>
      <c r="AF20" s="97"/>
      <c r="AG20" s="97"/>
      <c r="AH20" s="97"/>
      <c r="AI20" s="97"/>
      <c r="AJ20" s="97"/>
      <c r="AK20" s="97"/>
      <c r="AL20" s="97"/>
      <c r="AM20" s="97"/>
      <c r="AN20" s="97"/>
      <c r="AO20" s="97"/>
    </row>
    <row r="21" spans="1:41" s="238" customFormat="1" ht="15.75" x14ac:dyDescent="0.25">
      <c r="A21" s="237"/>
      <c r="B21" s="179"/>
      <c r="C21" s="237"/>
      <c r="D21" s="240"/>
      <c r="E21" s="254"/>
      <c r="F21" s="254"/>
      <c r="G21" s="254"/>
      <c r="H21" s="254"/>
      <c r="I21" s="254"/>
      <c r="J21" s="254"/>
      <c r="K21" s="254"/>
      <c r="L21" s="289"/>
      <c r="M21" s="289"/>
      <c r="N21" s="289"/>
      <c r="O21" s="289"/>
      <c r="P21" s="289"/>
      <c r="Q21" s="289"/>
      <c r="R21" s="289"/>
      <c r="S21" s="289"/>
      <c r="T21" s="289"/>
      <c r="U21" s="289"/>
      <c r="V21" s="289"/>
      <c r="W21" s="289"/>
      <c r="X21" s="289"/>
      <c r="Y21" s="289"/>
      <c r="Z21" s="289"/>
      <c r="AA21" s="289"/>
      <c r="AB21" s="289"/>
      <c r="AC21" s="289"/>
      <c r="AD21" s="3"/>
      <c r="AE21" s="3"/>
      <c r="AF21" s="97"/>
      <c r="AG21" s="97"/>
      <c r="AH21" s="97"/>
      <c r="AI21" s="97"/>
      <c r="AJ21" s="97"/>
      <c r="AK21" s="97"/>
      <c r="AL21" s="97"/>
      <c r="AM21" s="97"/>
      <c r="AN21" s="97"/>
      <c r="AO21" s="97"/>
    </row>
    <row r="22" spans="1:41" s="238" customFormat="1" ht="31.5" x14ac:dyDescent="0.25">
      <c r="A22" s="237">
        <v>1</v>
      </c>
      <c r="B22" s="179" t="s">
        <v>584</v>
      </c>
      <c r="C22" s="237"/>
      <c r="D22" s="240"/>
      <c r="E22" s="254"/>
      <c r="F22" s="254"/>
      <c r="G22" s="254"/>
      <c r="H22" s="254"/>
      <c r="I22" s="254"/>
      <c r="J22" s="254"/>
      <c r="K22" s="254"/>
      <c r="L22" s="289"/>
      <c r="M22" s="289"/>
      <c r="N22" s="289"/>
      <c r="O22" s="289"/>
      <c r="P22" s="289"/>
      <c r="Q22" s="289"/>
      <c r="R22" s="289"/>
      <c r="S22" s="289"/>
      <c r="T22" s="289"/>
      <c r="U22" s="289"/>
      <c r="V22" s="289"/>
      <c r="W22" s="289"/>
      <c r="X22" s="289"/>
      <c r="Y22" s="289"/>
      <c r="Z22" s="289"/>
      <c r="AA22" s="289"/>
      <c r="AB22" s="289"/>
      <c r="AC22" s="289"/>
      <c r="AD22" s="3"/>
      <c r="AE22" s="3"/>
      <c r="AF22" s="97"/>
      <c r="AG22" s="97"/>
      <c r="AH22" s="97"/>
      <c r="AI22" s="97"/>
      <c r="AJ22" s="97"/>
      <c r="AK22" s="97"/>
      <c r="AL22" s="97"/>
      <c r="AM22" s="97"/>
      <c r="AN22" s="97"/>
      <c r="AO22" s="97"/>
    </row>
    <row r="23" spans="1:41" s="238" customFormat="1" ht="31.5" x14ac:dyDescent="0.25">
      <c r="A23" s="255" t="s">
        <v>555</v>
      </c>
      <c r="B23" s="180" t="s">
        <v>754</v>
      </c>
      <c r="C23" s="237"/>
      <c r="D23" s="240">
        <v>0</v>
      </c>
      <c r="E23" s="254" t="s">
        <v>771</v>
      </c>
      <c r="F23" s="254" t="s">
        <v>771</v>
      </c>
      <c r="G23" s="254" t="s">
        <v>771</v>
      </c>
      <c r="H23" s="254" t="s">
        <v>771</v>
      </c>
      <c r="I23" s="254" t="s">
        <v>691</v>
      </c>
      <c r="J23" s="254" t="s">
        <v>771</v>
      </c>
      <c r="K23" s="254" t="s">
        <v>771</v>
      </c>
      <c r="L23" s="289"/>
      <c r="M23" s="289"/>
      <c r="N23" s="289"/>
      <c r="O23" s="289"/>
      <c r="P23" s="289"/>
      <c r="Q23" s="289"/>
      <c r="R23" s="289"/>
      <c r="S23" s="289"/>
      <c r="T23" s="289"/>
      <c r="U23" s="289"/>
      <c r="V23" s="289"/>
      <c r="W23" s="289"/>
      <c r="X23" s="289"/>
      <c r="Y23" s="289"/>
      <c r="Z23" s="289"/>
      <c r="AA23" s="289"/>
      <c r="AB23" s="289"/>
      <c r="AC23" s="289"/>
      <c r="AD23" s="3"/>
      <c r="AE23" s="3"/>
      <c r="AF23" s="97"/>
      <c r="AG23" s="97"/>
      <c r="AH23" s="97"/>
      <c r="AI23" s="97"/>
      <c r="AJ23" s="97"/>
      <c r="AK23" s="97"/>
      <c r="AL23" s="97"/>
      <c r="AM23" s="97"/>
      <c r="AN23" s="97"/>
      <c r="AO23" s="97"/>
    </row>
    <row r="24" spans="1:41" s="238" customFormat="1" ht="47.25" x14ac:dyDescent="0.25">
      <c r="A24" s="256" t="s">
        <v>557</v>
      </c>
      <c r="B24" s="179" t="s">
        <v>755</v>
      </c>
      <c r="C24" s="237"/>
      <c r="D24" s="240"/>
      <c r="E24" s="254"/>
      <c r="F24" s="254"/>
      <c r="G24" s="254"/>
      <c r="H24" s="254"/>
      <c r="I24" s="254"/>
      <c r="J24" s="254"/>
      <c r="K24" s="254"/>
      <c r="L24" s="289"/>
      <c r="M24" s="289"/>
      <c r="N24" s="289"/>
      <c r="O24" s="289"/>
      <c r="P24" s="289"/>
      <c r="Q24" s="289"/>
      <c r="R24" s="289"/>
      <c r="S24" s="289"/>
      <c r="T24" s="289"/>
      <c r="U24" s="289"/>
      <c r="V24" s="289"/>
      <c r="W24" s="289"/>
      <c r="X24" s="289"/>
      <c r="Y24" s="289"/>
      <c r="Z24" s="289"/>
      <c r="AA24" s="289"/>
      <c r="AB24" s="289"/>
      <c r="AC24" s="289"/>
      <c r="AD24" s="3"/>
      <c r="AE24" s="3"/>
      <c r="AF24" s="97"/>
      <c r="AG24" s="97"/>
      <c r="AH24" s="97"/>
      <c r="AI24" s="97"/>
      <c r="AJ24" s="97"/>
      <c r="AK24" s="97"/>
      <c r="AL24" s="97"/>
      <c r="AM24" s="97"/>
      <c r="AN24" s="97"/>
      <c r="AO24" s="97"/>
    </row>
    <row r="25" spans="1:41" s="238" customFormat="1" ht="47.25" x14ac:dyDescent="0.25">
      <c r="A25" s="256" t="s">
        <v>558</v>
      </c>
      <c r="B25" s="179" t="s">
        <v>528</v>
      </c>
      <c r="C25" s="237"/>
      <c r="D25" s="240"/>
      <c r="E25" s="254"/>
      <c r="F25" s="254"/>
      <c r="G25" s="254"/>
      <c r="H25" s="254"/>
      <c r="I25" s="254"/>
      <c r="J25" s="254"/>
      <c r="K25" s="254"/>
      <c r="L25" s="289"/>
      <c r="M25" s="289"/>
      <c r="N25" s="289"/>
      <c r="O25" s="289"/>
      <c r="P25" s="289"/>
      <c r="Q25" s="289"/>
      <c r="R25" s="289"/>
      <c r="S25" s="289"/>
      <c r="T25" s="289"/>
      <c r="U25" s="289"/>
      <c r="V25" s="289"/>
      <c r="W25" s="289"/>
      <c r="X25" s="289"/>
      <c r="Y25" s="289"/>
      <c r="Z25" s="289"/>
      <c r="AA25" s="289"/>
      <c r="AB25" s="289"/>
      <c r="AC25" s="289"/>
      <c r="AD25" s="3"/>
      <c r="AE25" s="3"/>
      <c r="AF25" s="97"/>
      <c r="AG25" s="97"/>
      <c r="AH25" s="97"/>
      <c r="AI25" s="97"/>
      <c r="AJ25" s="97"/>
      <c r="AK25" s="97"/>
      <c r="AL25" s="97"/>
      <c r="AM25" s="97"/>
      <c r="AN25" s="97"/>
      <c r="AO25" s="97"/>
    </row>
    <row r="26" spans="1:41" s="238" customFormat="1" ht="47.25" x14ac:dyDescent="0.25">
      <c r="A26" s="256" t="s">
        <v>559</v>
      </c>
      <c r="B26" s="179" t="s">
        <v>527</v>
      </c>
      <c r="C26" s="237"/>
      <c r="D26" s="240"/>
      <c r="E26" s="254"/>
      <c r="F26" s="254"/>
      <c r="G26" s="254"/>
      <c r="H26" s="254"/>
      <c r="I26" s="254"/>
      <c r="J26" s="254"/>
      <c r="K26" s="254"/>
      <c r="L26" s="289"/>
      <c r="M26" s="289"/>
      <c r="N26" s="289"/>
      <c r="O26" s="289"/>
      <c r="P26" s="289"/>
      <c r="Q26" s="289"/>
      <c r="R26" s="289"/>
      <c r="S26" s="289"/>
      <c r="T26" s="289"/>
      <c r="U26" s="289"/>
      <c r="V26" s="289"/>
      <c r="W26" s="289"/>
      <c r="X26" s="289"/>
      <c r="Y26" s="289"/>
      <c r="Z26" s="289"/>
      <c r="AA26" s="289"/>
      <c r="AB26" s="289"/>
      <c r="AC26" s="289"/>
      <c r="AD26" s="3"/>
      <c r="AE26" s="3"/>
      <c r="AF26" s="97"/>
      <c r="AG26" s="97"/>
      <c r="AH26" s="97"/>
      <c r="AI26" s="97"/>
      <c r="AJ26" s="97"/>
      <c r="AK26" s="97"/>
      <c r="AL26" s="97"/>
      <c r="AM26" s="97"/>
      <c r="AN26" s="97"/>
      <c r="AO26" s="97"/>
    </row>
    <row r="27" spans="1:41" s="238" customFormat="1" ht="94.5" x14ac:dyDescent="0.25">
      <c r="A27" s="256" t="s">
        <v>560</v>
      </c>
      <c r="B27" s="179" t="s">
        <v>756</v>
      </c>
      <c r="C27" s="237"/>
      <c r="D27" s="240"/>
      <c r="E27" s="254"/>
      <c r="F27" s="254"/>
      <c r="G27" s="254"/>
      <c r="H27" s="254"/>
      <c r="I27" s="254"/>
      <c r="J27" s="254"/>
      <c r="K27" s="254"/>
      <c r="L27" s="289"/>
      <c r="M27" s="289"/>
      <c r="N27" s="289"/>
      <c r="O27" s="289"/>
      <c r="P27" s="289"/>
      <c r="Q27" s="289"/>
      <c r="R27" s="289"/>
      <c r="S27" s="289"/>
      <c r="T27" s="289"/>
      <c r="U27" s="289"/>
      <c r="V27" s="289"/>
      <c r="W27" s="289"/>
      <c r="X27" s="289"/>
      <c r="Y27" s="289"/>
      <c r="Z27" s="289"/>
      <c r="AA27" s="289"/>
      <c r="AB27" s="289"/>
      <c r="AC27" s="289"/>
      <c r="AD27" s="3"/>
      <c r="AE27" s="3"/>
      <c r="AF27" s="97"/>
      <c r="AG27" s="97"/>
      <c r="AH27" s="97"/>
      <c r="AI27" s="97"/>
      <c r="AJ27" s="97"/>
      <c r="AK27" s="97"/>
      <c r="AL27" s="97"/>
      <c r="AM27" s="97"/>
      <c r="AN27" s="97"/>
      <c r="AO27" s="97"/>
    </row>
    <row r="28" spans="1:41" s="238" customFormat="1" ht="47.25" x14ac:dyDescent="0.25">
      <c r="A28" s="255" t="s">
        <v>556</v>
      </c>
      <c r="B28" s="180" t="s">
        <v>757</v>
      </c>
      <c r="C28" s="237"/>
      <c r="D28" s="240"/>
      <c r="E28" s="254"/>
      <c r="F28" s="254" t="s">
        <v>638</v>
      </c>
      <c r="G28" s="254" t="s">
        <v>638</v>
      </c>
      <c r="H28" s="254" t="s">
        <v>638</v>
      </c>
      <c r="I28" s="254" t="s">
        <v>691</v>
      </c>
      <c r="J28" s="254" t="s">
        <v>638</v>
      </c>
      <c r="K28" s="254" t="s">
        <v>638</v>
      </c>
      <c r="L28" s="289"/>
      <c r="M28" s="289"/>
      <c r="N28" s="289"/>
      <c r="O28" s="289"/>
      <c r="P28" s="289"/>
      <c r="Q28" s="289"/>
      <c r="R28" s="289"/>
      <c r="S28" s="289"/>
      <c r="T28" s="289"/>
      <c r="U28" s="289"/>
      <c r="V28" s="289"/>
      <c r="W28" s="289"/>
      <c r="X28" s="289"/>
      <c r="Y28" s="289"/>
      <c r="Z28" s="289"/>
      <c r="AA28" s="289"/>
      <c r="AB28" s="289"/>
      <c r="AC28" s="289"/>
      <c r="AD28" s="3"/>
      <c r="AE28" s="3"/>
      <c r="AF28" s="97"/>
      <c r="AG28" s="97"/>
      <c r="AH28" s="97"/>
      <c r="AI28" s="97"/>
      <c r="AJ28" s="97"/>
      <c r="AK28" s="97"/>
      <c r="AL28" s="97"/>
      <c r="AM28" s="97"/>
      <c r="AN28" s="97"/>
      <c r="AO28" s="97"/>
    </row>
    <row r="29" spans="1:41" s="238" customFormat="1" ht="78.75" x14ac:dyDescent="0.25">
      <c r="A29" s="256" t="s">
        <v>561</v>
      </c>
      <c r="B29" s="181" t="s">
        <v>772</v>
      </c>
      <c r="C29" s="237"/>
      <c r="D29" s="337" t="s">
        <v>893</v>
      </c>
      <c r="E29" s="337" t="s">
        <v>893</v>
      </c>
      <c r="F29" s="254" t="s">
        <v>638</v>
      </c>
      <c r="G29" s="254" t="s">
        <v>638</v>
      </c>
      <c r="H29" s="254" t="s">
        <v>638</v>
      </c>
      <c r="I29" s="254" t="s">
        <v>691</v>
      </c>
      <c r="J29" s="254" t="s">
        <v>638</v>
      </c>
      <c r="K29" s="254" t="s">
        <v>638</v>
      </c>
      <c r="L29" s="289"/>
      <c r="M29" s="289"/>
      <c r="N29" s="289"/>
      <c r="O29" s="289"/>
      <c r="P29" s="289"/>
      <c r="Q29" s="289"/>
      <c r="R29" s="289"/>
      <c r="S29" s="289"/>
      <c r="T29" s="289"/>
      <c r="U29" s="289"/>
      <c r="V29" s="289"/>
      <c r="W29" s="289"/>
      <c r="X29" s="289"/>
      <c r="Y29" s="289"/>
      <c r="Z29" s="289"/>
      <c r="AA29" s="289"/>
      <c r="AB29" s="289"/>
      <c r="AC29" s="289"/>
      <c r="AD29" s="3"/>
      <c r="AE29" s="3"/>
      <c r="AF29" s="97"/>
      <c r="AG29" s="97"/>
      <c r="AH29" s="97"/>
      <c r="AI29" s="97"/>
      <c r="AJ29" s="97"/>
      <c r="AK29" s="97"/>
      <c r="AL29" s="97"/>
      <c r="AM29" s="97"/>
      <c r="AN29" s="97"/>
      <c r="AO29" s="97"/>
    </row>
    <row r="30" spans="1:41" s="238" customFormat="1" ht="31.5" x14ac:dyDescent="0.25">
      <c r="A30" s="256" t="s">
        <v>608</v>
      </c>
      <c r="B30" s="179" t="s">
        <v>773</v>
      </c>
      <c r="C30" s="237"/>
      <c r="D30" s="240"/>
      <c r="E30" s="254"/>
      <c r="F30" s="254"/>
      <c r="G30" s="254"/>
      <c r="H30" s="254"/>
      <c r="I30" s="254"/>
      <c r="J30" s="254"/>
      <c r="K30" s="254"/>
      <c r="L30" s="289"/>
      <c r="M30" s="289"/>
      <c r="N30" s="289"/>
      <c r="O30" s="289"/>
      <c r="P30" s="289"/>
      <c r="Q30" s="289"/>
      <c r="R30" s="289"/>
      <c r="S30" s="289"/>
      <c r="T30" s="289"/>
      <c r="U30" s="289"/>
      <c r="V30" s="289"/>
      <c r="W30" s="289"/>
      <c r="X30" s="289"/>
      <c r="Y30" s="289"/>
      <c r="Z30" s="289"/>
      <c r="AA30" s="289"/>
      <c r="AB30" s="289"/>
      <c r="AC30" s="289"/>
      <c r="AD30" s="3"/>
      <c r="AE30" s="3"/>
      <c r="AF30" s="97"/>
      <c r="AG30" s="97"/>
      <c r="AH30" s="97"/>
      <c r="AI30" s="97"/>
      <c r="AJ30" s="97"/>
      <c r="AK30" s="97"/>
      <c r="AL30" s="97"/>
      <c r="AM30" s="97"/>
      <c r="AN30" s="97"/>
      <c r="AO30" s="97"/>
    </row>
    <row r="31" spans="1:41" s="238" customFormat="1" ht="78.75" x14ac:dyDescent="0.25">
      <c r="A31" s="256" t="s">
        <v>609</v>
      </c>
      <c r="B31" s="179" t="s">
        <v>774</v>
      </c>
      <c r="C31" s="237"/>
      <c r="D31" s="337" t="s">
        <v>893</v>
      </c>
      <c r="E31" s="337" t="s">
        <v>893</v>
      </c>
      <c r="F31" s="254" t="s">
        <v>638</v>
      </c>
      <c r="G31" s="254" t="s">
        <v>638</v>
      </c>
      <c r="H31" s="254" t="s">
        <v>638</v>
      </c>
      <c r="I31" s="254" t="s">
        <v>691</v>
      </c>
      <c r="J31" s="254" t="s">
        <v>638</v>
      </c>
      <c r="K31" s="254" t="s">
        <v>638</v>
      </c>
      <c r="L31" s="289"/>
      <c r="M31" s="289"/>
      <c r="N31" s="289"/>
      <c r="O31" s="289"/>
      <c r="P31" s="289"/>
      <c r="Q31" s="289"/>
      <c r="R31" s="289"/>
      <c r="S31" s="289"/>
      <c r="T31" s="289"/>
      <c r="U31" s="289"/>
      <c r="V31" s="289"/>
      <c r="W31" s="289"/>
      <c r="X31" s="289"/>
      <c r="Y31" s="289"/>
      <c r="Z31" s="289"/>
      <c r="AA31" s="289"/>
      <c r="AB31" s="289"/>
      <c r="AC31" s="289"/>
      <c r="AD31" s="3"/>
      <c r="AE31" s="3"/>
      <c r="AF31" s="97"/>
      <c r="AG31" s="97"/>
      <c r="AH31" s="97"/>
      <c r="AI31" s="97"/>
      <c r="AJ31" s="97"/>
      <c r="AK31" s="97"/>
      <c r="AL31" s="97"/>
      <c r="AM31" s="97"/>
      <c r="AN31" s="97"/>
      <c r="AO31" s="97"/>
    </row>
    <row r="32" spans="1:41" s="335" customFormat="1" ht="31.5" x14ac:dyDescent="0.25">
      <c r="A32" s="256"/>
      <c r="B32" s="318" t="s">
        <v>839</v>
      </c>
      <c r="C32" s="334" t="s">
        <v>815</v>
      </c>
      <c r="D32" s="336">
        <v>2020</v>
      </c>
      <c r="E32" s="336">
        <v>2020</v>
      </c>
      <c r="F32" s="254" t="s">
        <v>638</v>
      </c>
      <c r="G32" s="254" t="s">
        <v>638</v>
      </c>
      <c r="H32" s="254" t="s">
        <v>638</v>
      </c>
      <c r="I32" s="254" t="s">
        <v>691</v>
      </c>
      <c r="J32" s="254" t="s">
        <v>638</v>
      </c>
      <c r="K32" s="254" t="s">
        <v>638</v>
      </c>
      <c r="L32" s="289"/>
      <c r="M32" s="289"/>
      <c r="N32" s="289"/>
      <c r="O32" s="289"/>
      <c r="P32" s="289"/>
      <c r="Q32" s="289"/>
      <c r="R32" s="289"/>
      <c r="S32" s="289"/>
      <c r="T32" s="289"/>
      <c r="U32" s="289"/>
      <c r="V32" s="289"/>
      <c r="W32" s="289"/>
      <c r="X32" s="289"/>
      <c r="Y32" s="289"/>
      <c r="Z32" s="289"/>
      <c r="AA32" s="289"/>
      <c r="AB32" s="289"/>
      <c r="AC32" s="289"/>
      <c r="AD32" s="3"/>
      <c r="AE32" s="3"/>
      <c r="AF32" s="97"/>
      <c r="AG32" s="97"/>
      <c r="AH32" s="97"/>
      <c r="AI32" s="97"/>
      <c r="AJ32" s="97"/>
      <c r="AK32" s="97"/>
      <c r="AL32" s="97"/>
      <c r="AM32" s="97"/>
      <c r="AN32" s="97"/>
      <c r="AO32" s="97"/>
    </row>
    <row r="33" spans="1:41" s="335" customFormat="1" ht="15.75" x14ac:dyDescent="0.25">
      <c r="A33" s="256"/>
      <c r="B33" s="318" t="s">
        <v>816</v>
      </c>
      <c r="C33" s="334" t="s">
        <v>815</v>
      </c>
      <c r="D33" s="336">
        <v>2020</v>
      </c>
      <c r="E33" s="336">
        <v>2020</v>
      </c>
      <c r="F33" s="254" t="s">
        <v>638</v>
      </c>
      <c r="G33" s="254" t="s">
        <v>638</v>
      </c>
      <c r="H33" s="254" t="s">
        <v>638</v>
      </c>
      <c r="I33" s="254" t="s">
        <v>691</v>
      </c>
      <c r="J33" s="254" t="s">
        <v>638</v>
      </c>
      <c r="K33" s="254" t="s">
        <v>638</v>
      </c>
      <c r="L33" s="289"/>
      <c r="M33" s="289"/>
      <c r="N33" s="289"/>
      <c r="O33" s="289"/>
      <c r="P33" s="289"/>
      <c r="Q33" s="289"/>
      <c r="R33" s="289"/>
      <c r="S33" s="289"/>
      <c r="T33" s="289"/>
      <c r="U33" s="289"/>
      <c r="V33" s="289"/>
      <c r="W33" s="289"/>
      <c r="X33" s="289"/>
      <c r="Y33" s="289"/>
      <c r="Z33" s="289"/>
      <c r="AA33" s="289"/>
      <c r="AB33" s="289"/>
      <c r="AC33" s="289"/>
      <c r="AD33" s="3"/>
      <c r="AE33" s="3"/>
      <c r="AF33" s="97"/>
      <c r="AG33" s="97"/>
      <c r="AH33" s="97"/>
      <c r="AI33" s="97"/>
      <c r="AJ33" s="97"/>
      <c r="AK33" s="97"/>
      <c r="AL33" s="97"/>
      <c r="AM33" s="97"/>
      <c r="AN33" s="97"/>
      <c r="AO33" s="97"/>
    </row>
    <row r="34" spans="1:41" s="335" customFormat="1" ht="31.5" x14ac:dyDescent="0.25">
      <c r="A34" s="256"/>
      <c r="B34" s="318" t="s">
        <v>840</v>
      </c>
      <c r="C34" s="334" t="s">
        <v>815</v>
      </c>
      <c r="D34" s="336">
        <v>2020</v>
      </c>
      <c r="E34" s="336">
        <v>2020</v>
      </c>
      <c r="F34" s="254" t="s">
        <v>638</v>
      </c>
      <c r="G34" s="254" t="s">
        <v>638</v>
      </c>
      <c r="H34" s="254" t="s">
        <v>638</v>
      </c>
      <c r="I34" s="254" t="s">
        <v>691</v>
      </c>
      <c r="J34" s="254" t="s">
        <v>638</v>
      </c>
      <c r="K34" s="254" t="s">
        <v>638</v>
      </c>
      <c r="L34" s="289"/>
      <c r="M34" s="289"/>
      <c r="N34" s="289"/>
      <c r="O34" s="289"/>
      <c r="P34" s="289"/>
      <c r="Q34" s="289"/>
      <c r="R34" s="289"/>
      <c r="S34" s="289"/>
      <c r="T34" s="289"/>
      <c r="U34" s="289"/>
      <c r="V34" s="289"/>
      <c r="W34" s="289"/>
      <c r="X34" s="289"/>
      <c r="Y34" s="289"/>
      <c r="Z34" s="289"/>
      <c r="AA34" s="289"/>
      <c r="AB34" s="289"/>
      <c r="AC34" s="289"/>
      <c r="AD34" s="3"/>
      <c r="AE34" s="3"/>
      <c r="AF34" s="97"/>
      <c r="AG34" s="97"/>
      <c r="AH34" s="97"/>
      <c r="AI34" s="97"/>
      <c r="AJ34" s="97"/>
      <c r="AK34" s="97"/>
      <c r="AL34" s="97"/>
      <c r="AM34" s="97"/>
      <c r="AN34" s="97"/>
      <c r="AO34" s="97"/>
    </row>
    <row r="35" spans="1:41" s="335" customFormat="1" ht="31.5" x14ac:dyDescent="0.25">
      <c r="A35" s="256"/>
      <c r="B35" s="318" t="s">
        <v>841</v>
      </c>
      <c r="C35" s="334" t="s">
        <v>815</v>
      </c>
      <c r="D35" s="336">
        <v>2020</v>
      </c>
      <c r="E35" s="336">
        <v>2020</v>
      </c>
      <c r="F35" s="254" t="s">
        <v>638</v>
      </c>
      <c r="G35" s="254" t="s">
        <v>638</v>
      </c>
      <c r="H35" s="254" t="s">
        <v>638</v>
      </c>
      <c r="I35" s="254" t="s">
        <v>691</v>
      </c>
      <c r="J35" s="254" t="s">
        <v>638</v>
      </c>
      <c r="K35" s="254" t="s">
        <v>638</v>
      </c>
      <c r="L35" s="289"/>
      <c r="M35" s="289"/>
      <c r="N35" s="289"/>
      <c r="O35" s="289"/>
      <c r="P35" s="289"/>
      <c r="Q35" s="289"/>
      <c r="R35" s="289"/>
      <c r="S35" s="289"/>
      <c r="T35" s="289"/>
      <c r="U35" s="289"/>
      <c r="V35" s="289"/>
      <c r="W35" s="289"/>
      <c r="X35" s="289"/>
      <c r="Y35" s="289"/>
      <c r="Z35" s="289"/>
      <c r="AA35" s="289"/>
      <c r="AB35" s="289"/>
      <c r="AC35" s="289"/>
      <c r="AD35" s="3"/>
      <c r="AE35" s="3"/>
      <c r="AF35" s="97"/>
      <c r="AG35" s="97"/>
      <c r="AH35" s="97"/>
      <c r="AI35" s="97"/>
      <c r="AJ35" s="97"/>
      <c r="AK35" s="97"/>
      <c r="AL35" s="97"/>
      <c r="AM35" s="97"/>
      <c r="AN35" s="97"/>
      <c r="AO35" s="97"/>
    </row>
    <row r="36" spans="1:41" s="335" customFormat="1" ht="31.5" x14ac:dyDescent="0.25">
      <c r="A36" s="256"/>
      <c r="B36" s="318" t="s">
        <v>842</v>
      </c>
      <c r="C36" s="334" t="s">
        <v>815</v>
      </c>
      <c r="D36" s="336">
        <v>2020</v>
      </c>
      <c r="E36" s="336">
        <v>2020</v>
      </c>
      <c r="F36" s="254" t="s">
        <v>638</v>
      </c>
      <c r="G36" s="254" t="s">
        <v>638</v>
      </c>
      <c r="H36" s="254" t="s">
        <v>638</v>
      </c>
      <c r="I36" s="254" t="s">
        <v>691</v>
      </c>
      <c r="J36" s="254" t="s">
        <v>638</v>
      </c>
      <c r="K36" s="254" t="s">
        <v>638</v>
      </c>
      <c r="L36" s="289"/>
      <c r="M36" s="289"/>
      <c r="N36" s="289"/>
      <c r="O36" s="289"/>
      <c r="P36" s="289"/>
      <c r="Q36" s="289"/>
      <c r="R36" s="289"/>
      <c r="S36" s="289"/>
      <c r="T36" s="289"/>
      <c r="U36" s="289"/>
      <c r="V36" s="289"/>
      <c r="W36" s="289"/>
      <c r="X36" s="289"/>
      <c r="Y36" s="289"/>
      <c r="Z36" s="289"/>
      <c r="AA36" s="289"/>
      <c r="AB36" s="289"/>
      <c r="AC36" s="289"/>
      <c r="AD36" s="3"/>
      <c r="AE36" s="3"/>
      <c r="AF36" s="97"/>
      <c r="AG36" s="97"/>
      <c r="AH36" s="97"/>
      <c r="AI36" s="97"/>
      <c r="AJ36" s="97"/>
      <c r="AK36" s="97"/>
      <c r="AL36" s="97"/>
      <c r="AM36" s="97"/>
      <c r="AN36" s="97"/>
      <c r="AO36" s="97"/>
    </row>
    <row r="37" spans="1:41" s="335" customFormat="1" ht="31.5" x14ac:dyDescent="0.25">
      <c r="A37" s="256"/>
      <c r="B37" s="318" t="s">
        <v>817</v>
      </c>
      <c r="C37" s="334" t="s">
        <v>815</v>
      </c>
      <c r="D37" s="336">
        <v>2020</v>
      </c>
      <c r="E37" s="336">
        <v>2020</v>
      </c>
      <c r="F37" s="254" t="s">
        <v>638</v>
      </c>
      <c r="G37" s="254" t="s">
        <v>638</v>
      </c>
      <c r="H37" s="254" t="s">
        <v>638</v>
      </c>
      <c r="I37" s="254" t="s">
        <v>691</v>
      </c>
      <c r="J37" s="254" t="s">
        <v>638</v>
      </c>
      <c r="K37" s="254" t="s">
        <v>638</v>
      </c>
      <c r="L37" s="289"/>
      <c r="M37" s="289"/>
      <c r="N37" s="289"/>
      <c r="O37" s="289"/>
      <c r="P37" s="289"/>
      <c r="Q37" s="289"/>
      <c r="R37" s="289"/>
      <c r="S37" s="289"/>
      <c r="T37" s="289"/>
      <c r="U37" s="289"/>
      <c r="V37" s="289"/>
      <c r="W37" s="289"/>
      <c r="X37" s="289"/>
      <c r="Y37" s="289"/>
      <c r="Z37" s="289"/>
      <c r="AA37" s="289"/>
      <c r="AB37" s="289"/>
      <c r="AC37" s="289"/>
      <c r="AD37" s="3"/>
      <c r="AE37" s="3"/>
      <c r="AF37" s="97"/>
      <c r="AG37" s="97"/>
      <c r="AH37" s="97"/>
      <c r="AI37" s="97"/>
      <c r="AJ37" s="97"/>
      <c r="AK37" s="97"/>
      <c r="AL37" s="97"/>
      <c r="AM37" s="97"/>
      <c r="AN37" s="97"/>
      <c r="AO37" s="97"/>
    </row>
    <row r="38" spans="1:41" s="335" customFormat="1" ht="47.25" x14ac:dyDescent="0.25">
      <c r="A38" s="256"/>
      <c r="B38" s="354" t="s">
        <v>981</v>
      </c>
      <c r="C38" s="350" t="s">
        <v>818</v>
      </c>
      <c r="D38" s="336">
        <v>2021</v>
      </c>
      <c r="E38" s="336">
        <v>2021</v>
      </c>
      <c r="F38" s="254" t="s">
        <v>638</v>
      </c>
      <c r="G38" s="254" t="s">
        <v>638</v>
      </c>
      <c r="H38" s="254" t="s">
        <v>638</v>
      </c>
      <c r="I38" s="254" t="s">
        <v>691</v>
      </c>
      <c r="J38" s="254" t="s">
        <v>638</v>
      </c>
      <c r="K38" s="254" t="s">
        <v>638</v>
      </c>
      <c r="L38" s="289"/>
      <c r="M38" s="289"/>
      <c r="N38" s="289"/>
      <c r="O38" s="289"/>
      <c r="P38" s="289"/>
      <c r="Q38" s="289"/>
      <c r="R38" s="289"/>
      <c r="S38" s="289"/>
      <c r="T38" s="289"/>
      <c r="U38" s="289"/>
      <c r="V38" s="289"/>
      <c r="W38" s="289"/>
      <c r="X38" s="289"/>
      <c r="Y38" s="289"/>
      <c r="Z38" s="289"/>
      <c r="AA38" s="289"/>
      <c r="AB38" s="289"/>
      <c r="AC38" s="289"/>
      <c r="AD38" s="3"/>
      <c r="AE38" s="3"/>
      <c r="AF38" s="97"/>
      <c r="AG38" s="97"/>
      <c r="AH38" s="97"/>
      <c r="AI38" s="97"/>
      <c r="AJ38" s="97"/>
      <c r="AK38" s="97"/>
      <c r="AL38" s="97"/>
      <c r="AM38" s="97"/>
      <c r="AN38" s="97"/>
      <c r="AO38" s="97"/>
    </row>
    <row r="39" spans="1:41" s="335" customFormat="1" ht="47.25" x14ac:dyDescent="0.25">
      <c r="A39" s="256"/>
      <c r="B39" s="354" t="s">
        <v>982</v>
      </c>
      <c r="C39" s="350" t="s">
        <v>818</v>
      </c>
      <c r="D39" s="336">
        <v>2021</v>
      </c>
      <c r="E39" s="336">
        <v>2021</v>
      </c>
      <c r="F39" s="254" t="s">
        <v>638</v>
      </c>
      <c r="G39" s="254" t="s">
        <v>638</v>
      </c>
      <c r="H39" s="254" t="s">
        <v>638</v>
      </c>
      <c r="I39" s="254" t="s">
        <v>691</v>
      </c>
      <c r="J39" s="254" t="s">
        <v>638</v>
      </c>
      <c r="K39" s="254" t="s">
        <v>638</v>
      </c>
      <c r="L39" s="289"/>
      <c r="M39" s="289"/>
      <c r="N39" s="289"/>
      <c r="O39" s="289"/>
      <c r="P39" s="289"/>
      <c r="Q39" s="289"/>
      <c r="R39" s="289"/>
      <c r="S39" s="289"/>
      <c r="T39" s="289"/>
      <c r="U39" s="289"/>
      <c r="V39" s="289"/>
      <c r="W39" s="289"/>
      <c r="X39" s="289"/>
      <c r="Y39" s="289"/>
      <c r="Z39" s="289"/>
      <c r="AA39" s="289"/>
      <c r="AB39" s="289"/>
      <c r="AC39" s="289"/>
      <c r="AD39" s="3"/>
      <c r="AE39" s="3"/>
      <c r="AF39" s="97"/>
      <c r="AG39" s="97"/>
      <c r="AH39" s="97"/>
      <c r="AI39" s="97"/>
      <c r="AJ39" s="97"/>
      <c r="AK39" s="97"/>
      <c r="AL39" s="97"/>
      <c r="AM39" s="97"/>
      <c r="AN39" s="97"/>
      <c r="AO39" s="97"/>
    </row>
    <row r="40" spans="1:41" s="335" customFormat="1" ht="31.5" x14ac:dyDescent="0.25">
      <c r="A40" s="256"/>
      <c r="B40" s="354" t="s">
        <v>983</v>
      </c>
      <c r="C40" s="350" t="s">
        <v>818</v>
      </c>
      <c r="D40" s="336">
        <v>2021</v>
      </c>
      <c r="E40" s="336">
        <v>2021</v>
      </c>
      <c r="F40" s="254" t="s">
        <v>638</v>
      </c>
      <c r="G40" s="254" t="s">
        <v>638</v>
      </c>
      <c r="H40" s="254" t="s">
        <v>638</v>
      </c>
      <c r="I40" s="254" t="s">
        <v>691</v>
      </c>
      <c r="J40" s="254" t="s">
        <v>638</v>
      </c>
      <c r="K40" s="254" t="s">
        <v>638</v>
      </c>
      <c r="L40" s="289"/>
      <c r="M40" s="289"/>
      <c r="N40" s="289"/>
      <c r="O40" s="289"/>
      <c r="P40" s="289"/>
      <c r="Q40" s="289"/>
      <c r="R40" s="289"/>
      <c r="S40" s="289"/>
      <c r="T40" s="289"/>
      <c r="U40" s="289"/>
      <c r="V40" s="289"/>
      <c r="W40" s="289"/>
      <c r="X40" s="289"/>
      <c r="Y40" s="289"/>
      <c r="Z40" s="289"/>
      <c r="AA40" s="289"/>
      <c r="AB40" s="289"/>
      <c r="AC40" s="289"/>
      <c r="AD40" s="3"/>
      <c r="AE40" s="3"/>
      <c r="AF40" s="97"/>
      <c r="AG40" s="97"/>
      <c r="AH40" s="97"/>
      <c r="AI40" s="97"/>
      <c r="AJ40" s="97"/>
      <c r="AK40" s="97"/>
      <c r="AL40" s="97"/>
      <c r="AM40" s="97"/>
      <c r="AN40" s="97"/>
      <c r="AO40" s="97"/>
    </row>
    <row r="41" spans="1:41" s="335" customFormat="1" ht="47.25" x14ac:dyDescent="0.25">
      <c r="A41" s="256"/>
      <c r="B41" s="354" t="s">
        <v>984</v>
      </c>
      <c r="C41" s="350" t="s">
        <v>818</v>
      </c>
      <c r="D41" s="336">
        <v>2021</v>
      </c>
      <c r="E41" s="336">
        <v>2021</v>
      </c>
      <c r="F41" s="254" t="s">
        <v>638</v>
      </c>
      <c r="G41" s="254" t="s">
        <v>638</v>
      </c>
      <c r="H41" s="254" t="s">
        <v>638</v>
      </c>
      <c r="I41" s="254" t="s">
        <v>691</v>
      </c>
      <c r="J41" s="254" t="s">
        <v>638</v>
      </c>
      <c r="K41" s="254" t="s">
        <v>638</v>
      </c>
      <c r="L41" s="289"/>
      <c r="M41" s="289"/>
      <c r="N41" s="289"/>
      <c r="O41" s="289"/>
      <c r="P41" s="289"/>
      <c r="Q41" s="289"/>
      <c r="R41" s="289"/>
      <c r="S41" s="289"/>
      <c r="T41" s="289"/>
      <c r="U41" s="289"/>
      <c r="V41" s="289"/>
      <c r="W41" s="289"/>
      <c r="X41" s="289"/>
      <c r="Y41" s="289"/>
      <c r="Z41" s="289"/>
      <c r="AA41" s="289"/>
      <c r="AB41" s="289"/>
      <c r="AC41" s="289"/>
      <c r="AD41" s="3"/>
      <c r="AE41" s="3"/>
      <c r="AF41" s="97"/>
      <c r="AG41" s="97"/>
      <c r="AH41" s="97"/>
      <c r="AI41" s="97"/>
      <c r="AJ41" s="97"/>
      <c r="AK41" s="97"/>
      <c r="AL41" s="97"/>
      <c r="AM41" s="97"/>
      <c r="AN41" s="97"/>
      <c r="AO41" s="97"/>
    </row>
    <row r="42" spans="1:41" s="335" customFormat="1" ht="47.25" x14ac:dyDescent="0.25">
      <c r="A42" s="256"/>
      <c r="B42" s="354" t="s">
        <v>985</v>
      </c>
      <c r="C42" s="350" t="s">
        <v>818</v>
      </c>
      <c r="D42" s="336">
        <v>2021</v>
      </c>
      <c r="E42" s="336">
        <v>2021</v>
      </c>
      <c r="F42" s="254" t="s">
        <v>638</v>
      </c>
      <c r="G42" s="254" t="s">
        <v>638</v>
      </c>
      <c r="H42" s="254" t="s">
        <v>638</v>
      </c>
      <c r="I42" s="254" t="s">
        <v>691</v>
      </c>
      <c r="J42" s="254" t="s">
        <v>638</v>
      </c>
      <c r="K42" s="254" t="s">
        <v>638</v>
      </c>
      <c r="L42" s="289"/>
      <c r="M42" s="289"/>
      <c r="N42" s="289"/>
      <c r="O42" s="289"/>
      <c r="P42" s="289"/>
      <c r="Q42" s="289"/>
      <c r="R42" s="289"/>
      <c r="S42" s="289"/>
      <c r="T42" s="289"/>
      <c r="U42" s="289"/>
      <c r="V42" s="289"/>
      <c r="W42" s="289"/>
      <c r="X42" s="289"/>
      <c r="Y42" s="289"/>
      <c r="Z42" s="289"/>
      <c r="AA42" s="289"/>
      <c r="AB42" s="289"/>
      <c r="AC42" s="289"/>
      <c r="AD42" s="3"/>
      <c r="AE42" s="3"/>
      <c r="AF42" s="97"/>
      <c r="AG42" s="97"/>
      <c r="AH42" s="97"/>
      <c r="AI42" s="97"/>
      <c r="AJ42" s="97"/>
      <c r="AK42" s="97"/>
      <c r="AL42" s="97"/>
      <c r="AM42" s="97"/>
      <c r="AN42" s="97"/>
      <c r="AO42" s="97"/>
    </row>
    <row r="43" spans="1:41" s="349" customFormat="1" ht="31.5" x14ac:dyDescent="0.25">
      <c r="A43" s="256"/>
      <c r="B43" s="354" t="s">
        <v>986</v>
      </c>
      <c r="C43" s="350" t="s">
        <v>818</v>
      </c>
      <c r="D43" s="351">
        <v>2021</v>
      </c>
      <c r="E43" s="351">
        <v>2021</v>
      </c>
      <c r="F43" s="254" t="s">
        <v>638</v>
      </c>
      <c r="G43" s="254" t="s">
        <v>638</v>
      </c>
      <c r="H43" s="254" t="s">
        <v>638</v>
      </c>
      <c r="I43" s="254" t="s">
        <v>691</v>
      </c>
      <c r="J43" s="254" t="s">
        <v>638</v>
      </c>
      <c r="K43" s="254" t="s">
        <v>638</v>
      </c>
      <c r="L43" s="289"/>
      <c r="M43" s="289"/>
      <c r="N43" s="289"/>
      <c r="O43" s="289"/>
      <c r="P43" s="289"/>
      <c r="Q43" s="289"/>
      <c r="R43" s="289"/>
      <c r="S43" s="289"/>
      <c r="T43" s="289"/>
      <c r="U43" s="289"/>
      <c r="V43" s="289"/>
      <c r="W43" s="289"/>
      <c r="X43" s="289"/>
      <c r="Y43" s="289"/>
      <c r="Z43" s="289"/>
      <c r="AA43" s="289"/>
      <c r="AB43" s="289"/>
      <c r="AC43" s="289"/>
      <c r="AD43" s="3"/>
      <c r="AE43" s="3"/>
      <c r="AF43" s="97"/>
      <c r="AG43" s="97"/>
      <c r="AH43" s="97"/>
      <c r="AI43" s="97"/>
      <c r="AJ43" s="97"/>
      <c r="AK43" s="97"/>
      <c r="AL43" s="97"/>
      <c r="AM43" s="97"/>
      <c r="AN43" s="97"/>
      <c r="AO43" s="97"/>
    </row>
    <row r="44" spans="1:41" s="349" customFormat="1" ht="47.25" x14ac:dyDescent="0.25">
      <c r="A44" s="256"/>
      <c r="B44" s="354" t="s">
        <v>987</v>
      </c>
      <c r="C44" s="350" t="s">
        <v>818</v>
      </c>
      <c r="D44" s="351">
        <v>2021</v>
      </c>
      <c r="E44" s="351">
        <v>2021</v>
      </c>
      <c r="F44" s="254" t="s">
        <v>638</v>
      </c>
      <c r="G44" s="254" t="s">
        <v>638</v>
      </c>
      <c r="H44" s="254" t="s">
        <v>638</v>
      </c>
      <c r="I44" s="254" t="s">
        <v>691</v>
      </c>
      <c r="J44" s="254" t="s">
        <v>638</v>
      </c>
      <c r="K44" s="254" t="s">
        <v>638</v>
      </c>
      <c r="L44" s="289"/>
      <c r="M44" s="289"/>
      <c r="N44" s="289"/>
      <c r="O44" s="289"/>
      <c r="P44" s="289"/>
      <c r="Q44" s="289"/>
      <c r="R44" s="289"/>
      <c r="S44" s="289"/>
      <c r="T44" s="289"/>
      <c r="U44" s="289"/>
      <c r="V44" s="289"/>
      <c r="W44" s="289"/>
      <c r="X44" s="289"/>
      <c r="Y44" s="289"/>
      <c r="Z44" s="289"/>
      <c r="AA44" s="289"/>
      <c r="AB44" s="289"/>
      <c r="AC44" s="289"/>
      <c r="AD44" s="3"/>
      <c r="AE44" s="3"/>
      <c r="AF44" s="97"/>
      <c r="AG44" s="97"/>
      <c r="AH44" s="97"/>
      <c r="AI44" s="97"/>
      <c r="AJ44" s="97"/>
      <c r="AK44" s="97"/>
      <c r="AL44" s="97"/>
      <c r="AM44" s="97"/>
      <c r="AN44" s="97"/>
      <c r="AO44" s="97"/>
    </row>
    <row r="45" spans="1:41" s="349" customFormat="1" ht="31.5" x14ac:dyDescent="0.25">
      <c r="A45" s="256"/>
      <c r="B45" s="354" t="s">
        <v>988</v>
      </c>
      <c r="C45" s="350" t="s">
        <v>818</v>
      </c>
      <c r="D45" s="351">
        <v>2021</v>
      </c>
      <c r="E45" s="351">
        <v>2021</v>
      </c>
      <c r="F45" s="254" t="s">
        <v>638</v>
      </c>
      <c r="G45" s="254" t="s">
        <v>638</v>
      </c>
      <c r="H45" s="254" t="s">
        <v>638</v>
      </c>
      <c r="I45" s="254" t="s">
        <v>691</v>
      </c>
      <c r="J45" s="254" t="s">
        <v>638</v>
      </c>
      <c r="K45" s="254" t="s">
        <v>638</v>
      </c>
      <c r="L45" s="289"/>
      <c r="M45" s="289"/>
      <c r="N45" s="289"/>
      <c r="O45" s="289"/>
      <c r="P45" s="289"/>
      <c r="Q45" s="289"/>
      <c r="R45" s="289"/>
      <c r="S45" s="289"/>
      <c r="T45" s="289"/>
      <c r="U45" s="289"/>
      <c r="V45" s="289"/>
      <c r="W45" s="289"/>
      <c r="X45" s="289"/>
      <c r="Y45" s="289"/>
      <c r="Z45" s="289"/>
      <c r="AA45" s="289"/>
      <c r="AB45" s="289"/>
      <c r="AC45" s="289"/>
      <c r="AD45" s="3"/>
      <c r="AE45" s="3"/>
      <c r="AF45" s="97"/>
      <c r="AG45" s="97"/>
      <c r="AH45" s="97"/>
      <c r="AI45" s="97"/>
      <c r="AJ45" s="97"/>
      <c r="AK45" s="97"/>
      <c r="AL45" s="97"/>
      <c r="AM45" s="97"/>
      <c r="AN45" s="97"/>
      <c r="AO45" s="97"/>
    </row>
    <row r="46" spans="1:41" s="335" customFormat="1" ht="31.5" x14ac:dyDescent="0.25">
      <c r="A46" s="256"/>
      <c r="B46" s="318" t="s">
        <v>843</v>
      </c>
      <c r="C46" s="334" t="s">
        <v>819</v>
      </c>
      <c r="D46" s="336">
        <v>2022</v>
      </c>
      <c r="E46" s="336">
        <v>2022</v>
      </c>
      <c r="F46" s="254" t="s">
        <v>638</v>
      </c>
      <c r="G46" s="254" t="s">
        <v>638</v>
      </c>
      <c r="H46" s="254" t="s">
        <v>638</v>
      </c>
      <c r="I46" s="254" t="s">
        <v>691</v>
      </c>
      <c r="J46" s="254" t="s">
        <v>638</v>
      </c>
      <c r="K46" s="254" t="s">
        <v>638</v>
      </c>
      <c r="L46" s="289"/>
      <c r="M46" s="289"/>
      <c r="N46" s="289"/>
      <c r="O46" s="289"/>
      <c r="P46" s="289"/>
      <c r="Q46" s="289"/>
      <c r="R46" s="289"/>
      <c r="S46" s="289"/>
      <c r="T46" s="289"/>
      <c r="U46" s="289"/>
      <c r="V46" s="289"/>
      <c r="W46" s="289"/>
      <c r="X46" s="289"/>
      <c r="Y46" s="289"/>
      <c r="Z46" s="289"/>
      <c r="AA46" s="289"/>
      <c r="AB46" s="289"/>
      <c r="AC46" s="289"/>
      <c r="AD46" s="3"/>
      <c r="AE46" s="3"/>
      <c r="AF46" s="97"/>
      <c r="AG46" s="97"/>
      <c r="AH46" s="97"/>
      <c r="AI46" s="97"/>
      <c r="AJ46" s="97"/>
      <c r="AK46" s="97"/>
      <c r="AL46" s="97"/>
      <c r="AM46" s="97"/>
      <c r="AN46" s="97"/>
      <c r="AO46" s="97"/>
    </row>
    <row r="47" spans="1:41" s="335" customFormat="1" ht="15.75" x14ac:dyDescent="0.25">
      <c r="A47" s="256"/>
      <c r="B47" s="318" t="s">
        <v>820</v>
      </c>
      <c r="C47" s="334" t="s">
        <v>819</v>
      </c>
      <c r="D47" s="336">
        <v>2022</v>
      </c>
      <c r="E47" s="336">
        <v>2022</v>
      </c>
      <c r="F47" s="254" t="s">
        <v>638</v>
      </c>
      <c r="G47" s="254" t="s">
        <v>638</v>
      </c>
      <c r="H47" s="254" t="s">
        <v>638</v>
      </c>
      <c r="I47" s="254" t="s">
        <v>691</v>
      </c>
      <c r="J47" s="254" t="s">
        <v>638</v>
      </c>
      <c r="K47" s="254" t="s">
        <v>638</v>
      </c>
      <c r="L47" s="289"/>
      <c r="M47" s="289"/>
      <c r="N47" s="289"/>
      <c r="O47" s="289"/>
      <c r="P47" s="289"/>
      <c r="Q47" s="289"/>
      <c r="R47" s="289"/>
      <c r="S47" s="289"/>
      <c r="T47" s="289"/>
      <c r="U47" s="289"/>
      <c r="V47" s="289"/>
      <c r="W47" s="289"/>
      <c r="X47" s="289"/>
      <c r="Y47" s="289"/>
      <c r="Z47" s="289"/>
      <c r="AA47" s="289"/>
      <c r="AB47" s="289"/>
      <c r="AC47" s="289"/>
      <c r="AD47" s="3"/>
      <c r="AE47" s="3"/>
      <c r="AF47" s="97"/>
      <c r="AG47" s="97"/>
      <c r="AH47" s="97"/>
      <c r="AI47" s="97"/>
      <c r="AJ47" s="97"/>
      <c r="AK47" s="97"/>
      <c r="AL47" s="97"/>
      <c r="AM47" s="97"/>
      <c r="AN47" s="97"/>
      <c r="AO47" s="97"/>
    </row>
    <row r="48" spans="1:41" s="335" customFormat="1" ht="31.5" x14ac:dyDescent="0.25">
      <c r="A48" s="256"/>
      <c r="B48" s="318" t="s">
        <v>844</v>
      </c>
      <c r="C48" s="334" t="s">
        <v>819</v>
      </c>
      <c r="D48" s="336">
        <v>2022</v>
      </c>
      <c r="E48" s="336">
        <v>2022</v>
      </c>
      <c r="F48" s="254" t="s">
        <v>638</v>
      </c>
      <c r="G48" s="254" t="s">
        <v>638</v>
      </c>
      <c r="H48" s="254" t="s">
        <v>638</v>
      </c>
      <c r="I48" s="254" t="s">
        <v>691</v>
      </c>
      <c r="J48" s="254" t="s">
        <v>638</v>
      </c>
      <c r="K48" s="254" t="s">
        <v>638</v>
      </c>
      <c r="L48" s="289"/>
      <c r="M48" s="289"/>
      <c r="N48" s="289"/>
      <c r="O48" s="289"/>
      <c r="P48" s="289"/>
      <c r="Q48" s="289"/>
      <c r="R48" s="289"/>
      <c r="S48" s="289"/>
      <c r="T48" s="289"/>
      <c r="U48" s="289"/>
      <c r="V48" s="289"/>
      <c r="W48" s="289"/>
      <c r="X48" s="289"/>
      <c r="Y48" s="289"/>
      <c r="Z48" s="289"/>
      <c r="AA48" s="289"/>
      <c r="AB48" s="289"/>
      <c r="AC48" s="289"/>
      <c r="AD48" s="3"/>
      <c r="AE48" s="3"/>
      <c r="AF48" s="97"/>
      <c r="AG48" s="97"/>
      <c r="AH48" s="97"/>
      <c r="AI48" s="97"/>
      <c r="AJ48" s="97"/>
      <c r="AK48" s="97"/>
      <c r="AL48" s="97"/>
      <c r="AM48" s="97"/>
      <c r="AN48" s="97"/>
      <c r="AO48" s="97"/>
    </row>
    <row r="49" spans="1:41" s="335" customFormat="1" ht="15.75" x14ac:dyDescent="0.25">
      <c r="A49" s="256"/>
      <c r="B49" s="318" t="s">
        <v>821</v>
      </c>
      <c r="C49" s="334" t="s">
        <v>819</v>
      </c>
      <c r="D49" s="336">
        <v>2022</v>
      </c>
      <c r="E49" s="336">
        <v>2022</v>
      </c>
      <c r="F49" s="254" t="s">
        <v>638</v>
      </c>
      <c r="G49" s="254" t="s">
        <v>638</v>
      </c>
      <c r="H49" s="254" t="s">
        <v>638</v>
      </c>
      <c r="I49" s="254" t="s">
        <v>691</v>
      </c>
      <c r="J49" s="254" t="s">
        <v>638</v>
      </c>
      <c r="K49" s="254" t="s">
        <v>638</v>
      </c>
      <c r="L49" s="289"/>
      <c r="M49" s="289"/>
      <c r="N49" s="289"/>
      <c r="O49" s="289"/>
      <c r="P49" s="289"/>
      <c r="Q49" s="289"/>
      <c r="R49" s="289"/>
      <c r="S49" s="289"/>
      <c r="T49" s="289"/>
      <c r="U49" s="289"/>
      <c r="V49" s="289"/>
      <c r="W49" s="289"/>
      <c r="X49" s="289"/>
      <c r="Y49" s="289"/>
      <c r="Z49" s="289"/>
      <c r="AA49" s="289"/>
      <c r="AB49" s="289"/>
      <c r="AC49" s="289"/>
      <c r="AD49" s="3"/>
      <c r="AE49" s="3"/>
      <c r="AF49" s="97"/>
      <c r="AG49" s="97"/>
      <c r="AH49" s="97"/>
      <c r="AI49" s="97"/>
      <c r="AJ49" s="97"/>
      <c r="AK49" s="97"/>
      <c r="AL49" s="97"/>
      <c r="AM49" s="97"/>
      <c r="AN49" s="97"/>
      <c r="AO49" s="97"/>
    </row>
    <row r="50" spans="1:41" s="335" customFormat="1" ht="31.5" x14ac:dyDescent="0.25">
      <c r="A50" s="256"/>
      <c r="B50" s="318" t="s">
        <v>845</v>
      </c>
      <c r="C50" s="334" t="s">
        <v>819</v>
      </c>
      <c r="D50" s="336">
        <v>2022</v>
      </c>
      <c r="E50" s="336">
        <v>2022</v>
      </c>
      <c r="F50" s="254" t="s">
        <v>638</v>
      </c>
      <c r="G50" s="254" t="s">
        <v>638</v>
      </c>
      <c r="H50" s="254" t="s">
        <v>638</v>
      </c>
      <c r="I50" s="254" t="s">
        <v>691</v>
      </c>
      <c r="J50" s="254" t="s">
        <v>638</v>
      </c>
      <c r="K50" s="254" t="s">
        <v>638</v>
      </c>
      <c r="L50" s="289"/>
      <c r="M50" s="289"/>
      <c r="N50" s="289"/>
      <c r="O50" s="289"/>
      <c r="P50" s="289"/>
      <c r="Q50" s="289"/>
      <c r="R50" s="289"/>
      <c r="S50" s="289"/>
      <c r="T50" s="289"/>
      <c r="U50" s="289"/>
      <c r="V50" s="289"/>
      <c r="W50" s="289"/>
      <c r="X50" s="289"/>
      <c r="Y50" s="289"/>
      <c r="Z50" s="289"/>
      <c r="AA50" s="289"/>
      <c r="AB50" s="289"/>
      <c r="AC50" s="289"/>
      <c r="AD50" s="3"/>
      <c r="AE50" s="3"/>
      <c r="AF50" s="97"/>
      <c r="AG50" s="97"/>
      <c r="AH50" s="97"/>
      <c r="AI50" s="97"/>
      <c r="AJ50" s="97"/>
      <c r="AK50" s="97"/>
      <c r="AL50" s="97"/>
      <c r="AM50" s="97"/>
      <c r="AN50" s="97"/>
      <c r="AO50" s="97"/>
    </row>
    <row r="51" spans="1:41" s="335" customFormat="1" ht="31.5" x14ac:dyDescent="0.25">
      <c r="A51" s="256"/>
      <c r="B51" s="318" t="s">
        <v>846</v>
      </c>
      <c r="C51" s="334" t="s">
        <v>819</v>
      </c>
      <c r="D51" s="336">
        <v>2022</v>
      </c>
      <c r="E51" s="336">
        <v>2022</v>
      </c>
      <c r="F51" s="254" t="s">
        <v>638</v>
      </c>
      <c r="G51" s="254" t="s">
        <v>638</v>
      </c>
      <c r="H51" s="254" t="s">
        <v>638</v>
      </c>
      <c r="I51" s="254" t="s">
        <v>691</v>
      </c>
      <c r="J51" s="254" t="s">
        <v>638</v>
      </c>
      <c r="K51" s="254" t="s">
        <v>638</v>
      </c>
      <c r="L51" s="289"/>
      <c r="M51" s="289"/>
      <c r="N51" s="289"/>
      <c r="O51" s="289"/>
      <c r="P51" s="289"/>
      <c r="Q51" s="289"/>
      <c r="R51" s="289"/>
      <c r="S51" s="289"/>
      <c r="T51" s="289"/>
      <c r="U51" s="289"/>
      <c r="V51" s="289"/>
      <c r="W51" s="289"/>
      <c r="X51" s="289"/>
      <c r="Y51" s="289"/>
      <c r="Z51" s="289"/>
      <c r="AA51" s="289"/>
      <c r="AB51" s="289"/>
      <c r="AC51" s="289"/>
      <c r="AD51" s="3"/>
      <c r="AE51" s="3"/>
      <c r="AF51" s="97"/>
      <c r="AG51" s="97"/>
      <c r="AH51" s="97"/>
      <c r="AI51" s="97"/>
      <c r="AJ51" s="97"/>
      <c r="AK51" s="97"/>
      <c r="AL51" s="97"/>
      <c r="AM51" s="97"/>
      <c r="AN51" s="97"/>
      <c r="AO51" s="97"/>
    </row>
    <row r="52" spans="1:41" s="335" customFormat="1" ht="31.5" x14ac:dyDescent="0.25">
      <c r="A52" s="256"/>
      <c r="B52" s="318" t="s">
        <v>847</v>
      </c>
      <c r="C52" s="334" t="s">
        <v>819</v>
      </c>
      <c r="D52" s="336">
        <v>2022</v>
      </c>
      <c r="E52" s="336">
        <v>2022</v>
      </c>
      <c r="F52" s="254" t="s">
        <v>638</v>
      </c>
      <c r="G52" s="254" t="s">
        <v>638</v>
      </c>
      <c r="H52" s="254" t="s">
        <v>638</v>
      </c>
      <c r="I52" s="254" t="s">
        <v>691</v>
      </c>
      <c r="J52" s="254" t="s">
        <v>638</v>
      </c>
      <c r="K52" s="254" t="s">
        <v>638</v>
      </c>
      <c r="L52" s="289"/>
      <c r="M52" s="289"/>
      <c r="N52" s="289"/>
      <c r="O52" s="289"/>
      <c r="P52" s="289"/>
      <c r="Q52" s="289"/>
      <c r="R52" s="289"/>
      <c r="S52" s="289"/>
      <c r="T52" s="289"/>
      <c r="U52" s="289"/>
      <c r="V52" s="289"/>
      <c r="W52" s="289"/>
      <c r="X52" s="289"/>
      <c r="Y52" s="289"/>
      <c r="Z52" s="289"/>
      <c r="AA52" s="289"/>
      <c r="AB52" s="289"/>
      <c r="AC52" s="289"/>
      <c r="AD52" s="3"/>
      <c r="AE52" s="3"/>
      <c r="AF52" s="97"/>
      <c r="AG52" s="97"/>
      <c r="AH52" s="97"/>
      <c r="AI52" s="97"/>
      <c r="AJ52" s="97"/>
      <c r="AK52" s="97"/>
      <c r="AL52" s="97"/>
      <c r="AM52" s="97"/>
      <c r="AN52" s="97"/>
      <c r="AO52" s="97"/>
    </row>
    <row r="53" spans="1:41" s="335" customFormat="1" ht="31.5" x14ac:dyDescent="0.25">
      <c r="A53" s="256"/>
      <c r="B53" s="318" t="s">
        <v>848</v>
      </c>
      <c r="C53" s="334" t="s">
        <v>819</v>
      </c>
      <c r="D53" s="336">
        <v>2022</v>
      </c>
      <c r="E53" s="336">
        <v>2022</v>
      </c>
      <c r="F53" s="254" t="s">
        <v>638</v>
      </c>
      <c r="G53" s="254" t="s">
        <v>638</v>
      </c>
      <c r="H53" s="254" t="s">
        <v>638</v>
      </c>
      <c r="I53" s="254" t="s">
        <v>691</v>
      </c>
      <c r="J53" s="254" t="s">
        <v>638</v>
      </c>
      <c r="K53" s="254" t="s">
        <v>638</v>
      </c>
      <c r="L53" s="289"/>
      <c r="M53" s="289"/>
      <c r="N53" s="289"/>
      <c r="O53" s="289"/>
      <c r="P53" s="289"/>
      <c r="Q53" s="289"/>
      <c r="R53" s="289"/>
      <c r="S53" s="289"/>
      <c r="T53" s="289"/>
      <c r="U53" s="289"/>
      <c r="V53" s="289"/>
      <c r="W53" s="289"/>
      <c r="X53" s="289"/>
      <c r="Y53" s="289"/>
      <c r="Z53" s="289"/>
      <c r="AA53" s="289"/>
      <c r="AB53" s="289"/>
      <c r="AC53" s="289"/>
      <c r="AD53" s="3"/>
      <c r="AE53" s="3"/>
      <c r="AF53" s="97"/>
      <c r="AG53" s="97"/>
      <c r="AH53" s="97"/>
      <c r="AI53" s="97"/>
      <c r="AJ53" s="97"/>
      <c r="AK53" s="97"/>
      <c r="AL53" s="97"/>
      <c r="AM53" s="97"/>
      <c r="AN53" s="97"/>
      <c r="AO53" s="97"/>
    </row>
    <row r="54" spans="1:41" s="335" customFormat="1" ht="31.5" x14ac:dyDescent="0.25">
      <c r="A54" s="256"/>
      <c r="B54" s="318" t="s">
        <v>849</v>
      </c>
      <c r="C54" s="334" t="s">
        <v>819</v>
      </c>
      <c r="D54" s="336">
        <v>2022</v>
      </c>
      <c r="E54" s="336">
        <v>2022</v>
      </c>
      <c r="F54" s="254" t="s">
        <v>638</v>
      </c>
      <c r="G54" s="254" t="s">
        <v>638</v>
      </c>
      <c r="H54" s="254" t="s">
        <v>638</v>
      </c>
      <c r="I54" s="254" t="s">
        <v>691</v>
      </c>
      <c r="J54" s="254" t="s">
        <v>638</v>
      </c>
      <c r="K54" s="254" t="s">
        <v>638</v>
      </c>
      <c r="L54" s="289"/>
      <c r="M54" s="289"/>
      <c r="N54" s="289"/>
      <c r="O54" s="289"/>
      <c r="P54" s="289"/>
      <c r="Q54" s="289"/>
      <c r="R54" s="289"/>
      <c r="S54" s="289"/>
      <c r="T54" s="289"/>
      <c r="U54" s="289"/>
      <c r="V54" s="289"/>
      <c r="W54" s="289"/>
      <c r="X54" s="289"/>
      <c r="Y54" s="289"/>
      <c r="Z54" s="289"/>
      <c r="AA54" s="289"/>
      <c r="AB54" s="289"/>
      <c r="AC54" s="289"/>
      <c r="AD54" s="3"/>
      <c r="AE54" s="3"/>
      <c r="AF54" s="97"/>
      <c r="AG54" s="97"/>
      <c r="AH54" s="97"/>
      <c r="AI54" s="97"/>
      <c r="AJ54" s="97"/>
      <c r="AK54" s="97"/>
      <c r="AL54" s="97"/>
      <c r="AM54" s="97"/>
      <c r="AN54" s="97"/>
      <c r="AO54" s="97"/>
    </row>
    <row r="55" spans="1:41" s="335" customFormat="1" ht="31.5" x14ac:dyDescent="0.25">
      <c r="A55" s="256"/>
      <c r="B55" s="318" t="s">
        <v>850</v>
      </c>
      <c r="C55" s="334" t="s">
        <v>822</v>
      </c>
      <c r="D55" s="336">
        <v>2023</v>
      </c>
      <c r="E55" s="336">
        <v>2023</v>
      </c>
      <c r="F55" s="254" t="s">
        <v>638</v>
      </c>
      <c r="G55" s="254" t="s">
        <v>638</v>
      </c>
      <c r="H55" s="254" t="s">
        <v>638</v>
      </c>
      <c r="I55" s="254" t="s">
        <v>691</v>
      </c>
      <c r="J55" s="254" t="s">
        <v>638</v>
      </c>
      <c r="K55" s="254" t="s">
        <v>638</v>
      </c>
      <c r="L55" s="289"/>
      <c r="M55" s="289"/>
      <c r="N55" s="289"/>
      <c r="O55" s="289"/>
      <c r="P55" s="289"/>
      <c r="Q55" s="289"/>
      <c r="R55" s="289"/>
      <c r="S55" s="289"/>
      <c r="T55" s="289"/>
      <c r="U55" s="289"/>
      <c r="V55" s="289"/>
      <c r="W55" s="289"/>
      <c r="X55" s="289"/>
      <c r="Y55" s="289"/>
      <c r="Z55" s="289"/>
      <c r="AA55" s="289"/>
      <c r="AB55" s="289"/>
      <c r="AC55" s="289"/>
      <c r="AD55" s="3"/>
      <c r="AE55" s="3"/>
      <c r="AF55" s="97"/>
      <c r="AG55" s="97"/>
      <c r="AH55" s="97"/>
      <c r="AI55" s="97"/>
      <c r="AJ55" s="97"/>
      <c r="AK55" s="97"/>
      <c r="AL55" s="97"/>
      <c r="AM55" s="97"/>
      <c r="AN55" s="97"/>
      <c r="AO55" s="97"/>
    </row>
    <row r="56" spans="1:41" s="335" customFormat="1" ht="15.75" x14ac:dyDescent="0.25">
      <c r="A56" s="256"/>
      <c r="B56" s="318" t="s">
        <v>823</v>
      </c>
      <c r="C56" s="334" t="s">
        <v>822</v>
      </c>
      <c r="D56" s="336">
        <v>2023</v>
      </c>
      <c r="E56" s="336">
        <v>2023</v>
      </c>
      <c r="F56" s="254" t="s">
        <v>638</v>
      </c>
      <c r="G56" s="254" t="s">
        <v>638</v>
      </c>
      <c r="H56" s="254" t="s">
        <v>638</v>
      </c>
      <c r="I56" s="254" t="s">
        <v>691</v>
      </c>
      <c r="J56" s="254" t="s">
        <v>638</v>
      </c>
      <c r="K56" s="254" t="s">
        <v>638</v>
      </c>
      <c r="L56" s="289"/>
      <c r="M56" s="289"/>
      <c r="N56" s="289"/>
      <c r="O56" s="289"/>
      <c r="P56" s="289"/>
      <c r="Q56" s="289"/>
      <c r="R56" s="289"/>
      <c r="S56" s="289"/>
      <c r="T56" s="289"/>
      <c r="U56" s="289"/>
      <c r="V56" s="289"/>
      <c r="W56" s="289"/>
      <c r="X56" s="289"/>
      <c r="Y56" s="289"/>
      <c r="Z56" s="289"/>
      <c r="AA56" s="289"/>
      <c r="AB56" s="289"/>
      <c r="AC56" s="289"/>
      <c r="AD56" s="3"/>
      <c r="AE56" s="3"/>
      <c r="AF56" s="97"/>
      <c r="AG56" s="97"/>
      <c r="AH56" s="97"/>
      <c r="AI56" s="97"/>
      <c r="AJ56" s="97"/>
      <c r="AK56" s="97"/>
      <c r="AL56" s="97"/>
      <c r="AM56" s="97"/>
      <c r="AN56" s="97"/>
      <c r="AO56" s="97"/>
    </row>
    <row r="57" spans="1:41" s="335" customFormat="1" ht="31.5" x14ac:dyDescent="0.25">
      <c r="A57" s="256"/>
      <c r="B57" s="318" t="s">
        <v>824</v>
      </c>
      <c r="C57" s="334" t="s">
        <v>822</v>
      </c>
      <c r="D57" s="336">
        <v>2023</v>
      </c>
      <c r="E57" s="336">
        <v>2023</v>
      </c>
      <c r="F57" s="254" t="s">
        <v>638</v>
      </c>
      <c r="G57" s="254" t="s">
        <v>638</v>
      </c>
      <c r="H57" s="254" t="s">
        <v>638</v>
      </c>
      <c r="I57" s="254" t="s">
        <v>691</v>
      </c>
      <c r="J57" s="254" t="s">
        <v>638</v>
      </c>
      <c r="K57" s="254" t="s">
        <v>638</v>
      </c>
      <c r="L57" s="289"/>
      <c r="M57" s="289"/>
      <c r="N57" s="289"/>
      <c r="O57" s="289"/>
      <c r="P57" s="289"/>
      <c r="Q57" s="289"/>
      <c r="R57" s="289"/>
      <c r="S57" s="289"/>
      <c r="T57" s="289"/>
      <c r="U57" s="289"/>
      <c r="V57" s="289"/>
      <c r="W57" s="289"/>
      <c r="X57" s="289"/>
      <c r="Y57" s="289"/>
      <c r="Z57" s="289"/>
      <c r="AA57" s="289"/>
      <c r="AB57" s="289"/>
      <c r="AC57" s="289"/>
      <c r="AD57" s="3"/>
      <c r="AE57" s="3"/>
      <c r="AF57" s="97"/>
      <c r="AG57" s="97"/>
      <c r="AH57" s="97"/>
      <c r="AI57" s="97"/>
      <c r="AJ57" s="97"/>
      <c r="AK57" s="97"/>
      <c r="AL57" s="97"/>
      <c r="AM57" s="97"/>
      <c r="AN57" s="97"/>
      <c r="AO57" s="97"/>
    </row>
    <row r="58" spans="1:41" s="335" customFormat="1" ht="47.25" x14ac:dyDescent="0.25">
      <c r="A58" s="256"/>
      <c r="B58" s="318" t="s">
        <v>851</v>
      </c>
      <c r="C58" s="334" t="s">
        <v>822</v>
      </c>
      <c r="D58" s="336">
        <v>2023</v>
      </c>
      <c r="E58" s="336">
        <v>2023</v>
      </c>
      <c r="F58" s="254" t="s">
        <v>638</v>
      </c>
      <c r="G58" s="254" t="s">
        <v>638</v>
      </c>
      <c r="H58" s="254" t="s">
        <v>638</v>
      </c>
      <c r="I58" s="254" t="s">
        <v>691</v>
      </c>
      <c r="J58" s="254" t="s">
        <v>638</v>
      </c>
      <c r="K58" s="254" t="s">
        <v>638</v>
      </c>
      <c r="L58" s="289"/>
      <c r="M58" s="289"/>
      <c r="N58" s="289"/>
      <c r="O58" s="289"/>
      <c r="P58" s="289"/>
      <c r="Q58" s="289"/>
      <c r="R58" s="289"/>
      <c r="S58" s="289"/>
      <c r="T58" s="289"/>
      <c r="U58" s="289"/>
      <c r="V58" s="289"/>
      <c r="W58" s="289"/>
      <c r="X58" s="289"/>
      <c r="Y58" s="289"/>
      <c r="Z58" s="289"/>
      <c r="AA58" s="289"/>
      <c r="AB58" s="289"/>
      <c r="AC58" s="289"/>
      <c r="AD58" s="3"/>
      <c r="AE58" s="3"/>
      <c r="AF58" s="97"/>
      <c r="AG58" s="97"/>
      <c r="AH58" s="97"/>
      <c r="AI58" s="97"/>
      <c r="AJ58" s="97"/>
      <c r="AK58" s="97"/>
      <c r="AL58" s="97"/>
      <c r="AM58" s="97"/>
      <c r="AN58" s="97"/>
      <c r="AO58" s="97"/>
    </row>
    <row r="59" spans="1:41" s="335" customFormat="1" ht="31.5" x14ac:dyDescent="0.25">
      <c r="A59" s="256"/>
      <c r="B59" s="318" t="s">
        <v>825</v>
      </c>
      <c r="C59" s="334" t="s">
        <v>822</v>
      </c>
      <c r="D59" s="336">
        <v>2023</v>
      </c>
      <c r="E59" s="336">
        <v>2023</v>
      </c>
      <c r="F59" s="254" t="s">
        <v>638</v>
      </c>
      <c r="G59" s="254" t="s">
        <v>638</v>
      </c>
      <c r="H59" s="254" t="s">
        <v>638</v>
      </c>
      <c r="I59" s="254" t="s">
        <v>691</v>
      </c>
      <c r="J59" s="254" t="s">
        <v>638</v>
      </c>
      <c r="K59" s="254" t="s">
        <v>638</v>
      </c>
      <c r="L59" s="289"/>
      <c r="M59" s="289"/>
      <c r="N59" s="289"/>
      <c r="O59" s="289"/>
      <c r="P59" s="289"/>
      <c r="Q59" s="289"/>
      <c r="R59" s="289"/>
      <c r="S59" s="289"/>
      <c r="T59" s="289"/>
      <c r="U59" s="289"/>
      <c r="V59" s="289"/>
      <c r="W59" s="289"/>
      <c r="X59" s="289"/>
      <c r="Y59" s="289"/>
      <c r="Z59" s="289"/>
      <c r="AA59" s="289"/>
      <c r="AB59" s="289"/>
      <c r="AC59" s="289"/>
      <c r="AD59" s="3"/>
      <c r="AE59" s="3"/>
      <c r="AF59" s="97"/>
      <c r="AG59" s="97"/>
      <c r="AH59" s="97"/>
      <c r="AI59" s="97"/>
      <c r="AJ59" s="97"/>
      <c r="AK59" s="97"/>
      <c r="AL59" s="97"/>
      <c r="AM59" s="97"/>
      <c r="AN59" s="97"/>
      <c r="AO59" s="97"/>
    </row>
    <row r="60" spans="1:41" s="335" customFormat="1" ht="31.5" x14ac:dyDescent="0.25">
      <c r="A60" s="256"/>
      <c r="B60" s="318" t="s">
        <v>852</v>
      </c>
      <c r="C60" s="334" t="s">
        <v>822</v>
      </c>
      <c r="D60" s="336">
        <v>2023</v>
      </c>
      <c r="E60" s="336">
        <v>2023</v>
      </c>
      <c r="F60" s="254" t="s">
        <v>638</v>
      </c>
      <c r="G60" s="254" t="s">
        <v>638</v>
      </c>
      <c r="H60" s="254" t="s">
        <v>638</v>
      </c>
      <c r="I60" s="254" t="s">
        <v>691</v>
      </c>
      <c r="J60" s="254" t="s">
        <v>638</v>
      </c>
      <c r="K60" s="254" t="s">
        <v>638</v>
      </c>
      <c r="L60" s="289"/>
      <c r="M60" s="289"/>
      <c r="N60" s="289"/>
      <c r="O60" s="289"/>
      <c r="P60" s="289"/>
      <c r="Q60" s="289"/>
      <c r="R60" s="289"/>
      <c r="S60" s="289"/>
      <c r="T60" s="289"/>
      <c r="U60" s="289"/>
      <c r="V60" s="289"/>
      <c r="W60" s="289"/>
      <c r="X60" s="289"/>
      <c r="Y60" s="289"/>
      <c r="Z60" s="289"/>
      <c r="AA60" s="289"/>
      <c r="AB60" s="289"/>
      <c r="AC60" s="289"/>
      <c r="AD60" s="3"/>
      <c r="AE60" s="3"/>
      <c r="AF60" s="97"/>
      <c r="AG60" s="97"/>
      <c r="AH60" s="97"/>
      <c r="AI60" s="97"/>
      <c r="AJ60" s="97"/>
      <c r="AK60" s="97"/>
      <c r="AL60" s="97"/>
      <c r="AM60" s="97"/>
      <c r="AN60" s="97"/>
      <c r="AO60" s="97"/>
    </row>
    <row r="61" spans="1:41" s="335" customFormat="1" ht="15.75" x14ac:dyDescent="0.25">
      <c r="A61" s="256"/>
      <c r="B61" s="319" t="s">
        <v>853</v>
      </c>
      <c r="C61" s="334" t="s">
        <v>826</v>
      </c>
      <c r="D61" s="336">
        <v>2024</v>
      </c>
      <c r="E61" s="336">
        <v>2024</v>
      </c>
      <c r="F61" s="254" t="s">
        <v>638</v>
      </c>
      <c r="G61" s="254" t="s">
        <v>638</v>
      </c>
      <c r="H61" s="254" t="s">
        <v>638</v>
      </c>
      <c r="I61" s="254" t="s">
        <v>691</v>
      </c>
      <c r="J61" s="254" t="s">
        <v>638</v>
      </c>
      <c r="K61" s="254" t="s">
        <v>638</v>
      </c>
      <c r="L61" s="289"/>
      <c r="M61" s="289"/>
      <c r="N61" s="289"/>
      <c r="O61" s="289"/>
      <c r="P61" s="289"/>
      <c r="Q61" s="289"/>
      <c r="R61" s="289"/>
      <c r="S61" s="289"/>
      <c r="T61" s="289"/>
      <c r="U61" s="289"/>
      <c r="V61" s="289"/>
      <c r="W61" s="289"/>
      <c r="X61" s="289"/>
      <c r="Y61" s="289"/>
      <c r="Z61" s="289"/>
      <c r="AA61" s="289"/>
      <c r="AB61" s="289"/>
      <c r="AC61" s="289"/>
      <c r="AD61" s="3"/>
      <c r="AE61" s="3"/>
      <c r="AF61" s="97"/>
      <c r="AG61" s="97"/>
      <c r="AH61" s="97"/>
      <c r="AI61" s="97"/>
      <c r="AJ61" s="97"/>
      <c r="AK61" s="97"/>
      <c r="AL61" s="97"/>
      <c r="AM61" s="97"/>
      <c r="AN61" s="97"/>
      <c r="AO61" s="97"/>
    </row>
    <row r="62" spans="1:41" s="335" customFormat="1" ht="31.5" x14ac:dyDescent="0.25">
      <c r="A62" s="256"/>
      <c r="B62" s="318" t="s">
        <v>827</v>
      </c>
      <c r="C62" s="334" t="s">
        <v>826</v>
      </c>
      <c r="D62" s="336">
        <v>2024</v>
      </c>
      <c r="E62" s="336">
        <v>2024</v>
      </c>
      <c r="F62" s="254" t="s">
        <v>638</v>
      </c>
      <c r="G62" s="254" t="s">
        <v>638</v>
      </c>
      <c r="H62" s="254" t="s">
        <v>638</v>
      </c>
      <c r="I62" s="254" t="s">
        <v>691</v>
      </c>
      <c r="J62" s="254" t="s">
        <v>638</v>
      </c>
      <c r="K62" s="254" t="s">
        <v>638</v>
      </c>
      <c r="L62" s="289"/>
      <c r="M62" s="289"/>
      <c r="N62" s="289"/>
      <c r="O62" s="289"/>
      <c r="P62" s="289"/>
      <c r="Q62" s="289"/>
      <c r="R62" s="289"/>
      <c r="S62" s="289"/>
      <c r="T62" s="289"/>
      <c r="U62" s="289"/>
      <c r="V62" s="289"/>
      <c r="W62" s="289"/>
      <c r="X62" s="289"/>
      <c r="Y62" s="289"/>
      <c r="Z62" s="289"/>
      <c r="AA62" s="289"/>
      <c r="AB62" s="289"/>
      <c r="AC62" s="289"/>
      <c r="AD62" s="3"/>
      <c r="AE62" s="3"/>
      <c r="AF62" s="97"/>
      <c r="AG62" s="97"/>
      <c r="AH62" s="97"/>
      <c r="AI62" s="97"/>
      <c r="AJ62" s="97"/>
      <c r="AK62" s="97"/>
      <c r="AL62" s="97"/>
      <c r="AM62" s="97"/>
      <c r="AN62" s="97"/>
      <c r="AO62" s="97"/>
    </row>
    <row r="63" spans="1:41" s="335" customFormat="1" ht="31.5" x14ac:dyDescent="0.25">
      <c r="A63" s="256"/>
      <c r="B63" s="319" t="s">
        <v>828</v>
      </c>
      <c r="C63" s="51" t="s">
        <v>829</v>
      </c>
      <c r="D63" s="336" t="s">
        <v>893</v>
      </c>
      <c r="E63" s="336" t="s">
        <v>893</v>
      </c>
      <c r="F63" s="254" t="s">
        <v>638</v>
      </c>
      <c r="G63" s="254" t="s">
        <v>638</v>
      </c>
      <c r="H63" s="254" t="s">
        <v>638</v>
      </c>
      <c r="I63" s="254" t="s">
        <v>691</v>
      </c>
      <c r="J63" s="254" t="s">
        <v>638</v>
      </c>
      <c r="K63" s="254" t="s">
        <v>638</v>
      </c>
      <c r="L63" s="289"/>
      <c r="M63" s="289"/>
      <c r="N63" s="289"/>
      <c r="O63" s="289"/>
      <c r="P63" s="289"/>
      <c r="Q63" s="289"/>
      <c r="R63" s="289"/>
      <c r="S63" s="289"/>
      <c r="T63" s="289"/>
      <c r="U63" s="289"/>
      <c r="V63" s="289"/>
      <c r="W63" s="289"/>
      <c r="X63" s="289"/>
      <c r="Y63" s="289"/>
      <c r="Z63" s="289"/>
      <c r="AA63" s="289"/>
      <c r="AB63" s="289"/>
      <c r="AC63" s="289"/>
      <c r="AD63" s="3"/>
      <c r="AE63" s="3"/>
      <c r="AF63" s="97"/>
      <c r="AG63" s="97"/>
      <c r="AH63" s="97"/>
      <c r="AI63" s="97"/>
      <c r="AJ63" s="97"/>
      <c r="AK63" s="97"/>
      <c r="AL63" s="97"/>
      <c r="AM63" s="97"/>
      <c r="AN63" s="97"/>
      <c r="AO63" s="97"/>
    </row>
    <row r="64" spans="1:41" s="335" customFormat="1" ht="15.75" x14ac:dyDescent="0.25">
      <c r="A64" s="256"/>
      <c r="B64" s="179"/>
      <c r="C64" s="333"/>
      <c r="D64" s="337"/>
      <c r="E64" s="254"/>
      <c r="F64" s="254"/>
      <c r="G64" s="254"/>
      <c r="H64" s="254"/>
      <c r="I64" s="254"/>
      <c r="J64" s="254"/>
      <c r="K64" s="254"/>
      <c r="L64" s="289"/>
      <c r="M64" s="289"/>
      <c r="N64" s="289"/>
      <c r="O64" s="289"/>
      <c r="P64" s="289"/>
      <c r="Q64" s="289"/>
      <c r="R64" s="289"/>
      <c r="S64" s="289"/>
      <c r="T64" s="289"/>
      <c r="U64" s="289"/>
      <c r="V64" s="289"/>
      <c r="W64" s="289"/>
      <c r="X64" s="289"/>
      <c r="Y64" s="289"/>
      <c r="Z64" s="289"/>
      <c r="AA64" s="289"/>
      <c r="AB64" s="289"/>
      <c r="AC64" s="289"/>
      <c r="AD64" s="3"/>
      <c r="AE64" s="3"/>
      <c r="AF64" s="97"/>
      <c r="AG64" s="97"/>
      <c r="AH64" s="97"/>
      <c r="AI64" s="97"/>
      <c r="AJ64" s="97"/>
      <c r="AK64" s="97"/>
      <c r="AL64" s="97"/>
      <c r="AM64" s="97"/>
      <c r="AN64" s="97"/>
      <c r="AO64" s="97"/>
    </row>
    <row r="65" spans="1:41" s="238" customFormat="1" ht="63" x14ac:dyDescent="0.25">
      <c r="A65" s="256" t="s">
        <v>562</v>
      </c>
      <c r="B65" s="181" t="s">
        <v>758</v>
      </c>
      <c r="C65" s="237"/>
      <c r="D65" s="240"/>
      <c r="E65" s="254"/>
      <c r="F65" s="254" t="s">
        <v>638</v>
      </c>
      <c r="G65" s="254" t="s">
        <v>638</v>
      </c>
      <c r="H65" s="254" t="s">
        <v>638</v>
      </c>
      <c r="I65" s="254" t="s">
        <v>691</v>
      </c>
      <c r="J65" s="254" t="s">
        <v>638</v>
      </c>
      <c r="K65" s="254" t="s">
        <v>638</v>
      </c>
      <c r="L65" s="289"/>
      <c r="M65" s="289"/>
      <c r="N65" s="289"/>
      <c r="O65" s="289"/>
      <c r="P65" s="289"/>
      <c r="Q65" s="289"/>
      <c r="R65" s="289"/>
      <c r="S65" s="289"/>
      <c r="T65" s="289"/>
      <c r="U65" s="289"/>
      <c r="V65" s="289"/>
      <c r="W65" s="289"/>
      <c r="X65" s="289"/>
      <c r="Y65" s="289"/>
      <c r="Z65" s="289"/>
      <c r="AA65" s="289"/>
      <c r="AB65" s="289"/>
      <c r="AC65" s="289"/>
      <c r="AD65" s="3"/>
      <c r="AE65" s="3"/>
      <c r="AF65" s="97"/>
      <c r="AG65" s="97"/>
      <c r="AH65" s="97"/>
      <c r="AI65" s="97"/>
      <c r="AJ65" s="97"/>
      <c r="AK65" s="97"/>
      <c r="AL65" s="97"/>
      <c r="AM65" s="97"/>
      <c r="AN65" s="97"/>
      <c r="AO65" s="97"/>
    </row>
    <row r="66" spans="1:41" s="238" customFormat="1" ht="47.25" x14ac:dyDescent="0.25">
      <c r="A66" s="256" t="s">
        <v>612</v>
      </c>
      <c r="B66" s="179" t="s">
        <v>759</v>
      </c>
      <c r="C66" s="237"/>
      <c r="D66" s="240"/>
      <c r="E66" s="254"/>
      <c r="F66" s="254" t="s">
        <v>638</v>
      </c>
      <c r="G66" s="254" t="s">
        <v>638</v>
      </c>
      <c r="H66" s="254" t="s">
        <v>638</v>
      </c>
      <c r="I66" s="254" t="s">
        <v>691</v>
      </c>
      <c r="J66" s="254" t="s">
        <v>638</v>
      </c>
      <c r="K66" s="254" t="s">
        <v>638</v>
      </c>
      <c r="L66" s="289"/>
      <c r="M66" s="289"/>
      <c r="N66" s="289"/>
      <c r="O66" s="289"/>
      <c r="P66" s="289"/>
      <c r="Q66" s="289"/>
      <c r="R66" s="289"/>
      <c r="S66" s="289"/>
      <c r="T66" s="289"/>
      <c r="U66" s="289"/>
      <c r="V66" s="289"/>
      <c r="W66" s="289"/>
      <c r="X66" s="289"/>
      <c r="Y66" s="289"/>
      <c r="Z66" s="289"/>
      <c r="AA66" s="289"/>
      <c r="AB66" s="289"/>
      <c r="AC66" s="289"/>
      <c r="AD66" s="3"/>
      <c r="AE66" s="3"/>
      <c r="AF66" s="97"/>
      <c r="AG66" s="97"/>
      <c r="AH66" s="97"/>
      <c r="AI66" s="97"/>
      <c r="AJ66" s="97"/>
      <c r="AK66" s="97"/>
      <c r="AL66" s="97"/>
      <c r="AM66" s="97"/>
      <c r="AN66" s="97"/>
      <c r="AO66" s="97"/>
    </row>
    <row r="67" spans="1:41" s="238" customFormat="1" ht="63" x14ac:dyDescent="0.25">
      <c r="A67" s="256" t="s">
        <v>613</v>
      </c>
      <c r="B67" s="179" t="s">
        <v>760</v>
      </c>
      <c r="C67" s="237"/>
      <c r="D67" s="240"/>
      <c r="E67" s="254"/>
      <c r="F67" s="254" t="s">
        <v>638</v>
      </c>
      <c r="G67" s="254" t="s">
        <v>638</v>
      </c>
      <c r="H67" s="254" t="s">
        <v>638</v>
      </c>
      <c r="I67" s="254" t="s">
        <v>691</v>
      </c>
      <c r="J67" s="254" t="s">
        <v>638</v>
      </c>
      <c r="K67" s="254" t="s">
        <v>638</v>
      </c>
      <c r="L67" s="289"/>
      <c r="M67" s="289"/>
      <c r="N67" s="289"/>
      <c r="O67" s="289"/>
      <c r="P67" s="289"/>
      <c r="Q67" s="289"/>
      <c r="R67" s="289"/>
      <c r="S67" s="289"/>
      <c r="T67" s="289"/>
      <c r="U67" s="289"/>
      <c r="V67" s="289"/>
      <c r="W67" s="289"/>
      <c r="X67" s="289"/>
      <c r="Y67" s="289"/>
      <c r="Z67" s="289"/>
      <c r="AA67" s="289"/>
      <c r="AB67" s="289"/>
      <c r="AC67" s="289"/>
      <c r="AD67" s="3"/>
      <c r="AE67" s="3"/>
      <c r="AF67" s="97"/>
      <c r="AG67" s="97"/>
      <c r="AH67" s="97"/>
      <c r="AI67" s="97"/>
      <c r="AJ67" s="97"/>
      <c r="AK67" s="97"/>
      <c r="AL67" s="97"/>
      <c r="AM67" s="97"/>
      <c r="AN67" s="97"/>
      <c r="AO67" s="97"/>
    </row>
    <row r="68" spans="1:41" s="238" customFormat="1" ht="47.25" x14ac:dyDescent="0.25">
      <c r="A68" s="256" t="s">
        <v>563</v>
      </c>
      <c r="B68" s="181" t="s">
        <v>761</v>
      </c>
      <c r="C68" s="237"/>
      <c r="D68" s="240"/>
      <c r="E68" s="254"/>
      <c r="F68" s="254" t="s">
        <v>638</v>
      </c>
      <c r="G68" s="254" t="s">
        <v>638</v>
      </c>
      <c r="H68" s="254" t="s">
        <v>638</v>
      </c>
      <c r="I68" s="254" t="s">
        <v>691</v>
      </c>
      <c r="J68" s="254" t="s">
        <v>638</v>
      </c>
      <c r="K68" s="254" t="s">
        <v>638</v>
      </c>
      <c r="L68" s="289"/>
      <c r="M68" s="289"/>
      <c r="N68" s="289"/>
      <c r="O68" s="289"/>
      <c r="P68" s="289"/>
      <c r="Q68" s="289"/>
      <c r="R68" s="289"/>
      <c r="S68" s="289"/>
      <c r="T68" s="289"/>
      <c r="U68" s="289"/>
      <c r="V68" s="289"/>
      <c r="W68" s="289"/>
      <c r="X68" s="289"/>
      <c r="Y68" s="289"/>
      <c r="Z68" s="289"/>
      <c r="AA68" s="289"/>
      <c r="AB68" s="289"/>
      <c r="AC68" s="289"/>
      <c r="AD68" s="3"/>
      <c r="AE68" s="3"/>
      <c r="AF68" s="97"/>
      <c r="AG68" s="97"/>
      <c r="AH68" s="97"/>
      <c r="AI68" s="97"/>
      <c r="AJ68" s="97"/>
      <c r="AK68" s="97"/>
      <c r="AL68" s="97"/>
      <c r="AM68" s="97"/>
      <c r="AN68" s="97"/>
      <c r="AO68" s="97"/>
    </row>
    <row r="69" spans="1:41" s="238" customFormat="1" ht="31.5" x14ac:dyDescent="0.25">
      <c r="A69" s="256" t="s">
        <v>616</v>
      </c>
      <c r="B69" s="325" t="s">
        <v>869</v>
      </c>
      <c r="C69" s="51" t="s">
        <v>829</v>
      </c>
      <c r="D69" s="336" t="s">
        <v>893</v>
      </c>
      <c r="E69" s="336" t="s">
        <v>893</v>
      </c>
      <c r="F69" s="254" t="s">
        <v>638</v>
      </c>
      <c r="G69" s="254" t="s">
        <v>638</v>
      </c>
      <c r="H69" s="254" t="s">
        <v>638</v>
      </c>
      <c r="I69" s="254" t="s">
        <v>691</v>
      </c>
      <c r="J69" s="254" t="s">
        <v>638</v>
      </c>
      <c r="K69" s="254" t="s">
        <v>638</v>
      </c>
      <c r="L69" s="289"/>
      <c r="M69" s="289"/>
      <c r="N69" s="289"/>
      <c r="O69" s="289"/>
      <c r="P69" s="289"/>
      <c r="Q69" s="289"/>
      <c r="R69" s="289"/>
      <c r="S69" s="289"/>
      <c r="T69" s="289"/>
      <c r="U69" s="289"/>
      <c r="V69" s="289"/>
      <c r="W69" s="289"/>
      <c r="X69" s="289"/>
      <c r="Y69" s="289"/>
      <c r="Z69" s="289"/>
      <c r="AA69" s="289"/>
      <c r="AB69" s="289"/>
      <c r="AC69" s="289"/>
      <c r="AD69" s="3"/>
      <c r="AE69" s="3"/>
      <c r="AF69" s="97"/>
      <c r="AG69" s="97"/>
      <c r="AH69" s="97"/>
      <c r="AI69" s="97"/>
      <c r="AJ69" s="97"/>
      <c r="AK69" s="97"/>
      <c r="AL69" s="97"/>
      <c r="AM69" s="97"/>
      <c r="AN69" s="97"/>
      <c r="AO69" s="97"/>
    </row>
    <row r="70" spans="1:41" s="238" customFormat="1" ht="63" x14ac:dyDescent="0.25">
      <c r="A70" s="256" t="s">
        <v>564</v>
      </c>
      <c r="B70" s="229" t="s">
        <v>763</v>
      </c>
      <c r="C70" s="237"/>
      <c r="D70" s="240"/>
      <c r="E70" s="254"/>
      <c r="F70" s="254" t="s">
        <v>638</v>
      </c>
      <c r="G70" s="254" t="s">
        <v>638</v>
      </c>
      <c r="H70" s="254" t="s">
        <v>638</v>
      </c>
      <c r="I70" s="254" t="s">
        <v>691</v>
      </c>
      <c r="J70" s="254" t="s">
        <v>638</v>
      </c>
      <c r="K70" s="254" t="s">
        <v>638</v>
      </c>
      <c r="L70" s="289"/>
      <c r="M70" s="289"/>
      <c r="N70" s="289"/>
      <c r="O70" s="289"/>
      <c r="P70" s="289"/>
      <c r="Q70" s="289"/>
      <c r="R70" s="289"/>
      <c r="S70" s="289"/>
      <c r="T70" s="289"/>
      <c r="U70" s="289"/>
      <c r="V70" s="289"/>
      <c r="W70" s="289"/>
      <c r="X70" s="289"/>
      <c r="Y70" s="289"/>
      <c r="Z70" s="289"/>
      <c r="AA70" s="289"/>
      <c r="AB70" s="289"/>
      <c r="AC70" s="289"/>
      <c r="AD70" s="3"/>
      <c r="AE70" s="3"/>
      <c r="AF70" s="97"/>
      <c r="AG70" s="97"/>
      <c r="AH70" s="97"/>
      <c r="AI70" s="97"/>
      <c r="AJ70" s="97"/>
      <c r="AK70" s="97"/>
      <c r="AL70" s="97"/>
      <c r="AM70" s="97"/>
      <c r="AN70" s="97"/>
      <c r="AO70" s="97"/>
    </row>
    <row r="71" spans="1:41" s="238" customFormat="1" ht="31.5" x14ac:dyDescent="0.25">
      <c r="A71" s="256" t="s">
        <v>620</v>
      </c>
      <c r="B71" s="237" t="s">
        <v>764</v>
      </c>
      <c r="C71" s="237"/>
      <c r="D71" s="240"/>
      <c r="E71" s="254"/>
      <c r="F71" s="254"/>
      <c r="G71" s="254"/>
      <c r="H71" s="254"/>
      <c r="I71" s="254"/>
      <c r="J71" s="254"/>
      <c r="K71" s="254"/>
      <c r="L71" s="289"/>
      <c r="M71" s="289"/>
      <c r="N71" s="289"/>
      <c r="O71" s="289"/>
      <c r="P71" s="289"/>
      <c r="Q71" s="289"/>
      <c r="R71" s="289"/>
      <c r="S71" s="289"/>
      <c r="T71" s="289"/>
      <c r="U71" s="289"/>
      <c r="V71" s="289"/>
      <c r="W71" s="289"/>
      <c r="X71" s="289"/>
      <c r="Y71" s="289"/>
      <c r="Z71" s="289"/>
      <c r="AA71" s="289"/>
      <c r="AB71" s="289"/>
      <c r="AC71" s="289"/>
      <c r="AD71" s="3"/>
      <c r="AE71" s="3"/>
      <c r="AF71" s="97"/>
      <c r="AG71" s="97"/>
      <c r="AH71" s="97"/>
      <c r="AI71" s="97"/>
      <c r="AJ71" s="97"/>
      <c r="AK71" s="97"/>
      <c r="AL71" s="97"/>
      <c r="AM71" s="97"/>
      <c r="AN71" s="97"/>
      <c r="AO71" s="97"/>
    </row>
    <row r="72" spans="1:41" s="238" customFormat="1" ht="63" x14ac:dyDescent="0.25">
      <c r="A72" s="256" t="s">
        <v>621</v>
      </c>
      <c r="B72" s="237" t="s">
        <v>765</v>
      </c>
      <c r="C72" s="237"/>
      <c r="D72" s="240"/>
      <c r="E72" s="254"/>
      <c r="F72" s="254" t="s">
        <v>638</v>
      </c>
      <c r="G72" s="254" t="s">
        <v>638</v>
      </c>
      <c r="H72" s="254" t="s">
        <v>638</v>
      </c>
      <c r="I72" s="254" t="s">
        <v>691</v>
      </c>
      <c r="J72" s="254" t="s">
        <v>638</v>
      </c>
      <c r="K72" s="254" t="s">
        <v>638</v>
      </c>
      <c r="L72" s="289"/>
      <c r="M72" s="289"/>
      <c r="N72" s="289"/>
      <c r="O72" s="289"/>
      <c r="P72" s="289"/>
      <c r="Q72" s="289"/>
      <c r="R72" s="289"/>
      <c r="S72" s="289"/>
      <c r="T72" s="289"/>
      <c r="U72" s="289"/>
      <c r="V72" s="289"/>
      <c r="W72" s="289"/>
      <c r="X72" s="289"/>
      <c r="Y72" s="289"/>
      <c r="Z72" s="289"/>
      <c r="AA72" s="289"/>
      <c r="AB72" s="289"/>
      <c r="AC72" s="289"/>
      <c r="AD72" s="3"/>
      <c r="AE72" s="3"/>
      <c r="AF72" s="97"/>
      <c r="AG72" s="97"/>
      <c r="AH72" s="97"/>
      <c r="AI72" s="97"/>
      <c r="AJ72" s="97"/>
      <c r="AK72" s="97"/>
      <c r="AL72" s="97"/>
      <c r="AM72" s="97"/>
      <c r="AN72" s="97"/>
      <c r="AO72" s="97"/>
    </row>
    <row r="73" spans="1:41" s="335" customFormat="1" ht="15.75" x14ac:dyDescent="0.25">
      <c r="A73" s="256"/>
      <c r="B73" s="324" t="s">
        <v>831</v>
      </c>
      <c r="C73" s="51" t="s">
        <v>815</v>
      </c>
      <c r="D73" s="336">
        <v>2020</v>
      </c>
      <c r="E73" s="336">
        <v>2020</v>
      </c>
      <c r="F73" s="254" t="s">
        <v>638</v>
      </c>
      <c r="G73" s="254" t="s">
        <v>638</v>
      </c>
      <c r="H73" s="254" t="s">
        <v>638</v>
      </c>
      <c r="I73" s="254" t="s">
        <v>691</v>
      </c>
      <c r="J73" s="254" t="s">
        <v>638</v>
      </c>
      <c r="K73" s="254" t="s">
        <v>638</v>
      </c>
      <c r="L73" s="289"/>
      <c r="M73" s="289"/>
      <c r="N73" s="289"/>
      <c r="O73" s="289"/>
      <c r="P73" s="289"/>
      <c r="Q73" s="289"/>
      <c r="R73" s="289"/>
      <c r="S73" s="289"/>
      <c r="T73" s="289"/>
      <c r="U73" s="289"/>
      <c r="V73" s="289"/>
      <c r="W73" s="289"/>
      <c r="X73" s="289"/>
      <c r="Y73" s="289"/>
      <c r="Z73" s="289"/>
      <c r="AA73" s="289"/>
      <c r="AB73" s="289"/>
      <c r="AC73" s="289"/>
      <c r="AD73" s="3"/>
      <c r="AE73" s="3"/>
      <c r="AF73" s="97"/>
      <c r="AG73" s="97"/>
      <c r="AH73" s="97"/>
      <c r="AI73" s="97"/>
      <c r="AJ73" s="97"/>
      <c r="AK73" s="97"/>
      <c r="AL73" s="97"/>
      <c r="AM73" s="97"/>
      <c r="AN73" s="97"/>
      <c r="AO73" s="97"/>
    </row>
    <row r="74" spans="1:41" s="335" customFormat="1" ht="31.5" x14ac:dyDescent="0.25">
      <c r="A74" s="256"/>
      <c r="B74" s="324" t="s">
        <v>832</v>
      </c>
      <c r="C74" s="51" t="s">
        <v>815</v>
      </c>
      <c r="D74" s="336">
        <v>2020</v>
      </c>
      <c r="E74" s="336">
        <v>2020</v>
      </c>
      <c r="F74" s="254" t="s">
        <v>638</v>
      </c>
      <c r="G74" s="254" t="s">
        <v>638</v>
      </c>
      <c r="H74" s="254" t="s">
        <v>638</v>
      </c>
      <c r="I74" s="254" t="s">
        <v>691</v>
      </c>
      <c r="J74" s="254" t="s">
        <v>638</v>
      </c>
      <c r="K74" s="254" t="s">
        <v>638</v>
      </c>
      <c r="L74" s="289"/>
      <c r="M74" s="289"/>
      <c r="N74" s="289"/>
      <c r="O74" s="289"/>
      <c r="P74" s="289"/>
      <c r="Q74" s="289"/>
      <c r="R74" s="289"/>
      <c r="S74" s="289"/>
      <c r="T74" s="289"/>
      <c r="U74" s="289"/>
      <c r="V74" s="289"/>
      <c r="W74" s="289"/>
      <c r="X74" s="289"/>
      <c r="Y74" s="289"/>
      <c r="Z74" s="289"/>
      <c r="AA74" s="289"/>
      <c r="AB74" s="289"/>
      <c r="AC74" s="289"/>
      <c r="AD74" s="3"/>
      <c r="AE74" s="3"/>
      <c r="AF74" s="97"/>
      <c r="AG74" s="97"/>
      <c r="AH74" s="97"/>
      <c r="AI74" s="97"/>
      <c r="AJ74" s="97"/>
      <c r="AK74" s="97"/>
      <c r="AL74" s="97"/>
      <c r="AM74" s="97"/>
      <c r="AN74" s="97"/>
      <c r="AO74" s="97"/>
    </row>
    <row r="75" spans="1:41" s="335" customFormat="1" ht="47.25" x14ac:dyDescent="0.25">
      <c r="A75" s="256"/>
      <c r="B75" s="324" t="s">
        <v>833</v>
      </c>
      <c r="C75" s="51" t="s">
        <v>815</v>
      </c>
      <c r="D75" s="336">
        <v>2020</v>
      </c>
      <c r="E75" s="336">
        <v>2020</v>
      </c>
      <c r="F75" s="254" t="s">
        <v>638</v>
      </c>
      <c r="G75" s="254" t="s">
        <v>638</v>
      </c>
      <c r="H75" s="254" t="s">
        <v>638</v>
      </c>
      <c r="I75" s="254" t="s">
        <v>691</v>
      </c>
      <c r="J75" s="254" t="s">
        <v>638</v>
      </c>
      <c r="K75" s="254" t="s">
        <v>638</v>
      </c>
      <c r="L75" s="289"/>
      <c r="M75" s="289"/>
      <c r="N75" s="289"/>
      <c r="O75" s="289"/>
      <c r="P75" s="289"/>
      <c r="Q75" s="289"/>
      <c r="R75" s="289"/>
      <c r="S75" s="289"/>
      <c r="T75" s="289"/>
      <c r="U75" s="289"/>
      <c r="V75" s="289"/>
      <c r="W75" s="289"/>
      <c r="X75" s="289"/>
      <c r="Y75" s="289"/>
      <c r="Z75" s="289"/>
      <c r="AA75" s="289"/>
      <c r="AB75" s="289"/>
      <c r="AC75" s="289"/>
      <c r="AD75" s="3"/>
      <c r="AE75" s="3"/>
      <c r="AF75" s="97"/>
      <c r="AG75" s="97"/>
      <c r="AH75" s="97"/>
      <c r="AI75" s="97"/>
      <c r="AJ75" s="97"/>
      <c r="AK75" s="97"/>
      <c r="AL75" s="97"/>
      <c r="AM75" s="97"/>
      <c r="AN75" s="97"/>
      <c r="AO75" s="97"/>
    </row>
    <row r="76" spans="1:41" s="335" customFormat="1" ht="15.75" x14ac:dyDescent="0.25">
      <c r="A76" s="256"/>
      <c r="B76" s="324" t="s">
        <v>830</v>
      </c>
      <c r="C76" s="51" t="s">
        <v>815</v>
      </c>
      <c r="D76" s="336">
        <v>2020</v>
      </c>
      <c r="E76" s="336">
        <v>2020</v>
      </c>
      <c r="F76" s="254" t="s">
        <v>638</v>
      </c>
      <c r="G76" s="254" t="s">
        <v>638</v>
      </c>
      <c r="H76" s="254" t="s">
        <v>638</v>
      </c>
      <c r="I76" s="254" t="s">
        <v>691</v>
      </c>
      <c r="J76" s="254" t="s">
        <v>638</v>
      </c>
      <c r="K76" s="254" t="s">
        <v>638</v>
      </c>
      <c r="L76" s="289"/>
      <c r="M76" s="289"/>
      <c r="N76" s="289"/>
      <c r="O76" s="289"/>
      <c r="P76" s="289"/>
      <c r="Q76" s="289"/>
      <c r="R76" s="289"/>
      <c r="S76" s="289"/>
      <c r="T76" s="289"/>
      <c r="U76" s="289"/>
      <c r="V76" s="289"/>
      <c r="W76" s="289"/>
      <c r="X76" s="289"/>
      <c r="Y76" s="289"/>
      <c r="Z76" s="289"/>
      <c r="AA76" s="289"/>
      <c r="AB76" s="289"/>
      <c r="AC76" s="289"/>
      <c r="AD76" s="3"/>
      <c r="AE76" s="3"/>
      <c r="AF76" s="97"/>
      <c r="AG76" s="97"/>
      <c r="AH76" s="97"/>
      <c r="AI76" s="97"/>
      <c r="AJ76" s="97"/>
      <c r="AK76" s="97"/>
      <c r="AL76" s="97"/>
      <c r="AM76" s="97"/>
      <c r="AN76" s="97"/>
      <c r="AO76" s="97"/>
    </row>
    <row r="77" spans="1:41" s="335" customFormat="1" ht="15.75" x14ac:dyDescent="0.25">
      <c r="A77" s="256"/>
      <c r="B77" s="324" t="s">
        <v>859</v>
      </c>
      <c r="C77" s="51" t="s">
        <v>818</v>
      </c>
      <c r="D77" s="336">
        <v>2021</v>
      </c>
      <c r="E77" s="336">
        <v>2021</v>
      </c>
      <c r="F77" s="254" t="s">
        <v>638</v>
      </c>
      <c r="G77" s="254" t="s">
        <v>638</v>
      </c>
      <c r="H77" s="254" t="s">
        <v>638</v>
      </c>
      <c r="I77" s="254" t="s">
        <v>691</v>
      </c>
      <c r="J77" s="254" t="s">
        <v>638</v>
      </c>
      <c r="K77" s="254" t="s">
        <v>638</v>
      </c>
      <c r="L77" s="289"/>
      <c r="M77" s="289"/>
      <c r="N77" s="289"/>
      <c r="O77" s="289"/>
      <c r="P77" s="289"/>
      <c r="Q77" s="289"/>
      <c r="R77" s="289"/>
      <c r="S77" s="289"/>
      <c r="T77" s="289"/>
      <c r="U77" s="289"/>
      <c r="V77" s="289"/>
      <c r="W77" s="289"/>
      <c r="X77" s="289"/>
      <c r="Y77" s="289"/>
      <c r="Z77" s="289"/>
      <c r="AA77" s="289"/>
      <c r="AB77" s="289"/>
      <c r="AC77" s="289"/>
      <c r="AD77" s="3"/>
      <c r="AE77" s="3"/>
      <c r="AF77" s="97"/>
      <c r="AG77" s="97"/>
      <c r="AH77" s="97"/>
      <c r="AI77" s="97"/>
      <c r="AJ77" s="97"/>
      <c r="AK77" s="97"/>
      <c r="AL77" s="97"/>
      <c r="AM77" s="97"/>
      <c r="AN77" s="97"/>
      <c r="AO77" s="97"/>
    </row>
    <row r="78" spans="1:41" s="368" customFormat="1" ht="31.5" x14ac:dyDescent="0.25">
      <c r="A78" s="256"/>
      <c r="B78" s="324" t="s">
        <v>860</v>
      </c>
      <c r="C78" s="51" t="s">
        <v>818</v>
      </c>
      <c r="D78" s="369">
        <v>2021</v>
      </c>
      <c r="E78" s="369">
        <v>2021</v>
      </c>
      <c r="F78" s="254" t="s">
        <v>638</v>
      </c>
      <c r="G78" s="254" t="s">
        <v>638</v>
      </c>
      <c r="H78" s="254" t="s">
        <v>638</v>
      </c>
      <c r="I78" s="254" t="s">
        <v>691</v>
      </c>
      <c r="J78" s="254" t="s">
        <v>638</v>
      </c>
      <c r="K78" s="254" t="s">
        <v>638</v>
      </c>
      <c r="L78" s="289"/>
      <c r="M78" s="289"/>
      <c r="N78" s="289"/>
      <c r="O78" s="289"/>
      <c r="P78" s="289"/>
      <c r="Q78" s="289"/>
      <c r="R78" s="289"/>
      <c r="S78" s="289"/>
      <c r="T78" s="289"/>
      <c r="U78" s="289"/>
      <c r="V78" s="289"/>
      <c r="W78" s="289"/>
      <c r="X78" s="289"/>
      <c r="Y78" s="289"/>
      <c r="Z78" s="289"/>
      <c r="AA78" s="289"/>
      <c r="AB78" s="289"/>
      <c r="AC78" s="289"/>
      <c r="AD78" s="3"/>
      <c r="AE78" s="3"/>
      <c r="AF78" s="97"/>
      <c r="AG78" s="97"/>
      <c r="AH78" s="97"/>
      <c r="AI78" s="97"/>
      <c r="AJ78" s="97"/>
      <c r="AK78" s="97"/>
      <c r="AL78" s="97"/>
      <c r="AM78" s="97"/>
      <c r="AN78" s="97"/>
      <c r="AO78" s="97"/>
    </row>
    <row r="79" spans="1:41" s="335" customFormat="1" ht="31.5" x14ac:dyDescent="0.25">
      <c r="A79" s="256"/>
      <c r="B79" s="356" t="s">
        <v>994</v>
      </c>
      <c r="C79" s="51" t="s">
        <v>818</v>
      </c>
      <c r="D79" s="351">
        <v>2021</v>
      </c>
      <c r="E79" s="336">
        <v>2021</v>
      </c>
      <c r="F79" s="254" t="s">
        <v>638</v>
      </c>
      <c r="G79" s="254" t="s">
        <v>638</v>
      </c>
      <c r="H79" s="254" t="s">
        <v>638</v>
      </c>
      <c r="I79" s="254" t="s">
        <v>691</v>
      </c>
      <c r="J79" s="254" t="s">
        <v>638</v>
      </c>
      <c r="K79" s="254" t="s">
        <v>638</v>
      </c>
      <c r="L79" s="289"/>
      <c r="M79" s="289"/>
      <c r="N79" s="289"/>
      <c r="O79" s="289"/>
      <c r="P79" s="289"/>
      <c r="Q79" s="289"/>
      <c r="R79" s="289"/>
      <c r="S79" s="289"/>
      <c r="T79" s="289"/>
      <c r="U79" s="289"/>
      <c r="V79" s="289"/>
      <c r="W79" s="289"/>
      <c r="X79" s="289"/>
      <c r="Y79" s="289"/>
      <c r="Z79" s="289"/>
      <c r="AA79" s="289"/>
      <c r="AB79" s="289"/>
      <c r="AC79" s="289"/>
      <c r="AD79" s="3"/>
      <c r="AE79" s="3"/>
      <c r="AF79" s="97"/>
      <c r="AG79" s="97"/>
      <c r="AH79" s="97"/>
      <c r="AI79" s="97"/>
      <c r="AJ79" s="97"/>
      <c r="AK79" s="97"/>
      <c r="AL79" s="97"/>
      <c r="AM79" s="97"/>
      <c r="AN79" s="97"/>
      <c r="AO79" s="97"/>
    </row>
    <row r="80" spans="1:41" s="349" customFormat="1" ht="37.5" x14ac:dyDescent="0.25">
      <c r="A80" s="256"/>
      <c r="B80" s="359" t="s">
        <v>993</v>
      </c>
      <c r="C80" s="51" t="s">
        <v>818</v>
      </c>
      <c r="D80" s="351">
        <v>2021</v>
      </c>
      <c r="E80" s="351">
        <v>2021</v>
      </c>
      <c r="F80" s="254" t="s">
        <v>638</v>
      </c>
      <c r="G80" s="254" t="s">
        <v>638</v>
      </c>
      <c r="H80" s="254" t="s">
        <v>638</v>
      </c>
      <c r="I80" s="254" t="s">
        <v>691</v>
      </c>
      <c r="J80" s="254" t="s">
        <v>638</v>
      </c>
      <c r="K80" s="254" t="s">
        <v>638</v>
      </c>
      <c r="L80" s="289"/>
      <c r="M80" s="289"/>
      <c r="N80" s="289"/>
      <c r="O80" s="289"/>
      <c r="P80" s="289"/>
      <c r="Q80" s="289"/>
      <c r="R80" s="289"/>
      <c r="S80" s="289"/>
      <c r="T80" s="289"/>
      <c r="U80" s="289"/>
      <c r="V80" s="289"/>
      <c r="W80" s="289"/>
      <c r="X80" s="289"/>
      <c r="Y80" s="289"/>
      <c r="Z80" s="289"/>
      <c r="AA80" s="289"/>
      <c r="AB80" s="289"/>
      <c r="AC80" s="289"/>
      <c r="AD80" s="3"/>
      <c r="AE80" s="3"/>
      <c r="AF80" s="97"/>
      <c r="AG80" s="97"/>
      <c r="AH80" s="97"/>
      <c r="AI80" s="97"/>
      <c r="AJ80" s="97"/>
      <c r="AK80" s="97"/>
      <c r="AL80" s="97"/>
      <c r="AM80" s="97"/>
      <c r="AN80" s="97"/>
      <c r="AO80" s="97"/>
    </row>
    <row r="81" spans="1:41" s="335" customFormat="1" ht="15.75" x14ac:dyDescent="0.25">
      <c r="A81" s="256"/>
      <c r="B81" s="324" t="s">
        <v>830</v>
      </c>
      <c r="C81" s="51" t="s">
        <v>819</v>
      </c>
      <c r="D81" s="336">
        <v>2022</v>
      </c>
      <c r="E81" s="336">
        <v>2022</v>
      </c>
      <c r="F81" s="254" t="s">
        <v>638</v>
      </c>
      <c r="G81" s="254" t="s">
        <v>638</v>
      </c>
      <c r="H81" s="254" t="s">
        <v>638</v>
      </c>
      <c r="I81" s="254" t="s">
        <v>691</v>
      </c>
      <c r="J81" s="254" t="s">
        <v>638</v>
      </c>
      <c r="K81" s="254" t="s">
        <v>638</v>
      </c>
      <c r="L81" s="289"/>
      <c r="M81" s="289"/>
      <c r="N81" s="289"/>
      <c r="O81" s="289"/>
      <c r="P81" s="289"/>
      <c r="Q81" s="289"/>
      <c r="R81" s="289"/>
      <c r="S81" s="289"/>
      <c r="T81" s="289"/>
      <c r="U81" s="289"/>
      <c r="V81" s="289"/>
      <c r="W81" s="289"/>
      <c r="X81" s="289"/>
      <c r="Y81" s="289"/>
      <c r="Z81" s="289"/>
      <c r="AA81" s="289"/>
      <c r="AB81" s="289"/>
      <c r="AC81" s="289"/>
      <c r="AD81" s="3"/>
      <c r="AE81" s="3"/>
      <c r="AF81" s="97"/>
      <c r="AG81" s="97"/>
      <c r="AH81" s="97"/>
      <c r="AI81" s="97"/>
      <c r="AJ81" s="97"/>
      <c r="AK81" s="97"/>
      <c r="AL81" s="97"/>
      <c r="AM81" s="97"/>
      <c r="AN81" s="97"/>
      <c r="AO81" s="97"/>
    </row>
    <row r="82" spans="1:41" s="335" customFormat="1" ht="31.5" x14ac:dyDescent="0.25">
      <c r="A82" s="256"/>
      <c r="B82" s="324" t="s">
        <v>861</v>
      </c>
      <c r="C82" s="51" t="s">
        <v>819</v>
      </c>
      <c r="D82" s="336">
        <v>2022</v>
      </c>
      <c r="E82" s="336">
        <v>2022</v>
      </c>
      <c r="F82" s="254" t="s">
        <v>638</v>
      </c>
      <c r="G82" s="254" t="s">
        <v>638</v>
      </c>
      <c r="H82" s="254" t="s">
        <v>638</v>
      </c>
      <c r="I82" s="254" t="s">
        <v>691</v>
      </c>
      <c r="J82" s="254" t="s">
        <v>638</v>
      </c>
      <c r="K82" s="254" t="s">
        <v>638</v>
      </c>
      <c r="L82" s="289"/>
      <c r="M82" s="289"/>
      <c r="N82" s="289"/>
      <c r="O82" s="289"/>
      <c r="P82" s="289"/>
      <c r="Q82" s="289"/>
      <c r="R82" s="289"/>
      <c r="S82" s="289"/>
      <c r="T82" s="289"/>
      <c r="U82" s="289"/>
      <c r="V82" s="289"/>
      <c r="W82" s="289"/>
      <c r="X82" s="289"/>
      <c r="Y82" s="289"/>
      <c r="Z82" s="289"/>
      <c r="AA82" s="289"/>
      <c r="AB82" s="289"/>
      <c r="AC82" s="289"/>
      <c r="AD82" s="3"/>
      <c r="AE82" s="3"/>
      <c r="AF82" s="97"/>
      <c r="AG82" s="97"/>
      <c r="AH82" s="97"/>
      <c r="AI82" s="97"/>
      <c r="AJ82" s="97"/>
      <c r="AK82" s="97"/>
      <c r="AL82" s="97"/>
      <c r="AM82" s="97"/>
      <c r="AN82" s="97"/>
      <c r="AO82" s="97"/>
    </row>
    <row r="83" spans="1:41" s="335" customFormat="1" ht="31.5" x14ac:dyDescent="0.25">
      <c r="A83" s="256"/>
      <c r="B83" s="324" t="s">
        <v>862</v>
      </c>
      <c r="C83" s="51" t="s">
        <v>819</v>
      </c>
      <c r="D83" s="336">
        <v>2022</v>
      </c>
      <c r="E83" s="336">
        <v>2022</v>
      </c>
      <c r="F83" s="254" t="s">
        <v>638</v>
      </c>
      <c r="G83" s="254" t="s">
        <v>638</v>
      </c>
      <c r="H83" s="254" t="s">
        <v>638</v>
      </c>
      <c r="I83" s="254" t="s">
        <v>691</v>
      </c>
      <c r="J83" s="254" t="s">
        <v>638</v>
      </c>
      <c r="K83" s="254" t="s">
        <v>638</v>
      </c>
      <c r="L83" s="289"/>
      <c r="M83" s="289"/>
      <c r="N83" s="289"/>
      <c r="O83" s="289"/>
      <c r="P83" s="289"/>
      <c r="Q83" s="289"/>
      <c r="R83" s="289"/>
      <c r="S83" s="289"/>
      <c r="T83" s="289"/>
      <c r="U83" s="289"/>
      <c r="V83" s="289"/>
      <c r="W83" s="289"/>
      <c r="X83" s="289"/>
      <c r="Y83" s="289"/>
      <c r="Z83" s="289"/>
      <c r="AA83" s="289"/>
      <c r="AB83" s="289"/>
      <c r="AC83" s="289"/>
      <c r="AD83" s="3"/>
      <c r="AE83" s="3"/>
      <c r="AF83" s="97"/>
      <c r="AG83" s="97"/>
      <c r="AH83" s="97"/>
      <c r="AI83" s="97"/>
      <c r="AJ83" s="97"/>
      <c r="AK83" s="97"/>
      <c r="AL83" s="97"/>
      <c r="AM83" s="97"/>
      <c r="AN83" s="97"/>
      <c r="AO83" s="97"/>
    </row>
    <row r="84" spans="1:41" s="335" customFormat="1" ht="15.75" x14ac:dyDescent="0.25">
      <c r="A84" s="256"/>
      <c r="B84" s="324" t="s">
        <v>830</v>
      </c>
      <c r="C84" s="51" t="s">
        <v>822</v>
      </c>
      <c r="D84" s="336">
        <v>2023</v>
      </c>
      <c r="E84" s="336">
        <v>2023</v>
      </c>
      <c r="F84" s="254" t="s">
        <v>638</v>
      </c>
      <c r="G84" s="254" t="s">
        <v>638</v>
      </c>
      <c r="H84" s="254" t="s">
        <v>638</v>
      </c>
      <c r="I84" s="254" t="s">
        <v>691</v>
      </c>
      <c r="J84" s="254" t="s">
        <v>638</v>
      </c>
      <c r="K84" s="254" t="s">
        <v>638</v>
      </c>
      <c r="L84" s="289"/>
      <c r="M84" s="289"/>
      <c r="N84" s="289"/>
      <c r="O84" s="289"/>
      <c r="P84" s="289"/>
      <c r="Q84" s="289"/>
      <c r="R84" s="289"/>
      <c r="S84" s="289"/>
      <c r="T84" s="289"/>
      <c r="U84" s="289"/>
      <c r="V84" s="289"/>
      <c r="W84" s="289"/>
      <c r="X84" s="289"/>
      <c r="Y84" s="289"/>
      <c r="Z84" s="289"/>
      <c r="AA84" s="289"/>
      <c r="AB84" s="289"/>
      <c r="AC84" s="289"/>
      <c r="AD84" s="3"/>
      <c r="AE84" s="3"/>
      <c r="AF84" s="97"/>
      <c r="AG84" s="97"/>
      <c r="AH84" s="97"/>
      <c r="AI84" s="97"/>
      <c r="AJ84" s="97"/>
      <c r="AK84" s="97"/>
      <c r="AL84" s="97"/>
      <c r="AM84" s="97"/>
      <c r="AN84" s="97"/>
      <c r="AO84" s="97"/>
    </row>
    <row r="85" spans="1:41" s="335" customFormat="1" ht="31.5" x14ac:dyDescent="0.25">
      <c r="A85" s="256"/>
      <c r="B85" s="324" t="s">
        <v>863</v>
      </c>
      <c r="C85" s="51" t="s">
        <v>822</v>
      </c>
      <c r="D85" s="336">
        <v>2023</v>
      </c>
      <c r="E85" s="336">
        <v>2023</v>
      </c>
      <c r="F85" s="254" t="s">
        <v>638</v>
      </c>
      <c r="G85" s="254" t="s">
        <v>638</v>
      </c>
      <c r="H85" s="254" t="s">
        <v>638</v>
      </c>
      <c r="I85" s="254" t="s">
        <v>691</v>
      </c>
      <c r="J85" s="254" t="s">
        <v>638</v>
      </c>
      <c r="K85" s="254" t="s">
        <v>638</v>
      </c>
      <c r="L85" s="289"/>
      <c r="M85" s="289"/>
      <c r="N85" s="289"/>
      <c r="O85" s="289"/>
      <c r="P85" s="289"/>
      <c r="Q85" s="289"/>
      <c r="R85" s="289"/>
      <c r="S85" s="289"/>
      <c r="T85" s="289"/>
      <c r="U85" s="289"/>
      <c r="V85" s="289"/>
      <c r="W85" s="289"/>
      <c r="X85" s="289"/>
      <c r="Y85" s="289"/>
      <c r="Z85" s="289"/>
      <c r="AA85" s="289"/>
      <c r="AB85" s="289"/>
      <c r="AC85" s="289"/>
      <c r="AD85" s="3"/>
      <c r="AE85" s="3"/>
      <c r="AF85" s="97"/>
      <c r="AG85" s="97"/>
      <c r="AH85" s="97"/>
      <c r="AI85" s="97"/>
      <c r="AJ85" s="97"/>
      <c r="AK85" s="97"/>
      <c r="AL85" s="97"/>
      <c r="AM85" s="97"/>
      <c r="AN85" s="97"/>
      <c r="AO85" s="97"/>
    </row>
    <row r="86" spans="1:41" s="335" customFormat="1" ht="31.5" x14ac:dyDescent="0.25">
      <c r="A86" s="256"/>
      <c r="B86" s="324" t="s">
        <v>864</v>
      </c>
      <c r="C86" s="51" t="s">
        <v>822</v>
      </c>
      <c r="D86" s="336">
        <v>2023</v>
      </c>
      <c r="E86" s="336">
        <v>2023</v>
      </c>
      <c r="F86" s="254" t="s">
        <v>638</v>
      </c>
      <c r="G86" s="254" t="s">
        <v>638</v>
      </c>
      <c r="H86" s="254" t="s">
        <v>638</v>
      </c>
      <c r="I86" s="254" t="s">
        <v>691</v>
      </c>
      <c r="J86" s="254" t="s">
        <v>638</v>
      </c>
      <c r="K86" s="254" t="s">
        <v>638</v>
      </c>
      <c r="L86" s="289"/>
      <c r="M86" s="289"/>
      <c r="N86" s="289"/>
      <c r="O86" s="289"/>
      <c r="P86" s="289"/>
      <c r="Q86" s="289"/>
      <c r="R86" s="289"/>
      <c r="S86" s="289"/>
      <c r="T86" s="289"/>
      <c r="U86" s="289"/>
      <c r="V86" s="289"/>
      <c r="W86" s="289"/>
      <c r="X86" s="289"/>
      <c r="Y86" s="289"/>
      <c r="Z86" s="289"/>
      <c r="AA86" s="289"/>
      <c r="AB86" s="289"/>
      <c r="AC86" s="289"/>
      <c r="AD86" s="3"/>
      <c r="AE86" s="3"/>
      <c r="AF86" s="97"/>
      <c r="AG86" s="97"/>
      <c r="AH86" s="97"/>
      <c r="AI86" s="97"/>
      <c r="AJ86" s="97"/>
      <c r="AK86" s="97"/>
      <c r="AL86" s="97"/>
      <c r="AM86" s="97"/>
      <c r="AN86" s="97"/>
      <c r="AO86" s="97"/>
    </row>
    <row r="87" spans="1:41" s="335" customFormat="1" ht="15.75" x14ac:dyDescent="0.25">
      <c r="A87" s="256"/>
      <c r="B87" s="324" t="s">
        <v>830</v>
      </c>
      <c r="C87" s="51" t="s">
        <v>826</v>
      </c>
      <c r="D87" s="336">
        <v>2024</v>
      </c>
      <c r="E87" s="336">
        <v>2024</v>
      </c>
      <c r="F87" s="254" t="s">
        <v>638</v>
      </c>
      <c r="G87" s="254" t="s">
        <v>638</v>
      </c>
      <c r="H87" s="254" t="s">
        <v>638</v>
      </c>
      <c r="I87" s="254" t="s">
        <v>691</v>
      </c>
      <c r="J87" s="254" t="s">
        <v>638</v>
      </c>
      <c r="K87" s="254" t="s">
        <v>638</v>
      </c>
      <c r="L87" s="289"/>
      <c r="M87" s="289"/>
      <c r="N87" s="289"/>
      <c r="O87" s="289"/>
      <c r="P87" s="289"/>
      <c r="Q87" s="289"/>
      <c r="R87" s="289"/>
      <c r="S87" s="289"/>
      <c r="T87" s="289"/>
      <c r="U87" s="289"/>
      <c r="V87" s="289"/>
      <c r="W87" s="289"/>
      <c r="X87" s="289"/>
      <c r="Y87" s="289"/>
      <c r="Z87" s="289"/>
      <c r="AA87" s="289"/>
      <c r="AB87" s="289"/>
      <c r="AC87" s="289"/>
      <c r="AD87" s="3"/>
      <c r="AE87" s="3"/>
      <c r="AF87" s="97"/>
      <c r="AG87" s="97"/>
      <c r="AH87" s="97"/>
      <c r="AI87" s="97"/>
      <c r="AJ87" s="97"/>
      <c r="AK87" s="97"/>
      <c r="AL87" s="97"/>
      <c r="AM87" s="97"/>
      <c r="AN87" s="97"/>
      <c r="AO87" s="97"/>
    </row>
    <row r="88" spans="1:41" s="335" customFormat="1" ht="31.5" x14ac:dyDescent="0.25">
      <c r="A88" s="256"/>
      <c r="B88" s="324" t="s">
        <v>862</v>
      </c>
      <c r="C88" s="51" t="s">
        <v>826</v>
      </c>
      <c r="D88" s="336">
        <v>2024</v>
      </c>
      <c r="E88" s="336">
        <v>2024</v>
      </c>
      <c r="F88" s="254" t="s">
        <v>638</v>
      </c>
      <c r="G88" s="254" t="s">
        <v>638</v>
      </c>
      <c r="H88" s="254" t="s">
        <v>638</v>
      </c>
      <c r="I88" s="254" t="s">
        <v>691</v>
      </c>
      <c r="J88" s="254" t="s">
        <v>638</v>
      </c>
      <c r="K88" s="254" t="s">
        <v>638</v>
      </c>
      <c r="L88" s="289"/>
      <c r="M88" s="289"/>
      <c r="N88" s="289"/>
      <c r="O88" s="289"/>
      <c r="P88" s="289"/>
      <c r="Q88" s="289"/>
      <c r="R88" s="289"/>
      <c r="S88" s="289"/>
      <c r="T88" s="289"/>
      <c r="U88" s="289"/>
      <c r="V88" s="289"/>
      <c r="W88" s="289"/>
      <c r="X88" s="289"/>
      <c r="Y88" s="289"/>
      <c r="Z88" s="289"/>
      <c r="AA88" s="289"/>
      <c r="AB88" s="289"/>
      <c r="AC88" s="289"/>
      <c r="AD88" s="3"/>
      <c r="AE88" s="3"/>
      <c r="AF88" s="97"/>
      <c r="AG88" s="97"/>
      <c r="AH88" s="97"/>
      <c r="AI88" s="97"/>
      <c r="AJ88" s="97"/>
      <c r="AK88" s="97"/>
      <c r="AL88" s="97"/>
      <c r="AM88" s="97"/>
      <c r="AN88" s="97"/>
      <c r="AO88" s="97"/>
    </row>
    <row r="89" spans="1:41" s="335" customFormat="1" ht="15.75" x14ac:dyDescent="0.25">
      <c r="A89" s="256"/>
      <c r="B89" s="333"/>
      <c r="C89" s="333"/>
      <c r="D89" s="337"/>
      <c r="E89" s="254"/>
      <c r="F89" s="254"/>
      <c r="G89" s="254"/>
      <c r="H89" s="254"/>
      <c r="I89" s="254"/>
      <c r="J89" s="254"/>
      <c r="K89" s="254"/>
      <c r="L89" s="289"/>
      <c r="M89" s="289"/>
      <c r="N89" s="289"/>
      <c r="O89" s="289"/>
      <c r="P89" s="289"/>
      <c r="Q89" s="289"/>
      <c r="R89" s="289"/>
      <c r="S89" s="289"/>
      <c r="T89" s="289"/>
      <c r="U89" s="289"/>
      <c r="V89" s="289"/>
      <c r="W89" s="289"/>
      <c r="X89" s="289"/>
      <c r="Y89" s="289"/>
      <c r="Z89" s="289"/>
      <c r="AA89" s="289"/>
      <c r="AB89" s="289"/>
      <c r="AC89" s="289"/>
      <c r="AD89" s="3"/>
      <c r="AE89" s="3"/>
      <c r="AF89" s="97"/>
      <c r="AG89" s="97"/>
      <c r="AH89" s="97"/>
      <c r="AI89" s="97"/>
      <c r="AJ89" s="97"/>
      <c r="AK89" s="97"/>
      <c r="AL89" s="97"/>
      <c r="AM89" s="97"/>
      <c r="AN89" s="97"/>
      <c r="AO89" s="97"/>
    </row>
    <row r="90" spans="1:41" s="238" customFormat="1" ht="94.5" x14ac:dyDescent="0.25">
      <c r="A90" s="255" t="s">
        <v>766</v>
      </c>
      <c r="B90" s="180" t="s">
        <v>767</v>
      </c>
      <c r="C90" s="237"/>
      <c r="D90" s="240"/>
      <c r="E90" s="254"/>
      <c r="F90" s="254"/>
      <c r="G90" s="254"/>
      <c r="H90" s="254"/>
      <c r="I90" s="254"/>
      <c r="J90" s="254"/>
      <c r="K90" s="254"/>
      <c r="L90" s="289"/>
      <c r="M90" s="289"/>
      <c r="N90" s="289"/>
      <c r="O90" s="289"/>
      <c r="P90" s="289"/>
      <c r="Q90" s="289"/>
      <c r="R90" s="289"/>
      <c r="S90" s="289"/>
      <c r="T90" s="289"/>
      <c r="U90" s="289"/>
      <c r="V90" s="289"/>
      <c r="W90" s="289"/>
      <c r="X90" s="289"/>
      <c r="Y90" s="289"/>
      <c r="Z90" s="289"/>
      <c r="AA90" s="289"/>
      <c r="AB90" s="289"/>
      <c r="AC90" s="289"/>
      <c r="AD90" s="3"/>
      <c r="AE90" s="3"/>
      <c r="AF90" s="97"/>
      <c r="AG90" s="97"/>
      <c r="AH90" s="97"/>
      <c r="AI90" s="97"/>
      <c r="AJ90" s="97"/>
      <c r="AK90" s="97"/>
      <c r="AL90" s="97"/>
      <c r="AM90" s="97"/>
      <c r="AN90" s="97"/>
      <c r="AO90" s="97"/>
    </row>
    <row r="91" spans="1:41" s="238" customFormat="1" ht="47.25" x14ac:dyDescent="0.25">
      <c r="A91" s="255" t="s">
        <v>768</v>
      </c>
      <c r="B91" s="180" t="s">
        <v>769</v>
      </c>
      <c r="C91" s="237"/>
      <c r="D91" s="337" t="s">
        <v>893</v>
      </c>
      <c r="E91" s="254" t="s">
        <v>893</v>
      </c>
      <c r="F91" s="254" t="s">
        <v>638</v>
      </c>
      <c r="G91" s="254" t="s">
        <v>638</v>
      </c>
      <c r="H91" s="254" t="s">
        <v>638</v>
      </c>
      <c r="I91" s="254" t="s">
        <v>691</v>
      </c>
      <c r="J91" s="254" t="s">
        <v>638</v>
      </c>
      <c r="K91" s="254" t="s">
        <v>638</v>
      </c>
      <c r="L91" s="289"/>
      <c r="M91" s="289"/>
      <c r="N91" s="289"/>
      <c r="O91" s="289"/>
      <c r="P91" s="289"/>
      <c r="Q91" s="289"/>
      <c r="R91" s="289"/>
      <c r="S91" s="289"/>
      <c r="T91" s="289"/>
      <c r="U91" s="289"/>
      <c r="V91" s="289"/>
      <c r="W91" s="289"/>
      <c r="X91" s="289"/>
      <c r="Y91" s="289"/>
      <c r="Z91" s="289"/>
      <c r="AA91" s="289"/>
      <c r="AB91" s="289"/>
      <c r="AC91" s="289"/>
      <c r="AD91" s="3"/>
      <c r="AE91" s="3"/>
      <c r="AF91" s="97"/>
      <c r="AG91" s="97"/>
      <c r="AH91" s="97"/>
      <c r="AI91" s="97"/>
      <c r="AJ91" s="97"/>
      <c r="AK91" s="97"/>
      <c r="AL91" s="97"/>
      <c r="AM91" s="97"/>
      <c r="AN91" s="97"/>
      <c r="AO91" s="97"/>
    </row>
    <row r="92" spans="1:41" s="335" customFormat="1" ht="31.5" x14ac:dyDescent="0.25">
      <c r="A92" s="255"/>
      <c r="B92" s="357" t="s">
        <v>989</v>
      </c>
      <c r="C92" s="355" t="s">
        <v>818</v>
      </c>
      <c r="D92" s="351">
        <v>2021</v>
      </c>
      <c r="E92" s="336">
        <v>2021</v>
      </c>
      <c r="F92" s="254" t="s">
        <v>638</v>
      </c>
      <c r="G92" s="254" t="s">
        <v>638</v>
      </c>
      <c r="H92" s="254" t="s">
        <v>638</v>
      </c>
      <c r="I92" s="254" t="s">
        <v>691</v>
      </c>
      <c r="J92" s="254" t="s">
        <v>638</v>
      </c>
      <c r="K92" s="254" t="s">
        <v>638</v>
      </c>
      <c r="L92" s="289"/>
      <c r="M92" s="289"/>
      <c r="N92" s="289"/>
      <c r="O92" s="289"/>
      <c r="P92" s="289"/>
      <c r="Q92" s="289"/>
      <c r="R92" s="289"/>
      <c r="S92" s="289"/>
      <c r="T92" s="289"/>
      <c r="U92" s="289"/>
      <c r="V92" s="289"/>
      <c r="W92" s="289"/>
      <c r="X92" s="289"/>
      <c r="Y92" s="289"/>
      <c r="Z92" s="289"/>
      <c r="AA92" s="289"/>
      <c r="AB92" s="289"/>
      <c r="AC92" s="289"/>
      <c r="AD92" s="3"/>
      <c r="AE92" s="3"/>
      <c r="AF92" s="97"/>
      <c r="AG92" s="97"/>
      <c r="AH92" s="97"/>
      <c r="AI92" s="97"/>
      <c r="AJ92" s="97"/>
      <c r="AK92" s="97"/>
      <c r="AL92" s="97"/>
      <c r="AM92" s="97"/>
      <c r="AN92" s="97"/>
      <c r="AO92" s="97"/>
    </row>
    <row r="93" spans="1:41" s="335" customFormat="1" ht="31.5" x14ac:dyDescent="0.25">
      <c r="A93" s="255"/>
      <c r="B93" s="354" t="s">
        <v>990</v>
      </c>
      <c r="C93" s="355" t="s">
        <v>818</v>
      </c>
      <c r="D93" s="351">
        <v>2021</v>
      </c>
      <c r="E93" s="336">
        <v>2021</v>
      </c>
      <c r="F93" s="254" t="s">
        <v>638</v>
      </c>
      <c r="G93" s="254" t="s">
        <v>638</v>
      </c>
      <c r="H93" s="254" t="s">
        <v>638</v>
      </c>
      <c r="I93" s="254" t="s">
        <v>691</v>
      </c>
      <c r="J93" s="254" t="s">
        <v>638</v>
      </c>
      <c r="K93" s="254" t="s">
        <v>638</v>
      </c>
      <c r="L93" s="289"/>
      <c r="M93" s="289"/>
      <c r="N93" s="289"/>
      <c r="O93" s="289"/>
      <c r="P93" s="289"/>
      <c r="Q93" s="289"/>
      <c r="R93" s="289"/>
      <c r="S93" s="289"/>
      <c r="T93" s="289"/>
      <c r="U93" s="289"/>
      <c r="V93" s="289"/>
      <c r="W93" s="289"/>
      <c r="X93" s="289"/>
      <c r="Y93" s="289"/>
      <c r="Z93" s="289"/>
      <c r="AA93" s="289"/>
      <c r="AB93" s="289"/>
      <c r="AC93" s="289"/>
      <c r="AD93" s="3"/>
      <c r="AE93" s="3"/>
      <c r="AF93" s="97"/>
      <c r="AG93" s="97"/>
      <c r="AH93" s="97"/>
      <c r="AI93" s="97"/>
      <c r="AJ93" s="97"/>
      <c r="AK93" s="97"/>
      <c r="AL93" s="97"/>
      <c r="AM93" s="97"/>
      <c r="AN93" s="97"/>
      <c r="AO93" s="97"/>
    </row>
    <row r="94" spans="1:41" s="335" customFormat="1" ht="31.5" x14ac:dyDescent="0.25">
      <c r="A94" s="255"/>
      <c r="B94" s="358" t="s">
        <v>991</v>
      </c>
      <c r="C94" s="355" t="s">
        <v>818</v>
      </c>
      <c r="D94" s="351">
        <v>2021</v>
      </c>
      <c r="E94" s="336">
        <v>2021</v>
      </c>
      <c r="F94" s="254" t="s">
        <v>638</v>
      </c>
      <c r="G94" s="254" t="s">
        <v>638</v>
      </c>
      <c r="H94" s="254" t="s">
        <v>638</v>
      </c>
      <c r="I94" s="254" t="s">
        <v>691</v>
      </c>
      <c r="J94" s="254" t="s">
        <v>638</v>
      </c>
      <c r="K94" s="254" t="s">
        <v>638</v>
      </c>
      <c r="L94" s="289"/>
      <c r="M94" s="289"/>
      <c r="N94" s="289"/>
      <c r="O94" s="289"/>
      <c r="P94" s="289"/>
      <c r="Q94" s="289"/>
      <c r="R94" s="289"/>
      <c r="S94" s="289"/>
      <c r="T94" s="289"/>
      <c r="U94" s="289"/>
      <c r="V94" s="289"/>
      <c r="W94" s="289"/>
      <c r="X94" s="289"/>
      <c r="Y94" s="289"/>
      <c r="Z94" s="289"/>
      <c r="AA94" s="289"/>
      <c r="AB94" s="289"/>
      <c r="AC94" s="289"/>
      <c r="AD94" s="3"/>
      <c r="AE94" s="3"/>
      <c r="AF94" s="97"/>
      <c r="AG94" s="97"/>
      <c r="AH94" s="97"/>
      <c r="AI94" s="97"/>
      <c r="AJ94" s="97"/>
      <c r="AK94" s="97"/>
      <c r="AL94" s="97"/>
      <c r="AM94" s="97"/>
      <c r="AN94" s="97"/>
      <c r="AO94" s="97"/>
    </row>
    <row r="95" spans="1:41" s="349" customFormat="1" ht="31.5" x14ac:dyDescent="0.25">
      <c r="A95" s="255"/>
      <c r="B95" s="358" t="s">
        <v>992</v>
      </c>
      <c r="C95" s="355" t="s">
        <v>818</v>
      </c>
      <c r="D95" s="351">
        <v>2021</v>
      </c>
      <c r="E95" s="351">
        <v>2021</v>
      </c>
      <c r="F95" s="254" t="s">
        <v>638</v>
      </c>
      <c r="G95" s="254" t="s">
        <v>638</v>
      </c>
      <c r="H95" s="254" t="s">
        <v>638</v>
      </c>
      <c r="I95" s="254" t="s">
        <v>691</v>
      </c>
      <c r="J95" s="254" t="s">
        <v>638</v>
      </c>
      <c r="K95" s="254" t="s">
        <v>638</v>
      </c>
      <c r="L95" s="289"/>
      <c r="M95" s="289"/>
      <c r="N95" s="289"/>
      <c r="O95" s="289"/>
      <c r="P95" s="289"/>
      <c r="Q95" s="289"/>
      <c r="R95" s="289"/>
      <c r="S95" s="289"/>
      <c r="T95" s="289"/>
      <c r="U95" s="289"/>
      <c r="V95" s="289"/>
      <c r="W95" s="289"/>
      <c r="X95" s="289"/>
      <c r="Y95" s="289"/>
      <c r="Z95" s="289"/>
      <c r="AA95" s="289"/>
      <c r="AB95" s="289"/>
      <c r="AC95" s="289"/>
      <c r="AD95" s="3"/>
      <c r="AE95" s="3"/>
      <c r="AF95" s="97"/>
      <c r="AG95" s="97"/>
      <c r="AH95" s="97"/>
      <c r="AI95" s="97"/>
      <c r="AJ95" s="97"/>
      <c r="AK95" s="97"/>
      <c r="AL95" s="97"/>
      <c r="AM95" s="97"/>
      <c r="AN95" s="97"/>
      <c r="AO95" s="97"/>
    </row>
    <row r="96" spans="1:41" s="335" customFormat="1" ht="47.25" x14ac:dyDescent="0.25">
      <c r="A96" s="255"/>
      <c r="B96" s="318" t="s">
        <v>834</v>
      </c>
      <c r="C96" s="334" t="s">
        <v>822</v>
      </c>
      <c r="D96" s="336">
        <v>2023</v>
      </c>
      <c r="E96" s="336">
        <v>2023</v>
      </c>
      <c r="F96" s="254" t="s">
        <v>638</v>
      </c>
      <c r="G96" s="254" t="s">
        <v>638</v>
      </c>
      <c r="H96" s="254" t="s">
        <v>638</v>
      </c>
      <c r="I96" s="254" t="s">
        <v>691</v>
      </c>
      <c r="J96" s="254" t="s">
        <v>638</v>
      </c>
      <c r="K96" s="254" t="s">
        <v>638</v>
      </c>
      <c r="L96" s="289"/>
      <c r="M96" s="289"/>
      <c r="N96" s="289"/>
      <c r="O96" s="289"/>
      <c r="P96" s="289"/>
      <c r="Q96" s="289"/>
      <c r="R96" s="289"/>
      <c r="S96" s="289"/>
      <c r="T96" s="289"/>
      <c r="U96" s="289"/>
      <c r="V96" s="289"/>
      <c r="W96" s="289"/>
      <c r="X96" s="289"/>
      <c r="Y96" s="289"/>
      <c r="Z96" s="289"/>
      <c r="AA96" s="289"/>
      <c r="AB96" s="289"/>
      <c r="AC96" s="289"/>
      <c r="AD96" s="3"/>
      <c r="AE96" s="3"/>
      <c r="AF96" s="97"/>
      <c r="AG96" s="97"/>
      <c r="AH96" s="97"/>
      <c r="AI96" s="97"/>
      <c r="AJ96" s="97"/>
      <c r="AK96" s="97"/>
      <c r="AL96" s="97"/>
      <c r="AM96" s="97"/>
      <c r="AN96" s="97"/>
      <c r="AO96" s="97"/>
    </row>
    <row r="97" spans="1:41" s="335" customFormat="1" ht="47.25" x14ac:dyDescent="0.25">
      <c r="A97" s="255"/>
      <c r="B97" s="318" t="s">
        <v>835</v>
      </c>
      <c r="C97" s="334" t="s">
        <v>822</v>
      </c>
      <c r="D97" s="336">
        <v>2023</v>
      </c>
      <c r="E97" s="336">
        <v>2023</v>
      </c>
      <c r="F97" s="254" t="s">
        <v>638</v>
      </c>
      <c r="G97" s="254" t="s">
        <v>638</v>
      </c>
      <c r="H97" s="254" t="s">
        <v>638</v>
      </c>
      <c r="I97" s="254" t="s">
        <v>691</v>
      </c>
      <c r="J97" s="254" t="s">
        <v>638</v>
      </c>
      <c r="K97" s="254" t="s">
        <v>638</v>
      </c>
      <c r="L97" s="289"/>
      <c r="M97" s="289"/>
      <c r="N97" s="289"/>
      <c r="O97" s="289"/>
      <c r="P97" s="289"/>
      <c r="Q97" s="289"/>
      <c r="R97" s="289"/>
      <c r="S97" s="289"/>
      <c r="T97" s="289"/>
      <c r="U97" s="289"/>
      <c r="V97" s="289"/>
      <c r="W97" s="289"/>
      <c r="X97" s="289"/>
      <c r="Y97" s="289"/>
      <c r="Z97" s="289"/>
      <c r="AA97" s="289"/>
      <c r="AB97" s="289"/>
      <c r="AC97" s="289"/>
      <c r="AD97" s="3"/>
      <c r="AE97" s="3"/>
      <c r="AF97" s="97"/>
      <c r="AG97" s="97"/>
      <c r="AH97" s="97"/>
      <c r="AI97" s="97"/>
      <c r="AJ97" s="97"/>
      <c r="AK97" s="97"/>
      <c r="AL97" s="97"/>
      <c r="AM97" s="97"/>
      <c r="AN97" s="97"/>
      <c r="AO97" s="97"/>
    </row>
    <row r="98" spans="1:41" s="335" customFormat="1" ht="47.25" x14ac:dyDescent="0.25">
      <c r="A98" s="255"/>
      <c r="B98" s="318" t="s">
        <v>836</v>
      </c>
      <c r="C98" s="334" t="s">
        <v>822</v>
      </c>
      <c r="D98" s="336">
        <v>2023</v>
      </c>
      <c r="E98" s="336">
        <v>2023</v>
      </c>
      <c r="F98" s="254" t="s">
        <v>638</v>
      </c>
      <c r="G98" s="254" t="s">
        <v>638</v>
      </c>
      <c r="H98" s="254" t="s">
        <v>638</v>
      </c>
      <c r="I98" s="254" t="s">
        <v>691</v>
      </c>
      <c r="J98" s="254" t="s">
        <v>638</v>
      </c>
      <c r="K98" s="254" t="s">
        <v>638</v>
      </c>
      <c r="L98" s="289"/>
      <c r="M98" s="289"/>
      <c r="N98" s="289"/>
      <c r="O98" s="289"/>
      <c r="P98" s="289"/>
      <c r="Q98" s="289"/>
      <c r="R98" s="289"/>
      <c r="S98" s="289"/>
      <c r="T98" s="289"/>
      <c r="U98" s="289"/>
      <c r="V98" s="289"/>
      <c r="W98" s="289"/>
      <c r="X98" s="289"/>
      <c r="Y98" s="289"/>
      <c r="Z98" s="289"/>
      <c r="AA98" s="289"/>
      <c r="AB98" s="289"/>
      <c r="AC98" s="289"/>
      <c r="AD98" s="3"/>
      <c r="AE98" s="3"/>
      <c r="AF98" s="97"/>
      <c r="AG98" s="97"/>
      <c r="AH98" s="97"/>
      <c r="AI98" s="97"/>
      <c r="AJ98" s="97"/>
      <c r="AK98" s="97"/>
      <c r="AL98" s="97"/>
      <c r="AM98" s="97"/>
      <c r="AN98" s="97"/>
      <c r="AO98" s="97"/>
    </row>
    <row r="99" spans="1:41" s="335" customFormat="1" ht="31.5" x14ac:dyDescent="0.25">
      <c r="A99" s="255"/>
      <c r="B99" s="318" t="s">
        <v>837</v>
      </c>
      <c r="C99" s="334" t="s">
        <v>826</v>
      </c>
      <c r="D99" s="336">
        <v>2024</v>
      </c>
      <c r="E99" s="336">
        <v>2024</v>
      </c>
      <c r="F99" s="254" t="s">
        <v>638</v>
      </c>
      <c r="G99" s="254" t="s">
        <v>638</v>
      </c>
      <c r="H99" s="254" t="s">
        <v>638</v>
      </c>
      <c r="I99" s="254" t="s">
        <v>691</v>
      </c>
      <c r="J99" s="254" t="s">
        <v>638</v>
      </c>
      <c r="K99" s="254" t="s">
        <v>638</v>
      </c>
      <c r="L99" s="289"/>
      <c r="M99" s="289"/>
      <c r="N99" s="289"/>
      <c r="O99" s="289"/>
      <c r="P99" s="289"/>
      <c r="Q99" s="289"/>
      <c r="R99" s="289"/>
      <c r="S99" s="289"/>
      <c r="T99" s="289"/>
      <c r="U99" s="289"/>
      <c r="V99" s="289"/>
      <c r="W99" s="289"/>
      <c r="X99" s="289"/>
      <c r="Y99" s="289"/>
      <c r="Z99" s="289"/>
      <c r="AA99" s="289"/>
      <c r="AB99" s="289"/>
      <c r="AC99" s="289"/>
      <c r="AD99" s="3"/>
      <c r="AE99" s="3"/>
      <c r="AF99" s="97"/>
      <c r="AG99" s="97"/>
      <c r="AH99" s="97"/>
      <c r="AI99" s="97"/>
      <c r="AJ99" s="97"/>
      <c r="AK99" s="97"/>
      <c r="AL99" s="97"/>
      <c r="AM99" s="97"/>
      <c r="AN99" s="97"/>
      <c r="AO99" s="97"/>
    </row>
    <row r="100" spans="1:41" s="335" customFormat="1" ht="31.5" x14ac:dyDescent="0.25">
      <c r="A100" s="255"/>
      <c r="B100" s="318" t="s">
        <v>838</v>
      </c>
      <c r="C100" s="334" t="s">
        <v>826</v>
      </c>
      <c r="D100" s="336">
        <v>2024</v>
      </c>
      <c r="E100" s="336">
        <v>2024</v>
      </c>
      <c r="F100" s="254" t="s">
        <v>638</v>
      </c>
      <c r="G100" s="254" t="s">
        <v>638</v>
      </c>
      <c r="H100" s="254" t="s">
        <v>638</v>
      </c>
      <c r="I100" s="254" t="s">
        <v>691</v>
      </c>
      <c r="J100" s="254" t="s">
        <v>638</v>
      </c>
      <c r="K100" s="254" t="s">
        <v>638</v>
      </c>
      <c r="L100" s="289"/>
      <c r="M100" s="289"/>
      <c r="N100" s="289"/>
      <c r="O100" s="289"/>
      <c r="P100" s="289"/>
      <c r="Q100" s="289"/>
      <c r="R100" s="289"/>
      <c r="S100" s="289"/>
      <c r="T100" s="289"/>
      <c r="U100" s="289"/>
      <c r="V100" s="289"/>
      <c r="W100" s="289"/>
      <c r="X100" s="289"/>
      <c r="Y100" s="289"/>
      <c r="Z100" s="289"/>
      <c r="AA100" s="289"/>
      <c r="AB100" s="289"/>
      <c r="AC100" s="289"/>
      <c r="AD100" s="3"/>
      <c r="AE100" s="3"/>
      <c r="AF100" s="97"/>
      <c r="AG100" s="97"/>
      <c r="AH100" s="97"/>
      <c r="AI100" s="97"/>
      <c r="AJ100" s="97"/>
      <c r="AK100" s="97"/>
      <c r="AL100" s="97"/>
      <c r="AM100" s="97"/>
      <c r="AN100" s="97"/>
      <c r="AO100" s="97"/>
    </row>
    <row r="101" spans="1:41" s="335" customFormat="1" ht="31.5" x14ac:dyDescent="0.25">
      <c r="A101" s="255"/>
      <c r="B101" s="318" t="s">
        <v>854</v>
      </c>
      <c r="C101" s="334" t="s">
        <v>826</v>
      </c>
      <c r="D101" s="336">
        <v>2024</v>
      </c>
      <c r="E101" s="336">
        <v>2024</v>
      </c>
      <c r="F101" s="254" t="s">
        <v>638</v>
      </c>
      <c r="G101" s="254" t="s">
        <v>638</v>
      </c>
      <c r="H101" s="254" t="s">
        <v>638</v>
      </c>
      <c r="I101" s="254" t="s">
        <v>691</v>
      </c>
      <c r="J101" s="254" t="s">
        <v>638</v>
      </c>
      <c r="K101" s="254" t="s">
        <v>638</v>
      </c>
      <c r="L101" s="289"/>
      <c r="M101" s="289"/>
      <c r="N101" s="289"/>
      <c r="O101" s="289"/>
      <c r="P101" s="289"/>
      <c r="Q101" s="289"/>
      <c r="R101" s="289"/>
      <c r="S101" s="289"/>
      <c r="T101" s="289"/>
      <c r="U101" s="289"/>
      <c r="V101" s="289"/>
      <c r="W101" s="289"/>
      <c r="X101" s="289"/>
      <c r="Y101" s="289"/>
      <c r="Z101" s="289"/>
      <c r="AA101" s="289"/>
      <c r="AB101" s="289"/>
      <c r="AC101" s="289"/>
      <c r="AD101" s="3"/>
      <c r="AE101" s="3"/>
      <c r="AF101" s="97"/>
      <c r="AG101" s="97"/>
      <c r="AH101" s="97"/>
      <c r="AI101" s="97"/>
      <c r="AJ101" s="97"/>
      <c r="AK101" s="97"/>
      <c r="AL101" s="97"/>
      <c r="AM101" s="97"/>
      <c r="AN101" s="97"/>
      <c r="AO101" s="97"/>
    </row>
    <row r="102" spans="1:41" s="335" customFormat="1" ht="31.5" x14ac:dyDescent="0.25">
      <c r="A102" s="255"/>
      <c r="B102" s="318" t="s">
        <v>855</v>
      </c>
      <c r="C102" s="334" t="s">
        <v>826</v>
      </c>
      <c r="D102" s="336">
        <v>2024</v>
      </c>
      <c r="E102" s="336">
        <v>2024</v>
      </c>
      <c r="F102" s="254" t="s">
        <v>638</v>
      </c>
      <c r="G102" s="254" t="s">
        <v>638</v>
      </c>
      <c r="H102" s="254" t="s">
        <v>638</v>
      </c>
      <c r="I102" s="254" t="s">
        <v>691</v>
      </c>
      <c r="J102" s="254" t="s">
        <v>638</v>
      </c>
      <c r="K102" s="254" t="s">
        <v>638</v>
      </c>
      <c r="L102" s="289"/>
      <c r="M102" s="289"/>
      <c r="N102" s="289"/>
      <c r="O102" s="289"/>
      <c r="P102" s="289"/>
      <c r="Q102" s="289"/>
      <c r="R102" s="289"/>
      <c r="S102" s="289"/>
      <c r="T102" s="289"/>
      <c r="U102" s="289"/>
      <c r="V102" s="289"/>
      <c r="W102" s="289"/>
      <c r="X102" s="289"/>
      <c r="Y102" s="289"/>
      <c r="Z102" s="289"/>
      <c r="AA102" s="289"/>
      <c r="AB102" s="289"/>
      <c r="AC102" s="289"/>
      <c r="AD102" s="3"/>
      <c r="AE102" s="3"/>
      <c r="AF102" s="97"/>
      <c r="AG102" s="97"/>
      <c r="AH102" s="97"/>
      <c r="AI102" s="97"/>
      <c r="AJ102" s="97"/>
      <c r="AK102" s="97"/>
      <c r="AL102" s="97"/>
      <c r="AM102" s="97"/>
      <c r="AN102" s="97"/>
      <c r="AO102" s="97"/>
    </row>
    <row r="103" spans="1:41" s="238" customFormat="1" ht="31.5" x14ac:dyDescent="0.25">
      <c r="A103" s="256"/>
      <c r="B103" s="318" t="s">
        <v>856</v>
      </c>
      <c r="C103" s="334" t="s">
        <v>826</v>
      </c>
      <c r="D103" s="336">
        <v>2024</v>
      </c>
      <c r="E103" s="336">
        <v>2024</v>
      </c>
      <c r="F103" s="254" t="s">
        <v>638</v>
      </c>
      <c r="G103" s="254" t="s">
        <v>638</v>
      </c>
      <c r="H103" s="254" t="s">
        <v>638</v>
      </c>
      <c r="I103" s="254" t="s">
        <v>691</v>
      </c>
      <c r="J103" s="254" t="s">
        <v>638</v>
      </c>
      <c r="K103" s="254" t="s">
        <v>638</v>
      </c>
      <c r="L103" s="289"/>
      <c r="M103" s="289"/>
      <c r="N103" s="289"/>
      <c r="O103" s="289"/>
      <c r="P103" s="289"/>
      <c r="Q103" s="289"/>
      <c r="R103" s="289"/>
      <c r="S103" s="289"/>
      <c r="T103" s="289"/>
      <c r="U103" s="289"/>
      <c r="V103" s="289"/>
      <c r="W103" s="289"/>
      <c r="X103" s="289"/>
      <c r="Y103" s="289"/>
      <c r="Z103" s="289"/>
      <c r="AA103" s="289"/>
      <c r="AB103" s="289"/>
      <c r="AC103" s="289"/>
      <c r="AD103" s="3"/>
      <c r="AE103" s="3"/>
      <c r="AF103" s="97"/>
      <c r="AG103" s="97"/>
      <c r="AH103" s="97"/>
      <c r="AI103" s="97"/>
      <c r="AJ103" s="97"/>
      <c r="AK103" s="97"/>
      <c r="AL103" s="97"/>
      <c r="AM103" s="97"/>
      <c r="AN103" s="97"/>
      <c r="AO103" s="97"/>
    </row>
    <row r="104" spans="1:41" s="238" customFormat="1" ht="31.5" x14ac:dyDescent="0.25">
      <c r="A104" s="256"/>
      <c r="B104" s="318" t="s">
        <v>857</v>
      </c>
      <c r="C104" s="334" t="s">
        <v>826</v>
      </c>
      <c r="D104" s="336">
        <v>2024</v>
      </c>
      <c r="E104" s="336">
        <v>2024</v>
      </c>
      <c r="F104" s="254" t="s">
        <v>638</v>
      </c>
      <c r="G104" s="254" t="s">
        <v>638</v>
      </c>
      <c r="H104" s="254" t="s">
        <v>638</v>
      </c>
      <c r="I104" s="254" t="s">
        <v>691</v>
      </c>
      <c r="J104" s="254" t="s">
        <v>638</v>
      </c>
      <c r="K104" s="254" t="s">
        <v>638</v>
      </c>
      <c r="L104" s="289"/>
      <c r="M104" s="289"/>
      <c r="N104" s="289"/>
      <c r="O104" s="289"/>
      <c r="P104" s="289"/>
      <c r="Q104" s="289"/>
      <c r="R104" s="289"/>
      <c r="S104" s="289"/>
      <c r="T104" s="289"/>
      <c r="U104" s="289"/>
      <c r="V104" s="289"/>
      <c r="W104" s="289"/>
      <c r="X104" s="289"/>
      <c r="Y104" s="289"/>
      <c r="Z104" s="289"/>
      <c r="AA104" s="289"/>
      <c r="AB104" s="289"/>
      <c r="AC104" s="289"/>
      <c r="AD104" s="3"/>
      <c r="AE104" s="3"/>
      <c r="AF104" s="97"/>
      <c r="AG104" s="97"/>
      <c r="AH104" s="97"/>
      <c r="AI104" s="97"/>
      <c r="AJ104" s="97"/>
      <c r="AK104" s="97"/>
      <c r="AL104" s="97"/>
      <c r="AM104" s="97"/>
      <c r="AN104" s="97"/>
      <c r="AO104" s="97"/>
    </row>
    <row r="105" spans="1:41" s="244" customFormat="1" ht="15" customHeight="1" x14ac:dyDescent="0.25">
      <c r="A105" s="46"/>
      <c r="B105" s="318" t="s">
        <v>858</v>
      </c>
      <c r="C105" s="334" t="s">
        <v>826</v>
      </c>
      <c r="D105" s="336">
        <v>2024</v>
      </c>
      <c r="E105" s="336">
        <v>2024</v>
      </c>
      <c r="F105" s="254" t="s">
        <v>638</v>
      </c>
      <c r="G105" s="254" t="s">
        <v>638</v>
      </c>
      <c r="H105" s="254" t="s">
        <v>638</v>
      </c>
      <c r="I105" s="254" t="s">
        <v>691</v>
      </c>
      <c r="J105" s="254" t="s">
        <v>638</v>
      </c>
      <c r="K105" s="254" t="s">
        <v>638</v>
      </c>
      <c r="L105" s="248"/>
      <c r="M105" s="248"/>
      <c r="N105" s="248"/>
      <c r="O105" s="245"/>
      <c r="P105" s="245"/>
      <c r="Q105" s="245"/>
      <c r="R105" s="245"/>
      <c r="S105" s="245"/>
      <c r="T105" s="245"/>
      <c r="U105" s="245"/>
      <c r="V105" s="245"/>
      <c r="W105" s="245"/>
      <c r="X105" s="245"/>
    </row>
    <row r="106" spans="1:41" s="10" customFormat="1" ht="46.5" customHeight="1" x14ac:dyDescent="0.25">
      <c r="A106" s="263"/>
      <c r="B106" s="267"/>
      <c r="C106" s="263"/>
      <c r="D106" s="189"/>
      <c r="E106" s="189"/>
      <c r="F106" s="189"/>
      <c r="G106" s="189"/>
      <c r="H106" s="189"/>
      <c r="I106" s="189"/>
      <c r="J106" s="189"/>
      <c r="K106" s="189"/>
      <c r="L106" s="8"/>
      <c r="M106" s="8"/>
      <c r="N106" s="8"/>
      <c r="O106" s="115"/>
      <c r="P106" s="115"/>
      <c r="Q106" s="115"/>
      <c r="R106" s="115"/>
      <c r="S106" s="115"/>
      <c r="T106" s="115"/>
      <c r="U106" s="115"/>
      <c r="V106" s="115"/>
      <c r="W106" s="115"/>
      <c r="X106" s="115"/>
    </row>
    <row r="107" spans="1:41" s="10" customFormat="1" ht="48" customHeight="1" x14ac:dyDescent="0.25">
      <c r="A107" s="156"/>
      <c r="B107" s="279"/>
      <c r="C107" s="263"/>
      <c r="D107" s="189"/>
      <c r="E107" s="189"/>
      <c r="F107" s="189"/>
      <c r="G107" s="189"/>
      <c r="H107" s="189"/>
      <c r="I107" s="189"/>
      <c r="J107" s="189"/>
      <c r="K107" s="189"/>
      <c r="L107" s="8"/>
      <c r="M107" s="8"/>
      <c r="N107" s="8"/>
      <c r="O107" s="115"/>
      <c r="P107" s="115"/>
      <c r="Q107" s="115"/>
      <c r="R107" s="115"/>
      <c r="S107" s="115"/>
      <c r="T107" s="115"/>
      <c r="U107" s="115"/>
      <c r="V107" s="115"/>
      <c r="W107" s="115"/>
      <c r="X107" s="115"/>
    </row>
    <row r="108" spans="1:41" s="10" customFormat="1" ht="51" customHeight="1" x14ac:dyDescent="0.25">
      <c r="A108" s="156"/>
      <c r="B108" s="282"/>
      <c r="C108" s="263"/>
      <c r="D108" s="189"/>
      <c r="E108" s="189"/>
      <c r="F108" s="189"/>
      <c r="G108" s="189"/>
      <c r="H108" s="189"/>
      <c r="I108" s="189"/>
      <c r="J108" s="189"/>
      <c r="K108" s="189"/>
      <c r="L108" s="8"/>
      <c r="M108" s="8"/>
      <c r="N108" s="8"/>
      <c r="O108" s="115"/>
      <c r="P108" s="115"/>
      <c r="Q108" s="115"/>
      <c r="R108" s="115"/>
      <c r="S108" s="115"/>
      <c r="T108" s="115"/>
      <c r="U108" s="115"/>
      <c r="V108" s="115"/>
      <c r="W108" s="115"/>
      <c r="X108" s="115"/>
    </row>
    <row r="109" spans="1:41" s="10" customFormat="1" ht="51" customHeight="1" x14ac:dyDescent="0.25">
      <c r="A109" s="156"/>
      <c r="B109" s="282"/>
      <c r="C109" s="263"/>
      <c r="D109" s="189"/>
      <c r="E109" s="189"/>
      <c r="F109" s="189"/>
      <c r="G109" s="189"/>
      <c r="H109" s="189"/>
      <c r="I109" s="189"/>
      <c r="J109" s="189"/>
      <c r="K109" s="189"/>
      <c r="L109" s="8"/>
      <c r="M109" s="8"/>
      <c r="N109" s="8"/>
      <c r="O109" s="115"/>
      <c r="P109" s="115"/>
      <c r="Q109" s="115"/>
      <c r="R109" s="115"/>
      <c r="S109" s="115"/>
      <c r="T109" s="115"/>
      <c r="U109" s="115"/>
      <c r="V109" s="115"/>
      <c r="W109" s="115"/>
      <c r="X109" s="115"/>
    </row>
    <row r="110" spans="1:41" s="10" customFormat="1" ht="61.5" customHeight="1" x14ac:dyDescent="0.25">
      <c r="A110" s="156"/>
      <c r="B110" s="282"/>
      <c r="C110" s="263"/>
      <c r="D110" s="189"/>
      <c r="E110" s="189"/>
      <c r="F110" s="189"/>
      <c r="G110" s="189"/>
      <c r="H110" s="189"/>
      <c r="I110" s="189"/>
      <c r="J110" s="189"/>
      <c r="K110" s="189"/>
      <c r="L110" s="8"/>
      <c r="M110" s="8"/>
      <c r="N110" s="8"/>
      <c r="O110" s="115"/>
      <c r="P110" s="115"/>
      <c r="Q110" s="115"/>
      <c r="R110" s="115"/>
      <c r="S110" s="115"/>
      <c r="T110" s="115"/>
      <c r="U110" s="115"/>
      <c r="V110" s="115"/>
      <c r="W110" s="115"/>
      <c r="X110" s="115"/>
    </row>
    <row r="111" spans="1:41" s="10" customFormat="1" ht="48.75" customHeight="1" x14ac:dyDescent="0.25">
      <c r="A111" s="156"/>
      <c r="B111" s="282"/>
      <c r="C111" s="263"/>
      <c r="D111" s="189"/>
      <c r="E111" s="189"/>
      <c r="F111" s="189"/>
      <c r="G111" s="189"/>
      <c r="H111" s="189"/>
      <c r="I111" s="189"/>
      <c r="J111" s="189"/>
      <c r="K111" s="189"/>
      <c r="L111" s="8"/>
      <c r="M111" s="8"/>
      <c r="N111" s="8"/>
      <c r="O111" s="115"/>
      <c r="P111" s="115"/>
      <c r="Q111" s="115"/>
      <c r="R111" s="115"/>
      <c r="S111" s="115"/>
      <c r="T111" s="115"/>
      <c r="U111" s="115"/>
      <c r="V111" s="115"/>
      <c r="W111" s="115"/>
      <c r="X111" s="115"/>
    </row>
    <row r="112" spans="1:41" s="10" customFormat="1" ht="60.75" customHeight="1" x14ac:dyDescent="0.25">
      <c r="A112" s="156"/>
      <c r="B112" s="282"/>
      <c r="C112" s="263"/>
      <c r="D112" s="189"/>
      <c r="E112" s="189"/>
      <c r="F112" s="189"/>
      <c r="G112" s="189"/>
      <c r="H112" s="189"/>
      <c r="I112" s="189"/>
      <c r="J112" s="189"/>
      <c r="K112" s="189"/>
      <c r="L112" s="8"/>
      <c r="M112" s="8"/>
      <c r="N112" s="8"/>
      <c r="O112" s="115"/>
      <c r="P112" s="115"/>
      <c r="Q112" s="115"/>
      <c r="R112" s="115"/>
      <c r="S112" s="115"/>
      <c r="T112" s="115"/>
      <c r="U112" s="115"/>
      <c r="V112" s="115"/>
      <c r="W112" s="115"/>
      <c r="X112" s="115"/>
    </row>
    <row r="113" spans="1:24" s="10" customFormat="1" ht="52.5" customHeight="1" x14ac:dyDescent="0.25">
      <c r="A113" s="156"/>
      <c r="B113" s="279"/>
      <c r="C113" s="263"/>
      <c r="D113" s="189"/>
      <c r="E113" s="189"/>
      <c r="F113" s="189"/>
      <c r="G113" s="189"/>
      <c r="H113" s="189"/>
      <c r="I113" s="189"/>
      <c r="J113" s="189"/>
      <c r="K113" s="189"/>
      <c r="L113" s="8"/>
      <c r="M113" s="8"/>
      <c r="N113" s="8"/>
      <c r="O113" s="115"/>
      <c r="P113" s="115"/>
      <c r="Q113" s="115"/>
      <c r="R113" s="115"/>
      <c r="S113" s="115"/>
      <c r="T113" s="115"/>
      <c r="U113" s="115"/>
      <c r="V113" s="115"/>
      <c r="W113" s="115"/>
      <c r="X113" s="115"/>
    </row>
    <row r="114" spans="1:24" s="10" customFormat="1" ht="66.75" customHeight="1" x14ac:dyDescent="0.25">
      <c r="A114" s="156"/>
      <c r="B114" s="282"/>
      <c r="C114" s="263"/>
      <c r="D114" s="189"/>
      <c r="E114" s="189"/>
      <c r="F114" s="189"/>
      <c r="G114" s="189"/>
      <c r="H114" s="189"/>
      <c r="I114" s="189"/>
      <c r="J114" s="189"/>
      <c r="K114" s="189"/>
      <c r="L114" s="8"/>
      <c r="M114" s="8"/>
      <c r="N114" s="8"/>
      <c r="O114" s="115"/>
      <c r="P114" s="115"/>
      <c r="Q114" s="115"/>
      <c r="R114" s="115"/>
      <c r="S114" s="115"/>
      <c r="T114" s="115"/>
      <c r="U114" s="115"/>
      <c r="V114" s="115"/>
      <c r="W114" s="115"/>
      <c r="X114" s="115"/>
    </row>
    <row r="115" spans="1:24" s="10" customFormat="1" ht="36.75" customHeight="1" x14ac:dyDescent="0.25">
      <c r="A115" s="266"/>
      <c r="B115" s="267"/>
      <c r="C115" s="263"/>
      <c r="D115" s="189"/>
      <c r="E115" s="189"/>
      <c r="F115" s="189"/>
      <c r="G115" s="189"/>
      <c r="H115" s="189"/>
      <c r="I115" s="189"/>
      <c r="J115" s="189"/>
      <c r="K115" s="189"/>
      <c r="L115" s="8"/>
      <c r="M115" s="8"/>
      <c r="N115" s="8"/>
      <c r="O115" s="115"/>
      <c r="P115" s="115"/>
      <c r="Q115" s="115"/>
      <c r="R115" s="115"/>
      <c r="S115" s="115"/>
      <c r="T115" s="115"/>
      <c r="U115" s="115"/>
      <c r="V115" s="115"/>
      <c r="W115" s="115"/>
      <c r="X115" s="115"/>
    </row>
    <row r="116" spans="1:24" s="10" customFormat="1" ht="36" customHeight="1" x14ac:dyDescent="0.25">
      <c r="A116" s="156"/>
      <c r="B116" s="282"/>
      <c r="C116" s="263"/>
      <c r="D116" s="189"/>
      <c r="E116" s="189"/>
      <c r="F116" s="189"/>
      <c r="G116" s="189"/>
      <c r="H116" s="189"/>
      <c r="I116" s="189"/>
      <c r="J116" s="189"/>
      <c r="K116" s="189"/>
      <c r="L116" s="8"/>
      <c r="M116" s="8"/>
      <c r="N116" s="8"/>
      <c r="O116" s="115"/>
      <c r="P116" s="115"/>
      <c r="Q116" s="115"/>
      <c r="R116" s="115"/>
      <c r="S116" s="115"/>
      <c r="T116" s="115"/>
      <c r="U116" s="115"/>
      <c r="V116" s="115"/>
      <c r="W116" s="115"/>
      <c r="X116" s="115"/>
    </row>
    <row r="117" spans="1:24" s="10" customFormat="1" ht="39" customHeight="1" x14ac:dyDescent="0.25">
      <c r="A117" s="156"/>
      <c r="B117" s="282"/>
      <c r="C117" s="263"/>
      <c r="D117" s="189"/>
      <c r="E117" s="189"/>
      <c r="F117" s="189"/>
      <c r="G117" s="189"/>
      <c r="H117" s="189"/>
      <c r="I117" s="189"/>
      <c r="J117" s="189"/>
      <c r="K117" s="189"/>
      <c r="L117" s="8"/>
      <c r="M117" s="8"/>
      <c r="N117" s="8"/>
      <c r="O117" s="115"/>
      <c r="P117" s="115"/>
      <c r="Q117" s="115"/>
      <c r="R117" s="115"/>
      <c r="S117" s="115"/>
      <c r="T117" s="115"/>
      <c r="U117" s="115"/>
      <c r="V117" s="115"/>
      <c r="W117" s="115"/>
      <c r="X117" s="115"/>
    </row>
    <row r="118" spans="1:24" s="10" customFormat="1" ht="32.25" customHeight="1" x14ac:dyDescent="0.25">
      <c r="A118" s="266"/>
      <c r="B118" s="267"/>
      <c r="C118" s="263"/>
      <c r="D118" s="189"/>
      <c r="E118" s="189"/>
      <c r="F118" s="189"/>
      <c r="G118" s="189"/>
      <c r="H118" s="189"/>
      <c r="I118" s="189"/>
      <c r="J118" s="189"/>
      <c r="K118" s="189"/>
      <c r="L118" s="8"/>
      <c r="M118" s="8"/>
      <c r="N118" s="8"/>
      <c r="O118" s="115"/>
      <c r="P118" s="115"/>
      <c r="Q118" s="115"/>
      <c r="R118" s="115"/>
      <c r="S118" s="115"/>
      <c r="T118" s="115"/>
      <c r="U118" s="115"/>
      <c r="V118" s="115"/>
      <c r="W118" s="115"/>
      <c r="X118" s="115"/>
    </row>
    <row r="119" spans="1:24" s="10" customFormat="1" ht="46.5" customHeight="1" x14ac:dyDescent="0.25">
      <c r="A119" s="156"/>
      <c r="B119" s="282"/>
      <c r="C119" s="263"/>
      <c r="D119" s="189"/>
      <c r="E119" s="189"/>
      <c r="F119" s="189"/>
      <c r="G119" s="189"/>
      <c r="H119" s="189"/>
      <c r="I119" s="189"/>
      <c r="J119" s="189"/>
      <c r="K119" s="189"/>
      <c r="L119" s="8"/>
      <c r="M119" s="8"/>
      <c r="N119" s="8"/>
      <c r="O119" s="115"/>
      <c r="P119" s="115"/>
      <c r="Q119" s="115"/>
      <c r="R119" s="115"/>
      <c r="S119" s="115"/>
      <c r="T119" s="115"/>
      <c r="U119" s="115"/>
      <c r="V119" s="115"/>
      <c r="W119" s="115"/>
      <c r="X119" s="115"/>
    </row>
    <row r="120" spans="1:24" s="10" customFormat="1" ht="45.75" customHeight="1" x14ac:dyDescent="0.25">
      <c r="A120" s="156"/>
      <c r="B120" s="282"/>
      <c r="C120" s="263"/>
      <c r="D120" s="189"/>
      <c r="E120" s="189"/>
      <c r="F120" s="189"/>
      <c r="G120" s="189"/>
      <c r="H120" s="189"/>
      <c r="I120" s="189"/>
      <c r="J120" s="189"/>
      <c r="K120" s="189"/>
      <c r="L120" s="8"/>
      <c r="M120" s="8"/>
      <c r="N120" s="8"/>
      <c r="O120" s="115"/>
      <c r="P120" s="115"/>
      <c r="Q120" s="115"/>
      <c r="R120" s="115"/>
      <c r="S120" s="115"/>
      <c r="T120" s="115"/>
      <c r="U120" s="115"/>
      <c r="V120" s="115"/>
      <c r="W120" s="115"/>
      <c r="X120" s="115"/>
    </row>
    <row r="121" spans="1:24" s="10" customFormat="1" ht="49.5" customHeight="1" x14ac:dyDescent="0.25">
      <c r="A121" s="156"/>
      <c r="B121" s="282"/>
      <c r="C121" s="263"/>
      <c r="D121" s="189"/>
      <c r="E121" s="189"/>
      <c r="F121" s="189"/>
      <c r="G121" s="189"/>
      <c r="H121" s="189"/>
      <c r="I121" s="189"/>
      <c r="J121" s="189"/>
      <c r="K121" s="189"/>
      <c r="L121" s="8"/>
      <c r="M121" s="8"/>
      <c r="N121" s="8"/>
      <c r="O121" s="115"/>
      <c r="P121" s="115"/>
      <c r="Q121" s="115"/>
      <c r="R121" s="115"/>
      <c r="S121" s="115"/>
      <c r="T121" s="115"/>
      <c r="U121" s="115"/>
      <c r="V121" s="115"/>
      <c r="W121" s="115"/>
      <c r="X121" s="115"/>
    </row>
    <row r="122" spans="1:24" s="10" customFormat="1" ht="44.25" customHeight="1" x14ac:dyDescent="0.25">
      <c r="A122" s="156"/>
      <c r="B122" s="282"/>
      <c r="C122" s="263"/>
      <c r="D122" s="189"/>
      <c r="E122" s="189"/>
      <c r="F122" s="189"/>
      <c r="G122" s="189"/>
      <c r="H122" s="189"/>
      <c r="I122" s="189"/>
      <c r="J122" s="189"/>
      <c r="K122" s="189"/>
      <c r="L122" s="8"/>
      <c r="M122" s="8"/>
      <c r="N122" s="8"/>
      <c r="O122" s="115"/>
      <c r="P122" s="115"/>
      <c r="Q122" s="115"/>
      <c r="R122" s="115"/>
      <c r="S122" s="115"/>
      <c r="T122" s="115"/>
      <c r="U122" s="115"/>
      <c r="V122" s="115"/>
      <c r="W122" s="115"/>
      <c r="X122" s="115"/>
    </row>
    <row r="123" spans="1:24" s="10" customFormat="1" ht="49.5" customHeight="1" x14ac:dyDescent="0.25">
      <c r="A123" s="156"/>
      <c r="B123" s="284"/>
      <c r="C123" s="268"/>
      <c r="D123" s="189"/>
      <c r="E123" s="189"/>
      <c r="F123" s="189"/>
      <c r="G123" s="189"/>
      <c r="H123" s="189"/>
      <c r="I123" s="189"/>
      <c r="J123" s="189"/>
      <c r="K123" s="189"/>
      <c r="L123" s="8"/>
      <c r="M123" s="8"/>
      <c r="N123" s="8"/>
      <c r="O123" s="115"/>
      <c r="P123" s="115"/>
      <c r="Q123" s="115"/>
      <c r="R123" s="115"/>
      <c r="S123" s="115"/>
      <c r="T123" s="115"/>
      <c r="U123" s="115"/>
      <c r="V123" s="115"/>
      <c r="W123" s="115"/>
      <c r="X123" s="115"/>
    </row>
    <row r="124" spans="1:24" x14ac:dyDescent="0.25">
      <c r="A124" s="115"/>
    </row>
    <row r="125" spans="1:24" ht="35.25" customHeight="1" x14ac:dyDescent="0.25">
      <c r="A125" s="635" t="s">
        <v>512</v>
      </c>
      <c r="B125" s="635"/>
      <c r="C125" s="635"/>
      <c r="D125" s="635"/>
      <c r="E125" s="635"/>
      <c r="F125" s="635"/>
      <c r="G125" s="635"/>
      <c r="H125" s="635"/>
      <c r="I125" s="635"/>
      <c r="J125" s="635"/>
      <c r="K125" s="635"/>
      <c r="L125" s="17"/>
      <c r="M125" s="17"/>
      <c r="N125" s="17"/>
      <c r="O125" s="17"/>
      <c r="P125" s="17"/>
      <c r="Q125" s="17"/>
      <c r="R125" s="17"/>
    </row>
  </sheetData>
  <mergeCells count="15">
    <mergeCell ref="J3:K3"/>
    <mergeCell ref="A125:K125"/>
    <mergeCell ref="A4:K4"/>
    <mergeCell ref="A6:K6"/>
    <mergeCell ref="A7:K7"/>
    <mergeCell ref="A9:K9"/>
    <mergeCell ref="J11:K11"/>
    <mergeCell ref="G11:H11"/>
    <mergeCell ref="F11:F12"/>
    <mergeCell ref="D11:D12"/>
    <mergeCell ref="C11:C12"/>
    <mergeCell ref="B11:B12"/>
    <mergeCell ref="A11:A12"/>
    <mergeCell ref="E11:E12"/>
    <mergeCell ref="I11:I12"/>
  </mergeCells>
  <pageMargins left="0.34" right="0.23" top="0.19" bottom="0.25" header="0.31496062992125984" footer="0.31496062992125984"/>
  <pageSetup paperSize="8" scale="43" fitToHeight="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58"/>
  <sheetViews>
    <sheetView tabSelected="1" view="pageBreakPreview" zoomScale="70" zoomScaleSheetLayoutView="70" workbookViewId="0">
      <selection activeCell="U17" sqref="U17"/>
    </sheetView>
  </sheetViews>
  <sheetFormatPr defaultRowHeight="15" x14ac:dyDescent="0.25"/>
  <cols>
    <col min="1" max="1" width="10.375" style="16" customWidth="1"/>
    <col min="2" max="2" width="33" style="11" customWidth="1"/>
    <col min="3" max="3" width="14" style="11" customWidth="1"/>
    <col min="4" max="4" width="15.375" style="11" customWidth="1"/>
    <col min="5" max="5" width="13.375" style="11" customWidth="1"/>
    <col min="6" max="6" width="11.75" style="11" customWidth="1"/>
    <col min="7" max="7" width="13.125" style="11" customWidth="1"/>
    <col min="8" max="8" width="15.375" style="11" customWidth="1"/>
    <col min="9" max="9" width="14.125" style="11" customWidth="1"/>
    <col min="10" max="10" width="13.875" style="11" customWidth="1"/>
    <col min="11" max="11" width="14.75" style="11" customWidth="1"/>
    <col min="12" max="12" width="12.75" style="11" customWidth="1"/>
    <col min="13" max="13" width="12.125" style="11" customWidth="1"/>
    <col min="14" max="14" width="13.375" style="11" customWidth="1"/>
    <col min="15" max="15" width="11.25" style="11" customWidth="1"/>
    <col min="16" max="16" width="12.25" style="11" customWidth="1"/>
    <col min="17" max="21" width="9.375" style="11" customWidth="1"/>
    <col min="22" max="22" width="11" style="11" customWidth="1"/>
    <col min="23" max="23" width="11.375" style="835" customWidth="1"/>
    <col min="24" max="24" width="8.125" style="11" customWidth="1"/>
    <col min="25" max="25" width="12.125" style="11" customWidth="1"/>
    <col min="26" max="254" width="9" style="16"/>
    <col min="255" max="255" width="3.875" style="16" bestFit="1" customWidth="1"/>
    <col min="256" max="256" width="16" style="16" bestFit="1" customWidth="1"/>
    <col min="257" max="257" width="16.625" style="16" bestFit="1" customWidth="1"/>
    <col min="258" max="258" width="13.5" style="16" bestFit="1" customWidth="1"/>
    <col min="259" max="260" width="10.875" style="16" bestFit="1" customWidth="1"/>
    <col min="261" max="261" width="6.25" style="16" bestFit="1" customWidth="1"/>
    <col min="262" max="262" width="8.875" style="16" bestFit="1" customWidth="1"/>
    <col min="263" max="263" width="13.875" style="16" bestFit="1" customWidth="1"/>
    <col min="264" max="264" width="13.25" style="16" bestFit="1" customWidth="1"/>
    <col min="265" max="265" width="16" style="16" bestFit="1" customWidth="1"/>
    <col min="266" max="266" width="11.625" style="16" bestFit="1" customWidth="1"/>
    <col min="267" max="267" width="16.875" style="16" customWidth="1"/>
    <col min="268" max="268" width="13.25" style="16" customWidth="1"/>
    <col min="269" max="269" width="18.375" style="16" bestFit="1" customWidth="1"/>
    <col min="270" max="270" width="15" style="16" bestFit="1" customWidth="1"/>
    <col min="271" max="271" width="14.75" style="16" bestFit="1" customWidth="1"/>
    <col min="272" max="272" width="14.625" style="16" bestFit="1" customWidth="1"/>
    <col min="273" max="273" width="13.75" style="16" bestFit="1" customWidth="1"/>
    <col min="274" max="274" width="14.25" style="16" bestFit="1" customWidth="1"/>
    <col min="275" max="275" width="15.125" style="16" customWidth="1"/>
    <col min="276" max="276" width="20.5" style="16" bestFit="1" customWidth="1"/>
    <col min="277" max="277" width="27.875" style="16" bestFit="1" customWidth="1"/>
    <col min="278" max="278" width="6.875" style="16" bestFit="1" customWidth="1"/>
    <col min="279" max="279" width="5" style="16" bestFit="1" customWidth="1"/>
    <col min="280" max="280" width="8" style="16" bestFit="1" customWidth="1"/>
    <col min="281" max="281" width="11.875" style="16" bestFit="1" customWidth="1"/>
    <col min="282" max="510" width="9" style="16"/>
    <col min="511" max="511" width="3.875" style="16" bestFit="1" customWidth="1"/>
    <col min="512" max="512" width="16" style="16" bestFit="1" customWidth="1"/>
    <col min="513" max="513" width="16.625" style="16" bestFit="1" customWidth="1"/>
    <col min="514" max="514" width="13.5" style="16" bestFit="1" customWidth="1"/>
    <col min="515" max="516" width="10.875" style="16" bestFit="1" customWidth="1"/>
    <col min="517" max="517" width="6.25" style="16" bestFit="1" customWidth="1"/>
    <col min="518" max="518" width="8.875" style="16" bestFit="1" customWidth="1"/>
    <col min="519" max="519" width="13.875" style="16" bestFit="1" customWidth="1"/>
    <col min="520" max="520" width="13.25" style="16" bestFit="1" customWidth="1"/>
    <col min="521" max="521" width="16" style="16" bestFit="1" customWidth="1"/>
    <col min="522" max="522" width="11.625" style="16" bestFit="1" customWidth="1"/>
    <col min="523" max="523" width="16.875" style="16" customWidth="1"/>
    <col min="524" max="524" width="13.25" style="16" customWidth="1"/>
    <col min="525" max="525" width="18.375" style="16" bestFit="1" customWidth="1"/>
    <col min="526" max="526" width="15" style="16" bestFit="1" customWidth="1"/>
    <col min="527" max="527" width="14.75" style="16" bestFit="1" customWidth="1"/>
    <col min="528" max="528" width="14.625" style="16" bestFit="1" customWidth="1"/>
    <col min="529" max="529" width="13.75" style="16" bestFit="1" customWidth="1"/>
    <col min="530" max="530" width="14.25" style="16" bestFit="1" customWidth="1"/>
    <col min="531" max="531" width="15.125" style="16" customWidth="1"/>
    <col min="532" max="532" width="20.5" style="16" bestFit="1" customWidth="1"/>
    <col min="533" max="533" width="27.875" style="16" bestFit="1" customWidth="1"/>
    <col min="534" max="534" width="6.875" style="16" bestFit="1" customWidth="1"/>
    <col min="535" max="535" width="5" style="16" bestFit="1" customWidth="1"/>
    <col min="536" max="536" width="8" style="16" bestFit="1" customWidth="1"/>
    <col min="537" max="537" width="11.875" style="16" bestFit="1" customWidth="1"/>
    <col min="538" max="766" width="9" style="16"/>
    <col min="767" max="767" width="3.875" style="16" bestFit="1" customWidth="1"/>
    <col min="768" max="768" width="16" style="16" bestFit="1" customWidth="1"/>
    <col min="769" max="769" width="16.625" style="16" bestFit="1" customWidth="1"/>
    <col min="770" max="770" width="13.5" style="16" bestFit="1" customWidth="1"/>
    <col min="771" max="772" width="10.875" style="16" bestFit="1" customWidth="1"/>
    <col min="773" max="773" width="6.25" style="16" bestFit="1" customWidth="1"/>
    <col min="774" max="774" width="8.875" style="16" bestFit="1" customWidth="1"/>
    <col min="775" max="775" width="13.875" style="16" bestFit="1" customWidth="1"/>
    <col min="776" max="776" width="13.25" style="16" bestFit="1" customWidth="1"/>
    <col min="777" max="777" width="16" style="16" bestFit="1" customWidth="1"/>
    <col min="778" max="778" width="11.625" style="16" bestFit="1" customWidth="1"/>
    <col min="779" max="779" width="16.875" style="16" customWidth="1"/>
    <col min="780" max="780" width="13.25" style="16" customWidth="1"/>
    <col min="781" max="781" width="18.375" style="16" bestFit="1" customWidth="1"/>
    <col min="782" max="782" width="15" style="16" bestFit="1" customWidth="1"/>
    <col min="783" max="783" width="14.75" style="16" bestFit="1" customWidth="1"/>
    <col min="784" max="784" width="14.625" style="16" bestFit="1" customWidth="1"/>
    <col min="785" max="785" width="13.75" style="16" bestFit="1" customWidth="1"/>
    <col min="786" max="786" width="14.25" style="16" bestFit="1" customWidth="1"/>
    <col min="787" max="787" width="15.125" style="16" customWidth="1"/>
    <col min="788" max="788" width="20.5" style="16" bestFit="1" customWidth="1"/>
    <col min="789" max="789" width="27.875" style="16" bestFit="1" customWidth="1"/>
    <col min="790" max="790" width="6.875" style="16" bestFit="1" customWidth="1"/>
    <col min="791" max="791" width="5" style="16" bestFit="1" customWidth="1"/>
    <col min="792" max="792" width="8" style="16" bestFit="1" customWidth="1"/>
    <col min="793" max="793" width="11.875" style="16" bestFit="1" customWidth="1"/>
    <col min="794" max="1022" width="9" style="16"/>
    <col min="1023" max="1023" width="3.875" style="16" bestFit="1" customWidth="1"/>
    <col min="1024" max="1024" width="16" style="16" bestFit="1" customWidth="1"/>
    <col min="1025" max="1025" width="16.625" style="16" bestFit="1" customWidth="1"/>
    <col min="1026" max="1026" width="13.5" style="16" bestFit="1" customWidth="1"/>
    <col min="1027" max="1028" width="10.875" style="16" bestFit="1" customWidth="1"/>
    <col min="1029" max="1029" width="6.25" style="16" bestFit="1" customWidth="1"/>
    <col min="1030" max="1030" width="8.875" style="16" bestFit="1" customWidth="1"/>
    <col min="1031" max="1031" width="13.875" style="16" bestFit="1" customWidth="1"/>
    <col min="1032" max="1032" width="13.25" style="16" bestFit="1" customWidth="1"/>
    <col min="1033" max="1033" width="16" style="16" bestFit="1" customWidth="1"/>
    <col min="1034" max="1034" width="11.625" style="16" bestFit="1" customWidth="1"/>
    <col min="1035" max="1035" width="16.875" style="16" customWidth="1"/>
    <col min="1036" max="1036" width="13.25" style="16" customWidth="1"/>
    <col min="1037" max="1037" width="18.375" style="16" bestFit="1" customWidth="1"/>
    <col min="1038" max="1038" width="15" style="16" bestFit="1" customWidth="1"/>
    <col min="1039" max="1039" width="14.75" style="16" bestFit="1" customWidth="1"/>
    <col min="1040" max="1040" width="14.625" style="16" bestFit="1" customWidth="1"/>
    <col min="1041" max="1041" width="13.75" style="16" bestFit="1" customWidth="1"/>
    <col min="1042" max="1042" width="14.25" style="16" bestFit="1" customWidth="1"/>
    <col min="1043" max="1043" width="15.125" style="16" customWidth="1"/>
    <col min="1044" max="1044" width="20.5" style="16" bestFit="1" customWidth="1"/>
    <col min="1045" max="1045" width="27.875" style="16" bestFit="1" customWidth="1"/>
    <col min="1046" max="1046" width="6.875" style="16" bestFit="1" customWidth="1"/>
    <col min="1047" max="1047" width="5" style="16" bestFit="1" customWidth="1"/>
    <col min="1048" max="1048" width="8" style="16" bestFit="1" customWidth="1"/>
    <col min="1049" max="1049" width="11.875" style="16" bestFit="1" customWidth="1"/>
    <col min="1050" max="1278" width="9" style="16"/>
    <col min="1279" max="1279" width="3.875" style="16" bestFit="1" customWidth="1"/>
    <col min="1280" max="1280" width="16" style="16" bestFit="1" customWidth="1"/>
    <col min="1281" max="1281" width="16.625" style="16" bestFit="1" customWidth="1"/>
    <col min="1282" max="1282" width="13.5" style="16" bestFit="1" customWidth="1"/>
    <col min="1283" max="1284" width="10.875" style="16" bestFit="1" customWidth="1"/>
    <col min="1285" max="1285" width="6.25" style="16" bestFit="1" customWidth="1"/>
    <col min="1286" max="1286" width="8.875" style="16" bestFit="1" customWidth="1"/>
    <col min="1287" max="1287" width="13.875" style="16" bestFit="1" customWidth="1"/>
    <col min="1288" max="1288" width="13.25" style="16" bestFit="1" customWidth="1"/>
    <col min="1289" max="1289" width="16" style="16" bestFit="1" customWidth="1"/>
    <col min="1290" max="1290" width="11.625" style="16" bestFit="1" customWidth="1"/>
    <col min="1291" max="1291" width="16.875" style="16" customWidth="1"/>
    <col min="1292" max="1292" width="13.25" style="16" customWidth="1"/>
    <col min="1293" max="1293" width="18.375" style="16" bestFit="1" customWidth="1"/>
    <col min="1294" max="1294" width="15" style="16" bestFit="1" customWidth="1"/>
    <col min="1295" max="1295" width="14.75" style="16" bestFit="1" customWidth="1"/>
    <col min="1296" max="1296" width="14.625" style="16" bestFit="1" customWidth="1"/>
    <col min="1297" max="1297" width="13.75" style="16" bestFit="1" customWidth="1"/>
    <col min="1298" max="1298" width="14.25" style="16" bestFit="1" customWidth="1"/>
    <col min="1299" max="1299" width="15.125" style="16" customWidth="1"/>
    <col min="1300" max="1300" width="20.5" style="16" bestFit="1" customWidth="1"/>
    <col min="1301" max="1301" width="27.875" style="16" bestFit="1" customWidth="1"/>
    <col min="1302" max="1302" width="6.875" style="16" bestFit="1" customWidth="1"/>
    <col min="1303" max="1303" width="5" style="16" bestFit="1" customWidth="1"/>
    <col min="1304" max="1304" width="8" style="16" bestFit="1" customWidth="1"/>
    <col min="1305" max="1305" width="11.875" style="16" bestFit="1" customWidth="1"/>
    <col min="1306" max="1534" width="9" style="16"/>
    <col min="1535" max="1535" width="3.875" style="16" bestFit="1" customWidth="1"/>
    <col min="1536" max="1536" width="16" style="16" bestFit="1" customWidth="1"/>
    <col min="1537" max="1537" width="16.625" style="16" bestFit="1" customWidth="1"/>
    <col min="1538" max="1538" width="13.5" style="16" bestFit="1" customWidth="1"/>
    <col min="1539" max="1540" width="10.875" style="16" bestFit="1" customWidth="1"/>
    <col min="1541" max="1541" width="6.25" style="16" bestFit="1" customWidth="1"/>
    <col min="1542" max="1542" width="8.875" style="16" bestFit="1" customWidth="1"/>
    <col min="1543" max="1543" width="13.875" style="16" bestFit="1" customWidth="1"/>
    <col min="1544" max="1544" width="13.25" style="16" bestFit="1" customWidth="1"/>
    <col min="1545" max="1545" width="16" style="16" bestFit="1" customWidth="1"/>
    <col min="1546" max="1546" width="11.625" style="16" bestFit="1" customWidth="1"/>
    <col min="1547" max="1547" width="16.875" style="16" customWidth="1"/>
    <col min="1548" max="1548" width="13.25" style="16" customWidth="1"/>
    <col min="1549" max="1549" width="18.375" style="16" bestFit="1" customWidth="1"/>
    <col min="1550" max="1550" width="15" style="16" bestFit="1" customWidth="1"/>
    <col min="1551" max="1551" width="14.75" style="16" bestFit="1" customWidth="1"/>
    <col min="1552" max="1552" width="14.625" style="16" bestFit="1" customWidth="1"/>
    <col min="1553" max="1553" width="13.75" style="16" bestFit="1" customWidth="1"/>
    <col min="1554" max="1554" width="14.25" style="16" bestFit="1" customWidth="1"/>
    <col min="1555" max="1555" width="15.125" style="16" customWidth="1"/>
    <col min="1556" max="1556" width="20.5" style="16" bestFit="1" customWidth="1"/>
    <col min="1557" max="1557" width="27.875" style="16" bestFit="1" customWidth="1"/>
    <col min="1558" max="1558" width="6.875" style="16" bestFit="1" customWidth="1"/>
    <col min="1559" max="1559" width="5" style="16" bestFit="1" customWidth="1"/>
    <col min="1560" max="1560" width="8" style="16" bestFit="1" customWidth="1"/>
    <col min="1561" max="1561" width="11.875" style="16" bestFit="1" customWidth="1"/>
    <col min="1562" max="1790" width="9" style="16"/>
    <col min="1791" max="1791" width="3.875" style="16" bestFit="1" customWidth="1"/>
    <col min="1792" max="1792" width="16" style="16" bestFit="1" customWidth="1"/>
    <col min="1793" max="1793" width="16.625" style="16" bestFit="1" customWidth="1"/>
    <col min="1794" max="1794" width="13.5" style="16" bestFit="1" customWidth="1"/>
    <col min="1795" max="1796" width="10.875" style="16" bestFit="1" customWidth="1"/>
    <col min="1797" max="1797" width="6.25" style="16" bestFit="1" customWidth="1"/>
    <col min="1798" max="1798" width="8.875" style="16" bestFit="1" customWidth="1"/>
    <col min="1799" max="1799" width="13.875" style="16" bestFit="1" customWidth="1"/>
    <col min="1800" max="1800" width="13.25" style="16" bestFit="1" customWidth="1"/>
    <col min="1801" max="1801" width="16" style="16" bestFit="1" customWidth="1"/>
    <col min="1802" max="1802" width="11.625" style="16" bestFit="1" customWidth="1"/>
    <col min="1803" max="1803" width="16.875" style="16" customWidth="1"/>
    <col min="1804" max="1804" width="13.25" style="16" customWidth="1"/>
    <col min="1805" max="1805" width="18.375" style="16" bestFit="1" customWidth="1"/>
    <col min="1806" max="1806" width="15" style="16" bestFit="1" customWidth="1"/>
    <col min="1807" max="1807" width="14.75" style="16" bestFit="1" customWidth="1"/>
    <col min="1808" max="1808" width="14.625" style="16" bestFit="1" customWidth="1"/>
    <col min="1809" max="1809" width="13.75" style="16" bestFit="1" customWidth="1"/>
    <col min="1810" max="1810" width="14.25" style="16" bestFit="1" customWidth="1"/>
    <col min="1811" max="1811" width="15.125" style="16" customWidth="1"/>
    <col min="1812" max="1812" width="20.5" style="16" bestFit="1" customWidth="1"/>
    <col min="1813" max="1813" width="27.875" style="16" bestFit="1" customWidth="1"/>
    <col min="1814" max="1814" width="6.875" style="16" bestFit="1" customWidth="1"/>
    <col min="1815" max="1815" width="5" style="16" bestFit="1" customWidth="1"/>
    <col min="1816" max="1816" width="8" style="16" bestFit="1" customWidth="1"/>
    <col min="1817" max="1817" width="11.875" style="16" bestFit="1" customWidth="1"/>
    <col min="1818" max="2046" width="9" style="16"/>
    <col min="2047" max="2047" width="3.875" style="16" bestFit="1" customWidth="1"/>
    <col min="2048" max="2048" width="16" style="16" bestFit="1" customWidth="1"/>
    <col min="2049" max="2049" width="16.625" style="16" bestFit="1" customWidth="1"/>
    <col min="2050" max="2050" width="13.5" style="16" bestFit="1" customWidth="1"/>
    <col min="2051" max="2052" width="10.875" style="16" bestFit="1" customWidth="1"/>
    <col min="2053" max="2053" width="6.25" style="16" bestFit="1" customWidth="1"/>
    <col min="2054" max="2054" width="8.875" style="16" bestFit="1" customWidth="1"/>
    <col min="2055" max="2055" width="13.875" style="16" bestFit="1" customWidth="1"/>
    <col min="2056" max="2056" width="13.25" style="16" bestFit="1" customWidth="1"/>
    <col min="2057" max="2057" width="16" style="16" bestFit="1" customWidth="1"/>
    <col min="2058" max="2058" width="11.625" style="16" bestFit="1" customWidth="1"/>
    <col min="2059" max="2059" width="16.875" style="16" customWidth="1"/>
    <col min="2060" max="2060" width="13.25" style="16" customWidth="1"/>
    <col min="2061" max="2061" width="18.375" style="16" bestFit="1" customWidth="1"/>
    <col min="2062" max="2062" width="15" style="16" bestFit="1" customWidth="1"/>
    <col min="2063" max="2063" width="14.75" style="16" bestFit="1" customWidth="1"/>
    <col min="2064" max="2064" width="14.625" style="16" bestFit="1" customWidth="1"/>
    <col min="2065" max="2065" width="13.75" style="16" bestFit="1" customWidth="1"/>
    <col min="2066" max="2066" width="14.25" style="16" bestFit="1" customWidth="1"/>
    <col min="2067" max="2067" width="15.125" style="16" customWidth="1"/>
    <col min="2068" max="2068" width="20.5" style="16" bestFit="1" customWidth="1"/>
    <col min="2069" max="2069" width="27.875" style="16" bestFit="1" customWidth="1"/>
    <col min="2070" max="2070" width="6.875" style="16" bestFit="1" customWidth="1"/>
    <col min="2071" max="2071" width="5" style="16" bestFit="1" customWidth="1"/>
    <col min="2072" max="2072" width="8" style="16" bestFit="1" customWidth="1"/>
    <col min="2073" max="2073" width="11.875" style="16" bestFit="1" customWidth="1"/>
    <col min="2074" max="2302" width="9" style="16"/>
    <col min="2303" max="2303" width="3.875" style="16" bestFit="1" customWidth="1"/>
    <col min="2304" max="2304" width="16" style="16" bestFit="1" customWidth="1"/>
    <col min="2305" max="2305" width="16.625" style="16" bestFit="1" customWidth="1"/>
    <col min="2306" max="2306" width="13.5" style="16" bestFit="1" customWidth="1"/>
    <col min="2307" max="2308" width="10.875" style="16" bestFit="1" customWidth="1"/>
    <col min="2309" max="2309" width="6.25" style="16" bestFit="1" customWidth="1"/>
    <col min="2310" max="2310" width="8.875" style="16" bestFit="1" customWidth="1"/>
    <col min="2311" max="2311" width="13.875" style="16" bestFit="1" customWidth="1"/>
    <col min="2312" max="2312" width="13.25" style="16" bestFit="1" customWidth="1"/>
    <col min="2313" max="2313" width="16" style="16" bestFit="1" customWidth="1"/>
    <col min="2314" max="2314" width="11.625" style="16" bestFit="1" customWidth="1"/>
    <col min="2315" max="2315" width="16.875" style="16" customWidth="1"/>
    <col min="2316" max="2316" width="13.25" style="16" customWidth="1"/>
    <col min="2317" max="2317" width="18.375" style="16" bestFit="1" customWidth="1"/>
    <col min="2318" max="2318" width="15" style="16" bestFit="1" customWidth="1"/>
    <col min="2319" max="2319" width="14.75" style="16" bestFit="1" customWidth="1"/>
    <col min="2320" max="2320" width="14.625" style="16" bestFit="1" customWidth="1"/>
    <col min="2321" max="2321" width="13.75" style="16" bestFit="1" customWidth="1"/>
    <col min="2322" max="2322" width="14.25" style="16" bestFit="1" customWidth="1"/>
    <col min="2323" max="2323" width="15.125" style="16" customWidth="1"/>
    <col min="2324" max="2324" width="20.5" style="16" bestFit="1" customWidth="1"/>
    <col min="2325" max="2325" width="27.875" style="16" bestFit="1" customWidth="1"/>
    <col min="2326" max="2326" width="6.875" style="16" bestFit="1" customWidth="1"/>
    <col min="2327" max="2327" width="5" style="16" bestFit="1" customWidth="1"/>
    <col min="2328" max="2328" width="8" style="16" bestFit="1" customWidth="1"/>
    <col min="2329" max="2329" width="11.875" style="16" bestFit="1" customWidth="1"/>
    <col min="2330" max="2558" width="9" style="16"/>
    <col min="2559" max="2559" width="3.875" style="16" bestFit="1" customWidth="1"/>
    <col min="2560" max="2560" width="16" style="16" bestFit="1" customWidth="1"/>
    <col min="2561" max="2561" width="16.625" style="16" bestFit="1" customWidth="1"/>
    <col min="2562" max="2562" width="13.5" style="16" bestFit="1" customWidth="1"/>
    <col min="2563" max="2564" width="10.875" style="16" bestFit="1" customWidth="1"/>
    <col min="2565" max="2565" width="6.25" style="16" bestFit="1" customWidth="1"/>
    <col min="2566" max="2566" width="8.875" style="16" bestFit="1" customWidth="1"/>
    <col min="2567" max="2567" width="13.875" style="16" bestFit="1" customWidth="1"/>
    <col min="2568" max="2568" width="13.25" style="16" bestFit="1" customWidth="1"/>
    <col min="2569" max="2569" width="16" style="16" bestFit="1" customWidth="1"/>
    <col min="2570" max="2570" width="11.625" style="16" bestFit="1" customWidth="1"/>
    <col min="2571" max="2571" width="16.875" style="16" customWidth="1"/>
    <col min="2572" max="2572" width="13.25" style="16" customWidth="1"/>
    <col min="2573" max="2573" width="18.375" style="16" bestFit="1" customWidth="1"/>
    <col min="2574" max="2574" width="15" style="16" bestFit="1" customWidth="1"/>
    <col min="2575" max="2575" width="14.75" style="16" bestFit="1" customWidth="1"/>
    <col min="2576" max="2576" width="14.625" style="16" bestFit="1" customWidth="1"/>
    <col min="2577" max="2577" width="13.75" style="16" bestFit="1" customWidth="1"/>
    <col min="2578" max="2578" width="14.25" style="16" bestFit="1" customWidth="1"/>
    <col min="2579" max="2579" width="15.125" style="16" customWidth="1"/>
    <col min="2580" max="2580" width="20.5" style="16" bestFit="1" customWidth="1"/>
    <col min="2581" max="2581" width="27.875" style="16" bestFit="1" customWidth="1"/>
    <col min="2582" max="2582" width="6.875" style="16" bestFit="1" customWidth="1"/>
    <col min="2583" max="2583" width="5" style="16" bestFit="1" customWidth="1"/>
    <col min="2584" max="2584" width="8" style="16" bestFit="1" customWidth="1"/>
    <col min="2585" max="2585" width="11.875" style="16" bestFit="1" customWidth="1"/>
    <col min="2586" max="2814" width="9" style="16"/>
    <col min="2815" max="2815" width="3.875" style="16" bestFit="1" customWidth="1"/>
    <col min="2816" max="2816" width="16" style="16" bestFit="1" customWidth="1"/>
    <col min="2817" max="2817" width="16.625" style="16" bestFit="1" customWidth="1"/>
    <col min="2818" max="2818" width="13.5" style="16" bestFit="1" customWidth="1"/>
    <col min="2819" max="2820" width="10.875" style="16" bestFit="1" customWidth="1"/>
    <col min="2821" max="2821" width="6.25" style="16" bestFit="1" customWidth="1"/>
    <col min="2822" max="2822" width="8.875" style="16" bestFit="1" customWidth="1"/>
    <col min="2823" max="2823" width="13.875" style="16" bestFit="1" customWidth="1"/>
    <col min="2824" max="2824" width="13.25" style="16" bestFit="1" customWidth="1"/>
    <col min="2825" max="2825" width="16" style="16" bestFit="1" customWidth="1"/>
    <col min="2826" max="2826" width="11.625" style="16" bestFit="1" customWidth="1"/>
    <col min="2827" max="2827" width="16.875" style="16" customWidth="1"/>
    <col min="2828" max="2828" width="13.25" style="16" customWidth="1"/>
    <col min="2829" max="2829" width="18.375" style="16" bestFit="1" customWidth="1"/>
    <col min="2830" max="2830" width="15" style="16" bestFit="1" customWidth="1"/>
    <col min="2831" max="2831" width="14.75" style="16" bestFit="1" customWidth="1"/>
    <col min="2832" max="2832" width="14.625" style="16" bestFit="1" customWidth="1"/>
    <col min="2833" max="2833" width="13.75" style="16" bestFit="1" customWidth="1"/>
    <col min="2834" max="2834" width="14.25" style="16" bestFit="1" customWidth="1"/>
    <col min="2835" max="2835" width="15.125" style="16" customWidth="1"/>
    <col min="2836" max="2836" width="20.5" style="16" bestFit="1" customWidth="1"/>
    <col min="2837" max="2837" width="27.875" style="16" bestFit="1" customWidth="1"/>
    <col min="2838" max="2838" width="6.875" style="16" bestFit="1" customWidth="1"/>
    <col min="2839" max="2839" width="5" style="16" bestFit="1" customWidth="1"/>
    <col min="2840" max="2840" width="8" style="16" bestFit="1" customWidth="1"/>
    <col min="2841" max="2841" width="11.875" style="16" bestFit="1" customWidth="1"/>
    <col min="2842" max="3070" width="9" style="16"/>
    <col min="3071" max="3071" width="3.875" style="16" bestFit="1" customWidth="1"/>
    <col min="3072" max="3072" width="16" style="16" bestFit="1" customWidth="1"/>
    <col min="3073" max="3073" width="16.625" style="16" bestFit="1" customWidth="1"/>
    <col min="3074" max="3074" width="13.5" style="16" bestFit="1" customWidth="1"/>
    <col min="3075" max="3076" width="10.875" style="16" bestFit="1" customWidth="1"/>
    <col min="3077" max="3077" width="6.25" style="16" bestFit="1" customWidth="1"/>
    <col min="3078" max="3078" width="8.875" style="16" bestFit="1" customWidth="1"/>
    <col min="3079" max="3079" width="13.875" style="16" bestFit="1" customWidth="1"/>
    <col min="3080" max="3080" width="13.25" style="16" bestFit="1" customWidth="1"/>
    <col min="3081" max="3081" width="16" style="16" bestFit="1" customWidth="1"/>
    <col min="3082" max="3082" width="11.625" style="16" bestFit="1" customWidth="1"/>
    <col min="3083" max="3083" width="16.875" style="16" customWidth="1"/>
    <col min="3084" max="3084" width="13.25" style="16" customWidth="1"/>
    <col min="3085" max="3085" width="18.375" style="16" bestFit="1" customWidth="1"/>
    <col min="3086" max="3086" width="15" style="16" bestFit="1" customWidth="1"/>
    <col min="3087" max="3087" width="14.75" style="16" bestFit="1" customWidth="1"/>
    <col min="3088" max="3088" width="14.625" style="16" bestFit="1" customWidth="1"/>
    <col min="3089" max="3089" width="13.75" style="16" bestFit="1" customWidth="1"/>
    <col min="3090" max="3090" width="14.25" style="16" bestFit="1" customWidth="1"/>
    <col min="3091" max="3091" width="15.125" style="16" customWidth="1"/>
    <col min="3092" max="3092" width="20.5" style="16" bestFit="1" customWidth="1"/>
    <col min="3093" max="3093" width="27.875" style="16" bestFit="1" customWidth="1"/>
    <col min="3094" max="3094" width="6.875" style="16" bestFit="1" customWidth="1"/>
    <col min="3095" max="3095" width="5" style="16" bestFit="1" customWidth="1"/>
    <col min="3096" max="3096" width="8" style="16" bestFit="1" customWidth="1"/>
    <col min="3097" max="3097" width="11.875" style="16" bestFit="1" customWidth="1"/>
    <col min="3098" max="3326" width="9" style="16"/>
    <col min="3327" max="3327" width="3.875" style="16" bestFit="1" customWidth="1"/>
    <col min="3328" max="3328" width="16" style="16" bestFit="1" customWidth="1"/>
    <col min="3329" max="3329" width="16.625" style="16" bestFit="1" customWidth="1"/>
    <col min="3330" max="3330" width="13.5" style="16" bestFit="1" customWidth="1"/>
    <col min="3331" max="3332" width="10.875" style="16" bestFit="1" customWidth="1"/>
    <col min="3333" max="3333" width="6.25" style="16" bestFit="1" customWidth="1"/>
    <col min="3334" max="3334" width="8.875" style="16" bestFit="1" customWidth="1"/>
    <col min="3335" max="3335" width="13.875" style="16" bestFit="1" customWidth="1"/>
    <col min="3336" max="3336" width="13.25" style="16" bestFit="1" customWidth="1"/>
    <col min="3337" max="3337" width="16" style="16" bestFit="1" customWidth="1"/>
    <col min="3338" max="3338" width="11.625" style="16" bestFit="1" customWidth="1"/>
    <col min="3339" max="3339" width="16.875" style="16" customWidth="1"/>
    <col min="3340" max="3340" width="13.25" style="16" customWidth="1"/>
    <col min="3341" max="3341" width="18.375" style="16" bestFit="1" customWidth="1"/>
    <col min="3342" max="3342" width="15" style="16" bestFit="1" customWidth="1"/>
    <col min="3343" max="3343" width="14.75" style="16" bestFit="1" customWidth="1"/>
    <col min="3344" max="3344" width="14.625" style="16" bestFit="1" customWidth="1"/>
    <col min="3345" max="3345" width="13.75" style="16" bestFit="1" customWidth="1"/>
    <col min="3346" max="3346" width="14.25" style="16" bestFit="1" customWidth="1"/>
    <col min="3347" max="3347" width="15.125" style="16" customWidth="1"/>
    <col min="3348" max="3348" width="20.5" style="16" bestFit="1" customWidth="1"/>
    <col min="3349" max="3349" width="27.875" style="16" bestFit="1" customWidth="1"/>
    <col min="3350" max="3350" width="6.875" style="16" bestFit="1" customWidth="1"/>
    <col min="3351" max="3351" width="5" style="16" bestFit="1" customWidth="1"/>
    <col min="3352" max="3352" width="8" style="16" bestFit="1" customWidth="1"/>
    <col min="3353" max="3353" width="11.875" style="16" bestFit="1" customWidth="1"/>
    <col min="3354" max="3582" width="9" style="16"/>
    <col min="3583" max="3583" width="3.875" style="16" bestFit="1" customWidth="1"/>
    <col min="3584" max="3584" width="16" style="16" bestFit="1" customWidth="1"/>
    <col min="3585" max="3585" width="16.625" style="16" bestFit="1" customWidth="1"/>
    <col min="3586" max="3586" width="13.5" style="16" bestFit="1" customWidth="1"/>
    <col min="3587" max="3588" width="10.875" style="16" bestFit="1" customWidth="1"/>
    <col min="3589" max="3589" width="6.25" style="16" bestFit="1" customWidth="1"/>
    <col min="3590" max="3590" width="8.875" style="16" bestFit="1" customWidth="1"/>
    <col min="3591" max="3591" width="13.875" style="16" bestFit="1" customWidth="1"/>
    <col min="3592" max="3592" width="13.25" style="16" bestFit="1" customWidth="1"/>
    <col min="3593" max="3593" width="16" style="16" bestFit="1" customWidth="1"/>
    <col min="3594" max="3594" width="11.625" style="16" bestFit="1" customWidth="1"/>
    <col min="3595" max="3595" width="16.875" style="16" customWidth="1"/>
    <col min="3596" max="3596" width="13.25" style="16" customWidth="1"/>
    <col min="3597" max="3597" width="18.375" style="16" bestFit="1" customWidth="1"/>
    <col min="3598" max="3598" width="15" style="16" bestFit="1" customWidth="1"/>
    <col min="3599" max="3599" width="14.75" style="16" bestFit="1" customWidth="1"/>
    <col min="3600" max="3600" width="14.625" style="16" bestFit="1" customWidth="1"/>
    <col min="3601" max="3601" width="13.75" style="16" bestFit="1" customWidth="1"/>
    <col min="3602" max="3602" width="14.25" style="16" bestFit="1" customWidth="1"/>
    <col min="3603" max="3603" width="15.125" style="16" customWidth="1"/>
    <col min="3604" max="3604" width="20.5" style="16" bestFit="1" customWidth="1"/>
    <col min="3605" max="3605" width="27.875" style="16" bestFit="1" customWidth="1"/>
    <col min="3606" max="3606" width="6.875" style="16" bestFit="1" customWidth="1"/>
    <col min="3607" max="3607" width="5" style="16" bestFit="1" customWidth="1"/>
    <col min="3608" max="3608" width="8" style="16" bestFit="1" customWidth="1"/>
    <col min="3609" max="3609" width="11.875" style="16" bestFit="1" customWidth="1"/>
    <col min="3610" max="3838" width="9" style="16"/>
    <col min="3839" max="3839" width="3.875" style="16" bestFit="1" customWidth="1"/>
    <col min="3840" max="3840" width="16" style="16" bestFit="1" customWidth="1"/>
    <col min="3841" max="3841" width="16.625" style="16" bestFit="1" customWidth="1"/>
    <col min="3842" max="3842" width="13.5" style="16" bestFit="1" customWidth="1"/>
    <col min="3843" max="3844" width="10.875" style="16" bestFit="1" customWidth="1"/>
    <col min="3845" max="3845" width="6.25" style="16" bestFit="1" customWidth="1"/>
    <col min="3846" max="3846" width="8.875" style="16" bestFit="1" customWidth="1"/>
    <col min="3847" max="3847" width="13.875" style="16" bestFit="1" customWidth="1"/>
    <col min="3848" max="3848" width="13.25" style="16" bestFit="1" customWidth="1"/>
    <col min="3849" max="3849" width="16" style="16" bestFit="1" customWidth="1"/>
    <col min="3850" max="3850" width="11.625" style="16" bestFit="1" customWidth="1"/>
    <col min="3851" max="3851" width="16.875" style="16" customWidth="1"/>
    <col min="3852" max="3852" width="13.25" style="16" customWidth="1"/>
    <col min="3853" max="3853" width="18.375" style="16" bestFit="1" customWidth="1"/>
    <col min="3854" max="3854" width="15" style="16" bestFit="1" customWidth="1"/>
    <col min="3855" max="3855" width="14.75" style="16" bestFit="1" customWidth="1"/>
    <col min="3856" max="3856" width="14.625" style="16" bestFit="1" customWidth="1"/>
    <col min="3857" max="3857" width="13.75" style="16" bestFit="1" customWidth="1"/>
    <col min="3858" max="3858" width="14.25" style="16" bestFit="1" customWidth="1"/>
    <col min="3859" max="3859" width="15.125" style="16" customWidth="1"/>
    <col min="3860" max="3860" width="20.5" style="16" bestFit="1" customWidth="1"/>
    <col min="3861" max="3861" width="27.875" style="16" bestFit="1" customWidth="1"/>
    <col min="3862" max="3862" width="6.875" style="16" bestFit="1" customWidth="1"/>
    <col min="3863" max="3863" width="5" style="16" bestFit="1" customWidth="1"/>
    <col min="3864" max="3864" width="8" style="16" bestFit="1" customWidth="1"/>
    <col min="3865" max="3865" width="11.875" style="16" bestFit="1" customWidth="1"/>
    <col min="3866" max="4094" width="9" style="16"/>
    <col min="4095" max="4095" width="3.875" style="16" bestFit="1" customWidth="1"/>
    <col min="4096" max="4096" width="16" style="16" bestFit="1" customWidth="1"/>
    <col min="4097" max="4097" width="16.625" style="16" bestFit="1" customWidth="1"/>
    <col min="4098" max="4098" width="13.5" style="16" bestFit="1" customWidth="1"/>
    <col min="4099" max="4100" width="10.875" style="16" bestFit="1" customWidth="1"/>
    <col min="4101" max="4101" width="6.25" style="16" bestFit="1" customWidth="1"/>
    <col min="4102" max="4102" width="8.875" style="16" bestFit="1" customWidth="1"/>
    <col min="4103" max="4103" width="13.875" style="16" bestFit="1" customWidth="1"/>
    <col min="4104" max="4104" width="13.25" style="16" bestFit="1" customWidth="1"/>
    <col min="4105" max="4105" width="16" style="16" bestFit="1" customWidth="1"/>
    <col min="4106" max="4106" width="11.625" style="16" bestFit="1" customWidth="1"/>
    <col min="4107" max="4107" width="16.875" style="16" customWidth="1"/>
    <col min="4108" max="4108" width="13.25" style="16" customWidth="1"/>
    <col min="4109" max="4109" width="18.375" style="16" bestFit="1" customWidth="1"/>
    <col min="4110" max="4110" width="15" style="16" bestFit="1" customWidth="1"/>
    <col min="4111" max="4111" width="14.75" style="16" bestFit="1" customWidth="1"/>
    <col min="4112" max="4112" width="14.625" style="16" bestFit="1" customWidth="1"/>
    <col min="4113" max="4113" width="13.75" style="16" bestFit="1" customWidth="1"/>
    <col min="4114" max="4114" width="14.25" style="16" bestFit="1" customWidth="1"/>
    <col min="4115" max="4115" width="15.125" style="16" customWidth="1"/>
    <col min="4116" max="4116" width="20.5" style="16" bestFit="1" customWidth="1"/>
    <col min="4117" max="4117" width="27.875" style="16" bestFit="1" customWidth="1"/>
    <col min="4118" max="4118" width="6.875" style="16" bestFit="1" customWidth="1"/>
    <col min="4119" max="4119" width="5" style="16" bestFit="1" customWidth="1"/>
    <col min="4120" max="4120" width="8" style="16" bestFit="1" customWidth="1"/>
    <col min="4121" max="4121" width="11.875" style="16" bestFit="1" customWidth="1"/>
    <col min="4122" max="4350" width="9" style="16"/>
    <col min="4351" max="4351" width="3.875" style="16" bestFit="1" customWidth="1"/>
    <col min="4352" max="4352" width="16" style="16" bestFit="1" customWidth="1"/>
    <col min="4353" max="4353" width="16.625" style="16" bestFit="1" customWidth="1"/>
    <col min="4354" max="4354" width="13.5" style="16" bestFit="1" customWidth="1"/>
    <col min="4355" max="4356" width="10.875" style="16" bestFit="1" customWidth="1"/>
    <col min="4357" max="4357" width="6.25" style="16" bestFit="1" customWidth="1"/>
    <col min="4358" max="4358" width="8.875" style="16" bestFit="1" customWidth="1"/>
    <col min="4359" max="4359" width="13.875" style="16" bestFit="1" customWidth="1"/>
    <col min="4360" max="4360" width="13.25" style="16" bestFit="1" customWidth="1"/>
    <col min="4361" max="4361" width="16" style="16" bestFit="1" customWidth="1"/>
    <col min="4362" max="4362" width="11.625" style="16" bestFit="1" customWidth="1"/>
    <col min="4363" max="4363" width="16.875" style="16" customWidth="1"/>
    <col min="4364" max="4364" width="13.25" style="16" customWidth="1"/>
    <col min="4365" max="4365" width="18.375" style="16" bestFit="1" customWidth="1"/>
    <col min="4366" max="4366" width="15" style="16" bestFit="1" customWidth="1"/>
    <col min="4367" max="4367" width="14.75" style="16" bestFit="1" customWidth="1"/>
    <col min="4368" max="4368" width="14.625" style="16" bestFit="1" customWidth="1"/>
    <col min="4369" max="4369" width="13.75" style="16" bestFit="1" customWidth="1"/>
    <col min="4370" max="4370" width="14.25" style="16" bestFit="1" customWidth="1"/>
    <col min="4371" max="4371" width="15.125" style="16" customWidth="1"/>
    <col min="4372" max="4372" width="20.5" style="16" bestFit="1" customWidth="1"/>
    <col min="4373" max="4373" width="27.875" style="16" bestFit="1" customWidth="1"/>
    <col min="4374" max="4374" width="6.875" style="16" bestFit="1" customWidth="1"/>
    <col min="4375" max="4375" width="5" style="16" bestFit="1" customWidth="1"/>
    <col min="4376" max="4376" width="8" style="16" bestFit="1" customWidth="1"/>
    <col min="4377" max="4377" width="11.875" style="16" bestFit="1" customWidth="1"/>
    <col min="4378" max="4606" width="9" style="16"/>
    <col min="4607" max="4607" width="3.875" style="16" bestFit="1" customWidth="1"/>
    <col min="4608" max="4608" width="16" style="16" bestFit="1" customWidth="1"/>
    <col min="4609" max="4609" width="16.625" style="16" bestFit="1" customWidth="1"/>
    <col min="4610" max="4610" width="13.5" style="16" bestFit="1" customWidth="1"/>
    <col min="4611" max="4612" width="10.875" style="16" bestFit="1" customWidth="1"/>
    <col min="4613" max="4613" width="6.25" style="16" bestFit="1" customWidth="1"/>
    <col min="4614" max="4614" width="8.875" style="16" bestFit="1" customWidth="1"/>
    <col min="4615" max="4615" width="13.875" style="16" bestFit="1" customWidth="1"/>
    <col min="4616" max="4616" width="13.25" style="16" bestFit="1" customWidth="1"/>
    <col min="4617" max="4617" width="16" style="16" bestFit="1" customWidth="1"/>
    <col min="4618" max="4618" width="11.625" style="16" bestFit="1" customWidth="1"/>
    <col min="4619" max="4619" width="16.875" style="16" customWidth="1"/>
    <col min="4620" max="4620" width="13.25" style="16" customWidth="1"/>
    <col min="4621" max="4621" width="18.375" style="16" bestFit="1" customWidth="1"/>
    <col min="4622" max="4622" width="15" style="16" bestFit="1" customWidth="1"/>
    <col min="4623" max="4623" width="14.75" style="16" bestFit="1" customWidth="1"/>
    <col min="4624" max="4624" width="14.625" style="16" bestFit="1" customWidth="1"/>
    <col min="4625" max="4625" width="13.75" style="16" bestFit="1" customWidth="1"/>
    <col min="4626" max="4626" width="14.25" style="16" bestFit="1" customWidth="1"/>
    <col min="4627" max="4627" width="15.125" style="16" customWidth="1"/>
    <col min="4628" max="4628" width="20.5" style="16" bestFit="1" customWidth="1"/>
    <col min="4629" max="4629" width="27.875" style="16" bestFit="1" customWidth="1"/>
    <col min="4630" max="4630" width="6.875" style="16" bestFit="1" customWidth="1"/>
    <col min="4631" max="4631" width="5" style="16" bestFit="1" customWidth="1"/>
    <col min="4632" max="4632" width="8" style="16" bestFit="1" customWidth="1"/>
    <col min="4633" max="4633" width="11.875" style="16" bestFit="1" customWidth="1"/>
    <col min="4634" max="4862" width="9" style="16"/>
    <col min="4863" max="4863" width="3.875" style="16" bestFit="1" customWidth="1"/>
    <col min="4864" max="4864" width="16" style="16" bestFit="1" customWidth="1"/>
    <col min="4865" max="4865" width="16.625" style="16" bestFit="1" customWidth="1"/>
    <col min="4866" max="4866" width="13.5" style="16" bestFit="1" customWidth="1"/>
    <col min="4867" max="4868" width="10.875" style="16" bestFit="1" customWidth="1"/>
    <col min="4869" max="4869" width="6.25" style="16" bestFit="1" customWidth="1"/>
    <col min="4870" max="4870" width="8.875" style="16" bestFit="1" customWidth="1"/>
    <col min="4871" max="4871" width="13.875" style="16" bestFit="1" customWidth="1"/>
    <col min="4872" max="4872" width="13.25" style="16" bestFit="1" customWidth="1"/>
    <col min="4873" max="4873" width="16" style="16" bestFit="1" customWidth="1"/>
    <col min="4874" max="4874" width="11.625" style="16" bestFit="1" customWidth="1"/>
    <col min="4875" max="4875" width="16.875" style="16" customWidth="1"/>
    <col min="4876" max="4876" width="13.25" style="16" customWidth="1"/>
    <col min="4877" max="4877" width="18.375" style="16" bestFit="1" customWidth="1"/>
    <col min="4878" max="4878" width="15" style="16" bestFit="1" customWidth="1"/>
    <col min="4879" max="4879" width="14.75" style="16" bestFit="1" customWidth="1"/>
    <col min="4880" max="4880" width="14.625" style="16" bestFit="1" customWidth="1"/>
    <col min="4881" max="4881" width="13.75" style="16" bestFit="1" customWidth="1"/>
    <col min="4882" max="4882" width="14.25" style="16" bestFit="1" customWidth="1"/>
    <col min="4883" max="4883" width="15.125" style="16" customWidth="1"/>
    <col min="4884" max="4884" width="20.5" style="16" bestFit="1" customWidth="1"/>
    <col min="4885" max="4885" width="27.875" style="16" bestFit="1" customWidth="1"/>
    <col min="4886" max="4886" width="6.875" style="16" bestFit="1" customWidth="1"/>
    <col min="4887" max="4887" width="5" style="16" bestFit="1" customWidth="1"/>
    <col min="4888" max="4888" width="8" style="16" bestFit="1" customWidth="1"/>
    <col min="4889" max="4889" width="11.875" style="16" bestFit="1" customWidth="1"/>
    <col min="4890" max="5118" width="9" style="16"/>
    <col min="5119" max="5119" width="3.875" style="16" bestFit="1" customWidth="1"/>
    <col min="5120" max="5120" width="16" style="16" bestFit="1" customWidth="1"/>
    <col min="5121" max="5121" width="16.625" style="16" bestFit="1" customWidth="1"/>
    <col min="5122" max="5122" width="13.5" style="16" bestFit="1" customWidth="1"/>
    <col min="5123" max="5124" width="10.875" style="16" bestFit="1" customWidth="1"/>
    <col min="5125" max="5125" width="6.25" style="16" bestFit="1" customWidth="1"/>
    <col min="5126" max="5126" width="8.875" style="16" bestFit="1" customWidth="1"/>
    <col min="5127" max="5127" width="13.875" style="16" bestFit="1" customWidth="1"/>
    <col min="5128" max="5128" width="13.25" style="16" bestFit="1" customWidth="1"/>
    <col min="5129" max="5129" width="16" style="16" bestFit="1" customWidth="1"/>
    <col min="5130" max="5130" width="11.625" style="16" bestFit="1" customWidth="1"/>
    <col min="5131" max="5131" width="16.875" style="16" customWidth="1"/>
    <col min="5132" max="5132" width="13.25" style="16" customWidth="1"/>
    <col min="5133" max="5133" width="18.375" style="16" bestFit="1" customWidth="1"/>
    <col min="5134" max="5134" width="15" style="16" bestFit="1" customWidth="1"/>
    <col min="5135" max="5135" width="14.75" style="16" bestFit="1" customWidth="1"/>
    <col min="5136" max="5136" width="14.625" style="16" bestFit="1" customWidth="1"/>
    <col min="5137" max="5137" width="13.75" style="16" bestFit="1" customWidth="1"/>
    <col min="5138" max="5138" width="14.25" style="16" bestFit="1" customWidth="1"/>
    <col min="5139" max="5139" width="15.125" style="16" customWidth="1"/>
    <col min="5140" max="5140" width="20.5" style="16" bestFit="1" customWidth="1"/>
    <col min="5141" max="5141" width="27.875" style="16" bestFit="1" customWidth="1"/>
    <col min="5142" max="5142" width="6.875" style="16" bestFit="1" customWidth="1"/>
    <col min="5143" max="5143" width="5" style="16" bestFit="1" customWidth="1"/>
    <col min="5144" max="5144" width="8" style="16" bestFit="1" customWidth="1"/>
    <col min="5145" max="5145" width="11.875" style="16" bestFit="1" customWidth="1"/>
    <col min="5146" max="5374" width="9" style="16"/>
    <col min="5375" max="5375" width="3.875" style="16" bestFit="1" customWidth="1"/>
    <col min="5376" max="5376" width="16" style="16" bestFit="1" customWidth="1"/>
    <col min="5377" max="5377" width="16.625" style="16" bestFit="1" customWidth="1"/>
    <col min="5378" max="5378" width="13.5" style="16" bestFit="1" customWidth="1"/>
    <col min="5379" max="5380" width="10.875" style="16" bestFit="1" customWidth="1"/>
    <col min="5381" max="5381" width="6.25" style="16" bestFit="1" customWidth="1"/>
    <col min="5382" max="5382" width="8.875" style="16" bestFit="1" customWidth="1"/>
    <col min="5383" max="5383" width="13.875" style="16" bestFit="1" customWidth="1"/>
    <col min="5384" max="5384" width="13.25" style="16" bestFit="1" customWidth="1"/>
    <col min="5385" max="5385" width="16" style="16" bestFit="1" customWidth="1"/>
    <col min="5386" max="5386" width="11.625" style="16" bestFit="1" customWidth="1"/>
    <col min="5387" max="5387" width="16.875" style="16" customWidth="1"/>
    <col min="5388" max="5388" width="13.25" style="16" customWidth="1"/>
    <col min="5389" max="5389" width="18.375" style="16" bestFit="1" customWidth="1"/>
    <col min="5390" max="5390" width="15" style="16" bestFit="1" customWidth="1"/>
    <col min="5391" max="5391" width="14.75" style="16" bestFit="1" customWidth="1"/>
    <col min="5392" max="5392" width="14.625" style="16" bestFit="1" customWidth="1"/>
    <col min="5393" max="5393" width="13.75" style="16" bestFit="1" customWidth="1"/>
    <col min="5394" max="5394" width="14.25" style="16" bestFit="1" customWidth="1"/>
    <col min="5395" max="5395" width="15.125" style="16" customWidth="1"/>
    <col min="5396" max="5396" width="20.5" style="16" bestFit="1" customWidth="1"/>
    <col min="5397" max="5397" width="27.875" style="16" bestFit="1" customWidth="1"/>
    <col min="5398" max="5398" width="6.875" style="16" bestFit="1" customWidth="1"/>
    <col min="5399" max="5399" width="5" style="16" bestFit="1" customWidth="1"/>
    <col min="5400" max="5400" width="8" style="16" bestFit="1" customWidth="1"/>
    <col min="5401" max="5401" width="11.875" style="16" bestFit="1" customWidth="1"/>
    <col min="5402" max="5630" width="9" style="16"/>
    <col min="5631" max="5631" width="3.875" style="16" bestFit="1" customWidth="1"/>
    <col min="5632" max="5632" width="16" style="16" bestFit="1" customWidth="1"/>
    <col min="5633" max="5633" width="16.625" style="16" bestFit="1" customWidth="1"/>
    <col min="5634" max="5634" width="13.5" style="16" bestFit="1" customWidth="1"/>
    <col min="5635" max="5636" width="10.875" style="16" bestFit="1" customWidth="1"/>
    <col min="5637" max="5637" width="6.25" style="16" bestFit="1" customWidth="1"/>
    <col min="5638" max="5638" width="8.875" style="16" bestFit="1" customWidth="1"/>
    <col min="5639" max="5639" width="13.875" style="16" bestFit="1" customWidth="1"/>
    <col min="5640" max="5640" width="13.25" style="16" bestFit="1" customWidth="1"/>
    <col min="5641" max="5641" width="16" style="16" bestFit="1" customWidth="1"/>
    <col min="5642" max="5642" width="11.625" style="16" bestFit="1" customWidth="1"/>
    <col min="5643" max="5643" width="16.875" style="16" customWidth="1"/>
    <col min="5644" max="5644" width="13.25" style="16" customWidth="1"/>
    <col min="5645" max="5645" width="18.375" style="16" bestFit="1" customWidth="1"/>
    <col min="5646" max="5646" width="15" style="16" bestFit="1" customWidth="1"/>
    <col min="5647" max="5647" width="14.75" style="16" bestFit="1" customWidth="1"/>
    <col min="5648" max="5648" width="14.625" style="16" bestFit="1" customWidth="1"/>
    <col min="5649" max="5649" width="13.75" style="16" bestFit="1" customWidth="1"/>
    <col min="5650" max="5650" width="14.25" style="16" bestFit="1" customWidth="1"/>
    <col min="5651" max="5651" width="15.125" style="16" customWidth="1"/>
    <col min="5652" max="5652" width="20.5" style="16" bestFit="1" customWidth="1"/>
    <col min="5653" max="5653" width="27.875" style="16" bestFit="1" customWidth="1"/>
    <col min="5654" max="5654" width="6.875" style="16" bestFit="1" customWidth="1"/>
    <col min="5655" max="5655" width="5" style="16" bestFit="1" customWidth="1"/>
    <col min="5656" max="5656" width="8" style="16" bestFit="1" customWidth="1"/>
    <col min="5657" max="5657" width="11.875" style="16" bestFit="1" customWidth="1"/>
    <col min="5658" max="5886" width="9" style="16"/>
    <col min="5887" max="5887" width="3.875" style="16" bestFit="1" customWidth="1"/>
    <col min="5888" max="5888" width="16" style="16" bestFit="1" customWidth="1"/>
    <col min="5889" max="5889" width="16.625" style="16" bestFit="1" customWidth="1"/>
    <col min="5890" max="5890" width="13.5" style="16" bestFit="1" customWidth="1"/>
    <col min="5891" max="5892" width="10.875" style="16" bestFit="1" customWidth="1"/>
    <col min="5893" max="5893" width="6.25" style="16" bestFit="1" customWidth="1"/>
    <col min="5894" max="5894" width="8.875" style="16" bestFit="1" customWidth="1"/>
    <col min="5895" max="5895" width="13.875" style="16" bestFit="1" customWidth="1"/>
    <col min="5896" max="5896" width="13.25" style="16" bestFit="1" customWidth="1"/>
    <col min="5897" max="5897" width="16" style="16" bestFit="1" customWidth="1"/>
    <col min="5898" max="5898" width="11.625" style="16" bestFit="1" customWidth="1"/>
    <col min="5899" max="5899" width="16.875" style="16" customWidth="1"/>
    <col min="5900" max="5900" width="13.25" style="16" customWidth="1"/>
    <col min="5901" max="5901" width="18.375" style="16" bestFit="1" customWidth="1"/>
    <col min="5902" max="5902" width="15" style="16" bestFit="1" customWidth="1"/>
    <col min="5903" max="5903" width="14.75" style="16" bestFit="1" customWidth="1"/>
    <col min="5904" max="5904" width="14.625" style="16" bestFit="1" customWidth="1"/>
    <col min="5905" max="5905" width="13.75" style="16" bestFit="1" customWidth="1"/>
    <col min="5906" max="5906" width="14.25" style="16" bestFit="1" customWidth="1"/>
    <col min="5907" max="5907" width="15.125" style="16" customWidth="1"/>
    <col min="5908" max="5908" width="20.5" style="16" bestFit="1" customWidth="1"/>
    <col min="5909" max="5909" width="27.875" style="16" bestFit="1" customWidth="1"/>
    <col min="5910" max="5910" width="6.875" style="16" bestFit="1" customWidth="1"/>
    <col min="5911" max="5911" width="5" style="16" bestFit="1" customWidth="1"/>
    <col min="5912" max="5912" width="8" style="16" bestFit="1" customWidth="1"/>
    <col min="5913" max="5913" width="11.875" style="16" bestFit="1" customWidth="1"/>
    <col min="5914" max="6142" width="9" style="16"/>
    <col min="6143" max="6143" width="3.875" style="16" bestFit="1" customWidth="1"/>
    <col min="6144" max="6144" width="16" style="16" bestFit="1" customWidth="1"/>
    <col min="6145" max="6145" width="16.625" style="16" bestFit="1" customWidth="1"/>
    <col min="6146" max="6146" width="13.5" style="16" bestFit="1" customWidth="1"/>
    <col min="6147" max="6148" width="10.875" style="16" bestFit="1" customWidth="1"/>
    <col min="6149" max="6149" width="6.25" style="16" bestFit="1" customWidth="1"/>
    <col min="6150" max="6150" width="8.875" style="16" bestFit="1" customWidth="1"/>
    <col min="6151" max="6151" width="13.875" style="16" bestFit="1" customWidth="1"/>
    <col min="6152" max="6152" width="13.25" style="16" bestFit="1" customWidth="1"/>
    <col min="6153" max="6153" width="16" style="16" bestFit="1" customWidth="1"/>
    <col min="6154" max="6154" width="11.625" style="16" bestFit="1" customWidth="1"/>
    <col min="6155" max="6155" width="16.875" style="16" customWidth="1"/>
    <col min="6156" max="6156" width="13.25" style="16" customWidth="1"/>
    <col min="6157" max="6157" width="18.375" style="16" bestFit="1" customWidth="1"/>
    <col min="6158" max="6158" width="15" style="16" bestFit="1" customWidth="1"/>
    <col min="6159" max="6159" width="14.75" style="16" bestFit="1" customWidth="1"/>
    <col min="6160" max="6160" width="14.625" style="16" bestFit="1" customWidth="1"/>
    <col min="6161" max="6161" width="13.75" style="16" bestFit="1" customWidth="1"/>
    <col min="6162" max="6162" width="14.25" style="16" bestFit="1" customWidth="1"/>
    <col min="6163" max="6163" width="15.125" style="16" customWidth="1"/>
    <col min="6164" max="6164" width="20.5" style="16" bestFit="1" customWidth="1"/>
    <col min="6165" max="6165" width="27.875" style="16" bestFit="1" customWidth="1"/>
    <col min="6166" max="6166" width="6.875" style="16" bestFit="1" customWidth="1"/>
    <col min="6167" max="6167" width="5" style="16" bestFit="1" customWidth="1"/>
    <col min="6168" max="6168" width="8" style="16" bestFit="1" customWidth="1"/>
    <col min="6169" max="6169" width="11.875" style="16" bestFit="1" customWidth="1"/>
    <col min="6170" max="6398" width="9" style="16"/>
    <col min="6399" max="6399" width="3.875" style="16" bestFit="1" customWidth="1"/>
    <col min="6400" max="6400" width="16" style="16" bestFit="1" customWidth="1"/>
    <col min="6401" max="6401" width="16.625" style="16" bestFit="1" customWidth="1"/>
    <col min="6402" max="6402" width="13.5" style="16" bestFit="1" customWidth="1"/>
    <col min="6403" max="6404" width="10.875" style="16" bestFit="1" customWidth="1"/>
    <col min="6405" max="6405" width="6.25" style="16" bestFit="1" customWidth="1"/>
    <col min="6406" max="6406" width="8.875" style="16" bestFit="1" customWidth="1"/>
    <col min="6407" max="6407" width="13.875" style="16" bestFit="1" customWidth="1"/>
    <col min="6408" max="6408" width="13.25" style="16" bestFit="1" customWidth="1"/>
    <col min="6409" max="6409" width="16" style="16" bestFit="1" customWidth="1"/>
    <col min="6410" max="6410" width="11.625" style="16" bestFit="1" customWidth="1"/>
    <col min="6411" max="6411" width="16.875" style="16" customWidth="1"/>
    <col min="6412" max="6412" width="13.25" style="16" customWidth="1"/>
    <col min="6413" max="6413" width="18.375" style="16" bestFit="1" customWidth="1"/>
    <col min="6414" max="6414" width="15" style="16" bestFit="1" customWidth="1"/>
    <col min="6415" max="6415" width="14.75" style="16" bestFit="1" customWidth="1"/>
    <col min="6416" max="6416" width="14.625" style="16" bestFit="1" customWidth="1"/>
    <col min="6417" max="6417" width="13.75" style="16" bestFit="1" customWidth="1"/>
    <col min="6418" max="6418" width="14.25" style="16" bestFit="1" customWidth="1"/>
    <col min="6419" max="6419" width="15.125" style="16" customWidth="1"/>
    <col min="6420" max="6420" width="20.5" style="16" bestFit="1" customWidth="1"/>
    <col min="6421" max="6421" width="27.875" style="16" bestFit="1" customWidth="1"/>
    <col min="6422" max="6422" width="6.875" style="16" bestFit="1" customWidth="1"/>
    <col min="6423" max="6423" width="5" style="16" bestFit="1" customWidth="1"/>
    <col min="6424" max="6424" width="8" style="16" bestFit="1" customWidth="1"/>
    <col min="6425" max="6425" width="11.875" style="16" bestFit="1" customWidth="1"/>
    <col min="6426" max="6654" width="9" style="16"/>
    <col min="6655" max="6655" width="3.875" style="16" bestFit="1" customWidth="1"/>
    <col min="6656" max="6656" width="16" style="16" bestFit="1" customWidth="1"/>
    <col min="6657" max="6657" width="16.625" style="16" bestFit="1" customWidth="1"/>
    <col min="6658" max="6658" width="13.5" style="16" bestFit="1" customWidth="1"/>
    <col min="6659" max="6660" width="10.875" style="16" bestFit="1" customWidth="1"/>
    <col min="6661" max="6661" width="6.25" style="16" bestFit="1" customWidth="1"/>
    <col min="6662" max="6662" width="8.875" style="16" bestFit="1" customWidth="1"/>
    <col min="6663" max="6663" width="13.875" style="16" bestFit="1" customWidth="1"/>
    <col min="6664" max="6664" width="13.25" style="16" bestFit="1" customWidth="1"/>
    <col min="6665" max="6665" width="16" style="16" bestFit="1" customWidth="1"/>
    <col min="6666" max="6666" width="11.625" style="16" bestFit="1" customWidth="1"/>
    <col min="6667" max="6667" width="16.875" style="16" customWidth="1"/>
    <col min="6668" max="6668" width="13.25" style="16" customWidth="1"/>
    <col min="6669" max="6669" width="18.375" style="16" bestFit="1" customWidth="1"/>
    <col min="6670" max="6670" width="15" style="16" bestFit="1" customWidth="1"/>
    <col min="6671" max="6671" width="14.75" style="16" bestFit="1" customWidth="1"/>
    <col min="6672" max="6672" width="14.625" style="16" bestFit="1" customWidth="1"/>
    <col min="6673" max="6673" width="13.75" style="16" bestFit="1" customWidth="1"/>
    <col min="6674" max="6674" width="14.25" style="16" bestFit="1" customWidth="1"/>
    <col min="6675" max="6675" width="15.125" style="16" customWidth="1"/>
    <col min="6676" max="6676" width="20.5" style="16" bestFit="1" customWidth="1"/>
    <col min="6677" max="6677" width="27.875" style="16" bestFit="1" customWidth="1"/>
    <col min="6678" max="6678" width="6.875" style="16" bestFit="1" customWidth="1"/>
    <col min="6679" max="6679" width="5" style="16" bestFit="1" customWidth="1"/>
    <col min="6680" max="6680" width="8" style="16" bestFit="1" customWidth="1"/>
    <col min="6681" max="6681" width="11.875" style="16" bestFit="1" customWidth="1"/>
    <col min="6682" max="6910" width="9" style="16"/>
    <col min="6911" max="6911" width="3.875" style="16" bestFit="1" customWidth="1"/>
    <col min="6912" max="6912" width="16" style="16" bestFit="1" customWidth="1"/>
    <col min="6913" max="6913" width="16.625" style="16" bestFit="1" customWidth="1"/>
    <col min="6914" max="6914" width="13.5" style="16" bestFit="1" customWidth="1"/>
    <col min="6915" max="6916" width="10.875" style="16" bestFit="1" customWidth="1"/>
    <col min="6917" max="6917" width="6.25" style="16" bestFit="1" customWidth="1"/>
    <col min="6918" max="6918" width="8.875" style="16" bestFit="1" customWidth="1"/>
    <col min="6919" max="6919" width="13.875" style="16" bestFit="1" customWidth="1"/>
    <col min="6920" max="6920" width="13.25" style="16" bestFit="1" customWidth="1"/>
    <col min="6921" max="6921" width="16" style="16" bestFit="1" customWidth="1"/>
    <col min="6922" max="6922" width="11.625" style="16" bestFit="1" customWidth="1"/>
    <col min="6923" max="6923" width="16.875" style="16" customWidth="1"/>
    <col min="6924" max="6924" width="13.25" style="16" customWidth="1"/>
    <col min="6925" max="6925" width="18.375" style="16" bestFit="1" customWidth="1"/>
    <col min="6926" max="6926" width="15" style="16" bestFit="1" customWidth="1"/>
    <col min="6927" max="6927" width="14.75" style="16" bestFit="1" customWidth="1"/>
    <col min="6928" max="6928" width="14.625" style="16" bestFit="1" customWidth="1"/>
    <col min="6929" max="6929" width="13.75" style="16" bestFit="1" customWidth="1"/>
    <col min="6930" max="6930" width="14.25" style="16" bestFit="1" customWidth="1"/>
    <col min="6931" max="6931" width="15.125" style="16" customWidth="1"/>
    <col min="6932" max="6932" width="20.5" style="16" bestFit="1" customWidth="1"/>
    <col min="6933" max="6933" width="27.875" style="16" bestFit="1" customWidth="1"/>
    <col min="6934" max="6934" width="6.875" style="16" bestFit="1" customWidth="1"/>
    <col min="6935" max="6935" width="5" style="16" bestFit="1" customWidth="1"/>
    <col min="6936" max="6936" width="8" style="16" bestFit="1" customWidth="1"/>
    <col min="6937" max="6937" width="11.875" style="16" bestFit="1" customWidth="1"/>
    <col min="6938" max="7166" width="9" style="16"/>
    <col min="7167" max="7167" width="3.875" style="16" bestFit="1" customWidth="1"/>
    <col min="7168" max="7168" width="16" style="16" bestFit="1" customWidth="1"/>
    <col min="7169" max="7169" width="16.625" style="16" bestFit="1" customWidth="1"/>
    <col min="7170" max="7170" width="13.5" style="16" bestFit="1" customWidth="1"/>
    <col min="7171" max="7172" width="10.875" style="16" bestFit="1" customWidth="1"/>
    <col min="7173" max="7173" width="6.25" style="16" bestFit="1" customWidth="1"/>
    <col min="7174" max="7174" width="8.875" style="16" bestFit="1" customWidth="1"/>
    <col min="7175" max="7175" width="13.875" style="16" bestFit="1" customWidth="1"/>
    <col min="7176" max="7176" width="13.25" style="16" bestFit="1" customWidth="1"/>
    <col min="7177" max="7177" width="16" style="16" bestFit="1" customWidth="1"/>
    <col min="7178" max="7178" width="11.625" style="16" bestFit="1" customWidth="1"/>
    <col min="7179" max="7179" width="16.875" style="16" customWidth="1"/>
    <col min="7180" max="7180" width="13.25" style="16" customWidth="1"/>
    <col min="7181" max="7181" width="18.375" style="16" bestFit="1" customWidth="1"/>
    <col min="7182" max="7182" width="15" style="16" bestFit="1" customWidth="1"/>
    <col min="7183" max="7183" width="14.75" style="16" bestFit="1" customWidth="1"/>
    <col min="7184" max="7184" width="14.625" style="16" bestFit="1" customWidth="1"/>
    <col min="7185" max="7185" width="13.75" style="16" bestFit="1" customWidth="1"/>
    <col min="7186" max="7186" width="14.25" style="16" bestFit="1" customWidth="1"/>
    <col min="7187" max="7187" width="15.125" style="16" customWidth="1"/>
    <col min="7188" max="7188" width="20.5" style="16" bestFit="1" customWidth="1"/>
    <col min="7189" max="7189" width="27.875" style="16" bestFit="1" customWidth="1"/>
    <col min="7190" max="7190" width="6.875" style="16" bestFit="1" customWidth="1"/>
    <col min="7191" max="7191" width="5" style="16" bestFit="1" customWidth="1"/>
    <col min="7192" max="7192" width="8" style="16" bestFit="1" customWidth="1"/>
    <col min="7193" max="7193" width="11.875" style="16" bestFit="1" customWidth="1"/>
    <col min="7194" max="7422" width="9" style="16"/>
    <col min="7423" max="7423" width="3.875" style="16" bestFit="1" customWidth="1"/>
    <col min="7424" max="7424" width="16" style="16" bestFit="1" customWidth="1"/>
    <col min="7425" max="7425" width="16.625" style="16" bestFit="1" customWidth="1"/>
    <col min="7426" max="7426" width="13.5" style="16" bestFit="1" customWidth="1"/>
    <col min="7427" max="7428" width="10.875" style="16" bestFit="1" customWidth="1"/>
    <col min="7429" max="7429" width="6.25" style="16" bestFit="1" customWidth="1"/>
    <col min="7430" max="7430" width="8.875" style="16" bestFit="1" customWidth="1"/>
    <col min="7431" max="7431" width="13.875" style="16" bestFit="1" customWidth="1"/>
    <col min="7432" max="7432" width="13.25" style="16" bestFit="1" customWidth="1"/>
    <col min="7433" max="7433" width="16" style="16" bestFit="1" customWidth="1"/>
    <col min="7434" max="7434" width="11.625" style="16" bestFit="1" customWidth="1"/>
    <col min="7435" max="7435" width="16.875" style="16" customWidth="1"/>
    <col min="7436" max="7436" width="13.25" style="16" customWidth="1"/>
    <col min="7437" max="7437" width="18.375" style="16" bestFit="1" customWidth="1"/>
    <col min="7438" max="7438" width="15" style="16" bestFit="1" customWidth="1"/>
    <col min="7439" max="7439" width="14.75" style="16" bestFit="1" customWidth="1"/>
    <col min="7440" max="7440" width="14.625" style="16" bestFit="1" customWidth="1"/>
    <col min="7441" max="7441" width="13.75" style="16" bestFit="1" customWidth="1"/>
    <col min="7442" max="7442" width="14.25" style="16" bestFit="1" customWidth="1"/>
    <col min="7443" max="7443" width="15.125" style="16" customWidth="1"/>
    <col min="7444" max="7444" width="20.5" style="16" bestFit="1" customWidth="1"/>
    <col min="7445" max="7445" width="27.875" style="16" bestFit="1" customWidth="1"/>
    <col min="7446" max="7446" width="6.875" style="16" bestFit="1" customWidth="1"/>
    <col min="7447" max="7447" width="5" style="16" bestFit="1" customWidth="1"/>
    <col min="7448" max="7448" width="8" style="16" bestFit="1" customWidth="1"/>
    <col min="7449" max="7449" width="11.875" style="16" bestFit="1" customWidth="1"/>
    <col min="7450" max="7678" width="9" style="16"/>
    <col min="7679" max="7679" width="3.875" style="16" bestFit="1" customWidth="1"/>
    <col min="7680" max="7680" width="16" style="16" bestFit="1" customWidth="1"/>
    <col min="7681" max="7681" width="16.625" style="16" bestFit="1" customWidth="1"/>
    <col min="7682" max="7682" width="13.5" style="16" bestFit="1" customWidth="1"/>
    <col min="7683" max="7684" width="10.875" style="16" bestFit="1" customWidth="1"/>
    <col min="7685" max="7685" width="6.25" style="16" bestFit="1" customWidth="1"/>
    <col min="7686" max="7686" width="8.875" style="16" bestFit="1" customWidth="1"/>
    <col min="7687" max="7687" width="13.875" style="16" bestFit="1" customWidth="1"/>
    <col min="7688" max="7688" width="13.25" style="16" bestFit="1" customWidth="1"/>
    <col min="7689" max="7689" width="16" style="16" bestFit="1" customWidth="1"/>
    <col min="7690" max="7690" width="11.625" style="16" bestFit="1" customWidth="1"/>
    <col min="7691" max="7691" width="16.875" style="16" customWidth="1"/>
    <col min="7692" max="7692" width="13.25" style="16" customWidth="1"/>
    <col min="7693" max="7693" width="18.375" style="16" bestFit="1" customWidth="1"/>
    <col min="7694" max="7694" width="15" style="16" bestFit="1" customWidth="1"/>
    <col min="7695" max="7695" width="14.75" style="16" bestFit="1" customWidth="1"/>
    <col min="7696" max="7696" width="14.625" style="16" bestFit="1" customWidth="1"/>
    <col min="7697" max="7697" width="13.75" style="16" bestFit="1" customWidth="1"/>
    <col min="7698" max="7698" width="14.25" style="16" bestFit="1" customWidth="1"/>
    <col min="7699" max="7699" width="15.125" style="16" customWidth="1"/>
    <col min="7700" max="7700" width="20.5" style="16" bestFit="1" customWidth="1"/>
    <col min="7701" max="7701" width="27.875" style="16" bestFit="1" customWidth="1"/>
    <col min="7702" max="7702" width="6.875" style="16" bestFit="1" customWidth="1"/>
    <col min="7703" max="7703" width="5" style="16" bestFit="1" customWidth="1"/>
    <col min="7704" max="7704" width="8" style="16" bestFit="1" customWidth="1"/>
    <col min="7705" max="7705" width="11.875" style="16" bestFit="1" customWidth="1"/>
    <col min="7706" max="7934" width="9" style="16"/>
    <col min="7935" max="7935" width="3.875" style="16" bestFit="1" customWidth="1"/>
    <col min="7936" max="7936" width="16" style="16" bestFit="1" customWidth="1"/>
    <col min="7937" max="7937" width="16.625" style="16" bestFit="1" customWidth="1"/>
    <col min="7938" max="7938" width="13.5" style="16" bestFit="1" customWidth="1"/>
    <col min="7939" max="7940" width="10.875" style="16" bestFit="1" customWidth="1"/>
    <col min="7941" max="7941" width="6.25" style="16" bestFit="1" customWidth="1"/>
    <col min="7942" max="7942" width="8.875" style="16" bestFit="1" customWidth="1"/>
    <col min="7943" max="7943" width="13.875" style="16" bestFit="1" customWidth="1"/>
    <col min="7944" max="7944" width="13.25" style="16" bestFit="1" customWidth="1"/>
    <col min="7945" max="7945" width="16" style="16" bestFit="1" customWidth="1"/>
    <col min="7946" max="7946" width="11.625" style="16" bestFit="1" customWidth="1"/>
    <col min="7947" max="7947" width="16.875" style="16" customWidth="1"/>
    <col min="7948" max="7948" width="13.25" style="16" customWidth="1"/>
    <col min="7949" max="7949" width="18.375" style="16" bestFit="1" customWidth="1"/>
    <col min="7950" max="7950" width="15" style="16" bestFit="1" customWidth="1"/>
    <col min="7951" max="7951" width="14.75" style="16" bestFit="1" customWidth="1"/>
    <col min="7952" max="7952" width="14.625" style="16" bestFit="1" customWidth="1"/>
    <col min="7953" max="7953" width="13.75" style="16" bestFit="1" customWidth="1"/>
    <col min="7954" max="7954" width="14.25" style="16" bestFit="1" customWidth="1"/>
    <col min="7955" max="7955" width="15.125" style="16" customWidth="1"/>
    <col min="7956" max="7956" width="20.5" style="16" bestFit="1" customWidth="1"/>
    <col min="7957" max="7957" width="27.875" style="16" bestFit="1" customWidth="1"/>
    <col min="7958" max="7958" width="6.875" style="16" bestFit="1" customWidth="1"/>
    <col min="7959" max="7959" width="5" style="16" bestFit="1" customWidth="1"/>
    <col min="7960" max="7960" width="8" style="16" bestFit="1" customWidth="1"/>
    <col min="7961" max="7961" width="11.875" style="16" bestFit="1" customWidth="1"/>
    <col min="7962" max="8190" width="9" style="16"/>
    <col min="8191" max="8191" width="3.875" style="16" bestFit="1" customWidth="1"/>
    <col min="8192" max="8192" width="16" style="16" bestFit="1" customWidth="1"/>
    <col min="8193" max="8193" width="16.625" style="16" bestFit="1" customWidth="1"/>
    <col min="8194" max="8194" width="13.5" style="16" bestFit="1" customWidth="1"/>
    <col min="8195" max="8196" width="10.875" style="16" bestFit="1" customWidth="1"/>
    <col min="8197" max="8197" width="6.25" style="16" bestFit="1" customWidth="1"/>
    <col min="8198" max="8198" width="8.875" style="16" bestFit="1" customWidth="1"/>
    <col min="8199" max="8199" width="13.875" style="16" bestFit="1" customWidth="1"/>
    <col min="8200" max="8200" width="13.25" style="16" bestFit="1" customWidth="1"/>
    <col min="8201" max="8201" width="16" style="16" bestFit="1" customWidth="1"/>
    <col min="8202" max="8202" width="11.625" style="16" bestFit="1" customWidth="1"/>
    <col min="8203" max="8203" width="16.875" style="16" customWidth="1"/>
    <col min="8204" max="8204" width="13.25" style="16" customWidth="1"/>
    <col min="8205" max="8205" width="18.375" style="16" bestFit="1" customWidth="1"/>
    <col min="8206" max="8206" width="15" style="16" bestFit="1" customWidth="1"/>
    <col min="8207" max="8207" width="14.75" style="16" bestFit="1" customWidth="1"/>
    <col min="8208" max="8208" width="14.625" style="16" bestFit="1" customWidth="1"/>
    <col min="8209" max="8209" width="13.75" style="16" bestFit="1" customWidth="1"/>
    <col min="8210" max="8210" width="14.25" style="16" bestFit="1" customWidth="1"/>
    <col min="8211" max="8211" width="15.125" style="16" customWidth="1"/>
    <col min="8212" max="8212" width="20.5" style="16" bestFit="1" customWidth="1"/>
    <col min="8213" max="8213" width="27.875" style="16" bestFit="1" customWidth="1"/>
    <col min="8214" max="8214" width="6.875" style="16" bestFit="1" customWidth="1"/>
    <col min="8215" max="8215" width="5" style="16" bestFit="1" customWidth="1"/>
    <col min="8216" max="8216" width="8" style="16" bestFit="1" customWidth="1"/>
    <col min="8217" max="8217" width="11.875" style="16" bestFit="1" customWidth="1"/>
    <col min="8218" max="8446" width="9" style="16"/>
    <col min="8447" max="8447" width="3.875" style="16" bestFit="1" customWidth="1"/>
    <col min="8448" max="8448" width="16" style="16" bestFit="1" customWidth="1"/>
    <col min="8449" max="8449" width="16.625" style="16" bestFit="1" customWidth="1"/>
    <col min="8450" max="8450" width="13.5" style="16" bestFit="1" customWidth="1"/>
    <col min="8451" max="8452" width="10.875" style="16" bestFit="1" customWidth="1"/>
    <col min="8453" max="8453" width="6.25" style="16" bestFit="1" customWidth="1"/>
    <col min="8454" max="8454" width="8.875" style="16" bestFit="1" customWidth="1"/>
    <col min="8455" max="8455" width="13.875" style="16" bestFit="1" customWidth="1"/>
    <col min="8456" max="8456" width="13.25" style="16" bestFit="1" customWidth="1"/>
    <col min="8457" max="8457" width="16" style="16" bestFit="1" customWidth="1"/>
    <col min="8458" max="8458" width="11.625" style="16" bestFit="1" customWidth="1"/>
    <col min="8459" max="8459" width="16.875" style="16" customWidth="1"/>
    <col min="8460" max="8460" width="13.25" style="16" customWidth="1"/>
    <col min="8461" max="8461" width="18.375" style="16" bestFit="1" customWidth="1"/>
    <col min="8462" max="8462" width="15" style="16" bestFit="1" customWidth="1"/>
    <col min="8463" max="8463" width="14.75" style="16" bestFit="1" customWidth="1"/>
    <col min="8464" max="8464" width="14.625" style="16" bestFit="1" customWidth="1"/>
    <col min="8465" max="8465" width="13.75" style="16" bestFit="1" customWidth="1"/>
    <col min="8466" max="8466" width="14.25" style="16" bestFit="1" customWidth="1"/>
    <col min="8467" max="8467" width="15.125" style="16" customWidth="1"/>
    <col min="8468" max="8468" width="20.5" style="16" bestFit="1" customWidth="1"/>
    <col min="8469" max="8469" width="27.875" style="16" bestFit="1" customWidth="1"/>
    <col min="8470" max="8470" width="6.875" style="16" bestFit="1" customWidth="1"/>
    <col min="8471" max="8471" width="5" style="16" bestFit="1" customWidth="1"/>
    <col min="8472" max="8472" width="8" style="16" bestFit="1" customWidth="1"/>
    <col min="8473" max="8473" width="11.875" style="16" bestFit="1" customWidth="1"/>
    <col min="8474" max="8702" width="9" style="16"/>
    <col min="8703" max="8703" width="3.875" style="16" bestFit="1" customWidth="1"/>
    <col min="8704" max="8704" width="16" style="16" bestFit="1" customWidth="1"/>
    <col min="8705" max="8705" width="16.625" style="16" bestFit="1" customWidth="1"/>
    <col min="8706" max="8706" width="13.5" style="16" bestFit="1" customWidth="1"/>
    <col min="8707" max="8708" width="10.875" style="16" bestFit="1" customWidth="1"/>
    <col min="8709" max="8709" width="6.25" style="16" bestFit="1" customWidth="1"/>
    <col min="8710" max="8710" width="8.875" style="16" bestFit="1" customWidth="1"/>
    <col min="8711" max="8711" width="13.875" style="16" bestFit="1" customWidth="1"/>
    <col min="8712" max="8712" width="13.25" style="16" bestFit="1" customWidth="1"/>
    <col min="8713" max="8713" width="16" style="16" bestFit="1" customWidth="1"/>
    <col min="8714" max="8714" width="11.625" style="16" bestFit="1" customWidth="1"/>
    <col min="8715" max="8715" width="16.875" style="16" customWidth="1"/>
    <col min="8716" max="8716" width="13.25" style="16" customWidth="1"/>
    <col min="8717" max="8717" width="18.375" style="16" bestFit="1" customWidth="1"/>
    <col min="8718" max="8718" width="15" style="16" bestFit="1" customWidth="1"/>
    <col min="8719" max="8719" width="14.75" style="16" bestFit="1" customWidth="1"/>
    <col min="8720" max="8720" width="14.625" style="16" bestFit="1" customWidth="1"/>
    <col min="8721" max="8721" width="13.75" style="16" bestFit="1" customWidth="1"/>
    <col min="8722" max="8722" width="14.25" style="16" bestFit="1" customWidth="1"/>
    <col min="8723" max="8723" width="15.125" style="16" customWidth="1"/>
    <col min="8724" max="8724" width="20.5" style="16" bestFit="1" customWidth="1"/>
    <col min="8725" max="8725" width="27.875" style="16" bestFit="1" customWidth="1"/>
    <col min="8726" max="8726" width="6.875" style="16" bestFit="1" customWidth="1"/>
    <col min="8727" max="8727" width="5" style="16" bestFit="1" customWidth="1"/>
    <col min="8728" max="8728" width="8" style="16" bestFit="1" customWidth="1"/>
    <col min="8729" max="8729" width="11.875" style="16" bestFit="1" customWidth="1"/>
    <col min="8730" max="8958" width="9" style="16"/>
    <col min="8959" max="8959" width="3.875" style="16" bestFit="1" customWidth="1"/>
    <col min="8960" max="8960" width="16" style="16" bestFit="1" customWidth="1"/>
    <col min="8961" max="8961" width="16.625" style="16" bestFit="1" customWidth="1"/>
    <col min="8962" max="8962" width="13.5" style="16" bestFit="1" customWidth="1"/>
    <col min="8963" max="8964" width="10.875" style="16" bestFit="1" customWidth="1"/>
    <col min="8965" max="8965" width="6.25" style="16" bestFit="1" customWidth="1"/>
    <col min="8966" max="8966" width="8.875" style="16" bestFit="1" customWidth="1"/>
    <col min="8967" max="8967" width="13.875" style="16" bestFit="1" customWidth="1"/>
    <col min="8968" max="8968" width="13.25" style="16" bestFit="1" customWidth="1"/>
    <col min="8969" max="8969" width="16" style="16" bestFit="1" customWidth="1"/>
    <col min="8970" max="8970" width="11.625" style="16" bestFit="1" customWidth="1"/>
    <col min="8971" max="8971" width="16.875" style="16" customWidth="1"/>
    <col min="8972" max="8972" width="13.25" style="16" customWidth="1"/>
    <col min="8973" max="8973" width="18.375" style="16" bestFit="1" customWidth="1"/>
    <col min="8974" max="8974" width="15" style="16" bestFit="1" customWidth="1"/>
    <col min="8975" max="8975" width="14.75" style="16" bestFit="1" customWidth="1"/>
    <col min="8976" max="8976" width="14.625" style="16" bestFit="1" customWidth="1"/>
    <col min="8977" max="8977" width="13.75" style="16" bestFit="1" customWidth="1"/>
    <col min="8978" max="8978" width="14.25" style="16" bestFit="1" customWidth="1"/>
    <col min="8979" max="8979" width="15.125" style="16" customWidth="1"/>
    <col min="8980" max="8980" width="20.5" style="16" bestFit="1" customWidth="1"/>
    <col min="8981" max="8981" width="27.875" style="16" bestFit="1" customWidth="1"/>
    <col min="8982" max="8982" width="6.875" style="16" bestFit="1" customWidth="1"/>
    <col min="8983" max="8983" width="5" style="16" bestFit="1" customWidth="1"/>
    <col min="8984" max="8984" width="8" style="16" bestFit="1" customWidth="1"/>
    <col min="8985" max="8985" width="11.875" style="16" bestFit="1" customWidth="1"/>
    <col min="8986" max="9214" width="9" style="16"/>
    <col min="9215" max="9215" width="3.875" style="16" bestFit="1" customWidth="1"/>
    <col min="9216" max="9216" width="16" style="16" bestFit="1" customWidth="1"/>
    <col min="9217" max="9217" width="16.625" style="16" bestFit="1" customWidth="1"/>
    <col min="9218" max="9218" width="13.5" style="16" bestFit="1" customWidth="1"/>
    <col min="9219" max="9220" width="10.875" style="16" bestFit="1" customWidth="1"/>
    <col min="9221" max="9221" width="6.25" style="16" bestFit="1" customWidth="1"/>
    <col min="9222" max="9222" width="8.875" style="16" bestFit="1" customWidth="1"/>
    <col min="9223" max="9223" width="13.875" style="16" bestFit="1" customWidth="1"/>
    <col min="9224" max="9224" width="13.25" style="16" bestFit="1" customWidth="1"/>
    <col min="9225" max="9225" width="16" style="16" bestFit="1" customWidth="1"/>
    <col min="9226" max="9226" width="11.625" style="16" bestFit="1" customWidth="1"/>
    <col min="9227" max="9227" width="16.875" style="16" customWidth="1"/>
    <col min="9228" max="9228" width="13.25" style="16" customWidth="1"/>
    <col min="9229" max="9229" width="18.375" style="16" bestFit="1" customWidth="1"/>
    <col min="9230" max="9230" width="15" style="16" bestFit="1" customWidth="1"/>
    <col min="9231" max="9231" width="14.75" style="16" bestFit="1" customWidth="1"/>
    <col min="9232" max="9232" width="14.625" style="16" bestFit="1" customWidth="1"/>
    <col min="9233" max="9233" width="13.75" style="16" bestFit="1" customWidth="1"/>
    <col min="9234" max="9234" width="14.25" style="16" bestFit="1" customWidth="1"/>
    <col min="9235" max="9235" width="15.125" style="16" customWidth="1"/>
    <col min="9236" max="9236" width="20.5" style="16" bestFit="1" customWidth="1"/>
    <col min="9237" max="9237" width="27.875" style="16" bestFit="1" customWidth="1"/>
    <col min="9238" max="9238" width="6.875" style="16" bestFit="1" customWidth="1"/>
    <col min="9239" max="9239" width="5" style="16" bestFit="1" customWidth="1"/>
    <col min="9240" max="9240" width="8" style="16" bestFit="1" customWidth="1"/>
    <col min="9241" max="9241" width="11.875" style="16" bestFit="1" customWidth="1"/>
    <col min="9242" max="9470" width="9" style="16"/>
    <col min="9471" max="9471" width="3.875" style="16" bestFit="1" customWidth="1"/>
    <col min="9472" max="9472" width="16" style="16" bestFit="1" customWidth="1"/>
    <col min="9473" max="9473" width="16.625" style="16" bestFit="1" customWidth="1"/>
    <col min="9474" max="9474" width="13.5" style="16" bestFit="1" customWidth="1"/>
    <col min="9475" max="9476" width="10.875" style="16" bestFit="1" customWidth="1"/>
    <col min="9477" max="9477" width="6.25" style="16" bestFit="1" customWidth="1"/>
    <col min="9478" max="9478" width="8.875" style="16" bestFit="1" customWidth="1"/>
    <col min="9479" max="9479" width="13.875" style="16" bestFit="1" customWidth="1"/>
    <col min="9480" max="9480" width="13.25" style="16" bestFit="1" customWidth="1"/>
    <col min="9481" max="9481" width="16" style="16" bestFit="1" customWidth="1"/>
    <col min="9482" max="9482" width="11.625" style="16" bestFit="1" customWidth="1"/>
    <col min="9483" max="9483" width="16.875" style="16" customWidth="1"/>
    <col min="9484" max="9484" width="13.25" style="16" customWidth="1"/>
    <col min="9485" max="9485" width="18.375" style="16" bestFit="1" customWidth="1"/>
    <col min="9486" max="9486" width="15" style="16" bestFit="1" customWidth="1"/>
    <col min="9487" max="9487" width="14.75" style="16" bestFit="1" customWidth="1"/>
    <col min="9488" max="9488" width="14.625" style="16" bestFit="1" customWidth="1"/>
    <col min="9489" max="9489" width="13.75" style="16" bestFit="1" customWidth="1"/>
    <col min="9490" max="9490" width="14.25" style="16" bestFit="1" customWidth="1"/>
    <col min="9491" max="9491" width="15.125" style="16" customWidth="1"/>
    <col min="9492" max="9492" width="20.5" style="16" bestFit="1" customWidth="1"/>
    <col min="9493" max="9493" width="27.875" style="16" bestFit="1" customWidth="1"/>
    <col min="9494" max="9494" width="6.875" style="16" bestFit="1" customWidth="1"/>
    <col min="9495" max="9495" width="5" style="16" bestFit="1" customWidth="1"/>
    <col min="9496" max="9496" width="8" style="16" bestFit="1" customWidth="1"/>
    <col min="9497" max="9497" width="11.875" style="16" bestFit="1" customWidth="1"/>
    <col min="9498" max="9726" width="9" style="16"/>
    <col min="9727" max="9727" width="3.875" style="16" bestFit="1" customWidth="1"/>
    <col min="9728" max="9728" width="16" style="16" bestFit="1" customWidth="1"/>
    <col min="9729" max="9729" width="16.625" style="16" bestFit="1" customWidth="1"/>
    <col min="9730" max="9730" width="13.5" style="16" bestFit="1" customWidth="1"/>
    <col min="9731" max="9732" width="10.875" style="16" bestFit="1" customWidth="1"/>
    <col min="9733" max="9733" width="6.25" style="16" bestFit="1" customWidth="1"/>
    <col min="9734" max="9734" width="8.875" style="16" bestFit="1" customWidth="1"/>
    <col min="9735" max="9735" width="13.875" style="16" bestFit="1" customWidth="1"/>
    <col min="9736" max="9736" width="13.25" style="16" bestFit="1" customWidth="1"/>
    <col min="9737" max="9737" width="16" style="16" bestFit="1" customWidth="1"/>
    <col min="9738" max="9738" width="11.625" style="16" bestFit="1" customWidth="1"/>
    <col min="9739" max="9739" width="16.875" style="16" customWidth="1"/>
    <col min="9740" max="9740" width="13.25" style="16" customWidth="1"/>
    <col min="9741" max="9741" width="18.375" style="16" bestFit="1" customWidth="1"/>
    <col min="9742" max="9742" width="15" style="16" bestFit="1" customWidth="1"/>
    <col min="9743" max="9743" width="14.75" style="16" bestFit="1" customWidth="1"/>
    <col min="9744" max="9744" width="14.625" style="16" bestFit="1" customWidth="1"/>
    <col min="9745" max="9745" width="13.75" style="16" bestFit="1" customWidth="1"/>
    <col min="9746" max="9746" width="14.25" style="16" bestFit="1" customWidth="1"/>
    <col min="9747" max="9747" width="15.125" style="16" customWidth="1"/>
    <col min="9748" max="9748" width="20.5" style="16" bestFit="1" customWidth="1"/>
    <col min="9749" max="9749" width="27.875" style="16" bestFit="1" customWidth="1"/>
    <col min="9750" max="9750" width="6.875" style="16" bestFit="1" customWidth="1"/>
    <col min="9751" max="9751" width="5" style="16" bestFit="1" customWidth="1"/>
    <col min="9752" max="9752" width="8" style="16" bestFit="1" customWidth="1"/>
    <col min="9753" max="9753" width="11.875" style="16" bestFit="1" customWidth="1"/>
    <col min="9754" max="9982" width="9" style="16"/>
    <col min="9983" max="9983" width="3.875" style="16" bestFit="1" customWidth="1"/>
    <col min="9984" max="9984" width="16" style="16" bestFit="1" customWidth="1"/>
    <col min="9985" max="9985" width="16.625" style="16" bestFit="1" customWidth="1"/>
    <col min="9986" max="9986" width="13.5" style="16" bestFit="1" customWidth="1"/>
    <col min="9987" max="9988" width="10.875" style="16" bestFit="1" customWidth="1"/>
    <col min="9989" max="9989" width="6.25" style="16" bestFit="1" customWidth="1"/>
    <col min="9990" max="9990" width="8.875" style="16" bestFit="1" customWidth="1"/>
    <col min="9991" max="9991" width="13.875" style="16" bestFit="1" customWidth="1"/>
    <col min="9992" max="9992" width="13.25" style="16" bestFit="1" customWidth="1"/>
    <col min="9993" max="9993" width="16" style="16" bestFit="1" customWidth="1"/>
    <col min="9994" max="9994" width="11.625" style="16" bestFit="1" customWidth="1"/>
    <col min="9995" max="9995" width="16.875" style="16" customWidth="1"/>
    <col min="9996" max="9996" width="13.25" style="16" customWidth="1"/>
    <col min="9997" max="9997" width="18.375" style="16" bestFit="1" customWidth="1"/>
    <col min="9998" max="9998" width="15" style="16" bestFit="1" customWidth="1"/>
    <col min="9999" max="9999" width="14.75" style="16" bestFit="1" customWidth="1"/>
    <col min="10000" max="10000" width="14.625" style="16" bestFit="1" customWidth="1"/>
    <col min="10001" max="10001" width="13.75" style="16" bestFit="1" customWidth="1"/>
    <col min="10002" max="10002" width="14.25" style="16" bestFit="1" customWidth="1"/>
    <col min="10003" max="10003" width="15.125" style="16" customWidth="1"/>
    <col min="10004" max="10004" width="20.5" style="16" bestFit="1" customWidth="1"/>
    <col min="10005" max="10005" width="27.875" style="16" bestFit="1" customWidth="1"/>
    <col min="10006" max="10006" width="6.875" style="16" bestFit="1" customWidth="1"/>
    <col min="10007" max="10007" width="5" style="16" bestFit="1" customWidth="1"/>
    <col min="10008" max="10008" width="8" style="16" bestFit="1" customWidth="1"/>
    <col min="10009" max="10009" width="11.875" style="16" bestFit="1" customWidth="1"/>
    <col min="10010" max="10238" width="9" style="16"/>
    <col min="10239" max="10239" width="3.875" style="16" bestFit="1" customWidth="1"/>
    <col min="10240" max="10240" width="16" style="16" bestFit="1" customWidth="1"/>
    <col min="10241" max="10241" width="16.625" style="16" bestFit="1" customWidth="1"/>
    <col min="10242" max="10242" width="13.5" style="16" bestFit="1" customWidth="1"/>
    <col min="10243" max="10244" width="10.875" style="16" bestFit="1" customWidth="1"/>
    <col min="10245" max="10245" width="6.25" style="16" bestFit="1" customWidth="1"/>
    <col min="10246" max="10246" width="8.875" style="16" bestFit="1" customWidth="1"/>
    <col min="10247" max="10247" width="13.875" style="16" bestFit="1" customWidth="1"/>
    <col min="10248" max="10248" width="13.25" style="16" bestFit="1" customWidth="1"/>
    <col min="10249" max="10249" width="16" style="16" bestFit="1" customWidth="1"/>
    <col min="10250" max="10250" width="11.625" style="16" bestFit="1" customWidth="1"/>
    <col min="10251" max="10251" width="16.875" style="16" customWidth="1"/>
    <col min="10252" max="10252" width="13.25" style="16" customWidth="1"/>
    <col min="10253" max="10253" width="18.375" style="16" bestFit="1" customWidth="1"/>
    <col min="10254" max="10254" width="15" style="16" bestFit="1" customWidth="1"/>
    <col min="10255" max="10255" width="14.75" style="16" bestFit="1" customWidth="1"/>
    <col min="10256" max="10256" width="14.625" style="16" bestFit="1" customWidth="1"/>
    <col min="10257" max="10257" width="13.75" style="16" bestFit="1" customWidth="1"/>
    <col min="10258" max="10258" width="14.25" style="16" bestFit="1" customWidth="1"/>
    <col min="10259" max="10259" width="15.125" style="16" customWidth="1"/>
    <col min="10260" max="10260" width="20.5" style="16" bestFit="1" customWidth="1"/>
    <col min="10261" max="10261" width="27.875" style="16" bestFit="1" customWidth="1"/>
    <col min="10262" max="10262" width="6.875" style="16" bestFit="1" customWidth="1"/>
    <col min="10263" max="10263" width="5" style="16" bestFit="1" customWidth="1"/>
    <col min="10264" max="10264" width="8" style="16" bestFit="1" customWidth="1"/>
    <col min="10265" max="10265" width="11.875" style="16" bestFit="1" customWidth="1"/>
    <col min="10266" max="10494" width="9" style="16"/>
    <col min="10495" max="10495" width="3.875" style="16" bestFit="1" customWidth="1"/>
    <col min="10496" max="10496" width="16" style="16" bestFit="1" customWidth="1"/>
    <col min="10497" max="10497" width="16.625" style="16" bestFit="1" customWidth="1"/>
    <col min="10498" max="10498" width="13.5" style="16" bestFit="1" customWidth="1"/>
    <col min="10499" max="10500" width="10.875" style="16" bestFit="1" customWidth="1"/>
    <col min="10501" max="10501" width="6.25" style="16" bestFit="1" customWidth="1"/>
    <col min="10502" max="10502" width="8.875" style="16" bestFit="1" customWidth="1"/>
    <col min="10503" max="10503" width="13.875" style="16" bestFit="1" customWidth="1"/>
    <col min="10504" max="10504" width="13.25" style="16" bestFit="1" customWidth="1"/>
    <col min="10505" max="10505" width="16" style="16" bestFit="1" customWidth="1"/>
    <col min="10506" max="10506" width="11.625" style="16" bestFit="1" customWidth="1"/>
    <col min="10507" max="10507" width="16.875" style="16" customWidth="1"/>
    <col min="10508" max="10508" width="13.25" style="16" customWidth="1"/>
    <col min="10509" max="10509" width="18.375" style="16" bestFit="1" customWidth="1"/>
    <col min="10510" max="10510" width="15" style="16" bestFit="1" customWidth="1"/>
    <col min="10511" max="10511" width="14.75" style="16" bestFit="1" customWidth="1"/>
    <col min="10512" max="10512" width="14.625" style="16" bestFit="1" customWidth="1"/>
    <col min="10513" max="10513" width="13.75" style="16" bestFit="1" customWidth="1"/>
    <col min="10514" max="10514" width="14.25" style="16" bestFit="1" customWidth="1"/>
    <col min="10515" max="10515" width="15.125" style="16" customWidth="1"/>
    <col min="10516" max="10516" width="20.5" style="16" bestFit="1" customWidth="1"/>
    <col min="10517" max="10517" width="27.875" style="16" bestFit="1" customWidth="1"/>
    <col min="10518" max="10518" width="6.875" style="16" bestFit="1" customWidth="1"/>
    <col min="10519" max="10519" width="5" style="16" bestFit="1" customWidth="1"/>
    <col min="10520" max="10520" width="8" style="16" bestFit="1" customWidth="1"/>
    <col min="10521" max="10521" width="11.875" style="16" bestFit="1" customWidth="1"/>
    <col min="10522" max="10750" width="9" style="16"/>
    <col min="10751" max="10751" width="3.875" style="16" bestFit="1" customWidth="1"/>
    <col min="10752" max="10752" width="16" style="16" bestFit="1" customWidth="1"/>
    <col min="10753" max="10753" width="16.625" style="16" bestFit="1" customWidth="1"/>
    <col min="10754" max="10754" width="13.5" style="16" bestFit="1" customWidth="1"/>
    <col min="10755" max="10756" width="10.875" style="16" bestFit="1" customWidth="1"/>
    <col min="10757" max="10757" width="6.25" style="16" bestFit="1" customWidth="1"/>
    <col min="10758" max="10758" width="8.875" style="16" bestFit="1" customWidth="1"/>
    <col min="10759" max="10759" width="13.875" style="16" bestFit="1" customWidth="1"/>
    <col min="10760" max="10760" width="13.25" style="16" bestFit="1" customWidth="1"/>
    <col min="10761" max="10761" width="16" style="16" bestFit="1" customWidth="1"/>
    <col min="10762" max="10762" width="11.625" style="16" bestFit="1" customWidth="1"/>
    <col min="10763" max="10763" width="16.875" style="16" customWidth="1"/>
    <col min="10764" max="10764" width="13.25" style="16" customWidth="1"/>
    <col min="10765" max="10765" width="18.375" style="16" bestFit="1" customWidth="1"/>
    <col min="10766" max="10766" width="15" style="16" bestFit="1" customWidth="1"/>
    <col min="10767" max="10767" width="14.75" style="16" bestFit="1" customWidth="1"/>
    <col min="10768" max="10768" width="14.625" style="16" bestFit="1" customWidth="1"/>
    <col min="10769" max="10769" width="13.75" style="16" bestFit="1" customWidth="1"/>
    <col min="10770" max="10770" width="14.25" style="16" bestFit="1" customWidth="1"/>
    <col min="10771" max="10771" width="15.125" style="16" customWidth="1"/>
    <col min="10772" max="10772" width="20.5" style="16" bestFit="1" customWidth="1"/>
    <col min="10773" max="10773" width="27.875" style="16" bestFit="1" customWidth="1"/>
    <col min="10774" max="10774" width="6.875" style="16" bestFit="1" customWidth="1"/>
    <col min="10775" max="10775" width="5" style="16" bestFit="1" customWidth="1"/>
    <col min="10776" max="10776" width="8" style="16" bestFit="1" customWidth="1"/>
    <col min="10777" max="10777" width="11.875" style="16" bestFit="1" customWidth="1"/>
    <col min="10778" max="11006" width="9" style="16"/>
    <col min="11007" max="11007" width="3.875" style="16" bestFit="1" customWidth="1"/>
    <col min="11008" max="11008" width="16" style="16" bestFit="1" customWidth="1"/>
    <col min="11009" max="11009" width="16.625" style="16" bestFit="1" customWidth="1"/>
    <col min="11010" max="11010" width="13.5" style="16" bestFit="1" customWidth="1"/>
    <col min="11011" max="11012" width="10.875" style="16" bestFit="1" customWidth="1"/>
    <col min="11013" max="11013" width="6.25" style="16" bestFit="1" customWidth="1"/>
    <col min="11014" max="11014" width="8.875" style="16" bestFit="1" customWidth="1"/>
    <col min="11015" max="11015" width="13.875" style="16" bestFit="1" customWidth="1"/>
    <col min="11016" max="11016" width="13.25" style="16" bestFit="1" customWidth="1"/>
    <col min="11017" max="11017" width="16" style="16" bestFit="1" customWidth="1"/>
    <col min="11018" max="11018" width="11.625" style="16" bestFit="1" customWidth="1"/>
    <col min="11019" max="11019" width="16.875" style="16" customWidth="1"/>
    <col min="11020" max="11020" width="13.25" style="16" customWidth="1"/>
    <col min="11021" max="11021" width="18.375" style="16" bestFit="1" customWidth="1"/>
    <col min="11022" max="11022" width="15" style="16" bestFit="1" customWidth="1"/>
    <col min="11023" max="11023" width="14.75" style="16" bestFit="1" customWidth="1"/>
    <col min="11024" max="11024" width="14.625" style="16" bestFit="1" customWidth="1"/>
    <col min="11025" max="11025" width="13.75" style="16" bestFit="1" customWidth="1"/>
    <col min="11026" max="11026" width="14.25" style="16" bestFit="1" customWidth="1"/>
    <col min="11027" max="11027" width="15.125" style="16" customWidth="1"/>
    <col min="11028" max="11028" width="20.5" style="16" bestFit="1" customWidth="1"/>
    <col min="11029" max="11029" width="27.875" style="16" bestFit="1" customWidth="1"/>
    <col min="11030" max="11030" width="6.875" style="16" bestFit="1" customWidth="1"/>
    <col min="11031" max="11031" width="5" style="16" bestFit="1" customWidth="1"/>
    <col min="11032" max="11032" width="8" style="16" bestFit="1" customWidth="1"/>
    <col min="11033" max="11033" width="11.875" style="16" bestFit="1" customWidth="1"/>
    <col min="11034" max="11262" width="9" style="16"/>
    <col min="11263" max="11263" width="3.875" style="16" bestFit="1" customWidth="1"/>
    <col min="11264" max="11264" width="16" style="16" bestFit="1" customWidth="1"/>
    <col min="11265" max="11265" width="16.625" style="16" bestFit="1" customWidth="1"/>
    <col min="11266" max="11266" width="13.5" style="16" bestFit="1" customWidth="1"/>
    <col min="11267" max="11268" width="10.875" style="16" bestFit="1" customWidth="1"/>
    <col min="11269" max="11269" width="6.25" style="16" bestFit="1" customWidth="1"/>
    <col min="11270" max="11270" width="8.875" style="16" bestFit="1" customWidth="1"/>
    <col min="11271" max="11271" width="13.875" style="16" bestFit="1" customWidth="1"/>
    <col min="11272" max="11272" width="13.25" style="16" bestFit="1" customWidth="1"/>
    <col min="11273" max="11273" width="16" style="16" bestFit="1" customWidth="1"/>
    <col min="11274" max="11274" width="11.625" style="16" bestFit="1" customWidth="1"/>
    <col min="11275" max="11275" width="16.875" style="16" customWidth="1"/>
    <col min="11276" max="11276" width="13.25" style="16" customWidth="1"/>
    <col min="11277" max="11277" width="18.375" style="16" bestFit="1" customWidth="1"/>
    <col min="11278" max="11278" width="15" style="16" bestFit="1" customWidth="1"/>
    <col min="11279" max="11279" width="14.75" style="16" bestFit="1" customWidth="1"/>
    <col min="11280" max="11280" width="14.625" style="16" bestFit="1" customWidth="1"/>
    <col min="11281" max="11281" width="13.75" style="16" bestFit="1" customWidth="1"/>
    <col min="11282" max="11282" width="14.25" style="16" bestFit="1" customWidth="1"/>
    <col min="11283" max="11283" width="15.125" style="16" customWidth="1"/>
    <col min="11284" max="11284" width="20.5" style="16" bestFit="1" customWidth="1"/>
    <col min="11285" max="11285" width="27.875" style="16" bestFit="1" customWidth="1"/>
    <col min="11286" max="11286" width="6.875" style="16" bestFit="1" customWidth="1"/>
    <col min="11287" max="11287" width="5" style="16" bestFit="1" customWidth="1"/>
    <col min="11288" max="11288" width="8" style="16" bestFit="1" customWidth="1"/>
    <col min="11289" max="11289" width="11.875" style="16" bestFit="1" customWidth="1"/>
    <col min="11290" max="11518" width="9" style="16"/>
    <col min="11519" max="11519" width="3.875" style="16" bestFit="1" customWidth="1"/>
    <col min="11520" max="11520" width="16" style="16" bestFit="1" customWidth="1"/>
    <col min="11521" max="11521" width="16.625" style="16" bestFit="1" customWidth="1"/>
    <col min="11522" max="11522" width="13.5" style="16" bestFit="1" customWidth="1"/>
    <col min="11523" max="11524" width="10.875" style="16" bestFit="1" customWidth="1"/>
    <col min="11525" max="11525" width="6.25" style="16" bestFit="1" customWidth="1"/>
    <col min="11526" max="11526" width="8.875" style="16" bestFit="1" customWidth="1"/>
    <col min="11527" max="11527" width="13.875" style="16" bestFit="1" customWidth="1"/>
    <col min="11528" max="11528" width="13.25" style="16" bestFit="1" customWidth="1"/>
    <col min="11529" max="11529" width="16" style="16" bestFit="1" customWidth="1"/>
    <col min="11530" max="11530" width="11.625" style="16" bestFit="1" customWidth="1"/>
    <col min="11531" max="11531" width="16.875" style="16" customWidth="1"/>
    <col min="11532" max="11532" width="13.25" style="16" customWidth="1"/>
    <col min="11533" max="11533" width="18.375" style="16" bestFit="1" customWidth="1"/>
    <col min="11534" max="11534" width="15" style="16" bestFit="1" customWidth="1"/>
    <col min="11535" max="11535" width="14.75" style="16" bestFit="1" customWidth="1"/>
    <col min="11536" max="11536" width="14.625" style="16" bestFit="1" customWidth="1"/>
    <col min="11537" max="11537" width="13.75" style="16" bestFit="1" customWidth="1"/>
    <col min="11538" max="11538" width="14.25" style="16" bestFit="1" customWidth="1"/>
    <col min="11539" max="11539" width="15.125" style="16" customWidth="1"/>
    <col min="11540" max="11540" width="20.5" style="16" bestFit="1" customWidth="1"/>
    <col min="11541" max="11541" width="27.875" style="16" bestFit="1" customWidth="1"/>
    <col min="11542" max="11542" width="6.875" style="16" bestFit="1" customWidth="1"/>
    <col min="11543" max="11543" width="5" style="16" bestFit="1" customWidth="1"/>
    <col min="11544" max="11544" width="8" style="16" bestFit="1" customWidth="1"/>
    <col min="11545" max="11545" width="11.875" style="16" bestFit="1" customWidth="1"/>
    <col min="11546" max="11774" width="9" style="16"/>
    <col min="11775" max="11775" width="3.875" style="16" bestFit="1" customWidth="1"/>
    <col min="11776" max="11776" width="16" style="16" bestFit="1" customWidth="1"/>
    <col min="11777" max="11777" width="16.625" style="16" bestFit="1" customWidth="1"/>
    <col min="11778" max="11778" width="13.5" style="16" bestFit="1" customWidth="1"/>
    <col min="11779" max="11780" width="10.875" style="16" bestFit="1" customWidth="1"/>
    <col min="11781" max="11781" width="6.25" style="16" bestFit="1" customWidth="1"/>
    <col min="11782" max="11782" width="8.875" style="16" bestFit="1" customWidth="1"/>
    <col min="11783" max="11783" width="13.875" style="16" bestFit="1" customWidth="1"/>
    <col min="11784" max="11784" width="13.25" style="16" bestFit="1" customWidth="1"/>
    <col min="11785" max="11785" width="16" style="16" bestFit="1" customWidth="1"/>
    <col min="11786" max="11786" width="11.625" style="16" bestFit="1" customWidth="1"/>
    <col min="11787" max="11787" width="16.875" style="16" customWidth="1"/>
    <col min="11788" max="11788" width="13.25" style="16" customWidth="1"/>
    <col min="11789" max="11789" width="18.375" style="16" bestFit="1" customWidth="1"/>
    <col min="11790" max="11790" width="15" style="16" bestFit="1" customWidth="1"/>
    <col min="11791" max="11791" width="14.75" style="16" bestFit="1" customWidth="1"/>
    <col min="11792" max="11792" width="14.625" style="16" bestFit="1" customWidth="1"/>
    <col min="11793" max="11793" width="13.75" style="16" bestFit="1" customWidth="1"/>
    <col min="11794" max="11794" width="14.25" style="16" bestFit="1" customWidth="1"/>
    <col min="11795" max="11795" width="15.125" style="16" customWidth="1"/>
    <col min="11796" max="11796" width="20.5" style="16" bestFit="1" customWidth="1"/>
    <col min="11797" max="11797" width="27.875" style="16" bestFit="1" customWidth="1"/>
    <col min="11798" max="11798" width="6.875" style="16" bestFit="1" customWidth="1"/>
    <col min="11799" max="11799" width="5" style="16" bestFit="1" customWidth="1"/>
    <col min="11800" max="11800" width="8" style="16" bestFit="1" customWidth="1"/>
    <col min="11801" max="11801" width="11.875" style="16" bestFit="1" customWidth="1"/>
    <col min="11802" max="12030" width="9" style="16"/>
    <col min="12031" max="12031" width="3.875" style="16" bestFit="1" customWidth="1"/>
    <col min="12032" max="12032" width="16" style="16" bestFit="1" customWidth="1"/>
    <col min="12033" max="12033" width="16.625" style="16" bestFit="1" customWidth="1"/>
    <col min="12034" max="12034" width="13.5" style="16" bestFit="1" customWidth="1"/>
    <col min="12035" max="12036" width="10.875" style="16" bestFit="1" customWidth="1"/>
    <col min="12037" max="12037" width="6.25" style="16" bestFit="1" customWidth="1"/>
    <col min="12038" max="12038" width="8.875" style="16" bestFit="1" customWidth="1"/>
    <col min="12039" max="12039" width="13.875" style="16" bestFit="1" customWidth="1"/>
    <col min="12040" max="12040" width="13.25" style="16" bestFit="1" customWidth="1"/>
    <col min="12041" max="12041" width="16" style="16" bestFit="1" customWidth="1"/>
    <col min="12042" max="12042" width="11.625" style="16" bestFit="1" customWidth="1"/>
    <col min="12043" max="12043" width="16.875" style="16" customWidth="1"/>
    <col min="12044" max="12044" width="13.25" style="16" customWidth="1"/>
    <col min="12045" max="12045" width="18.375" style="16" bestFit="1" customWidth="1"/>
    <col min="12046" max="12046" width="15" style="16" bestFit="1" customWidth="1"/>
    <col min="12047" max="12047" width="14.75" style="16" bestFit="1" customWidth="1"/>
    <col min="12048" max="12048" width="14.625" style="16" bestFit="1" customWidth="1"/>
    <col min="12049" max="12049" width="13.75" style="16" bestFit="1" customWidth="1"/>
    <col min="12050" max="12050" width="14.25" style="16" bestFit="1" customWidth="1"/>
    <col min="12051" max="12051" width="15.125" style="16" customWidth="1"/>
    <col min="12052" max="12052" width="20.5" style="16" bestFit="1" customWidth="1"/>
    <col min="12053" max="12053" width="27.875" style="16" bestFit="1" customWidth="1"/>
    <col min="12054" max="12054" width="6.875" style="16" bestFit="1" customWidth="1"/>
    <col min="12055" max="12055" width="5" style="16" bestFit="1" customWidth="1"/>
    <col min="12056" max="12056" width="8" style="16" bestFit="1" customWidth="1"/>
    <col min="12057" max="12057" width="11.875" style="16" bestFit="1" customWidth="1"/>
    <col min="12058" max="12286" width="9" style="16"/>
    <col min="12287" max="12287" width="3.875" style="16" bestFit="1" customWidth="1"/>
    <col min="12288" max="12288" width="16" style="16" bestFit="1" customWidth="1"/>
    <col min="12289" max="12289" width="16.625" style="16" bestFit="1" customWidth="1"/>
    <col min="12290" max="12290" width="13.5" style="16" bestFit="1" customWidth="1"/>
    <col min="12291" max="12292" width="10.875" style="16" bestFit="1" customWidth="1"/>
    <col min="12293" max="12293" width="6.25" style="16" bestFit="1" customWidth="1"/>
    <col min="12294" max="12294" width="8.875" style="16" bestFit="1" customWidth="1"/>
    <col min="12295" max="12295" width="13.875" style="16" bestFit="1" customWidth="1"/>
    <col min="12296" max="12296" width="13.25" style="16" bestFit="1" customWidth="1"/>
    <col min="12297" max="12297" width="16" style="16" bestFit="1" customWidth="1"/>
    <col min="12298" max="12298" width="11.625" style="16" bestFit="1" customWidth="1"/>
    <col min="12299" max="12299" width="16.875" style="16" customWidth="1"/>
    <col min="12300" max="12300" width="13.25" style="16" customWidth="1"/>
    <col min="12301" max="12301" width="18.375" style="16" bestFit="1" customWidth="1"/>
    <col min="12302" max="12302" width="15" style="16" bestFit="1" customWidth="1"/>
    <col min="12303" max="12303" width="14.75" style="16" bestFit="1" customWidth="1"/>
    <col min="12304" max="12304" width="14.625" style="16" bestFit="1" customWidth="1"/>
    <col min="12305" max="12305" width="13.75" style="16" bestFit="1" customWidth="1"/>
    <col min="12306" max="12306" width="14.25" style="16" bestFit="1" customWidth="1"/>
    <col min="12307" max="12307" width="15.125" style="16" customWidth="1"/>
    <col min="12308" max="12308" width="20.5" style="16" bestFit="1" customWidth="1"/>
    <col min="12309" max="12309" width="27.875" style="16" bestFit="1" customWidth="1"/>
    <col min="12310" max="12310" width="6.875" style="16" bestFit="1" customWidth="1"/>
    <col min="12311" max="12311" width="5" style="16" bestFit="1" customWidth="1"/>
    <col min="12312" max="12312" width="8" style="16" bestFit="1" customWidth="1"/>
    <col min="12313" max="12313" width="11.875" style="16" bestFit="1" customWidth="1"/>
    <col min="12314" max="12542" width="9" style="16"/>
    <col min="12543" max="12543" width="3.875" style="16" bestFit="1" customWidth="1"/>
    <col min="12544" max="12544" width="16" style="16" bestFit="1" customWidth="1"/>
    <col min="12545" max="12545" width="16.625" style="16" bestFit="1" customWidth="1"/>
    <col min="12546" max="12546" width="13.5" style="16" bestFit="1" customWidth="1"/>
    <col min="12547" max="12548" width="10.875" style="16" bestFit="1" customWidth="1"/>
    <col min="12549" max="12549" width="6.25" style="16" bestFit="1" customWidth="1"/>
    <col min="12550" max="12550" width="8.875" style="16" bestFit="1" customWidth="1"/>
    <col min="12551" max="12551" width="13.875" style="16" bestFit="1" customWidth="1"/>
    <col min="12552" max="12552" width="13.25" style="16" bestFit="1" customWidth="1"/>
    <col min="12553" max="12553" width="16" style="16" bestFit="1" customWidth="1"/>
    <col min="12554" max="12554" width="11.625" style="16" bestFit="1" customWidth="1"/>
    <col min="12555" max="12555" width="16.875" style="16" customWidth="1"/>
    <col min="12556" max="12556" width="13.25" style="16" customWidth="1"/>
    <col min="12557" max="12557" width="18.375" style="16" bestFit="1" customWidth="1"/>
    <col min="12558" max="12558" width="15" style="16" bestFit="1" customWidth="1"/>
    <col min="12559" max="12559" width="14.75" style="16" bestFit="1" customWidth="1"/>
    <col min="12560" max="12560" width="14.625" style="16" bestFit="1" customWidth="1"/>
    <col min="12561" max="12561" width="13.75" style="16" bestFit="1" customWidth="1"/>
    <col min="12562" max="12562" width="14.25" style="16" bestFit="1" customWidth="1"/>
    <col min="12563" max="12563" width="15.125" style="16" customWidth="1"/>
    <col min="12564" max="12564" width="20.5" style="16" bestFit="1" customWidth="1"/>
    <col min="12565" max="12565" width="27.875" style="16" bestFit="1" customWidth="1"/>
    <col min="12566" max="12566" width="6.875" style="16" bestFit="1" customWidth="1"/>
    <col min="12567" max="12567" width="5" style="16" bestFit="1" customWidth="1"/>
    <col min="12568" max="12568" width="8" style="16" bestFit="1" customWidth="1"/>
    <col min="12569" max="12569" width="11.875" style="16" bestFit="1" customWidth="1"/>
    <col min="12570" max="12798" width="9" style="16"/>
    <col min="12799" max="12799" width="3.875" style="16" bestFit="1" customWidth="1"/>
    <col min="12800" max="12800" width="16" style="16" bestFit="1" customWidth="1"/>
    <col min="12801" max="12801" width="16.625" style="16" bestFit="1" customWidth="1"/>
    <col min="12802" max="12802" width="13.5" style="16" bestFit="1" customWidth="1"/>
    <col min="12803" max="12804" width="10.875" style="16" bestFit="1" customWidth="1"/>
    <col min="12805" max="12805" width="6.25" style="16" bestFit="1" customWidth="1"/>
    <col min="12806" max="12806" width="8.875" style="16" bestFit="1" customWidth="1"/>
    <col min="12807" max="12807" width="13.875" style="16" bestFit="1" customWidth="1"/>
    <col min="12808" max="12808" width="13.25" style="16" bestFit="1" customWidth="1"/>
    <col min="12809" max="12809" width="16" style="16" bestFit="1" customWidth="1"/>
    <col min="12810" max="12810" width="11.625" style="16" bestFit="1" customWidth="1"/>
    <col min="12811" max="12811" width="16.875" style="16" customWidth="1"/>
    <col min="12812" max="12812" width="13.25" style="16" customWidth="1"/>
    <col min="12813" max="12813" width="18.375" style="16" bestFit="1" customWidth="1"/>
    <col min="12814" max="12814" width="15" style="16" bestFit="1" customWidth="1"/>
    <col min="12815" max="12815" width="14.75" style="16" bestFit="1" customWidth="1"/>
    <col min="12816" max="12816" width="14.625" style="16" bestFit="1" customWidth="1"/>
    <col min="12817" max="12817" width="13.75" style="16" bestFit="1" customWidth="1"/>
    <col min="12818" max="12818" width="14.25" style="16" bestFit="1" customWidth="1"/>
    <col min="12819" max="12819" width="15.125" style="16" customWidth="1"/>
    <col min="12820" max="12820" width="20.5" style="16" bestFit="1" customWidth="1"/>
    <col min="12821" max="12821" width="27.875" style="16" bestFit="1" customWidth="1"/>
    <col min="12822" max="12822" width="6.875" style="16" bestFit="1" customWidth="1"/>
    <col min="12823" max="12823" width="5" style="16" bestFit="1" customWidth="1"/>
    <col min="12824" max="12824" width="8" style="16" bestFit="1" customWidth="1"/>
    <col min="12825" max="12825" width="11.875" style="16" bestFit="1" customWidth="1"/>
    <col min="12826" max="13054" width="9" style="16"/>
    <col min="13055" max="13055" width="3.875" style="16" bestFit="1" customWidth="1"/>
    <col min="13056" max="13056" width="16" style="16" bestFit="1" customWidth="1"/>
    <col min="13057" max="13057" width="16.625" style="16" bestFit="1" customWidth="1"/>
    <col min="13058" max="13058" width="13.5" style="16" bestFit="1" customWidth="1"/>
    <col min="13059" max="13060" width="10.875" style="16" bestFit="1" customWidth="1"/>
    <col min="13061" max="13061" width="6.25" style="16" bestFit="1" customWidth="1"/>
    <col min="13062" max="13062" width="8.875" style="16" bestFit="1" customWidth="1"/>
    <col min="13063" max="13063" width="13.875" style="16" bestFit="1" customWidth="1"/>
    <col min="13064" max="13064" width="13.25" style="16" bestFit="1" customWidth="1"/>
    <col min="13065" max="13065" width="16" style="16" bestFit="1" customWidth="1"/>
    <col min="13066" max="13066" width="11.625" style="16" bestFit="1" customWidth="1"/>
    <col min="13067" max="13067" width="16.875" style="16" customWidth="1"/>
    <col min="13068" max="13068" width="13.25" style="16" customWidth="1"/>
    <col min="13069" max="13069" width="18.375" style="16" bestFit="1" customWidth="1"/>
    <col min="13070" max="13070" width="15" style="16" bestFit="1" customWidth="1"/>
    <col min="13071" max="13071" width="14.75" style="16" bestFit="1" customWidth="1"/>
    <col min="13072" max="13072" width="14.625" style="16" bestFit="1" customWidth="1"/>
    <col min="13073" max="13073" width="13.75" style="16" bestFit="1" customWidth="1"/>
    <col min="13074" max="13074" width="14.25" style="16" bestFit="1" customWidth="1"/>
    <col min="13075" max="13075" width="15.125" style="16" customWidth="1"/>
    <col min="13076" max="13076" width="20.5" style="16" bestFit="1" customWidth="1"/>
    <col min="13077" max="13077" width="27.875" style="16" bestFit="1" customWidth="1"/>
    <col min="13078" max="13078" width="6.875" style="16" bestFit="1" customWidth="1"/>
    <col min="13079" max="13079" width="5" style="16" bestFit="1" customWidth="1"/>
    <col min="13080" max="13080" width="8" style="16" bestFit="1" customWidth="1"/>
    <col min="13081" max="13081" width="11.875" style="16" bestFit="1" customWidth="1"/>
    <col min="13082" max="13310" width="9" style="16"/>
    <col min="13311" max="13311" width="3.875" style="16" bestFit="1" customWidth="1"/>
    <col min="13312" max="13312" width="16" style="16" bestFit="1" customWidth="1"/>
    <col min="13313" max="13313" width="16.625" style="16" bestFit="1" customWidth="1"/>
    <col min="13314" max="13314" width="13.5" style="16" bestFit="1" customWidth="1"/>
    <col min="13315" max="13316" width="10.875" style="16" bestFit="1" customWidth="1"/>
    <col min="13317" max="13317" width="6.25" style="16" bestFit="1" customWidth="1"/>
    <col min="13318" max="13318" width="8.875" style="16" bestFit="1" customWidth="1"/>
    <col min="13319" max="13319" width="13.875" style="16" bestFit="1" customWidth="1"/>
    <col min="13320" max="13320" width="13.25" style="16" bestFit="1" customWidth="1"/>
    <col min="13321" max="13321" width="16" style="16" bestFit="1" customWidth="1"/>
    <col min="13322" max="13322" width="11.625" style="16" bestFit="1" customWidth="1"/>
    <col min="13323" max="13323" width="16.875" style="16" customWidth="1"/>
    <col min="13324" max="13324" width="13.25" style="16" customWidth="1"/>
    <col min="13325" max="13325" width="18.375" style="16" bestFit="1" customWidth="1"/>
    <col min="13326" max="13326" width="15" style="16" bestFit="1" customWidth="1"/>
    <col min="13327" max="13327" width="14.75" style="16" bestFit="1" customWidth="1"/>
    <col min="13328" max="13328" width="14.625" style="16" bestFit="1" customWidth="1"/>
    <col min="13329" max="13329" width="13.75" style="16" bestFit="1" customWidth="1"/>
    <col min="13330" max="13330" width="14.25" style="16" bestFit="1" customWidth="1"/>
    <col min="13331" max="13331" width="15.125" style="16" customWidth="1"/>
    <col min="13332" max="13332" width="20.5" style="16" bestFit="1" customWidth="1"/>
    <col min="13333" max="13333" width="27.875" style="16" bestFit="1" customWidth="1"/>
    <col min="13334" max="13334" width="6.875" style="16" bestFit="1" customWidth="1"/>
    <col min="13335" max="13335" width="5" style="16" bestFit="1" customWidth="1"/>
    <col min="13336" max="13336" width="8" style="16" bestFit="1" customWidth="1"/>
    <col min="13337" max="13337" width="11.875" style="16" bestFit="1" customWidth="1"/>
    <col min="13338" max="13566" width="9" style="16"/>
    <col min="13567" max="13567" width="3.875" style="16" bestFit="1" customWidth="1"/>
    <col min="13568" max="13568" width="16" style="16" bestFit="1" customWidth="1"/>
    <col min="13569" max="13569" width="16.625" style="16" bestFit="1" customWidth="1"/>
    <col min="13570" max="13570" width="13.5" style="16" bestFit="1" customWidth="1"/>
    <col min="13571" max="13572" width="10.875" style="16" bestFit="1" customWidth="1"/>
    <col min="13573" max="13573" width="6.25" style="16" bestFit="1" customWidth="1"/>
    <col min="13574" max="13574" width="8.875" style="16" bestFit="1" customWidth="1"/>
    <col min="13575" max="13575" width="13.875" style="16" bestFit="1" customWidth="1"/>
    <col min="13576" max="13576" width="13.25" style="16" bestFit="1" customWidth="1"/>
    <col min="13577" max="13577" width="16" style="16" bestFit="1" customWidth="1"/>
    <col min="13578" max="13578" width="11.625" style="16" bestFit="1" customWidth="1"/>
    <col min="13579" max="13579" width="16.875" style="16" customWidth="1"/>
    <col min="13580" max="13580" width="13.25" style="16" customWidth="1"/>
    <col min="13581" max="13581" width="18.375" style="16" bestFit="1" customWidth="1"/>
    <col min="13582" max="13582" width="15" style="16" bestFit="1" customWidth="1"/>
    <col min="13583" max="13583" width="14.75" style="16" bestFit="1" customWidth="1"/>
    <col min="13584" max="13584" width="14.625" style="16" bestFit="1" customWidth="1"/>
    <col min="13585" max="13585" width="13.75" style="16" bestFit="1" customWidth="1"/>
    <col min="13586" max="13586" width="14.25" style="16" bestFit="1" customWidth="1"/>
    <col min="13587" max="13587" width="15.125" style="16" customWidth="1"/>
    <col min="13588" max="13588" width="20.5" style="16" bestFit="1" customWidth="1"/>
    <col min="13589" max="13589" width="27.875" style="16" bestFit="1" customWidth="1"/>
    <col min="13590" max="13590" width="6.875" style="16" bestFit="1" customWidth="1"/>
    <col min="13591" max="13591" width="5" style="16" bestFit="1" customWidth="1"/>
    <col min="13592" max="13592" width="8" style="16" bestFit="1" customWidth="1"/>
    <col min="13593" max="13593" width="11.875" style="16" bestFit="1" customWidth="1"/>
    <col min="13594" max="13822" width="9" style="16"/>
    <col min="13823" max="13823" width="3.875" style="16" bestFit="1" customWidth="1"/>
    <col min="13824" max="13824" width="16" style="16" bestFit="1" customWidth="1"/>
    <col min="13825" max="13825" width="16.625" style="16" bestFit="1" customWidth="1"/>
    <col min="13826" max="13826" width="13.5" style="16" bestFit="1" customWidth="1"/>
    <col min="13827" max="13828" width="10.875" style="16" bestFit="1" customWidth="1"/>
    <col min="13829" max="13829" width="6.25" style="16" bestFit="1" customWidth="1"/>
    <col min="13830" max="13830" width="8.875" style="16" bestFit="1" customWidth="1"/>
    <col min="13831" max="13831" width="13.875" style="16" bestFit="1" customWidth="1"/>
    <col min="13832" max="13832" width="13.25" style="16" bestFit="1" customWidth="1"/>
    <col min="13833" max="13833" width="16" style="16" bestFit="1" customWidth="1"/>
    <col min="13834" max="13834" width="11.625" style="16" bestFit="1" customWidth="1"/>
    <col min="13835" max="13835" width="16.875" style="16" customWidth="1"/>
    <col min="13836" max="13836" width="13.25" style="16" customWidth="1"/>
    <col min="13837" max="13837" width="18.375" style="16" bestFit="1" customWidth="1"/>
    <col min="13838" max="13838" width="15" style="16" bestFit="1" customWidth="1"/>
    <col min="13839" max="13839" width="14.75" style="16" bestFit="1" customWidth="1"/>
    <col min="13840" max="13840" width="14.625" style="16" bestFit="1" customWidth="1"/>
    <col min="13841" max="13841" width="13.75" style="16" bestFit="1" customWidth="1"/>
    <col min="13842" max="13842" width="14.25" style="16" bestFit="1" customWidth="1"/>
    <col min="13843" max="13843" width="15.125" style="16" customWidth="1"/>
    <col min="13844" max="13844" width="20.5" style="16" bestFit="1" customWidth="1"/>
    <col min="13845" max="13845" width="27.875" style="16" bestFit="1" customWidth="1"/>
    <col min="13846" max="13846" width="6.875" style="16" bestFit="1" customWidth="1"/>
    <col min="13847" max="13847" width="5" style="16" bestFit="1" customWidth="1"/>
    <col min="13848" max="13848" width="8" style="16" bestFit="1" customWidth="1"/>
    <col min="13849" max="13849" width="11.875" style="16" bestFit="1" customWidth="1"/>
    <col min="13850" max="14078" width="9" style="16"/>
    <col min="14079" max="14079" width="3.875" style="16" bestFit="1" customWidth="1"/>
    <col min="14080" max="14080" width="16" style="16" bestFit="1" customWidth="1"/>
    <col min="14081" max="14081" width="16.625" style="16" bestFit="1" customWidth="1"/>
    <col min="14082" max="14082" width="13.5" style="16" bestFit="1" customWidth="1"/>
    <col min="14083" max="14084" width="10.875" style="16" bestFit="1" customWidth="1"/>
    <col min="14085" max="14085" width="6.25" style="16" bestFit="1" customWidth="1"/>
    <col min="14086" max="14086" width="8.875" style="16" bestFit="1" customWidth="1"/>
    <col min="14087" max="14087" width="13.875" style="16" bestFit="1" customWidth="1"/>
    <col min="14088" max="14088" width="13.25" style="16" bestFit="1" customWidth="1"/>
    <col min="14089" max="14089" width="16" style="16" bestFit="1" customWidth="1"/>
    <col min="14090" max="14090" width="11.625" style="16" bestFit="1" customWidth="1"/>
    <col min="14091" max="14091" width="16.875" style="16" customWidth="1"/>
    <col min="14092" max="14092" width="13.25" style="16" customWidth="1"/>
    <col min="14093" max="14093" width="18.375" style="16" bestFit="1" customWidth="1"/>
    <col min="14094" max="14094" width="15" style="16" bestFit="1" customWidth="1"/>
    <col min="14095" max="14095" width="14.75" style="16" bestFit="1" customWidth="1"/>
    <col min="14096" max="14096" width="14.625" style="16" bestFit="1" customWidth="1"/>
    <col min="14097" max="14097" width="13.75" style="16" bestFit="1" customWidth="1"/>
    <col min="14098" max="14098" width="14.25" style="16" bestFit="1" customWidth="1"/>
    <col min="14099" max="14099" width="15.125" style="16" customWidth="1"/>
    <col min="14100" max="14100" width="20.5" style="16" bestFit="1" customWidth="1"/>
    <col min="14101" max="14101" width="27.875" style="16" bestFit="1" customWidth="1"/>
    <col min="14102" max="14102" width="6.875" style="16" bestFit="1" customWidth="1"/>
    <col min="14103" max="14103" width="5" style="16" bestFit="1" customWidth="1"/>
    <col min="14104" max="14104" width="8" style="16" bestFit="1" customWidth="1"/>
    <col min="14105" max="14105" width="11.875" style="16" bestFit="1" customWidth="1"/>
    <col min="14106" max="14334" width="9" style="16"/>
    <col min="14335" max="14335" width="3.875" style="16" bestFit="1" customWidth="1"/>
    <col min="14336" max="14336" width="16" style="16" bestFit="1" customWidth="1"/>
    <col min="14337" max="14337" width="16.625" style="16" bestFit="1" customWidth="1"/>
    <col min="14338" max="14338" width="13.5" style="16" bestFit="1" customWidth="1"/>
    <col min="14339" max="14340" width="10.875" style="16" bestFit="1" customWidth="1"/>
    <col min="14341" max="14341" width="6.25" style="16" bestFit="1" customWidth="1"/>
    <col min="14342" max="14342" width="8.875" style="16" bestFit="1" customWidth="1"/>
    <col min="14343" max="14343" width="13.875" style="16" bestFit="1" customWidth="1"/>
    <col min="14344" max="14344" width="13.25" style="16" bestFit="1" customWidth="1"/>
    <col min="14345" max="14345" width="16" style="16" bestFit="1" customWidth="1"/>
    <col min="14346" max="14346" width="11.625" style="16" bestFit="1" customWidth="1"/>
    <col min="14347" max="14347" width="16.875" style="16" customWidth="1"/>
    <col min="14348" max="14348" width="13.25" style="16" customWidth="1"/>
    <col min="14349" max="14349" width="18.375" style="16" bestFit="1" customWidth="1"/>
    <col min="14350" max="14350" width="15" style="16" bestFit="1" customWidth="1"/>
    <col min="14351" max="14351" width="14.75" style="16" bestFit="1" customWidth="1"/>
    <col min="14352" max="14352" width="14.625" style="16" bestFit="1" customWidth="1"/>
    <col min="14353" max="14353" width="13.75" style="16" bestFit="1" customWidth="1"/>
    <col min="14354" max="14354" width="14.25" style="16" bestFit="1" customWidth="1"/>
    <col min="14355" max="14355" width="15.125" style="16" customWidth="1"/>
    <col min="14356" max="14356" width="20.5" style="16" bestFit="1" customWidth="1"/>
    <col min="14357" max="14357" width="27.875" style="16" bestFit="1" customWidth="1"/>
    <col min="14358" max="14358" width="6.875" style="16" bestFit="1" customWidth="1"/>
    <col min="14359" max="14359" width="5" style="16" bestFit="1" customWidth="1"/>
    <col min="14360" max="14360" width="8" style="16" bestFit="1" customWidth="1"/>
    <col min="14361" max="14361" width="11.875" style="16" bestFit="1" customWidth="1"/>
    <col min="14362" max="14590" width="9" style="16"/>
    <col min="14591" max="14591" width="3.875" style="16" bestFit="1" customWidth="1"/>
    <col min="14592" max="14592" width="16" style="16" bestFit="1" customWidth="1"/>
    <col min="14593" max="14593" width="16.625" style="16" bestFit="1" customWidth="1"/>
    <col min="14594" max="14594" width="13.5" style="16" bestFit="1" customWidth="1"/>
    <col min="14595" max="14596" width="10.875" style="16" bestFit="1" customWidth="1"/>
    <col min="14597" max="14597" width="6.25" style="16" bestFit="1" customWidth="1"/>
    <col min="14598" max="14598" width="8.875" style="16" bestFit="1" customWidth="1"/>
    <col min="14599" max="14599" width="13.875" style="16" bestFit="1" customWidth="1"/>
    <col min="14600" max="14600" width="13.25" style="16" bestFit="1" customWidth="1"/>
    <col min="14601" max="14601" width="16" style="16" bestFit="1" customWidth="1"/>
    <col min="14602" max="14602" width="11.625" style="16" bestFit="1" customWidth="1"/>
    <col min="14603" max="14603" width="16.875" style="16" customWidth="1"/>
    <col min="14604" max="14604" width="13.25" style="16" customWidth="1"/>
    <col min="14605" max="14605" width="18.375" style="16" bestFit="1" customWidth="1"/>
    <col min="14606" max="14606" width="15" style="16" bestFit="1" customWidth="1"/>
    <col min="14607" max="14607" width="14.75" style="16" bestFit="1" customWidth="1"/>
    <col min="14608" max="14608" width="14.625" style="16" bestFit="1" customWidth="1"/>
    <col min="14609" max="14609" width="13.75" style="16" bestFit="1" customWidth="1"/>
    <col min="14610" max="14610" width="14.25" style="16" bestFit="1" customWidth="1"/>
    <col min="14611" max="14611" width="15.125" style="16" customWidth="1"/>
    <col min="14612" max="14612" width="20.5" style="16" bestFit="1" customWidth="1"/>
    <col min="14613" max="14613" width="27.875" style="16" bestFit="1" customWidth="1"/>
    <col min="14614" max="14614" width="6.875" style="16" bestFit="1" customWidth="1"/>
    <col min="14615" max="14615" width="5" style="16" bestFit="1" customWidth="1"/>
    <col min="14616" max="14616" width="8" style="16" bestFit="1" customWidth="1"/>
    <col min="14617" max="14617" width="11.875" style="16" bestFit="1" customWidth="1"/>
    <col min="14618" max="14846" width="9" style="16"/>
    <col min="14847" max="14847" width="3.875" style="16" bestFit="1" customWidth="1"/>
    <col min="14848" max="14848" width="16" style="16" bestFit="1" customWidth="1"/>
    <col min="14849" max="14849" width="16.625" style="16" bestFit="1" customWidth="1"/>
    <col min="14850" max="14850" width="13.5" style="16" bestFit="1" customWidth="1"/>
    <col min="14851" max="14852" width="10.875" style="16" bestFit="1" customWidth="1"/>
    <col min="14853" max="14853" width="6.25" style="16" bestFit="1" customWidth="1"/>
    <col min="14854" max="14854" width="8.875" style="16" bestFit="1" customWidth="1"/>
    <col min="14855" max="14855" width="13.875" style="16" bestFit="1" customWidth="1"/>
    <col min="14856" max="14856" width="13.25" style="16" bestFit="1" customWidth="1"/>
    <col min="14857" max="14857" width="16" style="16" bestFit="1" customWidth="1"/>
    <col min="14858" max="14858" width="11.625" style="16" bestFit="1" customWidth="1"/>
    <col min="14859" max="14859" width="16.875" style="16" customWidth="1"/>
    <col min="14860" max="14860" width="13.25" style="16" customWidth="1"/>
    <col min="14861" max="14861" width="18.375" style="16" bestFit="1" customWidth="1"/>
    <col min="14862" max="14862" width="15" style="16" bestFit="1" customWidth="1"/>
    <col min="14863" max="14863" width="14.75" style="16" bestFit="1" customWidth="1"/>
    <col min="14864" max="14864" width="14.625" style="16" bestFit="1" customWidth="1"/>
    <col min="14865" max="14865" width="13.75" style="16" bestFit="1" customWidth="1"/>
    <col min="14866" max="14866" width="14.25" style="16" bestFit="1" customWidth="1"/>
    <col min="14867" max="14867" width="15.125" style="16" customWidth="1"/>
    <col min="14868" max="14868" width="20.5" style="16" bestFit="1" customWidth="1"/>
    <col min="14869" max="14869" width="27.875" style="16" bestFit="1" customWidth="1"/>
    <col min="14870" max="14870" width="6.875" style="16" bestFit="1" customWidth="1"/>
    <col min="14871" max="14871" width="5" style="16" bestFit="1" customWidth="1"/>
    <col min="14872" max="14872" width="8" style="16" bestFit="1" customWidth="1"/>
    <col min="14873" max="14873" width="11.875" style="16" bestFit="1" customWidth="1"/>
    <col min="14874" max="15102" width="9" style="16"/>
    <col min="15103" max="15103" width="3.875" style="16" bestFit="1" customWidth="1"/>
    <col min="15104" max="15104" width="16" style="16" bestFit="1" customWidth="1"/>
    <col min="15105" max="15105" width="16.625" style="16" bestFit="1" customWidth="1"/>
    <col min="15106" max="15106" width="13.5" style="16" bestFit="1" customWidth="1"/>
    <col min="15107" max="15108" width="10.875" style="16" bestFit="1" customWidth="1"/>
    <col min="15109" max="15109" width="6.25" style="16" bestFit="1" customWidth="1"/>
    <col min="15110" max="15110" width="8.875" style="16" bestFit="1" customWidth="1"/>
    <col min="15111" max="15111" width="13.875" style="16" bestFit="1" customWidth="1"/>
    <col min="15112" max="15112" width="13.25" style="16" bestFit="1" customWidth="1"/>
    <col min="15113" max="15113" width="16" style="16" bestFit="1" customWidth="1"/>
    <col min="15114" max="15114" width="11.625" style="16" bestFit="1" customWidth="1"/>
    <col min="15115" max="15115" width="16.875" style="16" customWidth="1"/>
    <col min="15116" max="15116" width="13.25" style="16" customWidth="1"/>
    <col min="15117" max="15117" width="18.375" style="16" bestFit="1" customWidth="1"/>
    <col min="15118" max="15118" width="15" style="16" bestFit="1" customWidth="1"/>
    <col min="15119" max="15119" width="14.75" style="16" bestFit="1" customWidth="1"/>
    <col min="15120" max="15120" width="14.625" style="16" bestFit="1" customWidth="1"/>
    <col min="15121" max="15121" width="13.75" style="16" bestFit="1" customWidth="1"/>
    <col min="15122" max="15122" width="14.25" style="16" bestFit="1" customWidth="1"/>
    <col min="15123" max="15123" width="15.125" style="16" customWidth="1"/>
    <col min="15124" max="15124" width="20.5" style="16" bestFit="1" customWidth="1"/>
    <col min="15125" max="15125" width="27.875" style="16" bestFit="1" customWidth="1"/>
    <col min="15126" max="15126" width="6.875" style="16" bestFit="1" customWidth="1"/>
    <col min="15127" max="15127" width="5" style="16" bestFit="1" customWidth="1"/>
    <col min="15128" max="15128" width="8" style="16" bestFit="1" customWidth="1"/>
    <col min="15129" max="15129" width="11.875" style="16" bestFit="1" customWidth="1"/>
    <col min="15130" max="15358" width="9" style="16"/>
    <col min="15359" max="15359" width="3.875" style="16" bestFit="1" customWidth="1"/>
    <col min="15360" max="15360" width="16" style="16" bestFit="1" customWidth="1"/>
    <col min="15361" max="15361" width="16.625" style="16" bestFit="1" customWidth="1"/>
    <col min="15362" max="15362" width="13.5" style="16" bestFit="1" customWidth="1"/>
    <col min="15363" max="15364" width="10.875" style="16" bestFit="1" customWidth="1"/>
    <col min="15365" max="15365" width="6.25" style="16" bestFit="1" customWidth="1"/>
    <col min="15366" max="15366" width="8.875" style="16" bestFit="1" customWidth="1"/>
    <col min="15367" max="15367" width="13.875" style="16" bestFit="1" customWidth="1"/>
    <col min="15368" max="15368" width="13.25" style="16" bestFit="1" customWidth="1"/>
    <col min="15369" max="15369" width="16" style="16" bestFit="1" customWidth="1"/>
    <col min="15370" max="15370" width="11.625" style="16" bestFit="1" customWidth="1"/>
    <col min="15371" max="15371" width="16.875" style="16" customWidth="1"/>
    <col min="15372" max="15372" width="13.25" style="16" customWidth="1"/>
    <col min="15373" max="15373" width="18.375" style="16" bestFit="1" customWidth="1"/>
    <col min="15374" max="15374" width="15" style="16" bestFit="1" customWidth="1"/>
    <col min="15375" max="15375" width="14.75" style="16" bestFit="1" customWidth="1"/>
    <col min="15376" max="15376" width="14.625" style="16" bestFit="1" customWidth="1"/>
    <col min="15377" max="15377" width="13.75" style="16" bestFit="1" customWidth="1"/>
    <col min="15378" max="15378" width="14.25" style="16" bestFit="1" customWidth="1"/>
    <col min="15379" max="15379" width="15.125" style="16" customWidth="1"/>
    <col min="15380" max="15380" width="20.5" style="16" bestFit="1" customWidth="1"/>
    <col min="15381" max="15381" width="27.875" style="16" bestFit="1" customWidth="1"/>
    <col min="15382" max="15382" width="6.875" style="16" bestFit="1" customWidth="1"/>
    <col min="15383" max="15383" width="5" style="16" bestFit="1" customWidth="1"/>
    <col min="15384" max="15384" width="8" style="16" bestFit="1" customWidth="1"/>
    <col min="15385" max="15385" width="11.875" style="16" bestFit="1" customWidth="1"/>
    <col min="15386" max="15614" width="9" style="16"/>
    <col min="15615" max="15615" width="3.875" style="16" bestFit="1" customWidth="1"/>
    <col min="15616" max="15616" width="16" style="16" bestFit="1" customWidth="1"/>
    <col min="15617" max="15617" width="16.625" style="16" bestFit="1" customWidth="1"/>
    <col min="15618" max="15618" width="13.5" style="16" bestFit="1" customWidth="1"/>
    <col min="15619" max="15620" width="10.875" style="16" bestFit="1" customWidth="1"/>
    <col min="15621" max="15621" width="6.25" style="16" bestFit="1" customWidth="1"/>
    <col min="15622" max="15622" width="8.875" style="16" bestFit="1" customWidth="1"/>
    <col min="15623" max="15623" width="13.875" style="16" bestFit="1" customWidth="1"/>
    <col min="15624" max="15624" width="13.25" style="16" bestFit="1" customWidth="1"/>
    <col min="15625" max="15625" width="16" style="16" bestFit="1" customWidth="1"/>
    <col min="15626" max="15626" width="11.625" style="16" bestFit="1" customWidth="1"/>
    <col min="15627" max="15627" width="16.875" style="16" customWidth="1"/>
    <col min="15628" max="15628" width="13.25" style="16" customWidth="1"/>
    <col min="15629" max="15629" width="18.375" style="16" bestFit="1" customWidth="1"/>
    <col min="15630" max="15630" width="15" style="16" bestFit="1" customWidth="1"/>
    <col min="15631" max="15631" width="14.75" style="16" bestFit="1" customWidth="1"/>
    <col min="15632" max="15632" width="14.625" style="16" bestFit="1" customWidth="1"/>
    <col min="15633" max="15633" width="13.75" style="16" bestFit="1" customWidth="1"/>
    <col min="15634" max="15634" width="14.25" style="16" bestFit="1" customWidth="1"/>
    <col min="15635" max="15635" width="15.125" style="16" customWidth="1"/>
    <col min="15636" max="15636" width="20.5" style="16" bestFit="1" customWidth="1"/>
    <col min="15637" max="15637" width="27.875" style="16" bestFit="1" customWidth="1"/>
    <col min="15638" max="15638" width="6.875" style="16" bestFit="1" customWidth="1"/>
    <col min="15639" max="15639" width="5" style="16" bestFit="1" customWidth="1"/>
    <col min="15640" max="15640" width="8" style="16" bestFit="1" customWidth="1"/>
    <col min="15641" max="15641" width="11.875" style="16" bestFit="1" customWidth="1"/>
    <col min="15642" max="15870" width="9" style="16"/>
    <col min="15871" max="15871" width="3.875" style="16" bestFit="1" customWidth="1"/>
    <col min="15872" max="15872" width="16" style="16" bestFit="1" customWidth="1"/>
    <col min="15873" max="15873" width="16.625" style="16" bestFit="1" customWidth="1"/>
    <col min="15874" max="15874" width="13.5" style="16" bestFit="1" customWidth="1"/>
    <col min="15875" max="15876" width="10.875" style="16" bestFit="1" customWidth="1"/>
    <col min="15877" max="15877" width="6.25" style="16" bestFit="1" customWidth="1"/>
    <col min="15878" max="15878" width="8.875" style="16" bestFit="1" customWidth="1"/>
    <col min="15879" max="15879" width="13.875" style="16" bestFit="1" customWidth="1"/>
    <col min="15880" max="15880" width="13.25" style="16" bestFit="1" customWidth="1"/>
    <col min="15881" max="15881" width="16" style="16" bestFit="1" customWidth="1"/>
    <col min="15882" max="15882" width="11.625" style="16" bestFit="1" customWidth="1"/>
    <col min="15883" max="15883" width="16.875" style="16" customWidth="1"/>
    <col min="15884" max="15884" width="13.25" style="16" customWidth="1"/>
    <col min="15885" max="15885" width="18.375" style="16" bestFit="1" customWidth="1"/>
    <col min="15886" max="15886" width="15" style="16" bestFit="1" customWidth="1"/>
    <col min="15887" max="15887" width="14.75" style="16" bestFit="1" customWidth="1"/>
    <col min="15888" max="15888" width="14.625" style="16" bestFit="1" customWidth="1"/>
    <col min="15889" max="15889" width="13.75" style="16" bestFit="1" customWidth="1"/>
    <col min="15890" max="15890" width="14.25" style="16" bestFit="1" customWidth="1"/>
    <col min="15891" max="15891" width="15.125" style="16" customWidth="1"/>
    <col min="15892" max="15892" width="20.5" style="16" bestFit="1" customWidth="1"/>
    <col min="15893" max="15893" width="27.875" style="16" bestFit="1" customWidth="1"/>
    <col min="15894" max="15894" width="6.875" style="16" bestFit="1" customWidth="1"/>
    <col min="15895" max="15895" width="5" style="16" bestFit="1" customWidth="1"/>
    <col min="15896" max="15896" width="8" style="16" bestFit="1" customWidth="1"/>
    <col min="15897" max="15897" width="11.875" style="16" bestFit="1" customWidth="1"/>
    <col min="15898" max="16126" width="9" style="16"/>
    <col min="16127" max="16127" width="3.875" style="16" bestFit="1" customWidth="1"/>
    <col min="16128" max="16128" width="16" style="16" bestFit="1" customWidth="1"/>
    <col min="16129" max="16129" width="16.625" style="16" bestFit="1" customWidth="1"/>
    <col min="16130" max="16130" width="13.5" style="16" bestFit="1" customWidth="1"/>
    <col min="16131" max="16132" width="10.875" style="16" bestFit="1" customWidth="1"/>
    <col min="16133" max="16133" width="6.25" style="16" bestFit="1" customWidth="1"/>
    <col min="16134" max="16134" width="8.875" style="16" bestFit="1" customWidth="1"/>
    <col min="16135" max="16135" width="13.875" style="16" bestFit="1" customWidth="1"/>
    <col min="16136" max="16136" width="13.25" style="16" bestFit="1" customWidth="1"/>
    <col min="16137" max="16137" width="16" style="16" bestFit="1" customWidth="1"/>
    <col min="16138" max="16138" width="11.625" style="16" bestFit="1" customWidth="1"/>
    <col min="16139" max="16139" width="16.875" style="16" customWidth="1"/>
    <col min="16140" max="16140" width="13.25" style="16" customWidth="1"/>
    <col min="16141" max="16141" width="18.375" style="16" bestFit="1" customWidth="1"/>
    <col min="16142" max="16142" width="15" style="16" bestFit="1" customWidth="1"/>
    <col min="16143" max="16143" width="14.75" style="16" bestFit="1" customWidth="1"/>
    <col min="16144" max="16144" width="14.625" style="16" bestFit="1" customWidth="1"/>
    <col min="16145" max="16145" width="13.75" style="16" bestFit="1" customWidth="1"/>
    <col min="16146" max="16146" width="14.25" style="16" bestFit="1" customWidth="1"/>
    <col min="16147" max="16147" width="15.125" style="16" customWidth="1"/>
    <col min="16148" max="16148" width="20.5" style="16" bestFit="1" customWidth="1"/>
    <col min="16149" max="16149" width="27.875" style="16" bestFit="1" customWidth="1"/>
    <col min="16150" max="16150" width="6.875" style="16" bestFit="1" customWidth="1"/>
    <col min="16151" max="16151" width="5" style="16" bestFit="1" customWidth="1"/>
    <col min="16152" max="16152" width="8" style="16" bestFit="1" customWidth="1"/>
    <col min="16153" max="16153" width="11.875" style="16" bestFit="1" customWidth="1"/>
    <col min="16154" max="16384" width="9" style="16"/>
  </cols>
  <sheetData>
    <row r="1" spans="1:35" ht="18.75" x14ac:dyDescent="0.25">
      <c r="W1" s="168" t="s">
        <v>360</v>
      </c>
    </row>
    <row r="2" spans="1:35" ht="18.75" x14ac:dyDescent="0.3">
      <c r="W2" s="169" t="s">
        <v>1</v>
      </c>
    </row>
    <row r="3" spans="1:35" ht="18.75" x14ac:dyDescent="0.3">
      <c r="W3" s="169" t="s">
        <v>775</v>
      </c>
    </row>
    <row r="4" spans="1:35" ht="16.5" x14ac:dyDescent="0.25">
      <c r="A4" s="833" t="s">
        <v>401</v>
      </c>
      <c r="B4" s="833"/>
      <c r="C4" s="833"/>
      <c r="D4" s="833"/>
      <c r="E4" s="833"/>
      <c r="F4" s="833"/>
      <c r="G4" s="833"/>
      <c r="H4" s="833"/>
      <c r="I4" s="833"/>
      <c r="J4" s="833"/>
      <c r="K4" s="833"/>
      <c r="L4" s="833"/>
      <c r="M4" s="833"/>
      <c r="N4" s="833"/>
      <c r="O4" s="833"/>
      <c r="P4" s="833"/>
      <c r="Q4" s="833"/>
      <c r="R4" s="833"/>
      <c r="S4" s="833"/>
      <c r="T4" s="833"/>
      <c r="U4" s="833"/>
      <c r="V4" s="833"/>
      <c r="W4" s="833"/>
    </row>
    <row r="5" spans="1:35" x14ac:dyDescent="0.25">
      <c r="B5" s="16"/>
      <c r="C5" s="16"/>
      <c r="D5" s="16"/>
      <c r="E5" s="16"/>
      <c r="F5" s="16"/>
      <c r="G5" s="16"/>
      <c r="H5" s="16"/>
      <c r="I5" s="16"/>
      <c r="J5" s="16"/>
      <c r="K5" s="16"/>
      <c r="L5" s="16"/>
      <c r="M5" s="16"/>
      <c r="N5" s="16"/>
      <c r="O5" s="16"/>
      <c r="P5" s="16"/>
      <c r="Q5" s="16"/>
      <c r="R5" s="16"/>
      <c r="S5" s="16"/>
      <c r="T5" s="16"/>
      <c r="U5" s="16"/>
      <c r="V5" s="16"/>
      <c r="W5" s="16"/>
      <c r="X5" s="834"/>
    </row>
    <row r="6" spans="1:35" ht="15.75" x14ac:dyDescent="0.25">
      <c r="A6" s="752" t="s">
        <v>888</v>
      </c>
      <c r="B6" s="752"/>
      <c r="C6" s="752"/>
      <c r="D6" s="752"/>
      <c r="E6" s="752"/>
      <c r="F6" s="752"/>
      <c r="G6" s="752"/>
      <c r="H6" s="752"/>
      <c r="I6" s="752"/>
      <c r="J6" s="752"/>
      <c r="K6" s="752"/>
      <c r="L6" s="752"/>
      <c r="M6" s="752"/>
      <c r="N6" s="752"/>
      <c r="O6" s="752"/>
      <c r="P6" s="752"/>
      <c r="Q6" s="752"/>
      <c r="R6" s="752"/>
      <c r="S6" s="752"/>
      <c r="T6" s="752"/>
      <c r="U6" s="752"/>
      <c r="V6" s="752"/>
      <c r="W6" s="752"/>
      <c r="X6" s="834"/>
    </row>
    <row r="7" spans="1:35" ht="15.75" x14ac:dyDescent="0.25">
      <c r="A7" s="627" t="s">
        <v>336</v>
      </c>
      <c r="B7" s="627"/>
      <c r="C7" s="627"/>
      <c r="D7" s="627"/>
      <c r="E7" s="627"/>
      <c r="F7" s="627"/>
      <c r="G7" s="627"/>
      <c r="H7" s="627"/>
      <c r="I7" s="627"/>
      <c r="J7" s="627"/>
      <c r="K7" s="627"/>
      <c r="L7" s="627"/>
      <c r="M7" s="627"/>
      <c r="N7" s="627"/>
      <c r="O7" s="627"/>
      <c r="P7" s="627"/>
      <c r="Q7" s="627"/>
      <c r="R7" s="627"/>
      <c r="S7" s="627"/>
      <c r="T7" s="627"/>
      <c r="U7" s="627"/>
      <c r="V7" s="627"/>
      <c r="W7" s="627"/>
      <c r="X7" s="834"/>
    </row>
    <row r="8" spans="1:35" ht="15.75" x14ac:dyDescent="0.25">
      <c r="A8" s="599"/>
      <c r="B8" s="599"/>
      <c r="C8" s="599"/>
      <c r="D8" s="599"/>
      <c r="E8" s="599"/>
      <c r="F8" s="599"/>
      <c r="G8" s="599"/>
      <c r="H8" s="599"/>
      <c r="I8" s="599"/>
      <c r="J8" s="599"/>
      <c r="K8" s="599"/>
      <c r="L8" s="599"/>
      <c r="M8" s="599"/>
      <c r="N8" s="599"/>
      <c r="O8" s="599"/>
      <c r="P8" s="599"/>
      <c r="Q8" s="599"/>
      <c r="R8" s="599"/>
      <c r="S8" s="599"/>
      <c r="T8" s="599"/>
      <c r="U8" s="599"/>
      <c r="V8" s="599"/>
      <c r="W8" s="599"/>
      <c r="X8" s="834"/>
    </row>
    <row r="9" spans="1:35" ht="15.75" x14ac:dyDescent="0.25">
      <c r="A9" s="621" t="s">
        <v>1134</v>
      </c>
      <c r="B9" s="621"/>
      <c r="C9" s="621"/>
      <c r="D9" s="621"/>
      <c r="E9" s="621"/>
      <c r="F9" s="621"/>
      <c r="G9" s="621"/>
      <c r="H9" s="621"/>
      <c r="I9" s="621"/>
      <c r="J9" s="621"/>
      <c r="K9" s="621"/>
      <c r="L9" s="621"/>
      <c r="M9" s="621"/>
      <c r="N9" s="621"/>
      <c r="O9" s="621"/>
      <c r="P9" s="621"/>
      <c r="Q9" s="621"/>
      <c r="R9" s="621"/>
      <c r="S9" s="621"/>
      <c r="T9" s="621"/>
      <c r="U9" s="621"/>
      <c r="V9" s="621"/>
      <c r="W9" s="621"/>
      <c r="X9" s="834"/>
    </row>
    <row r="10" spans="1:35" s="835" customFormat="1" ht="16.5" customHeight="1" x14ac:dyDescent="0.25">
      <c r="A10" s="777"/>
      <c r="B10" s="777"/>
      <c r="C10" s="777"/>
      <c r="D10" s="777"/>
      <c r="E10" s="777"/>
      <c r="F10" s="777"/>
      <c r="G10" s="777"/>
      <c r="H10" s="777"/>
      <c r="I10" s="777"/>
      <c r="J10" s="777"/>
      <c r="K10" s="777"/>
      <c r="L10" s="777"/>
      <c r="M10" s="777"/>
      <c r="N10" s="777"/>
      <c r="O10" s="777"/>
      <c r="P10" s="777"/>
      <c r="Q10" s="777"/>
      <c r="R10" s="777"/>
      <c r="S10" s="777"/>
      <c r="T10" s="777"/>
      <c r="U10" s="777"/>
      <c r="V10" s="777"/>
      <c r="X10" s="11"/>
      <c r="Y10" s="11"/>
      <c r="Z10" s="16"/>
      <c r="AA10" s="16"/>
      <c r="AB10" s="16"/>
      <c r="AC10" s="16"/>
      <c r="AD10" s="16"/>
      <c r="AE10" s="16"/>
      <c r="AF10" s="16"/>
      <c r="AG10" s="16"/>
      <c r="AH10" s="16"/>
      <c r="AI10" s="16"/>
    </row>
    <row r="11" spans="1:35" s="835" customFormat="1" ht="38.25" customHeight="1" x14ac:dyDescent="0.25">
      <c r="A11" s="717" t="s">
        <v>180</v>
      </c>
      <c r="B11" s="717" t="s">
        <v>31</v>
      </c>
      <c r="C11" s="717" t="s">
        <v>4</v>
      </c>
      <c r="D11" s="778" t="s">
        <v>41</v>
      </c>
      <c r="E11" s="778" t="s">
        <v>142</v>
      </c>
      <c r="F11" s="779" t="s">
        <v>338</v>
      </c>
      <c r="G11" s="780"/>
      <c r="H11" s="780"/>
      <c r="I11" s="780"/>
      <c r="J11" s="781"/>
      <c r="K11" s="785" t="s">
        <v>339</v>
      </c>
      <c r="L11" s="779" t="s">
        <v>144</v>
      </c>
      <c r="M11" s="781"/>
      <c r="N11" s="717" t="s">
        <v>143</v>
      </c>
      <c r="O11" s="734" t="s">
        <v>337</v>
      </c>
      <c r="P11" s="725" t="s">
        <v>145</v>
      </c>
      <c r="Q11" s="725"/>
      <c r="R11" s="725"/>
      <c r="S11" s="725"/>
      <c r="T11" s="725"/>
      <c r="U11" s="725"/>
      <c r="V11" s="725"/>
      <c r="W11" s="725"/>
      <c r="X11" s="11"/>
      <c r="Y11" s="11"/>
      <c r="Z11" s="16"/>
      <c r="AA11" s="16"/>
      <c r="AB11" s="16"/>
      <c r="AC11" s="16"/>
      <c r="AD11" s="16"/>
      <c r="AE11" s="16"/>
      <c r="AF11" s="16"/>
      <c r="AG11" s="16"/>
      <c r="AH11" s="16"/>
      <c r="AI11" s="16"/>
    </row>
    <row r="12" spans="1:35" s="835" customFormat="1" ht="51" customHeight="1" x14ac:dyDescent="0.25">
      <c r="A12" s="717"/>
      <c r="B12" s="717"/>
      <c r="C12" s="717"/>
      <c r="D12" s="778"/>
      <c r="E12" s="778"/>
      <c r="F12" s="782"/>
      <c r="G12" s="783"/>
      <c r="H12" s="783"/>
      <c r="I12" s="783"/>
      <c r="J12" s="784"/>
      <c r="K12" s="786"/>
      <c r="L12" s="782"/>
      <c r="M12" s="784"/>
      <c r="N12" s="717"/>
      <c r="O12" s="735"/>
      <c r="P12" s="725" t="s">
        <v>344</v>
      </c>
      <c r="Q12" s="725"/>
      <c r="R12" s="725" t="s">
        <v>344</v>
      </c>
      <c r="S12" s="725"/>
      <c r="T12" s="725" t="s">
        <v>344</v>
      </c>
      <c r="U12" s="725"/>
      <c r="V12" s="725" t="s">
        <v>344</v>
      </c>
      <c r="W12" s="725"/>
      <c r="X12" s="11"/>
      <c r="Y12" s="11"/>
      <c r="Z12" s="16"/>
      <c r="AA12" s="16"/>
      <c r="AB12" s="16"/>
      <c r="AC12" s="16"/>
      <c r="AD12" s="16"/>
      <c r="AE12" s="16"/>
      <c r="AF12" s="16"/>
      <c r="AG12" s="16"/>
      <c r="AH12" s="16"/>
      <c r="AI12" s="16"/>
    </row>
    <row r="13" spans="1:35" s="835" customFormat="1" ht="137.25" customHeight="1" x14ac:dyDescent="0.25">
      <c r="A13" s="717"/>
      <c r="B13" s="717"/>
      <c r="C13" s="717"/>
      <c r="D13" s="778"/>
      <c r="E13" s="778"/>
      <c r="F13" s="88" t="s">
        <v>28</v>
      </c>
      <c r="G13" s="88" t="s">
        <v>25</v>
      </c>
      <c r="H13" s="88" t="s">
        <v>26</v>
      </c>
      <c r="I13" s="602" t="s">
        <v>530</v>
      </c>
      <c r="J13" s="88" t="s">
        <v>27</v>
      </c>
      <c r="K13" s="787"/>
      <c r="L13" s="615" t="s">
        <v>517</v>
      </c>
      <c r="M13" s="615" t="s">
        <v>518</v>
      </c>
      <c r="N13" s="717"/>
      <c r="O13" s="736"/>
      <c r="P13" s="89" t="s">
        <v>809</v>
      </c>
      <c r="Q13" s="89" t="s">
        <v>150</v>
      </c>
      <c r="R13" s="89" t="s">
        <v>894</v>
      </c>
      <c r="S13" s="89" t="s">
        <v>150</v>
      </c>
      <c r="T13" s="89" t="s">
        <v>198</v>
      </c>
      <c r="U13" s="89" t="s">
        <v>150</v>
      </c>
      <c r="V13" s="89" t="s">
        <v>810</v>
      </c>
      <c r="W13" s="89" t="s">
        <v>150</v>
      </c>
      <c r="X13" s="11"/>
      <c r="Y13" s="11"/>
      <c r="Z13" s="16"/>
      <c r="AA13" s="16"/>
      <c r="AB13" s="16"/>
      <c r="AC13" s="16"/>
      <c r="AD13" s="16"/>
      <c r="AE13" s="16"/>
      <c r="AF13" s="16"/>
      <c r="AG13" s="16"/>
      <c r="AH13" s="16"/>
      <c r="AI13" s="16"/>
    </row>
    <row r="14" spans="1:35" s="835" customFormat="1" ht="15" customHeight="1" x14ac:dyDescent="0.25">
      <c r="A14" s="613">
        <v>1</v>
      </c>
      <c r="B14" s="613">
        <v>2</v>
      </c>
      <c r="C14" s="613">
        <v>3</v>
      </c>
      <c r="D14" s="613">
        <v>4</v>
      </c>
      <c r="E14" s="613">
        <v>5</v>
      </c>
      <c r="F14" s="613">
        <v>6</v>
      </c>
      <c r="G14" s="613">
        <v>7</v>
      </c>
      <c r="H14" s="613">
        <v>8</v>
      </c>
      <c r="I14" s="613">
        <v>9</v>
      </c>
      <c r="J14" s="613">
        <v>10</v>
      </c>
      <c r="K14" s="613">
        <v>11</v>
      </c>
      <c r="L14" s="613">
        <v>12</v>
      </c>
      <c r="M14" s="613">
        <v>13</v>
      </c>
      <c r="N14" s="613">
        <v>14</v>
      </c>
      <c r="O14" s="613">
        <v>15</v>
      </c>
      <c r="P14" s="139" t="s">
        <v>340</v>
      </c>
      <c r="Q14" s="139" t="s">
        <v>341</v>
      </c>
      <c r="R14" s="139" t="s">
        <v>340</v>
      </c>
      <c r="S14" s="139" t="s">
        <v>341</v>
      </c>
      <c r="T14" s="139" t="s">
        <v>340</v>
      </c>
      <c r="U14" s="139" t="s">
        <v>341</v>
      </c>
      <c r="V14" s="139" t="s">
        <v>342</v>
      </c>
      <c r="W14" s="139" t="s">
        <v>343</v>
      </c>
      <c r="X14" s="11"/>
      <c r="Y14" s="11"/>
      <c r="Z14" s="16"/>
      <c r="AA14" s="16"/>
      <c r="AB14" s="16"/>
      <c r="AC14" s="16"/>
      <c r="AD14" s="16"/>
      <c r="AE14" s="16"/>
      <c r="AF14" s="16"/>
      <c r="AG14" s="16"/>
      <c r="AH14" s="16"/>
      <c r="AI14" s="16"/>
    </row>
    <row r="15" spans="1:35" s="97" customFormat="1" ht="78.75" x14ac:dyDescent="0.25">
      <c r="A15" s="836">
        <v>0</v>
      </c>
      <c r="B15" s="588" t="s">
        <v>742</v>
      </c>
      <c r="C15" s="598"/>
      <c r="D15" s="607">
        <f>'[12]2'!L21</f>
        <v>428.04879999999997</v>
      </c>
      <c r="E15" s="254" t="s">
        <v>976</v>
      </c>
      <c r="F15" s="254"/>
      <c r="G15" s="254"/>
      <c r="H15" s="254"/>
      <c r="I15" s="607">
        <f>D15</f>
        <v>428.04879999999997</v>
      </c>
      <c r="J15" s="254"/>
      <c r="K15" s="342">
        <f>'[12]3'!AB21</f>
        <v>356.70766666666663</v>
      </c>
      <c r="L15" s="146"/>
      <c r="M15" s="146" t="s">
        <v>638</v>
      </c>
      <c r="N15" s="254" t="str">
        <f>'[12]12'!AC15</f>
        <v>надежность, качество</v>
      </c>
      <c r="O15" s="146" t="s">
        <v>771</v>
      </c>
      <c r="P15" s="146"/>
      <c r="Q15" s="146"/>
      <c r="R15" s="342">
        <f>'[12]4'!CV23</f>
        <v>38.47</v>
      </c>
      <c r="S15" s="146"/>
      <c r="T15" s="342">
        <f>'4'!CX23</f>
        <v>18.175999999999998</v>
      </c>
      <c r="U15" s="146"/>
      <c r="V15" s="146"/>
      <c r="W15" s="146"/>
      <c r="X15" s="289"/>
      <c r="Y15" s="289"/>
      <c r="Z15" s="289"/>
      <c r="AA15" s="289"/>
      <c r="AB15" s="289"/>
      <c r="AC15" s="289"/>
      <c r="AD15" s="289"/>
      <c r="AE15" s="289"/>
      <c r="AF15" s="289"/>
      <c r="AG15" s="289"/>
      <c r="AH15" s="3"/>
      <c r="AI15" s="3"/>
    </row>
    <row r="16" spans="1:35" s="97" customFormat="1" ht="31.5" x14ac:dyDescent="0.25">
      <c r="A16" s="598" t="s">
        <v>743</v>
      </c>
      <c r="B16" s="325" t="s">
        <v>744</v>
      </c>
      <c r="C16" s="598"/>
      <c r="D16" s="607">
        <f>'[12]2'!L22</f>
        <v>7.6679999999999993</v>
      </c>
      <c r="E16" s="254"/>
      <c r="F16" s="254"/>
      <c r="G16" s="254"/>
      <c r="H16" s="254"/>
      <c r="I16" s="607">
        <f t="shared" ref="I16:I79" si="0">D16</f>
        <v>7.6679999999999993</v>
      </c>
      <c r="J16" s="254"/>
      <c r="K16" s="342">
        <f>'[12]3'!AB22</f>
        <v>6.39</v>
      </c>
      <c r="L16" s="146"/>
      <c r="M16" s="146" t="s">
        <v>771</v>
      </c>
      <c r="N16" s="254">
        <f>'[12]12'!AC16</f>
        <v>0</v>
      </c>
      <c r="O16" s="146" t="s">
        <v>771</v>
      </c>
      <c r="P16" s="146"/>
      <c r="Q16" s="146"/>
      <c r="R16" s="342">
        <f>'[12]4'!CV24</f>
        <v>6</v>
      </c>
      <c r="S16" s="146"/>
      <c r="T16" s="342">
        <f>'4'!CX24</f>
        <v>0</v>
      </c>
      <c r="U16" s="146"/>
      <c r="V16" s="146"/>
      <c r="W16" s="146"/>
      <c r="X16" s="289"/>
      <c r="Y16" s="289"/>
      <c r="Z16" s="289"/>
      <c r="AA16" s="289"/>
      <c r="AB16" s="289"/>
      <c r="AC16" s="289"/>
      <c r="AD16" s="289"/>
      <c r="AE16" s="289"/>
      <c r="AF16" s="289"/>
      <c r="AG16" s="289"/>
      <c r="AH16" s="3"/>
      <c r="AI16" s="3"/>
    </row>
    <row r="17" spans="1:35" s="97" customFormat="1" ht="78.75" x14ac:dyDescent="0.25">
      <c r="A17" s="598" t="s">
        <v>745</v>
      </c>
      <c r="B17" s="325" t="s">
        <v>770</v>
      </c>
      <c r="C17" s="598"/>
      <c r="D17" s="607">
        <f>'[12]2'!L23</f>
        <v>405.43619999999999</v>
      </c>
      <c r="E17" s="254" t="s">
        <v>976</v>
      </c>
      <c r="F17" s="254"/>
      <c r="G17" s="254"/>
      <c r="H17" s="254"/>
      <c r="I17" s="607">
        <f t="shared" si="0"/>
        <v>405.43619999999999</v>
      </c>
      <c r="J17" s="254"/>
      <c r="K17" s="342">
        <f>'[12]3'!AB23</f>
        <v>337.86383333333333</v>
      </c>
      <c r="L17" s="146"/>
      <c r="M17" s="146" t="s">
        <v>638</v>
      </c>
      <c r="N17" s="254" t="str">
        <f>'[12]12'!AC17</f>
        <v>надежность, качество</v>
      </c>
      <c r="O17" s="146" t="s">
        <v>771</v>
      </c>
      <c r="P17" s="146"/>
      <c r="Q17" s="146"/>
      <c r="R17" s="342">
        <f>'[12]4'!CV25</f>
        <v>32.07</v>
      </c>
      <c r="S17" s="146"/>
      <c r="T17" s="342">
        <f>'4'!CX25</f>
        <v>15.04</v>
      </c>
      <c r="U17" s="146"/>
      <c r="V17" s="146"/>
      <c r="W17" s="146"/>
      <c r="X17" s="289"/>
      <c r="Y17" s="289"/>
      <c r="Z17" s="289"/>
      <c r="AA17" s="289"/>
      <c r="AB17" s="289"/>
      <c r="AC17" s="289"/>
      <c r="AD17" s="289"/>
      <c r="AE17" s="289"/>
      <c r="AF17" s="289"/>
      <c r="AG17" s="289"/>
      <c r="AH17" s="3"/>
      <c r="AI17" s="3"/>
    </row>
    <row r="18" spans="1:35" s="97" customFormat="1" ht="78.75" x14ac:dyDescent="0.25">
      <c r="A18" s="598" t="s">
        <v>746</v>
      </c>
      <c r="B18" s="325" t="s">
        <v>747</v>
      </c>
      <c r="C18" s="598"/>
      <c r="D18" s="607">
        <f>'[12]2'!L24</f>
        <v>0</v>
      </c>
      <c r="E18" s="254"/>
      <c r="F18" s="254"/>
      <c r="G18" s="254"/>
      <c r="H18" s="254"/>
      <c r="I18" s="607">
        <f t="shared" si="0"/>
        <v>0</v>
      </c>
      <c r="J18" s="254"/>
      <c r="K18" s="342">
        <f>'[12]3'!AB24</f>
        <v>0</v>
      </c>
      <c r="L18" s="146"/>
      <c r="M18" s="146" t="s">
        <v>771</v>
      </c>
      <c r="N18" s="254">
        <f>'[12]12'!AC18</f>
        <v>0</v>
      </c>
      <c r="O18" s="146" t="s">
        <v>771</v>
      </c>
      <c r="P18" s="146"/>
      <c r="Q18" s="146"/>
      <c r="R18" s="342">
        <f>'[12]4'!CV26</f>
        <v>0</v>
      </c>
      <c r="S18" s="146"/>
      <c r="T18" s="342">
        <f>'4'!CX26</f>
        <v>0</v>
      </c>
      <c r="U18" s="146"/>
      <c r="V18" s="146"/>
      <c r="W18" s="146"/>
      <c r="X18" s="289"/>
      <c r="Y18" s="289"/>
      <c r="Z18" s="289"/>
      <c r="AA18" s="289"/>
      <c r="AB18" s="289"/>
      <c r="AC18" s="289"/>
      <c r="AD18" s="289"/>
      <c r="AE18" s="289"/>
      <c r="AF18" s="289"/>
      <c r="AG18" s="289"/>
      <c r="AH18" s="3"/>
      <c r="AI18" s="3"/>
    </row>
    <row r="19" spans="1:35" s="97" customFormat="1" ht="47.25" x14ac:dyDescent="0.25">
      <c r="A19" s="598" t="s">
        <v>748</v>
      </c>
      <c r="B19" s="325" t="s">
        <v>749</v>
      </c>
      <c r="C19" s="598"/>
      <c r="D19" s="607">
        <f>'[12]2'!L25</f>
        <v>14.944599999999998</v>
      </c>
      <c r="E19" s="254" t="s">
        <v>977</v>
      </c>
      <c r="F19" s="254"/>
      <c r="G19" s="254"/>
      <c r="H19" s="254"/>
      <c r="I19" s="607">
        <f t="shared" si="0"/>
        <v>14.944599999999998</v>
      </c>
      <c r="J19" s="254"/>
      <c r="K19" s="342">
        <f>'[12]3'!AB25</f>
        <v>12.453833333333332</v>
      </c>
      <c r="L19" s="146"/>
      <c r="M19" s="146" t="s">
        <v>638</v>
      </c>
      <c r="N19" s="254" t="str">
        <f>'[12]12'!AC19</f>
        <v>надежность, качество</v>
      </c>
      <c r="O19" s="146" t="s">
        <v>771</v>
      </c>
      <c r="P19" s="146"/>
      <c r="Q19" s="146"/>
      <c r="R19" s="342">
        <f>'[12]4'!CV27</f>
        <v>0.4</v>
      </c>
      <c r="S19" s="146"/>
      <c r="T19" s="342">
        <f>'4'!CX27</f>
        <v>3.1360000000000001</v>
      </c>
      <c r="U19" s="146"/>
      <c r="V19" s="146"/>
      <c r="W19" s="146"/>
      <c r="X19" s="289"/>
      <c r="Y19" s="289"/>
      <c r="Z19" s="289"/>
      <c r="AA19" s="289"/>
      <c r="AB19" s="289"/>
      <c r="AC19" s="289"/>
      <c r="AD19" s="289"/>
      <c r="AE19" s="289"/>
      <c r="AF19" s="289"/>
      <c r="AG19" s="289"/>
      <c r="AH19" s="3"/>
      <c r="AI19" s="3"/>
    </row>
    <row r="20" spans="1:35" s="97" customFormat="1" ht="47.25" x14ac:dyDescent="0.25">
      <c r="A20" s="598" t="s">
        <v>750</v>
      </c>
      <c r="B20" s="325" t="s">
        <v>751</v>
      </c>
      <c r="C20" s="598"/>
      <c r="D20" s="607">
        <f>'[12]2'!L26</f>
        <v>0</v>
      </c>
      <c r="E20" s="254"/>
      <c r="F20" s="254"/>
      <c r="G20" s="254"/>
      <c r="H20" s="254"/>
      <c r="I20" s="607">
        <f t="shared" si="0"/>
        <v>0</v>
      </c>
      <c r="J20" s="254"/>
      <c r="K20" s="342">
        <f>'[12]3'!AB26</f>
        <v>0</v>
      </c>
      <c r="L20" s="146"/>
      <c r="M20" s="146" t="s">
        <v>771</v>
      </c>
      <c r="N20" s="254">
        <f>'[12]12'!AC20</f>
        <v>0</v>
      </c>
      <c r="O20" s="146" t="s">
        <v>771</v>
      </c>
      <c r="P20" s="146"/>
      <c r="Q20" s="146"/>
      <c r="R20" s="342">
        <f>'[12]4'!CV28</f>
        <v>0</v>
      </c>
      <c r="S20" s="146"/>
      <c r="T20" s="342">
        <f>'4'!CX28</f>
        <v>0</v>
      </c>
      <c r="U20" s="146"/>
      <c r="V20" s="146"/>
      <c r="W20" s="146"/>
      <c r="X20" s="289"/>
      <c r="Y20" s="289"/>
      <c r="Z20" s="289"/>
      <c r="AA20" s="289"/>
      <c r="AB20" s="289"/>
      <c r="AC20" s="289"/>
      <c r="AD20" s="289"/>
      <c r="AE20" s="289"/>
      <c r="AF20" s="289"/>
      <c r="AG20" s="289"/>
      <c r="AH20" s="3"/>
      <c r="AI20" s="3"/>
    </row>
    <row r="21" spans="1:35" s="97" customFormat="1" ht="31.5" x14ac:dyDescent="0.25">
      <c r="A21" s="598" t="s">
        <v>752</v>
      </c>
      <c r="B21" s="325" t="s">
        <v>753</v>
      </c>
      <c r="C21" s="598"/>
      <c r="D21" s="607">
        <f>'[12]2'!L27</f>
        <v>0</v>
      </c>
      <c r="E21" s="254"/>
      <c r="F21" s="254"/>
      <c r="G21" s="254"/>
      <c r="H21" s="254"/>
      <c r="I21" s="607">
        <f t="shared" si="0"/>
        <v>0</v>
      </c>
      <c r="J21" s="254"/>
      <c r="K21" s="342">
        <f>'[12]3'!AB27</f>
        <v>0</v>
      </c>
      <c r="L21" s="146"/>
      <c r="M21" s="146" t="s">
        <v>771</v>
      </c>
      <c r="N21" s="254">
        <f>'[12]12'!AC21</f>
        <v>0</v>
      </c>
      <c r="O21" s="146" t="s">
        <v>771</v>
      </c>
      <c r="P21" s="146"/>
      <c r="Q21" s="146"/>
      <c r="R21" s="342">
        <f>'[12]4'!CV29</f>
        <v>0</v>
      </c>
      <c r="S21" s="146"/>
      <c r="T21" s="342">
        <f>'4'!CX29</f>
        <v>0</v>
      </c>
      <c r="U21" s="146"/>
      <c r="V21" s="146"/>
      <c r="W21" s="146"/>
      <c r="X21" s="289"/>
      <c r="Y21" s="289"/>
      <c r="Z21" s="289"/>
      <c r="AA21" s="289"/>
      <c r="AB21" s="289"/>
      <c r="AC21" s="289"/>
      <c r="AD21" s="289"/>
      <c r="AE21" s="289"/>
      <c r="AF21" s="289"/>
      <c r="AG21" s="289"/>
      <c r="AH21" s="3"/>
      <c r="AI21" s="3"/>
    </row>
    <row r="22" spans="1:35" s="97" customFormat="1" ht="15.75" x14ac:dyDescent="0.25">
      <c r="A22" s="598"/>
      <c r="B22" s="325"/>
      <c r="C22" s="598"/>
      <c r="D22" s="607">
        <f>'[12]2'!L28</f>
        <v>0</v>
      </c>
      <c r="E22" s="254"/>
      <c r="F22" s="254"/>
      <c r="G22" s="254"/>
      <c r="H22" s="254"/>
      <c r="I22" s="607">
        <f t="shared" si="0"/>
        <v>0</v>
      </c>
      <c r="J22" s="254"/>
      <c r="K22" s="342">
        <f>'[12]3'!AB28</f>
        <v>0</v>
      </c>
      <c r="L22" s="146"/>
      <c r="M22" s="146"/>
      <c r="N22" s="254">
        <f>'[12]12'!AC22</f>
        <v>0</v>
      </c>
      <c r="O22" s="146"/>
      <c r="P22" s="146"/>
      <c r="Q22" s="146"/>
      <c r="R22" s="342">
        <f>'[12]4'!CV30</f>
        <v>0</v>
      </c>
      <c r="S22" s="146"/>
      <c r="T22" s="342">
        <f>'4'!CX30</f>
        <v>0</v>
      </c>
      <c r="U22" s="146"/>
      <c r="V22" s="146"/>
      <c r="W22" s="146"/>
      <c r="X22" s="289"/>
      <c r="Y22" s="289"/>
      <c r="Z22" s="289"/>
      <c r="AA22" s="289"/>
      <c r="AB22" s="289"/>
      <c r="AC22" s="289"/>
      <c r="AD22" s="289"/>
      <c r="AE22" s="289"/>
      <c r="AF22" s="289"/>
      <c r="AG22" s="289"/>
      <c r="AH22" s="3"/>
      <c r="AI22" s="3"/>
    </row>
    <row r="23" spans="1:35" s="97" customFormat="1" ht="31.5" x14ac:dyDescent="0.25">
      <c r="A23" s="598">
        <v>1</v>
      </c>
      <c r="B23" s="325" t="s">
        <v>584</v>
      </c>
      <c r="C23" s="598"/>
      <c r="D23" s="607">
        <f>'[12]2'!L29</f>
        <v>0</v>
      </c>
      <c r="E23" s="254"/>
      <c r="F23" s="254"/>
      <c r="G23" s="254"/>
      <c r="H23" s="254"/>
      <c r="I23" s="607">
        <f t="shared" si="0"/>
        <v>0</v>
      </c>
      <c r="J23" s="254"/>
      <c r="K23" s="342">
        <f>'[12]3'!AB29</f>
        <v>0</v>
      </c>
      <c r="L23" s="146"/>
      <c r="M23" s="146"/>
      <c r="N23" s="254">
        <f>'[12]12'!AC23</f>
        <v>0</v>
      </c>
      <c r="O23" s="146"/>
      <c r="P23" s="146"/>
      <c r="Q23" s="146"/>
      <c r="R23" s="342">
        <f>'[12]4'!CV31</f>
        <v>0</v>
      </c>
      <c r="S23" s="146"/>
      <c r="T23" s="342">
        <f>'4'!CX31</f>
        <v>0</v>
      </c>
      <c r="U23" s="146"/>
      <c r="V23" s="146"/>
      <c r="W23" s="146"/>
      <c r="X23" s="289"/>
      <c r="Y23" s="289"/>
      <c r="Z23" s="289"/>
      <c r="AA23" s="289"/>
      <c r="AB23" s="289"/>
      <c r="AC23" s="289"/>
      <c r="AD23" s="289"/>
      <c r="AE23" s="289"/>
      <c r="AF23" s="289"/>
      <c r="AG23" s="289"/>
      <c r="AH23" s="3"/>
      <c r="AI23" s="3"/>
    </row>
    <row r="24" spans="1:35" s="97" customFormat="1" ht="31.5" x14ac:dyDescent="0.25">
      <c r="A24" s="837" t="s">
        <v>555</v>
      </c>
      <c r="B24" s="588" t="s">
        <v>754</v>
      </c>
      <c r="C24" s="598"/>
      <c r="D24" s="607">
        <f>'[12]2'!L30</f>
        <v>7.6679999999999993</v>
      </c>
      <c r="E24" s="254"/>
      <c r="F24" s="254"/>
      <c r="G24" s="254"/>
      <c r="H24" s="254"/>
      <c r="I24" s="607">
        <f t="shared" si="0"/>
        <v>7.6679999999999993</v>
      </c>
      <c r="J24" s="254"/>
      <c r="K24" s="342">
        <f>'[12]3'!AB30</f>
        <v>6.39</v>
      </c>
      <c r="L24" s="146"/>
      <c r="M24" s="146" t="s">
        <v>771</v>
      </c>
      <c r="N24" s="254">
        <f>'[12]12'!AC24</f>
        <v>0</v>
      </c>
      <c r="O24" s="146" t="s">
        <v>771</v>
      </c>
      <c r="P24" s="146"/>
      <c r="Q24" s="146"/>
      <c r="R24" s="342">
        <f>'[12]4'!CV32</f>
        <v>6</v>
      </c>
      <c r="S24" s="146"/>
      <c r="T24" s="342">
        <f>'4'!CX32</f>
        <v>0</v>
      </c>
      <c r="U24" s="146"/>
      <c r="V24" s="146"/>
      <c r="W24" s="146"/>
      <c r="X24" s="289"/>
      <c r="Y24" s="289"/>
      <c r="Z24" s="289"/>
      <c r="AA24" s="289"/>
      <c r="AB24" s="289"/>
      <c r="AC24" s="289"/>
      <c r="AD24" s="289"/>
      <c r="AE24" s="289"/>
      <c r="AF24" s="289"/>
      <c r="AG24" s="289"/>
      <c r="AH24" s="3"/>
      <c r="AI24" s="3"/>
    </row>
    <row r="25" spans="1:35" s="97" customFormat="1" ht="47.25" x14ac:dyDescent="0.25">
      <c r="A25" s="838" t="s">
        <v>557</v>
      </c>
      <c r="B25" s="325" t="s">
        <v>755</v>
      </c>
      <c r="C25" s="598"/>
      <c r="D25" s="607">
        <f>'[12]2'!L31</f>
        <v>7.6679999999999993</v>
      </c>
      <c r="E25" s="254"/>
      <c r="F25" s="254"/>
      <c r="G25" s="254"/>
      <c r="H25" s="254"/>
      <c r="I25" s="607">
        <f t="shared" si="0"/>
        <v>7.6679999999999993</v>
      </c>
      <c r="J25" s="254"/>
      <c r="K25" s="342">
        <f>'[12]3'!AB31</f>
        <v>6.39</v>
      </c>
      <c r="L25" s="146"/>
      <c r="M25" s="146"/>
      <c r="N25" s="254">
        <f>'[12]12'!AC25</f>
        <v>0</v>
      </c>
      <c r="O25" s="146"/>
      <c r="P25" s="146"/>
      <c r="Q25" s="146"/>
      <c r="R25" s="342">
        <f>'[12]4'!CV33</f>
        <v>6</v>
      </c>
      <c r="S25" s="146"/>
      <c r="T25" s="342">
        <f>'4'!CX33</f>
        <v>0</v>
      </c>
      <c r="U25" s="146"/>
      <c r="V25" s="146"/>
      <c r="W25" s="146"/>
      <c r="X25" s="289"/>
      <c r="Y25" s="289"/>
      <c r="Z25" s="289"/>
      <c r="AA25" s="289"/>
      <c r="AB25" s="289"/>
      <c r="AC25" s="289"/>
      <c r="AD25" s="289"/>
      <c r="AE25" s="289"/>
      <c r="AF25" s="289"/>
      <c r="AG25" s="289"/>
      <c r="AH25" s="3"/>
      <c r="AI25" s="3"/>
    </row>
    <row r="26" spans="1:35" s="97" customFormat="1" ht="31.5" x14ac:dyDescent="0.25">
      <c r="A26" s="838"/>
      <c r="B26" s="324" t="str">
        <f>'[12]6'!B34</f>
        <v>Реконструкция в рамках технологических присоединений</v>
      </c>
      <c r="C26" s="598"/>
      <c r="D26" s="607">
        <f>'[12]2'!L32</f>
        <v>7.6679999999999993</v>
      </c>
      <c r="E26" s="254"/>
      <c r="F26" s="254"/>
      <c r="G26" s="254"/>
      <c r="H26" s="254"/>
      <c r="I26" s="607">
        <f t="shared" si="0"/>
        <v>7.6679999999999993</v>
      </c>
      <c r="J26" s="254"/>
      <c r="K26" s="342">
        <f>'[12]3'!AB32</f>
        <v>6.39</v>
      </c>
      <c r="L26" s="146"/>
      <c r="M26" s="146"/>
      <c r="N26" s="254" t="str">
        <f>'[10]12'!AC26</f>
        <v>надежность, качество</v>
      </c>
      <c r="O26" s="146"/>
      <c r="P26" s="146"/>
      <c r="Q26" s="146"/>
      <c r="R26" s="342">
        <f>'[12]4'!CV34</f>
        <v>6</v>
      </c>
      <c r="S26" s="146"/>
      <c r="T26" s="342">
        <f>'4'!CX34</f>
        <v>0</v>
      </c>
      <c r="U26" s="146"/>
      <c r="V26" s="146"/>
      <c r="W26" s="146"/>
      <c r="X26" s="289"/>
      <c r="Y26" s="289"/>
      <c r="Z26" s="289"/>
      <c r="AA26" s="289"/>
      <c r="AB26" s="289"/>
      <c r="AC26" s="289"/>
      <c r="AD26" s="289"/>
      <c r="AE26" s="289"/>
      <c r="AF26" s="289"/>
      <c r="AG26" s="289"/>
      <c r="AH26" s="3"/>
      <c r="AI26" s="3"/>
    </row>
    <row r="27" spans="1:35" s="97" customFormat="1" ht="15.75" x14ac:dyDescent="0.25">
      <c r="A27" s="838"/>
      <c r="B27" s="324"/>
      <c r="C27" s="598"/>
      <c r="D27" s="607">
        <f>'[12]2'!L33</f>
        <v>0</v>
      </c>
      <c r="E27" s="254"/>
      <c r="F27" s="254"/>
      <c r="G27" s="254"/>
      <c r="H27" s="254"/>
      <c r="I27" s="607">
        <f t="shared" si="0"/>
        <v>0</v>
      </c>
      <c r="J27" s="254"/>
      <c r="K27" s="342">
        <f>'[12]3'!AB33</f>
        <v>0</v>
      </c>
      <c r="L27" s="146"/>
      <c r="M27" s="146"/>
      <c r="N27" s="254"/>
      <c r="O27" s="146"/>
      <c r="P27" s="146"/>
      <c r="Q27" s="146"/>
      <c r="R27" s="342">
        <f>'[12]4'!CV35</f>
        <v>0</v>
      </c>
      <c r="S27" s="146"/>
      <c r="T27" s="342">
        <f>'4'!CX35</f>
        <v>0</v>
      </c>
      <c r="U27" s="146"/>
      <c r="V27" s="146"/>
      <c r="W27" s="146"/>
      <c r="X27" s="289"/>
      <c r="Y27" s="289"/>
      <c r="Z27" s="289"/>
      <c r="AA27" s="289"/>
      <c r="AB27" s="289"/>
      <c r="AC27" s="289"/>
      <c r="AD27" s="289"/>
      <c r="AE27" s="289"/>
      <c r="AF27" s="289"/>
      <c r="AG27" s="289"/>
      <c r="AH27" s="3"/>
      <c r="AI27" s="3"/>
    </row>
    <row r="28" spans="1:35" s="97" customFormat="1" ht="31.5" x14ac:dyDescent="0.25">
      <c r="A28" s="838" t="s">
        <v>558</v>
      </c>
      <c r="B28" s="325" t="s">
        <v>528</v>
      </c>
      <c r="C28" s="598"/>
      <c r="D28" s="607">
        <f>'[12]2'!L34</f>
        <v>0</v>
      </c>
      <c r="E28" s="254"/>
      <c r="F28" s="254"/>
      <c r="G28" s="254"/>
      <c r="H28" s="254"/>
      <c r="I28" s="607">
        <f t="shared" si="0"/>
        <v>0</v>
      </c>
      <c r="J28" s="254"/>
      <c r="K28" s="342">
        <f>'[12]3'!AB34</f>
        <v>0</v>
      </c>
      <c r="L28" s="146"/>
      <c r="M28" s="146"/>
      <c r="N28" s="254">
        <f>'[12]12'!AC28</f>
        <v>0</v>
      </c>
      <c r="O28" s="146"/>
      <c r="P28" s="146"/>
      <c r="Q28" s="146"/>
      <c r="R28" s="342">
        <f>'[12]4'!CV36</f>
        <v>0</v>
      </c>
      <c r="S28" s="146"/>
      <c r="T28" s="342">
        <f>'4'!CX36</f>
        <v>0</v>
      </c>
      <c r="U28" s="146"/>
      <c r="V28" s="146"/>
      <c r="W28" s="146"/>
      <c r="X28" s="289"/>
      <c r="Y28" s="289"/>
      <c r="Z28" s="289"/>
      <c r="AA28" s="289"/>
      <c r="AB28" s="289"/>
      <c r="AC28" s="289"/>
      <c r="AD28" s="289"/>
      <c r="AE28" s="289"/>
      <c r="AF28" s="289"/>
      <c r="AG28" s="289"/>
      <c r="AH28" s="3"/>
      <c r="AI28" s="3"/>
    </row>
    <row r="29" spans="1:35" s="97" customFormat="1" ht="47.25" x14ac:dyDescent="0.25">
      <c r="A29" s="838" t="s">
        <v>559</v>
      </c>
      <c r="B29" s="325" t="s">
        <v>527</v>
      </c>
      <c r="C29" s="598"/>
      <c r="D29" s="607">
        <f>'[12]2'!L35</f>
        <v>0</v>
      </c>
      <c r="E29" s="254"/>
      <c r="F29" s="254"/>
      <c r="G29" s="254"/>
      <c r="H29" s="254"/>
      <c r="I29" s="607">
        <f t="shared" si="0"/>
        <v>0</v>
      </c>
      <c r="J29" s="254"/>
      <c r="K29" s="342">
        <f>'[12]3'!AB35</f>
        <v>0</v>
      </c>
      <c r="L29" s="146"/>
      <c r="M29" s="146"/>
      <c r="N29" s="254">
        <f>'[12]12'!AC29</f>
        <v>0</v>
      </c>
      <c r="O29" s="146"/>
      <c r="P29" s="146"/>
      <c r="Q29" s="146"/>
      <c r="R29" s="342">
        <f>'[12]4'!CV37</f>
        <v>0</v>
      </c>
      <c r="S29" s="146"/>
      <c r="T29" s="342">
        <f>'4'!CX37</f>
        <v>0</v>
      </c>
      <c r="U29" s="146"/>
      <c r="V29" s="146"/>
      <c r="W29" s="146"/>
      <c r="X29" s="289"/>
      <c r="Y29" s="289"/>
      <c r="Z29" s="289"/>
      <c r="AA29" s="289"/>
      <c r="AB29" s="289"/>
      <c r="AC29" s="289"/>
      <c r="AD29" s="289"/>
      <c r="AE29" s="289"/>
      <c r="AF29" s="289"/>
      <c r="AG29" s="289"/>
      <c r="AH29" s="3"/>
      <c r="AI29" s="3"/>
    </row>
    <row r="30" spans="1:35" s="97" customFormat="1" ht="94.5" x14ac:dyDescent="0.25">
      <c r="A30" s="838" t="s">
        <v>560</v>
      </c>
      <c r="B30" s="325" t="s">
        <v>756</v>
      </c>
      <c r="C30" s="598"/>
      <c r="D30" s="607">
        <f>'[12]2'!L36</f>
        <v>0</v>
      </c>
      <c r="E30" s="254"/>
      <c r="F30" s="254"/>
      <c r="G30" s="254"/>
      <c r="H30" s="254"/>
      <c r="I30" s="607">
        <f t="shared" si="0"/>
        <v>0</v>
      </c>
      <c r="J30" s="254"/>
      <c r="K30" s="342">
        <f>'[12]3'!AB36</f>
        <v>0</v>
      </c>
      <c r="L30" s="146"/>
      <c r="M30" s="146"/>
      <c r="N30" s="254">
        <f>'[12]12'!AC30</f>
        <v>0</v>
      </c>
      <c r="O30" s="146"/>
      <c r="P30" s="146"/>
      <c r="Q30" s="146"/>
      <c r="R30" s="342">
        <f>'[12]4'!CV38</f>
        <v>0</v>
      </c>
      <c r="S30" s="146"/>
      <c r="T30" s="342">
        <f>'4'!CX38</f>
        <v>0</v>
      </c>
      <c r="U30" s="146"/>
      <c r="V30" s="146"/>
      <c r="W30" s="146"/>
      <c r="X30" s="289"/>
      <c r="Y30" s="289"/>
      <c r="Z30" s="289"/>
      <c r="AA30" s="289"/>
      <c r="AB30" s="289"/>
      <c r="AC30" s="289"/>
      <c r="AD30" s="289"/>
      <c r="AE30" s="289"/>
      <c r="AF30" s="289"/>
      <c r="AG30" s="289"/>
      <c r="AH30" s="3"/>
      <c r="AI30" s="3"/>
    </row>
    <row r="31" spans="1:35" s="97" customFormat="1" ht="78.75" x14ac:dyDescent="0.25">
      <c r="A31" s="837" t="s">
        <v>556</v>
      </c>
      <c r="B31" s="588" t="s">
        <v>757</v>
      </c>
      <c r="C31" s="598"/>
      <c r="D31" s="607">
        <f>'[12]2'!L37</f>
        <v>405.43619999999999</v>
      </c>
      <c r="E31" s="254" t="s">
        <v>976</v>
      </c>
      <c r="F31" s="254"/>
      <c r="G31" s="254"/>
      <c r="H31" s="254"/>
      <c r="I31" s="607">
        <f t="shared" si="0"/>
        <v>405.43619999999999</v>
      </c>
      <c r="J31" s="254"/>
      <c r="K31" s="342">
        <f>'[12]3'!AB37</f>
        <v>337.86383333333333</v>
      </c>
      <c r="L31" s="146"/>
      <c r="M31" s="146" t="s">
        <v>638</v>
      </c>
      <c r="N31" s="254" t="str">
        <f>'[12]12'!AC31</f>
        <v>качество, надежность, экономия</v>
      </c>
      <c r="O31" s="146"/>
      <c r="P31" s="146"/>
      <c r="Q31" s="146"/>
      <c r="R31" s="342">
        <f>'[12]4'!CV39</f>
        <v>32.07</v>
      </c>
      <c r="S31" s="146"/>
      <c r="T31" s="342">
        <f>'4'!CX39</f>
        <v>15.04</v>
      </c>
      <c r="U31" s="146"/>
      <c r="V31" s="146"/>
      <c r="W31" s="146"/>
      <c r="X31" s="289"/>
      <c r="Y31" s="289"/>
      <c r="Z31" s="289"/>
      <c r="AA31" s="289"/>
      <c r="AB31" s="289"/>
      <c r="AC31" s="289"/>
      <c r="AD31" s="289"/>
      <c r="AE31" s="289"/>
      <c r="AF31" s="289"/>
      <c r="AG31" s="289"/>
      <c r="AH31" s="3"/>
      <c r="AI31" s="3"/>
    </row>
    <row r="32" spans="1:35" s="97" customFormat="1" ht="78.75" x14ac:dyDescent="0.25">
      <c r="A32" s="838" t="s">
        <v>561</v>
      </c>
      <c r="B32" s="591" t="s">
        <v>772</v>
      </c>
      <c r="C32" s="598"/>
      <c r="D32" s="607">
        <f>'[12]2'!L38</f>
        <v>296.51939999999996</v>
      </c>
      <c r="E32" s="254" t="s">
        <v>976</v>
      </c>
      <c r="F32" s="254"/>
      <c r="G32" s="254"/>
      <c r="H32" s="254"/>
      <c r="I32" s="607">
        <f t="shared" si="0"/>
        <v>296.51939999999996</v>
      </c>
      <c r="J32" s="254"/>
      <c r="K32" s="342">
        <f>'[12]3'!AB38</f>
        <v>247.10000000000002</v>
      </c>
      <c r="L32" s="146"/>
      <c r="M32" s="146"/>
      <c r="N32" s="254" t="str">
        <f>'[12]12'!AC32</f>
        <v>качество, надежность, экономия</v>
      </c>
      <c r="O32" s="146"/>
      <c r="P32" s="146"/>
      <c r="Q32" s="146"/>
      <c r="R32" s="342">
        <f>'[12]4'!CV40</f>
        <v>32.07</v>
      </c>
      <c r="S32" s="146"/>
      <c r="T32" s="342">
        <f>'4'!CX40</f>
        <v>0</v>
      </c>
      <c r="U32" s="146"/>
      <c r="V32" s="146"/>
      <c r="W32" s="146"/>
      <c r="X32" s="289"/>
      <c r="Y32" s="289"/>
      <c r="Z32" s="289"/>
      <c r="AA32" s="289"/>
      <c r="AB32" s="289"/>
      <c r="AC32" s="289"/>
      <c r="AD32" s="289"/>
      <c r="AE32" s="289"/>
      <c r="AF32" s="289"/>
      <c r="AG32" s="289"/>
      <c r="AH32" s="3"/>
      <c r="AI32" s="3"/>
    </row>
    <row r="33" spans="1:35" s="97" customFormat="1" ht="31.5" x14ac:dyDescent="0.25">
      <c r="A33" s="838" t="s">
        <v>608</v>
      </c>
      <c r="B33" s="325" t="s">
        <v>773</v>
      </c>
      <c r="C33" s="598"/>
      <c r="D33" s="607">
        <f>'[12]2'!L39</f>
        <v>0</v>
      </c>
      <c r="E33" s="254" t="s">
        <v>771</v>
      </c>
      <c r="F33" s="254"/>
      <c r="G33" s="254"/>
      <c r="H33" s="254"/>
      <c r="I33" s="607">
        <f t="shared" si="0"/>
        <v>0</v>
      </c>
      <c r="J33" s="254"/>
      <c r="K33" s="342">
        <f>'[12]3'!AB39</f>
        <v>0</v>
      </c>
      <c r="L33" s="146"/>
      <c r="M33" s="146"/>
      <c r="N33" s="254">
        <f>'[12]12'!AC33</f>
        <v>0</v>
      </c>
      <c r="O33" s="146"/>
      <c r="P33" s="146"/>
      <c r="Q33" s="146"/>
      <c r="R33" s="342">
        <f>'[12]4'!CV41</f>
        <v>0</v>
      </c>
      <c r="S33" s="146"/>
      <c r="T33" s="342">
        <f>'4'!CX41</f>
        <v>0</v>
      </c>
      <c r="U33" s="146"/>
      <c r="V33" s="146"/>
      <c r="W33" s="146"/>
      <c r="X33" s="289"/>
      <c r="Y33" s="289"/>
      <c r="Z33" s="289"/>
      <c r="AA33" s="289"/>
      <c r="AB33" s="289"/>
      <c r="AC33" s="289"/>
      <c r="AD33" s="289"/>
      <c r="AE33" s="289"/>
      <c r="AF33" s="289"/>
      <c r="AG33" s="289"/>
      <c r="AH33" s="3"/>
      <c r="AI33" s="3"/>
    </row>
    <row r="34" spans="1:35" s="97" customFormat="1" ht="78.75" x14ac:dyDescent="0.25">
      <c r="A34" s="838" t="s">
        <v>609</v>
      </c>
      <c r="B34" s="325" t="s">
        <v>774</v>
      </c>
      <c r="C34" s="598"/>
      <c r="D34" s="607">
        <f>'[12]2'!L40</f>
        <v>296.51939999999996</v>
      </c>
      <c r="E34" s="254" t="s">
        <v>976</v>
      </c>
      <c r="F34" s="254"/>
      <c r="G34" s="254"/>
      <c r="H34" s="254"/>
      <c r="I34" s="607">
        <f t="shared" si="0"/>
        <v>296.51939999999996</v>
      </c>
      <c r="J34" s="254"/>
      <c r="K34" s="342">
        <f>'[12]3'!AB40</f>
        <v>247.10000000000002</v>
      </c>
      <c r="L34" s="146" t="s">
        <v>808</v>
      </c>
      <c r="M34" s="146" t="s">
        <v>638</v>
      </c>
      <c r="N34" s="254" t="str">
        <f>'[12]12'!AC34</f>
        <v>надежность, качество</v>
      </c>
      <c r="O34" s="146"/>
      <c r="P34" s="146"/>
      <c r="Q34" s="146"/>
      <c r="R34" s="342">
        <f>'[12]4'!CV42</f>
        <v>32.07</v>
      </c>
      <c r="S34" s="146"/>
      <c r="T34" s="342">
        <f>'4'!CX42</f>
        <v>0</v>
      </c>
      <c r="U34" s="146"/>
      <c r="V34" s="146"/>
      <c r="W34" s="146"/>
      <c r="X34" s="289"/>
      <c r="Y34" s="289"/>
      <c r="Z34" s="289"/>
      <c r="AA34" s="289"/>
      <c r="AB34" s="289"/>
      <c r="AC34" s="289"/>
      <c r="AD34" s="289"/>
      <c r="AE34" s="289"/>
      <c r="AF34" s="289"/>
      <c r="AG34" s="289"/>
      <c r="AH34" s="3"/>
      <c r="AI34" s="3"/>
    </row>
    <row r="35" spans="1:35" s="97" customFormat="1" ht="63" x14ac:dyDescent="0.25">
      <c r="A35" s="839"/>
      <c r="B35" s="318" t="s">
        <v>839</v>
      </c>
      <c r="C35" s="600" t="s">
        <v>815</v>
      </c>
      <c r="D35" s="607">
        <f>'[12]2'!L41</f>
        <v>9.2870000000000008</v>
      </c>
      <c r="E35" s="254" t="s">
        <v>978</v>
      </c>
      <c r="F35" s="254"/>
      <c r="G35" s="254"/>
      <c r="H35" s="254"/>
      <c r="I35" s="607">
        <f t="shared" si="0"/>
        <v>9.2870000000000008</v>
      </c>
      <c r="J35" s="254"/>
      <c r="K35" s="342">
        <f>'[12]3'!AB41</f>
        <v>7.7391666666666676</v>
      </c>
      <c r="L35" s="146"/>
      <c r="M35" s="146"/>
      <c r="N35" s="254" t="str">
        <f>'[12]12'!AC35</f>
        <v>надежность, качество</v>
      </c>
      <c r="O35" s="146"/>
      <c r="P35" s="146"/>
      <c r="Q35" s="146"/>
      <c r="R35" s="342">
        <f>'[12]4'!CV43</f>
        <v>1.26</v>
      </c>
      <c r="S35" s="146"/>
      <c r="T35" s="342">
        <f>'4'!CX43</f>
        <v>0</v>
      </c>
      <c r="U35" s="146"/>
      <c r="V35" s="146"/>
      <c r="W35" s="146"/>
      <c r="X35" s="289"/>
      <c r="Y35" s="289"/>
      <c r="Z35" s="289"/>
      <c r="AA35" s="289"/>
      <c r="AB35" s="289"/>
      <c r="AC35" s="289"/>
      <c r="AD35" s="289"/>
      <c r="AE35" s="289"/>
      <c r="AF35" s="289"/>
      <c r="AG35" s="289"/>
      <c r="AH35" s="3"/>
      <c r="AI35" s="3"/>
    </row>
    <row r="36" spans="1:35" s="97" customFormat="1" ht="63" x14ac:dyDescent="0.25">
      <c r="A36" s="839"/>
      <c r="B36" s="318" t="s">
        <v>816</v>
      </c>
      <c r="C36" s="600" t="s">
        <v>815</v>
      </c>
      <c r="D36" s="607">
        <f>'[12]2'!L42</f>
        <v>21.847999999999999</v>
      </c>
      <c r="E36" s="254" t="s">
        <v>978</v>
      </c>
      <c r="F36" s="254"/>
      <c r="G36" s="254"/>
      <c r="H36" s="254"/>
      <c r="I36" s="607">
        <f t="shared" si="0"/>
        <v>21.847999999999999</v>
      </c>
      <c r="J36" s="254"/>
      <c r="K36" s="342">
        <f>'[12]3'!AB42</f>
        <v>18.206666666666667</v>
      </c>
      <c r="L36" s="146"/>
      <c r="M36" s="146"/>
      <c r="N36" s="254" t="str">
        <f>'[12]12'!AC36</f>
        <v>надежность, качество</v>
      </c>
      <c r="O36" s="146"/>
      <c r="P36" s="146"/>
      <c r="Q36" s="146"/>
      <c r="R36" s="342">
        <f>'[12]4'!CV44</f>
        <v>0</v>
      </c>
      <c r="S36" s="146"/>
      <c r="T36" s="342">
        <f>'4'!CX44</f>
        <v>0</v>
      </c>
      <c r="U36" s="146"/>
      <c r="V36" s="146"/>
      <c r="W36" s="146"/>
      <c r="X36" s="289"/>
      <c r="Y36" s="289"/>
      <c r="Z36" s="289"/>
      <c r="AA36" s="289"/>
      <c r="AB36" s="289"/>
      <c r="AC36" s="289"/>
      <c r="AD36" s="289"/>
      <c r="AE36" s="289"/>
      <c r="AF36" s="289"/>
      <c r="AG36" s="289"/>
      <c r="AH36" s="3"/>
      <c r="AI36" s="3"/>
    </row>
    <row r="37" spans="1:35" s="97" customFormat="1" ht="63" x14ac:dyDescent="0.25">
      <c r="A37" s="839"/>
      <c r="B37" s="318" t="s">
        <v>840</v>
      </c>
      <c r="C37" s="600" t="s">
        <v>815</v>
      </c>
      <c r="D37" s="607">
        <f>'[12]2'!L43</f>
        <v>1.3280000000000001</v>
      </c>
      <c r="E37" s="254" t="s">
        <v>978</v>
      </c>
      <c r="F37" s="254"/>
      <c r="G37" s="254"/>
      <c r="H37" s="254"/>
      <c r="I37" s="607">
        <f t="shared" si="0"/>
        <v>1.3280000000000001</v>
      </c>
      <c r="J37" s="254"/>
      <c r="K37" s="342">
        <f>'[12]3'!AB43</f>
        <v>1.1066666666666667</v>
      </c>
      <c r="L37" s="146"/>
      <c r="M37" s="146"/>
      <c r="N37" s="254" t="str">
        <f>'[12]12'!AC37</f>
        <v>надежность, качество</v>
      </c>
      <c r="O37" s="146"/>
      <c r="P37" s="146"/>
      <c r="Q37" s="146"/>
      <c r="R37" s="342">
        <f>'[12]4'!CV45</f>
        <v>0.8</v>
      </c>
      <c r="S37" s="146"/>
      <c r="T37" s="342">
        <f>'4'!CX45</f>
        <v>0</v>
      </c>
      <c r="U37" s="146"/>
      <c r="V37" s="146"/>
      <c r="W37" s="146"/>
      <c r="X37" s="289"/>
      <c r="Y37" s="289"/>
      <c r="Z37" s="289"/>
      <c r="AA37" s="289"/>
      <c r="AB37" s="289"/>
      <c r="AC37" s="289"/>
      <c r="AD37" s="289"/>
      <c r="AE37" s="289"/>
      <c r="AF37" s="289"/>
      <c r="AG37" s="289"/>
      <c r="AH37" s="3"/>
      <c r="AI37" s="3"/>
    </row>
    <row r="38" spans="1:35" s="97" customFormat="1" ht="31.5" x14ac:dyDescent="0.25">
      <c r="A38" s="839"/>
      <c r="B38" s="318" t="s">
        <v>841</v>
      </c>
      <c r="C38" s="600" t="s">
        <v>815</v>
      </c>
      <c r="D38" s="607">
        <f>'[12]2'!L44</f>
        <v>1.44</v>
      </c>
      <c r="E38" s="254" t="s">
        <v>977</v>
      </c>
      <c r="F38" s="254"/>
      <c r="G38" s="254"/>
      <c r="H38" s="254"/>
      <c r="I38" s="607">
        <f t="shared" si="0"/>
        <v>1.44</v>
      </c>
      <c r="J38" s="254"/>
      <c r="K38" s="342">
        <f>'[12]3'!AB44</f>
        <v>1.2</v>
      </c>
      <c r="L38" s="146"/>
      <c r="M38" s="146"/>
      <c r="N38" s="254" t="str">
        <f>'[12]12'!AC38</f>
        <v>надежность, качество</v>
      </c>
      <c r="O38" s="146"/>
      <c r="P38" s="146"/>
      <c r="Q38" s="146"/>
      <c r="R38" s="342">
        <f>'[12]4'!CV46</f>
        <v>0</v>
      </c>
      <c r="S38" s="146"/>
      <c r="T38" s="342">
        <f>'4'!CX46</f>
        <v>0</v>
      </c>
      <c r="U38" s="146"/>
      <c r="V38" s="146"/>
      <c r="W38" s="146"/>
      <c r="X38" s="289"/>
      <c r="Y38" s="289"/>
      <c r="Z38" s="289"/>
      <c r="AA38" s="289"/>
      <c r="AB38" s="289"/>
      <c r="AC38" s="289"/>
      <c r="AD38" s="289"/>
      <c r="AE38" s="289"/>
      <c r="AF38" s="289"/>
      <c r="AG38" s="289"/>
      <c r="AH38" s="3"/>
      <c r="AI38" s="3"/>
    </row>
    <row r="39" spans="1:35" s="97" customFormat="1" ht="63" x14ac:dyDescent="0.25">
      <c r="A39" s="839"/>
      <c r="B39" s="318" t="s">
        <v>842</v>
      </c>
      <c r="C39" s="600" t="s">
        <v>815</v>
      </c>
      <c r="D39" s="607">
        <f>'[12]2'!L45</f>
        <v>7.5419999999999998</v>
      </c>
      <c r="E39" s="254" t="s">
        <v>978</v>
      </c>
      <c r="F39" s="254"/>
      <c r="G39" s="254"/>
      <c r="H39" s="254"/>
      <c r="I39" s="607">
        <f t="shared" si="0"/>
        <v>7.5419999999999998</v>
      </c>
      <c r="J39" s="254"/>
      <c r="K39" s="342">
        <f>'[12]3'!AB45</f>
        <v>6.2850000000000001</v>
      </c>
      <c r="L39" s="146"/>
      <c r="M39" s="146"/>
      <c r="N39" s="254" t="str">
        <f>'[12]12'!AC39</f>
        <v>надежность, качество</v>
      </c>
      <c r="O39" s="146"/>
      <c r="P39" s="146"/>
      <c r="Q39" s="146"/>
      <c r="R39" s="342">
        <f>'[12]4'!CV47</f>
        <v>0.8</v>
      </c>
      <c r="S39" s="146"/>
      <c r="T39" s="342">
        <f>'4'!CX47</f>
        <v>0</v>
      </c>
      <c r="U39" s="146"/>
      <c r="V39" s="146"/>
      <c r="W39" s="146"/>
      <c r="X39" s="289"/>
      <c r="Y39" s="289"/>
      <c r="Z39" s="289"/>
      <c r="AA39" s="289"/>
      <c r="AB39" s="289"/>
      <c r="AC39" s="289"/>
      <c r="AD39" s="289"/>
      <c r="AE39" s="289"/>
      <c r="AF39" s="289"/>
      <c r="AG39" s="289"/>
      <c r="AH39" s="3"/>
      <c r="AI39" s="3"/>
    </row>
    <row r="40" spans="1:35" s="97" customFormat="1" ht="31.5" x14ac:dyDescent="0.25">
      <c r="A40" s="839"/>
      <c r="B40" s="318" t="s">
        <v>817</v>
      </c>
      <c r="C40" s="600" t="s">
        <v>815</v>
      </c>
      <c r="D40" s="607">
        <f>'[12]2'!L46</f>
        <v>10.199999999999999</v>
      </c>
      <c r="E40" s="254" t="s">
        <v>977</v>
      </c>
      <c r="F40" s="254"/>
      <c r="G40" s="254"/>
      <c r="H40" s="254"/>
      <c r="I40" s="607">
        <f t="shared" si="0"/>
        <v>10.199999999999999</v>
      </c>
      <c r="J40" s="254"/>
      <c r="K40" s="342">
        <f>'[12]3'!AB46</f>
        <v>8.5</v>
      </c>
      <c r="L40" s="146"/>
      <c r="M40" s="146"/>
      <c r="N40" s="254" t="str">
        <f>'[12]12'!AC40</f>
        <v>надежность, качество</v>
      </c>
      <c r="O40" s="146"/>
      <c r="P40" s="146"/>
      <c r="Q40" s="146"/>
      <c r="R40" s="342">
        <f>'[12]4'!CV48</f>
        <v>0</v>
      </c>
      <c r="S40" s="146"/>
      <c r="T40" s="342">
        <f>'4'!CX48</f>
        <v>0</v>
      </c>
      <c r="U40" s="146"/>
      <c r="V40" s="146"/>
      <c r="W40" s="146"/>
      <c r="X40" s="289"/>
      <c r="Y40" s="289"/>
      <c r="Z40" s="289"/>
      <c r="AA40" s="289"/>
      <c r="AB40" s="289"/>
      <c r="AC40" s="289"/>
      <c r="AD40" s="289"/>
      <c r="AE40" s="289"/>
      <c r="AF40" s="289"/>
      <c r="AG40" s="289"/>
      <c r="AH40" s="3"/>
      <c r="AI40" s="3"/>
    </row>
    <row r="41" spans="1:35" s="97" customFormat="1" ht="63" x14ac:dyDescent="0.25">
      <c r="A41" s="839"/>
      <c r="B41" s="319" t="s">
        <v>981</v>
      </c>
      <c r="C41" s="600" t="s">
        <v>818</v>
      </c>
      <c r="D41" s="607">
        <f>'[12]2'!L47</f>
        <v>7.9669999999999996</v>
      </c>
      <c r="E41" s="254" t="s">
        <v>978</v>
      </c>
      <c r="F41" s="254"/>
      <c r="G41" s="254"/>
      <c r="H41" s="254"/>
      <c r="I41" s="607">
        <f t="shared" si="0"/>
        <v>7.9669999999999996</v>
      </c>
      <c r="J41" s="254"/>
      <c r="K41" s="342">
        <f>'[12]3'!AB47</f>
        <v>6.6401666666666666</v>
      </c>
      <c r="L41" s="146"/>
      <c r="M41" s="146"/>
      <c r="N41" s="254" t="str">
        <f>'[12]12'!AC41</f>
        <v>надежность, качество</v>
      </c>
      <c r="O41" s="146"/>
      <c r="P41" s="146"/>
      <c r="Q41" s="146"/>
      <c r="R41" s="342">
        <f>'[12]4'!CV49</f>
        <v>0.8</v>
      </c>
      <c r="S41" s="146"/>
      <c r="T41" s="342">
        <f>'4'!CX49</f>
        <v>0</v>
      </c>
      <c r="U41" s="146"/>
      <c r="V41" s="146"/>
      <c r="W41" s="146"/>
      <c r="X41" s="289"/>
      <c r="Y41" s="289"/>
      <c r="Z41" s="289"/>
      <c r="AA41" s="289"/>
      <c r="AB41" s="289"/>
      <c r="AC41" s="289"/>
      <c r="AD41" s="289"/>
      <c r="AE41" s="289"/>
      <c r="AF41" s="289"/>
      <c r="AG41" s="289"/>
      <c r="AH41" s="3"/>
      <c r="AI41" s="3"/>
    </row>
    <row r="42" spans="1:35" s="97" customFormat="1" ht="63" x14ac:dyDescent="0.25">
      <c r="A42" s="839"/>
      <c r="B42" s="319" t="s">
        <v>982</v>
      </c>
      <c r="C42" s="600" t="s">
        <v>818</v>
      </c>
      <c r="D42" s="607">
        <f>'[12]2'!L48</f>
        <v>8.0939999999999994</v>
      </c>
      <c r="E42" s="254" t="s">
        <v>978</v>
      </c>
      <c r="F42" s="254"/>
      <c r="G42" s="254"/>
      <c r="H42" s="254"/>
      <c r="I42" s="607">
        <f t="shared" si="0"/>
        <v>8.0939999999999994</v>
      </c>
      <c r="J42" s="254"/>
      <c r="K42" s="342">
        <f>'[12]3'!AB48</f>
        <v>6.7450000000000001</v>
      </c>
      <c r="L42" s="146"/>
      <c r="M42" s="146"/>
      <c r="N42" s="254" t="str">
        <f>'[12]12'!AC42</f>
        <v>надежность, качество</v>
      </c>
      <c r="O42" s="146"/>
      <c r="P42" s="146"/>
      <c r="Q42" s="146"/>
      <c r="R42" s="342">
        <f>'[12]4'!CV50</f>
        <v>0.8</v>
      </c>
      <c r="S42" s="146"/>
      <c r="T42" s="342">
        <f>'4'!CX50</f>
        <v>0</v>
      </c>
      <c r="U42" s="146"/>
      <c r="V42" s="146"/>
      <c r="W42" s="146"/>
      <c r="X42" s="289"/>
      <c r="Y42" s="289"/>
      <c r="Z42" s="289"/>
      <c r="AA42" s="289"/>
      <c r="AB42" s="289"/>
      <c r="AC42" s="289"/>
      <c r="AD42" s="289"/>
      <c r="AE42" s="289"/>
      <c r="AF42" s="289"/>
      <c r="AG42" s="289"/>
      <c r="AH42" s="3"/>
      <c r="AI42" s="3"/>
    </row>
    <row r="43" spans="1:35" s="97" customFormat="1" ht="63" x14ac:dyDescent="0.25">
      <c r="A43" s="839"/>
      <c r="B43" s="319" t="s">
        <v>983</v>
      </c>
      <c r="C43" s="600" t="s">
        <v>818</v>
      </c>
      <c r="D43" s="607">
        <f>'[12]2'!L49</f>
        <v>21.818000000000001</v>
      </c>
      <c r="E43" s="254" t="s">
        <v>978</v>
      </c>
      <c r="F43" s="254"/>
      <c r="G43" s="254"/>
      <c r="H43" s="254"/>
      <c r="I43" s="607">
        <f t="shared" si="0"/>
        <v>21.818000000000001</v>
      </c>
      <c r="J43" s="254"/>
      <c r="K43" s="342">
        <f>'[12]3'!AB49</f>
        <v>18.181666666666668</v>
      </c>
      <c r="L43" s="146"/>
      <c r="M43" s="146"/>
      <c r="N43" s="254" t="str">
        <f>'[12]12'!AC43</f>
        <v>надежность, качество</v>
      </c>
      <c r="O43" s="146"/>
      <c r="P43" s="146"/>
      <c r="Q43" s="146"/>
      <c r="R43" s="342">
        <f>'[12]4'!CV51</f>
        <v>0</v>
      </c>
      <c r="S43" s="146"/>
      <c r="T43" s="342">
        <f>'4'!CX51</f>
        <v>0</v>
      </c>
      <c r="U43" s="146"/>
      <c r="V43" s="146"/>
      <c r="W43" s="146"/>
      <c r="X43" s="289"/>
      <c r="Y43" s="289"/>
      <c r="Z43" s="289"/>
      <c r="AA43" s="289"/>
      <c r="AB43" s="289"/>
      <c r="AC43" s="289"/>
      <c r="AD43" s="289"/>
      <c r="AE43" s="289"/>
      <c r="AF43" s="289"/>
      <c r="AG43" s="289"/>
      <c r="AH43" s="3"/>
      <c r="AI43" s="3"/>
    </row>
    <row r="44" spans="1:35" s="97" customFormat="1" ht="63" x14ac:dyDescent="0.25">
      <c r="A44" s="839"/>
      <c r="B44" s="319" t="s">
        <v>984</v>
      </c>
      <c r="C44" s="600" t="s">
        <v>818</v>
      </c>
      <c r="D44" s="607">
        <f>'[12]2'!L50</f>
        <v>1.5529999999999999</v>
      </c>
      <c r="E44" s="254" t="s">
        <v>978</v>
      </c>
      <c r="F44" s="254"/>
      <c r="G44" s="254"/>
      <c r="H44" s="254"/>
      <c r="I44" s="607">
        <f t="shared" si="0"/>
        <v>1.5529999999999999</v>
      </c>
      <c r="J44" s="254"/>
      <c r="K44" s="342">
        <f>'[12]3'!AB50</f>
        <v>1.294</v>
      </c>
      <c r="L44" s="146"/>
      <c r="M44" s="146"/>
      <c r="N44" s="254" t="str">
        <f>'[12]12'!AC44</f>
        <v>надежность, качество</v>
      </c>
      <c r="O44" s="146"/>
      <c r="P44" s="146"/>
      <c r="Q44" s="146"/>
      <c r="R44" s="342">
        <f>'[12]4'!CV52</f>
        <v>0.25</v>
      </c>
      <c r="S44" s="146"/>
      <c r="T44" s="342">
        <f>'4'!CX52</f>
        <v>0</v>
      </c>
      <c r="U44" s="146"/>
      <c r="V44" s="146"/>
      <c r="W44" s="146"/>
      <c r="X44" s="289"/>
      <c r="Y44" s="289"/>
      <c r="Z44" s="289"/>
      <c r="AA44" s="289"/>
      <c r="AB44" s="289"/>
      <c r="AC44" s="289"/>
      <c r="AD44" s="289"/>
      <c r="AE44" s="289"/>
      <c r="AF44" s="289"/>
      <c r="AG44" s="289"/>
      <c r="AH44" s="3"/>
      <c r="AI44" s="3"/>
    </row>
    <row r="45" spans="1:35" s="97" customFormat="1" ht="63" x14ac:dyDescent="0.25">
      <c r="A45" s="839"/>
      <c r="B45" s="319" t="s">
        <v>985</v>
      </c>
      <c r="C45" s="600" t="s">
        <v>818</v>
      </c>
      <c r="D45" s="607">
        <f>'[12]2'!L51</f>
        <v>1.627</v>
      </c>
      <c r="E45" s="254" t="s">
        <v>978</v>
      </c>
      <c r="F45" s="254"/>
      <c r="G45" s="254"/>
      <c r="H45" s="254"/>
      <c r="I45" s="607">
        <f t="shared" si="0"/>
        <v>1.627</v>
      </c>
      <c r="J45" s="254"/>
      <c r="K45" s="342">
        <f>'[12]3'!AB51</f>
        <v>1.3580000000000001</v>
      </c>
      <c r="L45" s="146"/>
      <c r="M45" s="146"/>
      <c r="N45" s="254" t="str">
        <f>'[12]12'!AC45</f>
        <v>надежность, качество</v>
      </c>
      <c r="O45" s="146"/>
      <c r="P45" s="146"/>
      <c r="Q45" s="146"/>
      <c r="R45" s="342">
        <f>'[12]4'!CV53</f>
        <v>0.4</v>
      </c>
      <c r="S45" s="146"/>
      <c r="T45" s="342">
        <f>'4'!CX53</f>
        <v>0</v>
      </c>
      <c r="U45" s="146"/>
      <c r="V45" s="146"/>
      <c r="W45" s="146"/>
      <c r="X45" s="289"/>
      <c r="Y45" s="289"/>
      <c r="Z45" s="289"/>
      <c r="AA45" s="289"/>
      <c r="AB45" s="289"/>
      <c r="AC45" s="289"/>
      <c r="AD45" s="289"/>
      <c r="AE45" s="289"/>
      <c r="AF45" s="289"/>
      <c r="AG45" s="289"/>
      <c r="AH45" s="3"/>
      <c r="AI45" s="3"/>
    </row>
    <row r="46" spans="1:35" s="97" customFormat="1" ht="31.5" x14ac:dyDescent="0.25">
      <c r="A46" s="839"/>
      <c r="B46" s="318" t="s">
        <v>843</v>
      </c>
      <c r="C46" s="600" t="s">
        <v>819</v>
      </c>
      <c r="D46" s="607">
        <f>'[12]2'!L52</f>
        <v>0</v>
      </c>
      <c r="E46" s="254" t="s">
        <v>977</v>
      </c>
      <c r="F46" s="254"/>
      <c r="G46" s="254"/>
      <c r="H46" s="254"/>
      <c r="I46" s="607">
        <f t="shared" si="0"/>
        <v>0</v>
      </c>
      <c r="J46" s="254"/>
      <c r="K46" s="342">
        <f>'[12]3'!AB52</f>
        <v>0</v>
      </c>
      <c r="L46" s="146"/>
      <c r="M46" s="146"/>
      <c r="N46" s="254" t="str">
        <f>'[12]12'!AC46</f>
        <v>надежность, качество</v>
      </c>
      <c r="O46" s="146"/>
      <c r="P46" s="146"/>
      <c r="Q46" s="146"/>
      <c r="R46" s="342">
        <f>'[12]4'!CV54</f>
        <v>0</v>
      </c>
      <c r="S46" s="146"/>
      <c r="T46" s="342">
        <f>'4'!CX54</f>
        <v>0</v>
      </c>
      <c r="U46" s="146"/>
      <c r="V46" s="146"/>
      <c r="W46" s="146"/>
      <c r="X46" s="289"/>
      <c r="Y46" s="289"/>
      <c r="Z46" s="289"/>
      <c r="AA46" s="289"/>
      <c r="AB46" s="289"/>
      <c r="AC46" s="289"/>
      <c r="AD46" s="289"/>
      <c r="AE46" s="289"/>
      <c r="AF46" s="289"/>
      <c r="AG46" s="289"/>
      <c r="AH46" s="3"/>
      <c r="AI46" s="3"/>
    </row>
    <row r="47" spans="1:35" s="97" customFormat="1" ht="31.5" x14ac:dyDescent="0.25">
      <c r="A47" s="839"/>
      <c r="B47" s="318" t="s">
        <v>820</v>
      </c>
      <c r="C47" s="600" t="s">
        <v>819</v>
      </c>
      <c r="D47" s="607">
        <f>'[12]2'!L53</f>
        <v>0</v>
      </c>
      <c r="E47" s="254" t="s">
        <v>977</v>
      </c>
      <c r="F47" s="254"/>
      <c r="G47" s="254"/>
      <c r="H47" s="254"/>
      <c r="I47" s="607">
        <f t="shared" si="0"/>
        <v>0</v>
      </c>
      <c r="J47" s="254"/>
      <c r="K47" s="342">
        <f>'[12]3'!AB53</f>
        <v>0</v>
      </c>
      <c r="L47" s="146"/>
      <c r="M47" s="146"/>
      <c r="N47" s="254" t="str">
        <f>'[12]12'!AC47</f>
        <v>надежность, качество</v>
      </c>
      <c r="O47" s="146"/>
      <c r="P47" s="146"/>
      <c r="Q47" s="146"/>
      <c r="R47" s="342">
        <f>'[12]4'!CV55</f>
        <v>0</v>
      </c>
      <c r="S47" s="146"/>
      <c r="T47" s="342">
        <f>'4'!CX55</f>
        <v>0</v>
      </c>
      <c r="U47" s="146"/>
      <c r="V47" s="146"/>
      <c r="W47" s="146"/>
      <c r="X47" s="289"/>
      <c r="Y47" s="289"/>
      <c r="Z47" s="289"/>
      <c r="AA47" s="289"/>
      <c r="AB47" s="289"/>
      <c r="AC47" s="289"/>
      <c r="AD47" s="289"/>
      <c r="AE47" s="289"/>
      <c r="AF47" s="289"/>
      <c r="AG47" s="289"/>
      <c r="AH47" s="3"/>
      <c r="AI47" s="3"/>
    </row>
    <row r="48" spans="1:35" s="97" customFormat="1" ht="31.5" x14ac:dyDescent="0.25">
      <c r="A48" s="839"/>
      <c r="B48" s="318" t="s">
        <v>844</v>
      </c>
      <c r="C48" s="600" t="s">
        <v>819</v>
      </c>
      <c r="D48" s="607">
        <f>'[12]2'!L54</f>
        <v>0</v>
      </c>
      <c r="E48" s="254" t="s">
        <v>977</v>
      </c>
      <c r="F48" s="254"/>
      <c r="G48" s="254"/>
      <c r="H48" s="254"/>
      <c r="I48" s="607">
        <f t="shared" si="0"/>
        <v>0</v>
      </c>
      <c r="J48" s="254"/>
      <c r="K48" s="342">
        <f>'[12]3'!AB54</f>
        <v>0</v>
      </c>
      <c r="L48" s="146"/>
      <c r="M48" s="146"/>
      <c r="N48" s="254" t="str">
        <f>'[12]12'!AC48</f>
        <v>надежность, качество</v>
      </c>
      <c r="O48" s="146"/>
      <c r="P48" s="146"/>
      <c r="Q48" s="146"/>
      <c r="R48" s="342">
        <f>'[12]4'!CV56</f>
        <v>0</v>
      </c>
      <c r="S48" s="146"/>
      <c r="T48" s="342">
        <f>'4'!CX56</f>
        <v>0</v>
      </c>
      <c r="U48" s="146"/>
      <c r="V48" s="146"/>
      <c r="W48" s="146"/>
      <c r="X48" s="289"/>
      <c r="Y48" s="289"/>
      <c r="Z48" s="289"/>
      <c r="AA48" s="289"/>
      <c r="AB48" s="289"/>
      <c r="AC48" s="289"/>
      <c r="AD48" s="289"/>
      <c r="AE48" s="289"/>
      <c r="AF48" s="289"/>
      <c r="AG48" s="289"/>
      <c r="AH48" s="3"/>
      <c r="AI48" s="3"/>
    </row>
    <row r="49" spans="1:35" s="97" customFormat="1" ht="63" x14ac:dyDescent="0.25">
      <c r="A49" s="839"/>
      <c r="B49" s="318" t="s">
        <v>1083</v>
      </c>
      <c r="C49" s="600" t="s">
        <v>819</v>
      </c>
      <c r="D49" s="607">
        <f>'[12]2'!L55</f>
        <v>24.256799999999998</v>
      </c>
      <c r="E49" s="254" t="s">
        <v>978</v>
      </c>
      <c r="F49" s="254"/>
      <c r="G49" s="254"/>
      <c r="H49" s="254"/>
      <c r="I49" s="607">
        <f t="shared" si="0"/>
        <v>24.256799999999998</v>
      </c>
      <c r="J49" s="254"/>
      <c r="K49" s="342">
        <f>'[12]3'!AB55</f>
        <v>20.213999999999999</v>
      </c>
      <c r="L49" s="146"/>
      <c r="M49" s="146"/>
      <c r="N49" s="254" t="str">
        <f>'[12]12'!AC49</f>
        <v>надежность, качество</v>
      </c>
      <c r="O49" s="146"/>
      <c r="P49" s="146"/>
      <c r="Q49" s="146"/>
      <c r="R49" s="342">
        <f>'[12]4'!CV57</f>
        <v>0</v>
      </c>
      <c r="S49" s="146"/>
      <c r="T49" s="342">
        <f>'4'!CX57</f>
        <v>0</v>
      </c>
      <c r="U49" s="146"/>
      <c r="V49" s="146"/>
      <c r="W49" s="146"/>
      <c r="X49" s="289"/>
      <c r="Y49" s="289"/>
      <c r="Z49" s="289"/>
      <c r="AA49" s="289"/>
      <c r="AB49" s="289"/>
      <c r="AC49" s="289"/>
      <c r="AD49" s="289"/>
      <c r="AE49" s="289"/>
      <c r="AF49" s="289"/>
      <c r="AG49" s="289"/>
      <c r="AH49" s="3"/>
      <c r="AI49" s="3"/>
    </row>
    <row r="50" spans="1:35" s="97" customFormat="1" ht="63" x14ac:dyDescent="0.25">
      <c r="A50" s="839"/>
      <c r="B50" s="318" t="s">
        <v>1084</v>
      </c>
      <c r="C50" s="600" t="s">
        <v>819</v>
      </c>
      <c r="D50" s="607">
        <f>'[12]2'!L56</f>
        <v>3.5496000000000003</v>
      </c>
      <c r="E50" s="254" t="s">
        <v>978</v>
      </c>
      <c r="F50" s="254"/>
      <c r="G50" s="254"/>
      <c r="H50" s="254"/>
      <c r="I50" s="607">
        <f t="shared" si="0"/>
        <v>3.5496000000000003</v>
      </c>
      <c r="J50" s="254"/>
      <c r="K50" s="342">
        <f>'[12]3'!AB56</f>
        <v>2.9580000000000002</v>
      </c>
      <c r="L50" s="146"/>
      <c r="M50" s="146"/>
      <c r="N50" s="254" t="str">
        <f>'[12]12'!AC50</f>
        <v>надежность, качество</v>
      </c>
      <c r="O50" s="146"/>
      <c r="P50" s="146"/>
      <c r="Q50" s="146"/>
      <c r="R50" s="342">
        <f>'[12]4'!CV58</f>
        <v>0.63</v>
      </c>
      <c r="S50" s="146"/>
      <c r="T50" s="342">
        <f>'4'!CX58</f>
        <v>0</v>
      </c>
      <c r="U50" s="146"/>
      <c r="V50" s="146"/>
      <c r="W50" s="146"/>
      <c r="X50" s="289"/>
      <c r="Y50" s="289"/>
      <c r="Z50" s="289"/>
      <c r="AA50" s="289"/>
      <c r="AB50" s="289"/>
      <c r="AC50" s="289"/>
      <c r="AD50" s="289"/>
      <c r="AE50" s="289"/>
      <c r="AF50" s="289"/>
      <c r="AG50" s="289"/>
      <c r="AH50" s="3"/>
      <c r="AI50" s="3"/>
    </row>
    <row r="51" spans="1:35" s="97" customFormat="1" ht="63" x14ac:dyDescent="0.25">
      <c r="A51" s="839"/>
      <c r="B51" s="318" t="s">
        <v>1085</v>
      </c>
      <c r="C51" s="600" t="s">
        <v>819</v>
      </c>
      <c r="D51" s="607">
        <f>'[12]2'!L57</f>
        <v>2.0028000000000001</v>
      </c>
      <c r="E51" s="254" t="s">
        <v>978</v>
      </c>
      <c r="F51" s="254"/>
      <c r="G51" s="254"/>
      <c r="H51" s="254"/>
      <c r="I51" s="607">
        <f t="shared" si="0"/>
        <v>2.0028000000000001</v>
      </c>
      <c r="J51" s="254"/>
      <c r="K51" s="342">
        <f>'[12]3'!AB57</f>
        <v>1.669</v>
      </c>
      <c r="L51" s="146"/>
      <c r="M51" s="146"/>
      <c r="N51" s="254" t="str">
        <f>'[12]12'!AC51</f>
        <v>надежность, качество</v>
      </c>
      <c r="O51" s="146"/>
      <c r="P51" s="146"/>
      <c r="Q51" s="146"/>
      <c r="R51" s="342">
        <f>'[12]4'!CV59</f>
        <v>0.4</v>
      </c>
      <c r="S51" s="146"/>
      <c r="T51" s="342">
        <f>'4'!CX59</f>
        <v>0</v>
      </c>
      <c r="U51" s="146"/>
      <c r="V51" s="146"/>
      <c r="W51" s="146"/>
      <c r="X51" s="289"/>
      <c r="Y51" s="289"/>
      <c r="Z51" s="289"/>
      <c r="AA51" s="289"/>
      <c r="AB51" s="289"/>
      <c r="AC51" s="289"/>
      <c r="AD51" s="289"/>
      <c r="AE51" s="289"/>
      <c r="AF51" s="289"/>
      <c r="AG51" s="289"/>
      <c r="AH51" s="3"/>
      <c r="AI51" s="3"/>
    </row>
    <row r="52" spans="1:35" s="97" customFormat="1" ht="63" x14ac:dyDescent="0.25">
      <c r="A52" s="839"/>
      <c r="B52" s="318" t="str">
        <f>'[13]2022'!$B$21</f>
        <v>Установка  КТП  взамен существующей ТП-130 с переводом нагрузок</v>
      </c>
      <c r="C52" s="600"/>
      <c r="D52" s="607">
        <f>'[12]2'!L58</f>
        <v>1.7508000000000001</v>
      </c>
      <c r="E52" s="254" t="s">
        <v>978</v>
      </c>
      <c r="F52" s="254"/>
      <c r="G52" s="254"/>
      <c r="H52" s="254"/>
      <c r="I52" s="607">
        <f t="shared" si="0"/>
        <v>1.7508000000000001</v>
      </c>
      <c r="J52" s="254"/>
      <c r="K52" s="342">
        <f>'[12]3'!AB58</f>
        <v>1.4590000000000001</v>
      </c>
      <c r="L52" s="146"/>
      <c r="M52" s="146"/>
      <c r="N52" s="254" t="str">
        <f>'[12]12'!AC52</f>
        <v>надежность, качество</v>
      </c>
      <c r="O52" s="146"/>
      <c r="P52" s="146"/>
      <c r="Q52" s="146"/>
      <c r="R52" s="342">
        <f>'[12]4'!CV60</f>
        <v>0.4</v>
      </c>
      <c r="S52" s="146"/>
      <c r="T52" s="342">
        <f>'4'!CX60</f>
        <v>0</v>
      </c>
      <c r="U52" s="146"/>
      <c r="V52" s="146"/>
      <c r="W52" s="146"/>
      <c r="X52" s="289"/>
      <c r="Y52" s="289"/>
      <c r="Z52" s="289"/>
      <c r="AA52" s="289"/>
      <c r="AB52" s="289"/>
      <c r="AC52" s="289"/>
      <c r="AD52" s="289"/>
      <c r="AE52" s="289"/>
      <c r="AF52" s="289"/>
      <c r="AG52" s="289"/>
      <c r="AH52" s="3"/>
      <c r="AI52" s="3"/>
    </row>
    <row r="53" spans="1:35" s="97" customFormat="1" ht="31.5" x14ac:dyDescent="0.25">
      <c r="A53" s="839"/>
      <c r="B53" s="318" t="s">
        <v>847</v>
      </c>
      <c r="C53" s="600" t="s">
        <v>819</v>
      </c>
      <c r="D53" s="607">
        <f>'[12]2'!L59</f>
        <v>0</v>
      </c>
      <c r="E53" s="254" t="s">
        <v>977</v>
      </c>
      <c r="F53" s="254"/>
      <c r="G53" s="254"/>
      <c r="H53" s="254"/>
      <c r="I53" s="607">
        <f t="shared" si="0"/>
        <v>0</v>
      </c>
      <c r="J53" s="254"/>
      <c r="K53" s="342">
        <f>'[12]3'!AB59</f>
        <v>0</v>
      </c>
      <c r="L53" s="146"/>
      <c r="M53" s="146"/>
      <c r="N53" s="254" t="str">
        <f>'[12]12'!AC53</f>
        <v>надежность, качество</v>
      </c>
      <c r="O53" s="146"/>
      <c r="P53" s="146"/>
      <c r="Q53" s="146"/>
      <c r="R53" s="342">
        <f>'[12]4'!CV61</f>
        <v>0</v>
      </c>
      <c r="S53" s="146"/>
      <c r="T53" s="342">
        <f>'4'!CX61</f>
        <v>0</v>
      </c>
      <c r="U53" s="146"/>
      <c r="V53" s="146"/>
      <c r="W53" s="146"/>
      <c r="X53" s="289"/>
      <c r="Y53" s="289"/>
      <c r="Z53" s="289"/>
      <c r="AA53" s="289"/>
      <c r="AB53" s="289"/>
      <c r="AC53" s="289"/>
      <c r="AD53" s="289"/>
      <c r="AE53" s="289"/>
      <c r="AF53" s="289"/>
      <c r="AG53" s="289"/>
      <c r="AH53" s="3"/>
      <c r="AI53" s="3"/>
    </row>
    <row r="54" spans="1:35" s="97" customFormat="1" ht="47.25" x14ac:dyDescent="0.25">
      <c r="A54" s="839"/>
      <c r="B54" s="318" t="str">
        <f>'[13]2022'!$B$22</f>
        <v>Замена оборудования ТП-378 РУ-6кВ, дооборудование РУ-0,4кВ с переводом нагрузок</v>
      </c>
      <c r="C54" s="600" t="s">
        <v>819</v>
      </c>
      <c r="D54" s="607">
        <f>'[12]2'!L60</f>
        <v>9.1631999999999998</v>
      </c>
      <c r="E54" s="254" t="s">
        <v>977</v>
      </c>
      <c r="F54" s="254"/>
      <c r="G54" s="254"/>
      <c r="H54" s="254"/>
      <c r="I54" s="607">
        <f t="shared" si="0"/>
        <v>9.1631999999999998</v>
      </c>
      <c r="J54" s="254"/>
      <c r="K54" s="342">
        <f>'[12]3'!AB60</f>
        <v>7.6360000000000001</v>
      </c>
      <c r="L54" s="146"/>
      <c r="M54" s="146"/>
      <c r="N54" s="254" t="str">
        <f>'[12]12'!AC54</f>
        <v>надежность, качество</v>
      </c>
      <c r="O54" s="146"/>
      <c r="P54" s="146"/>
      <c r="Q54" s="146"/>
      <c r="R54" s="342">
        <f>'[12]4'!CV62</f>
        <v>0</v>
      </c>
      <c r="S54" s="146"/>
      <c r="T54" s="342">
        <f>'4'!CX62</f>
        <v>0</v>
      </c>
      <c r="U54" s="146"/>
      <c r="V54" s="146"/>
      <c r="W54" s="146"/>
      <c r="X54" s="289"/>
      <c r="Y54" s="289"/>
      <c r="Z54" s="289"/>
      <c r="AA54" s="289"/>
      <c r="AB54" s="289"/>
      <c r="AC54" s="289"/>
      <c r="AD54" s="289"/>
      <c r="AE54" s="289"/>
      <c r="AF54" s="289"/>
      <c r="AG54" s="289"/>
      <c r="AH54" s="3"/>
      <c r="AI54" s="3"/>
    </row>
    <row r="55" spans="1:35" s="97" customFormat="1" ht="63" x14ac:dyDescent="0.25">
      <c r="A55" s="839"/>
      <c r="B55" s="318" t="str">
        <f>'[13]2022'!$B$23</f>
        <v>Установка  КТП  взамен существующей КТП-50 с переводом нагрузок</v>
      </c>
      <c r="C55" s="600" t="s">
        <v>819</v>
      </c>
      <c r="D55" s="607">
        <f>'[12]2'!L61</f>
        <v>1.0704</v>
      </c>
      <c r="E55" s="254" t="s">
        <v>978</v>
      </c>
      <c r="F55" s="254"/>
      <c r="G55" s="254"/>
      <c r="H55" s="254"/>
      <c r="I55" s="607">
        <f t="shared" si="0"/>
        <v>1.0704</v>
      </c>
      <c r="J55" s="254"/>
      <c r="K55" s="342">
        <f>'[12]3'!AB61</f>
        <v>0.89200000000000002</v>
      </c>
      <c r="L55" s="146"/>
      <c r="M55" s="146"/>
      <c r="N55" s="254" t="str">
        <f>'[12]12'!AC55</f>
        <v>надежность, качество</v>
      </c>
      <c r="O55" s="146"/>
      <c r="P55" s="146"/>
      <c r="Q55" s="146"/>
      <c r="R55" s="342">
        <f>'[12]4'!CV63</f>
        <v>0.25</v>
      </c>
      <c r="S55" s="146"/>
      <c r="T55" s="342">
        <f>'4'!CX63</f>
        <v>0</v>
      </c>
      <c r="U55" s="146"/>
      <c r="V55" s="146"/>
      <c r="W55" s="146"/>
      <c r="X55" s="289"/>
      <c r="Y55" s="289"/>
      <c r="Z55" s="289"/>
      <c r="AA55" s="289"/>
      <c r="AB55" s="289"/>
      <c r="AC55" s="289"/>
      <c r="AD55" s="289"/>
      <c r="AE55" s="289"/>
      <c r="AF55" s="289"/>
      <c r="AG55" s="289"/>
      <c r="AH55" s="3"/>
      <c r="AI55" s="3"/>
    </row>
    <row r="56" spans="1:35" s="97" customFormat="1" ht="63" x14ac:dyDescent="0.25">
      <c r="A56" s="839"/>
      <c r="B56" s="318" t="str">
        <f>'[13]2022'!$B$24</f>
        <v>Установка  КТП  взамен существующей ТП-524 с переводом нагрузок</v>
      </c>
      <c r="C56" s="600"/>
      <c r="D56" s="607">
        <f>'[12]2'!L62</f>
        <v>1.2432000000000001</v>
      </c>
      <c r="E56" s="254" t="s">
        <v>978</v>
      </c>
      <c r="F56" s="254"/>
      <c r="G56" s="254"/>
      <c r="H56" s="254"/>
      <c r="I56" s="607">
        <f t="shared" si="0"/>
        <v>1.2432000000000001</v>
      </c>
      <c r="J56" s="254"/>
      <c r="K56" s="342">
        <f>'[12]3'!AB62</f>
        <v>1.036</v>
      </c>
      <c r="L56" s="146"/>
      <c r="M56" s="146"/>
      <c r="N56" s="254" t="str">
        <f>'[12]12'!AC56</f>
        <v>надежность, качество</v>
      </c>
      <c r="O56" s="146"/>
      <c r="P56" s="146"/>
      <c r="Q56" s="146"/>
      <c r="R56" s="342">
        <f>'[12]4'!CV64</f>
        <v>0.25</v>
      </c>
      <c r="S56" s="146"/>
      <c r="T56" s="342">
        <f>'4'!CX64</f>
        <v>0</v>
      </c>
      <c r="U56" s="146"/>
      <c r="V56" s="146"/>
      <c r="W56" s="146"/>
      <c r="X56" s="289"/>
      <c r="Y56" s="289"/>
      <c r="Z56" s="289"/>
      <c r="AA56" s="289"/>
      <c r="AB56" s="289"/>
      <c r="AC56" s="289"/>
      <c r="AD56" s="289"/>
      <c r="AE56" s="289"/>
      <c r="AF56" s="289"/>
      <c r="AG56" s="289"/>
      <c r="AH56" s="3"/>
      <c r="AI56" s="3"/>
    </row>
    <row r="57" spans="1:35" s="97" customFormat="1" ht="63" x14ac:dyDescent="0.25">
      <c r="A57" s="839"/>
      <c r="B57" s="318" t="s">
        <v>1097</v>
      </c>
      <c r="C57" s="600" t="s">
        <v>822</v>
      </c>
      <c r="D57" s="607">
        <f>'[12]2'!L63</f>
        <v>2.2799999999999998</v>
      </c>
      <c r="E57" s="254" t="s">
        <v>978</v>
      </c>
      <c r="F57" s="254"/>
      <c r="G57" s="254"/>
      <c r="H57" s="254"/>
      <c r="I57" s="607">
        <f t="shared" si="0"/>
        <v>2.2799999999999998</v>
      </c>
      <c r="J57" s="254"/>
      <c r="K57" s="342">
        <f>'[12]3'!AB63</f>
        <v>1.9</v>
      </c>
      <c r="L57" s="146"/>
      <c r="M57" s="146"/>
      <c r="N57" s="254" t="str">
        <f>'[12]12'!AC57</f>
        <v>надежность, качество</v>
      </c>
      <c r="O57" s="146"/>
      <c r="P57" s="146"/>
      <c r="Q57" s="146"/>
      <c r="R57" s="342">
        <f>'[12]4'!CV65</f>
        <v>0.4</v>
      </c>
      <c r="S57" s="146"/>
      <c r="T57" s="342">
        <f>'4'!CX65</f>
        <v>0</v>
      </c>
      <c r="U57" s="146"/>
      <c r="V57" s="146"/>
      <c r="W57" s="146"/>
      <c r="X57" s="289"/>
      <c r="Y57" s="289"/>
      <c r="Z57" s="289"/>
      <c r="AA57" s="289"/>
      <c r="AB57" s="289"/>
      <c r="AC57" s="289"/>
      <c r="AD57" s="289"/>
      <c r="AE57" s="289"/>
      <c r="AF57" s="289"/>
      <c r="AG57" s="289"/>
      <c r="AH57" s="3"/>
      <c r="AI57" s="3"/>
    </row>
    <row r="58" spans="1:35" s="97" customFormat="1" ht="31.5" x14ac:dyDescent="0.25">
      <c r="A58" s="839"/>
      <c r="B58" s="318" t="s">
        <v>823</v>
      </c>
      <c r="C58" s="600" t="s">
        <v>822</v>
      </c>
      <c r="D58" s="607">
        <f>'[12]2'!L64</f>
        <v>0</v>
      </c>
      <c r="E58" s="254" t="s">
        <v>977</v>
      </c>
      <c r="F58" s="254"/>
      <c r="G58" s="254"/>
      <c r="H58" s="254"/>
      <c r="I58" s="607">
        <f t="shared" si="0"/>
        <v>0</v>
      </c>
      <c r="J58" s="254"/>
      <c r="K58" s="342">
        <f>'[12]3'!AB64</f>
        <v>0</v>
      </c>
      <c r="L58" s="146"/>
      <c r="M58" s="146"/>
      <c r="N58" s="254" t="str">
        <f>'[12]12'!AC58</f>
        <v>надежность, качество</v>
      </c>
      <c r="O58" s="146"/>
      <c r="P58" s="146"/>
      <c r="Q58" s="146"/>
      <c r="R58" s="342">
        <f>'[12]4'!CV66</f>
        <v>0</v>
      </c>
      <c r="S58" s="146"/>
      <c r="T58" s="342">
        <f>'4'!CX66</f>
        <v>0</v>
      </c>
      <c r="U58" s="146"/>
      <c r="V58" s="146"/>
      <c r="W58" s="146"/>
      <c r="X58" s="289"/>
      <c r="Y58" s="289"/>
      <c r="Z58" s="289"/>
      <c r="AA58" s="289"/>
      <c r="AB58" s="289"/>
      <c r="AC58" s="289"/>
      <c r="AD58" s="289"/>
      <c r="AE58" s="289"/>
      <c r="AF58" s="289"/>
      <c r="AG58" s="289"/>
      <c r="AH58" s="3"/>
      <c r="AI58" s="3"/>
    </row>
    <row r="59" spans="1:35" s="97" customFormat="1" ht="31.5" x14ac:dyDescent="0.25">
      <c r="A59" s="839"/>
      <c r="B59" s="318" t="str">
        <f>'[14]2023'!$B$17</f>
        <v>Замена оборудования
 РУ-6кВ РП-16 с переводом нагрузок</v>
      </c>
      <c r="C59" s="600"/>
      <c r="D59" s="607">
        <f>'[12]2'!L65</f>
        <v>20.938800000000001</v>
      </c>
      <c r="E59" s="254"/>
      <c r="F59" s="254"/>
      <c r="G59" s="254"/>
      <c r="H59" s="254"/>
      <c r="I59" s="607">
        <f t="shared" si="0"/>
        <v>20.938800000000001</v>
      </c>
      <c r="J59" s="254"/>
      <c r="K59" s="342">
        <f>'[12]3'!AB65</f>
        <v>17.449000000000002</v>
      </c>
      <c r="L59" s="146"/>
      <c r="M59" s="146"/>
      <c r="N59" s="254" t="str">
        <f>'[12]12'!AC59</f>
        <v>надежность, качество</v>
      </c>
      <c r="O59" s="146"/>
      <c r="P59" s="146"/>
      <c r="Q59" s="146"/>
      <c r="R59" s="342">
        <f>'[12]4'!CV67</f>
        <v>0</v>
      </c>
      <c r="S59" s="146"/>
      <c r="T59" s="342">
        <f>'4'!CX67</f>
        <v>0</v>
      </c>
      <c r="U59" s="146"/>
      <c r="V59" s="146"/>
      <c r="W59" s="146"/>
      <c r="X59" s="289"/>
      <c r="Y59" s="289"/>
      <c r="Z59" s="289"/>
      <c r="AA59" s="289"/>
      <c r="AB59" s="289"/>
      <c r="AC59" s="289"/>
      <c r="AD59" s="289"/>
      <c r="AE59" s="289"/>
      <c r="AF59" s="289"/>
      <c r="AG59" s="289"/>
      <c r="AH59" s="3"/>
      <c r="AI59" s="3"/>
    </row>
    <row r="60" spans="1:35" s="97" customFormat="1" ht="31.5" x14ac:dyDescent="0.25">
      <c r="A60" s="839"/>
      <c r="B60" s="318" t="s">
        <v>1098</v>
      </c>
      <c r="C60" s="600" t="s">
        <v>822</v>
      </c>
      <c r="D60" s="607">
        <f>'[12]2'!L66</f>
        <v>8.3544</v>
      </c>
      <c r="E60" s="254" t="s">
        <v>977</v>
      </c>
      <c r="F60" s="254"/>
      <c r="G60" s="254"/>
      <c r="H60" s="254"/>
      <c r="I60" s="607">
        <f t="shared" si="0"/>
        <v>8.3544</v>
      </c>
      <c r="J60" s="254"/>
      <c r="K60" s="342">
        <f>'[12]3'!AB66</f>
        <v>6.9619999999999997</v>
      </c>
      <c r="L60" s="146"/>
      <c r="M60" s="146"/>
      <c r="N60" s="254" t="str">
        <f>'[12]12'!AC60</f>
        <v>надежность</v>
      </c>
      <c r="O60" s="146"/>
      <c r="P60" s="146"/>
      <c r="Q60" s="146"/>
      <c r="R60" s="342">
        <f>'[12]4'!CV68</f>
        <v>0</v>
      </c>
      <c r="S60" s="146"/>
      <c r="T60" s="342">
        <f>'4'!CX68</f>
        <v>0</v>
      </c>
      <c r="U60" s="146"/>
      <c r="V60" s="146"/>
      <c r="W60" s="146"/>
      <c r="X60" s="289"/>
      <c r="Y60" s="289"/>
      <c r="Z60" s="289"/>
      <c r="AA60" s="289"/>
      <c r="AB60" s="289"/>
      <c r="AC60" s="289"/>
      <c r="AD60" s="289"/>
      <c r="AE60" s="289"/>
      <c r="AF60" s="289"/>
      <c r="AG60" s="289"/>
      <c r="AH60" s="3"/>
      <c r="AI60" s="3"/>
    </row>
    <row r="61" spans="1:35" s="97" customFormat="1" ht="47.25" x14ac:dyDescent="0.25">
      <c r="A61" s="839"/>
      <c r="B61" s="318" t="s">
        <v>851</v>
      </c>
      <c r="C61" s="600" t="s">
        <v>822</v>
      </c>
      <c r="D61" s="607">
        <f>'[12]2'!L67</f>
        <v>0</v>
      </c>
      <c r="E61" s="254" t="s">
        <v>977</v>
      </c>
      <c r="F61" s="254"/>
      <c r="G61" s="254"/>
      <c r="H61" s="254"/>
      <c r="I61" s="607">
        <f t="shared" si="0"/>
        <v>0</v>
      </c>
      <c r="J61" s="254"/>
      <c r="K61" s="342">
        <f>'[12]3'!AB67</f>
        <v>0</v>
      </c>
      <c r="L61" s="146"/>
      <c r="M61" s="146"/>
      <c r="N61" s="254" t="str">
        <f>'[12]12'!AC61</f>
        <v>надежность, качество</v>
      </c>
      <c r="O61" s="146"/>
      <c r="P61" s="146"/>
      <c r="Q61" s="146"/>
      <c r="R61" s="342">
        <f>'[12]4'!CV69</f>
        <v>0</v>
      </c>
      <c r="S61" s="146"/>
      <c r="T61" s="342">
        <f>'4'!CX69</f>
        <v>0</v>
      </c>
      <c r="U61" s="146"/>
      <c r="V61" s="146"/>
      <c r="W61" s="146"/>
      <c r="X61" s="289"/>
      <c r="Y61" s="289"/>
      <c r="Z61" s="289"/>
      <c r="AA61" s="289"/>
      <c r="AB61" s="289"/>
      <c r="AC61" s="289"/>
      <c r="AD61" s="289"/>
      <c r="AE61" s="289"/>
      <c r="AF61" s="289"/>
      <c r="AG61" s="289"/>
      <c r="AH61" s="3"/>
      <c r="AI61" s="3"/>
    </row>
    <row r="62" spans="1:35" s="97" customFormat="1" ht="63" x14ac:dyDescent="0.25">
      <c r="A62" s="839"/>
      <c r="B62" s="318" t="s">
        <v>825</v>
      </c>
      <c r="C62" s="600" t="s">
        <v>822</v>
      </c>
      <c r="D62" s="607">
        <f>'[12]2'!L68</f>
        <v>22.112399999999997</v>
      </c>
      <c r="E62" s="254" t="s">
        <v>978</v>
      </c>
      <c r="F62" s="254"/>
      <c r="G62" s="254"/>
      <c r="H62" s="254"/>
      <c r="I62" s="607">
        <f t="shared" si="0"/>
        <v>22.112399999999997</v>
      </c>
      <c r="J62" s="254"/>
      <c r="K62" s="342">
        <f>'[12]3'!AB68</f>
        <v>18.427</v>
      </c>
      <c r="L62" s="146"/>
      <c r="M62" s="146"/>
      <c r="N62" s="254" t="str">
        <f>'[12]12'!AC62</f>
        <v>надежность, качество</v>
      </c>
      <c r="O62" s="146"/>
      <c r="P62" s="146"/>
      <c r="Q62" s="146"/>
      <c r="R62" s="342">
        <f>'[12]4'!CV70</f>
        <v>0</v>
      </c>
      <c r="S62" s="146"/>
      <c r="T62" s="342">
        <f>'4'!CX70</f>
        <v>0</v>
      </c>
      <c r="U62" s="146"/>
      <c r="V62" s="146"/>
      <c r="W62" s="146"/>
      <c r="X62" s="289"/>
      <c r="Y62" s="289"/>
      <c r="Z62" s="289"/>
      <c r="AA62" s="289"/>
      <c r="AB62" s="289"/>
      <c r="AC62" s="289"/>
      <c r="AD62" s="289"/>
      <c r="AE62" s="289"/>
      <c r="AF62" s="289"/>
      <c r="AG62" s="289"/>
      <c r="AH62" s="3"/>
      <c r="AI62" s="3"/>
    </row>
    <row r="63" spans="1:35" s="97" customFormat="1" ht="63" x14ac:dyDescent="0.25">
      <c r="A63" s="839"/>
      <c r="B63" s="318" t="s">
        <v>1099</v>
      </c>
      <c r="C63" s="600" t="s">
        <v>822</v>
      </c>
      <c r="D63" s="607">
        <f>'[12]2'!L69</f>
        <v>7.9739999999999993</v>
      </c>
      <c r="E63" s="254" t="s">
        <v>978</v>
      </c>
      <c r="F63" s="254"/>
      <c r="G63" s="254"/>
      <c r="H63" s="254"/>
      <c r="I63" s="607">
        <f t="shared" si="0"/>
        <v>7.9739999999999993</v>
      </c>
      <c r="J63" s="254"/>
      <c r="K63" s="342">
        <f>'[12]3'!AB69</f>
        <v>6.6449999999999996</v>
      </c>
      <c r="L63" s="146"/>
      <c r="M63" s="146"/>
      <c r="N63" s="254" t="str">
        <f>'[12]12'!AC63</f>
        <v>надежность, качество</v>
      </c>
      <c r="O63" s="146"/>
      <c r="P63" s="146"/>
      <c r="Q63" s="146"/>
      <c r="R63" s="342">
        <f>'[12]4'!CV71</f>
        <v>0.8</v>
      </c>
      <c r="S63" s="146"/>
      <c r="T63" s="342">
        <f>'4'!CX71</f>
        <v>0</v>
      </c>
      <c r="U63" s="146"/>
      <c r="V63" s="146"/>
      <c r="W63" s="146"/>
      <c r="X63" s="289"/>
      <c r="Y63" s="289"/>
      <c r="Z63" s="289"/>
      <c r="AA63" s="289"/>
      <c r="AB63" s="289"/>
      <c r="AC63" s="289"/>
      <c r="AD63" s="289"/>
      <c r="AE63" s="289"/>
      <c r="AF63" s="289"/>
      <c r="AG63" s="289"/>
      <c r="AH63" s="3"/>
      <c r="AI63" s="3"/>
    </row>
    <row r="64" spans="1:35" s="97" customFormat="1" ht="63" x14ac:dyDescent="0.25">
      <c r="A64" s="839"/>
      <c r="B64" s="318" t="s">
        <v>1101</v>
      </c>
      <c r="C64" s="600"/>
      <c r="D64" s="607">
        <f>'[12]2'!L70</f>
        <v>11.603999999999999</v>
      </c>
      <c r="E64" s="254" t="s">
        <v>978</v>
      </c>
      <c r="F64" s="254"/>
      <c r="G64" s="254"/>
      <c r="H64" s="254"/>
      <c r="I64" s="607">
        <f t="shared" si="0"/>
        <v>11.603999999999999</v>
      </c>
      <c r="J64" s="254"/>
      <c r="K64" s="342">
        <f>'[12]3'!AB70</f>
        <v>9.67</v>
      </c>
      <c r="L64" s="146"/>
      <c r="M64" s="146"/>
      <c r="N64" s="254" t="str">
        <f>'[12]12'!AC64</f>
        <v>надежность, качество</v>
      </c>
      <c r="O64" s="146"/>
      <c r="P64" s="146"/>
      <c r="Q64" s="146"/>
      <c r="R64" s="342">
        <f>'[12]4'!CV72</f>
        <v>0</v>
      </c>
      <c r="S64" s="146"/>
      <c r="T64" s="342">
        <f>'4'!CX72</f>
        <v>0</v>
      </c>
      <c r="U64" s="146"/>
      <c r="V64" s="146"/>
      <c r="W64" s="146"/>
      <c r="X64" s="289"/>
      <c r="Y64" s="289"/>
      <c r="Z64" s="289"/>
      <c r="AA64" s="289"/>
      <c r="AB64" s="289"/>
      <c r="AC64" s="289"/>
      <c r="AD64" s="289"/>
      <c r="AE64" s="289"/>
      <c r="AF64" s="289"/>
      <c r="AG64" s="289"/>
      <c r="AH64" s="3"/>
      <c r="AI64" s="3"/>
    </row>
    <row r="65" spans="1:35" s="97" customFormat="1" ht="31.5" x14ac:dyDescent="0.25">
      <c r="A65" s="839"/>
      <c r="B65" s="318" t="s">
        <v>1139</v>
      </c>
      <c r="C65" s="600" t="s">
        <v>826</v>
      </c>
      <c r="D65" s="607">
        <f>'[12]2'!L71</f>
        <v>0</v>
      </c>
      <c r="E65" s="254" t="s">
        <v>977</v>
      </c>
      <c r="F65" s="254"/>
      <c r="G65" s="254"/>
      <c r="H65" s="254"/>
      <c r="I65" s="607">
        <f t="shared" si="0"/>
        <v>0</v>
      </c>
      <c r="J65" s="254"/>
      <c r="K65" s="342">
        <f>'[12]3'!AB71</f>
        <v>0</v>
      </c>
      <c r="L65" s="146"/>
      <c r="M65" s="146"/>
      <c r="N65" s="254" t="str">
        <f>'[12]12'!AC65</f>
        <v>надежность, качество</v>
      </c>
      <c r="O65" s="146"/>
      <c r="P65" s="146"/>
      <c r="Q65" s="146"/>
      <c r="R65" s="342">
        <f>'[12]4'!CV73</f>
        <v>0</v>
      </c>
      <c r="S65" s="146"/>
      <c r="T65" s="342">
        <f>'4'!CX73</f>
        <v>0</v>
      </c>
      <c r="U65" s="146"/>
      <c r="V65" s="146"/>
      <c r="W65" s="146"/>
      <c r="X65" s="289"/>
      <c r="Y65" s="289"/>
      <c r="Z65" s="289"/>
      <c r="AA65" s="289"/>
      <c r="AB65" s="289"/>
      <c r="AC65" s="289"/>
      <c r="AD65" s="289"/>
      <c r="AE65" s="289"/>
      <c r="AF65" s="289"/>
      <c r="AG65" s="289"/>
      <c r="AH65" s="3"/>
      <c r="AI65" s="3"/>
    </row>
    <row r="66" spans="1:35" s="97" customFormat="1" ht="31.5" x14ac:dyDescent="0.25">
      <c r="A66" s="839"/>
      <c r="B66" s="318" t="s">
        <v>827</v>
      </c>
      <c r="C66" s="600" t="s">
        <v>826</v>
      </c>
      <c r="D66" s="607">
        <f>'[12]2'!L72</f>
        <v>20.656799999999997</v>
      </c>
      <c r="E66" s="254" t="s">
        <v>977</v>
      </c>
      <c r="F66" s="254"/>
      <c r="G66" s="254"/>
      <c r="H66" s="254"/>
      <c r="I66" s="607">
        <f t="shared" si="0"/>
        <v>20.656799999999997</v>
      </c>
      <c r="J66" s="254"/>
      <c r="K66" s="342">
        <f>'[12]3'!AB72</f>
        <v>17.213999999999999</v>
      </c>
      <c r="L66" s="146"/>
      <c r="M66" s="146"/>
      <c r="N66" s="254" t="str">
        <f>'[12]12'!AC66</f>
        <v>надежность, качество</v>
      </c>
      <c r="O66" s="146"/>
      <c r="P66" s="146"/>
      <c r="Q66" s="146"/>
      <c r="R66" s="342">
        <f>'[12]4'!CV74</f>
        <v>0</v>
      </c>
      <c r="S66" s="146"/>
      <c r="T66" s="342">
        <f>'4'!CX74</f>
        <v>0</v>
      </c>
      <c r="U66" s="146"/>
      <c r="V66" s="146"/>
      <c r="W66" s="146"/>
      <c r="X66" s="289"/>
      <c r="Y66" s="289"/>
      <c r="Z66" s="289"/>
      <c r="AA66" s="289"/>
      <c r="AB66" s="289"/>
      <c r="AC66" s="289"/>
      <c r="AD66" s="289"/>
      <c r="AE66" s="289"/>
      <c r="AF66" s="289"/>
      <c r="AG66" s="289"/>
      <c r="AH66" s="3"/>
      <c r="AI66" s="3"/>
    </row>
    <row r="67" spans="1:35" s="97" customFormat="1" ht="31.5" x14ac:dyDescent="0.25">
      <c r="A67" s="839"/>
      <c r="B67" s="318" t="s">
        <v>854</v>
      </c>
      <c r="C67" s="600"/>
      <c r="D67" s="607">
        <f>'[12]2'!L73</f>
        <v>0</v>
      </c>
      <c r="E67" s="254" t="s">
        <v>977</v>
      </c>
      <c r="F67" s="254"/>
      <c r="G67" s="254"/>
      <c r="H67" s="254"/>
      <c r="I67" s="607">
        <f t="shared" si="0"/>
        <v>0</v>
      </c>
      <c r="J67" s="254"/>
      <c r="K67" s="342">
        <f>'[12]3'!AB73</f>
        <v>0</v>
      </c>
      <c r="L67" s="146"/>
      <c r="M67" s="146"/>
      <c r="N67" s="254" t="str">
        <f>N66</f>
        <v>надежность, качество</v>
      </c>
      <c r="O67" s="146"/>
      <c r="P67" s="146"/>
      <c r="Q67" s="146"/>
      <c r="R67" s="342">
        <f>'[12]4'!CV75</f>
        <v>0</v>
      </c>
      <c r="S67" s="146"/>
      <c r="T67" s="342">
        <f>'4'!CX75</f>
        <v>0</v>
      </c>
      <c r="U67" s="146"/>
      <c r="V67" s="146"/>
      <c r="W67" s="146"/>
      <c r="X67" s="289"/>
      <c r="Y67" s="289"/>
      <c r="Z67" s="289"/>
      <c r="AA67" s="289"/>
      <c r="AB67" s="289"/>
      <c r="AC67" s="289"/>
      <c r="AD67" s="289"/>
      <c r="AE67" s="289"/>
      <c r="AF67" s="289"/>
      <c r="AG67" s="289"/>
      <c r="AH67" s="3"/>
      <c r="AI67" s="3"/>
    </row>
    <row r="68" spans="1:35" s="97" customFormat="1" ht="31.5" x14ac:dyDescent="0.25">
      <c r="A68" s="839"/>
      <c r="B68" s="318" t="s">
        <v>855</v>
      </c>
      <c r="C68" s="600"/>
      <c r="D68" s="607">
        <f>'[12]2'!L74</f>
        <v>0</v>
      </c>
      <c r="E68" s="254" t="s">
        <v>977</v>
      </c>
      <c r="F68" s="254"/>
      <c r="G68" s="254"/>
      <c r="H68" s="254"/>
      <c r="I68" s="607">
        <f t="shared" si="0"/>
        <v>0</v>
      </c>
      <c r="J68" s="254"/>
      <c r="K68" s="342">
        <f>'[12]3'!AB74</f>
        <v>0</v>
      </c>
      <c r="L68" s="146"/>
      <c r="M68" s="146"/>
      <c r="N68" s="254" t="str">
        <f t="shared" ref="N68:N76" si="1">N67</f>
        <v>надежность, качество</v>
      </c>
      <c r="O68" s="146"/>
      <c r="P68" s="146"/>
      <c r="Q68" s="146"/>
      <c r="R68" s="342">
        <f>'[12]4'!CV76</f>
        <v>0</v>
      </c>
      <c r="S68" s="146"/>
      <c r="T68" s="342">
        <f>'4'!CX76</f>
        <v>0</v>
      </c>
      <c r="U68" s="146"/>
      <c r="V68" s="146"/>
      <c r="W68" s="146"/>
      <c r="X68" s="289"/>
      <c r="Y68" s="289"/>
      <c r="Z68" s="289"/>
      <c r="AA68" s="289"/>
      <c r="AB68" s="289"/>
      <c r="AC68" s="289"/>
      <c r="AD68" s="289"/>
      <c r="AE68" s="289"/>
      <c r="AF68" s="289"/>
      <c r="AG68" s="289"/>
      <c r="AH68" s="3"/>
      <c r="AI68" s="3"/>
    </row>
    <row r="69" spans="1:35" s="97" customFormat="1" ht="78.75" x14ac:dyDescent="0.25">
      <c r="A69" s="839"/>
      <c r="B69" s="318" t="s">
        <v>1112</v>
      </c>
      <c r="C69" s="600"/>
      <c r="D69" s="607">
        <f>'[12]2'!L75</f>
        <v>3.9023999999999996</v>
      </c>
      <c r="E69" s="254" t="s">
        <v>976</v>
      </c>
      <c r="F69" s="254"/>
      <c r="G69" s="254"/>
      <c r="H69" s="254"/>
      <c r="I69" s="607">
        <f t="shared" si="0"/>
        <v>3.9023999999999996</v>
      </c>
      <c r="J69" s="254"/>
      <c r="K69" s="342">
        <f>'[12]3'!AB75</f>
        <v>3.2519999999999998</v>
      </c>
      <c r="L69" s="146"/>
      <c r="M69" s="146"/>
      <c r="N69" s="254" t="str">
        <f t="shared" si="1"/>
        <v>надежность, качество</v>
      </c>
      <c r="O69" s="146"/>
      <c r="P69" s="146"/>
      <c r="Q69" s="146"/>
      <c r="R69" s="342">
        <f>'[12]4'!CV77</f>
        <v>0.8</v>
      </c>
      <c r="S69" s="146"/>
      <c r="T69" s="342">
        <f>'4'!CX77</f>
        <v>0</v>
      </c>
      <c r="U69" s="146"/>
      <c r="V69" s="146"/>
      <c r="W69" s="146"/>
      <c r="X69" s="289"/>
      <c r="Y69" s="289"/>
      <c r="Z69" s="289"/>
      <c r="AA69" s="289"/>
      <c r="AB69" s="289"/>
      <c r="AC69" s="289"/>
      <c r="AD69" s="289"/>
      <c r="AE69" s="289"/>
      <c r="AF69" s="289"/>
      <c r="AG69" s="289"/>
      <c r="AH69" s="3"/>
      <c r="AI69" s="3"/>
    </row>
    <row r="70" spans="1:35" s="97" customFormat="1" ht="78.75" x14ac:dyDescent="0.25">
      <c r="A70" s="839"/>
      <c r="B70" s="318" t="s">
        <v>1113</v>
      </c>
      <c r="C70" s="600"/>
      <c r="D70" s="607">
        <f>'[12]2'!L76</f>
        <v>1.4292</v>
      </c>
      <c r="E70" s="254" t="s">
        <v>976</v>
      </c>
      <c r="F70" s="254"/>
      <c r="G70" s="254"/>
      <c r="H70" s="254"/>
      <c r="I70" s="607">
        <f t="shared" si="0"/>
        <v>1.4292</v>
      </c>
      <c r="J70" s="254"/>
      <c r="K70" s="342">
        <f>'[12]3'!AB76</f>
        <v>1.1910000000000001</v>
      </c>
      <c r="L70" s="146"/>
      <c r="M70" s="146"/>
      <c r="N70" s="254" t="str">
        <f t="shared" si="1"/>
        <v>надежность, качество</v>
      </c>
      <c r="O70" s="146"/>
      <c r="P70" s="146"/>
      <c r="Q70" s="146"/>
      <c r="R70" s="342">
        <f>'[12]4'!CV78</f>
        <v>0</v>
      </c>
      <c r="S70" s="146"/>
      <c r="T70" s="342">
        <f>'4'!CX78</f>
        <v>0</v>
      </c>
      <c r="U70" s="146"/>
      <c r="V70" s="146"/>
      <c r="W70" s="146"/>
      <c r="X70" s="289"/>
      <c r="Y70" s="289"/>
      <c r="Z70" s="289"/>
      <c r="AA70" s="289"/>
      <c r="AB70" s="289"/>
      <c r="AC70" s="289"/>
      <c r="AD70" s="289"/>
      <c r="AE70" s="289"/>
      <c r="AF70" s="289"/>
      <c r="AG70" s="289"/>
      <c r="AH70" s="3"/>
      <c r="AI70" s="3"/>
    </row>
    <row r="71" spans="1:35" s="97" customFormat="1" ht="78.75" x14ac:dyDescent="0.25">
      <c r="A71" s="839"/>
      <c r="B71" s="318" t="s">
        <v>1114</v>
      </c>
      <c r="C71" s="600"/>
      <c r="D71" s="607">
        <f>'[12]2'!L77</f>
        <v>8.3567999999999998</v>
      </c>
      <c r="E71" s="254" t="s">
        <v>976</v>
      </c>
      <c r="F71" s="254"/>
      <c r="G71" s="254"/>
      <c r="H71" s="254"/>
      <c r="I71" s="607">
        <f t="shared" si="0"/>
        <v>8.3567999999999998</v>
      </c>
      <c r="J71" s="254"/>
      <c r="K71" s="342">
        <f>'[12]3'!AB77</f>
        <v>6.9640000000000004</v>
      </c>
      <c r="L71" s="146"/>
      <c r="M71" s="146"/>
      <c r="N71" s="254" t="str">
        <f t="shared" si="1"/>
        <v>надежность, качество</v>
      </c>
      <c r="O71" s="146"/>
      <c r="P71" s="146"/>
      <c r="Q71" s="146"/>
      <c r="R71" s="342">
        <f>'[12]4'!CV79</f>
        <v>0.8</v>
      </c>
      <c r="S71" s="146"/>
      <c r="T71" s="342">
        <f>'4'!CX79</f>
        <v>0</v>
      </c>
      <c r="U71" s="146"/>
      <c r="V71" s="146"/>
      <c r="W71" s="146"/>
      <c r="X71" s="289"/>
      <c r="Y71" s="289"/>
      <c r="Z71" s="289"/>
      <c r="AA71" s="289"/>
      <c r="AB71" s="289"/>
      <c r="AC71" s="289"/>
      <c r="AD71" s="289"/>
      <c r="AE71" s="289"/>
      <c r="AF71" s="289"/>
      <c r="AG71" s="289"/>
      <c r="AH71" s="3"/>
      <c r="AI71" s="3"/>
    </row>
    <row r="72" spans="1:35" s="97" customFormat="1" ht="78.75" x14ac:dyDescent="0.25">
      <c r="A72" s="839"/>
      <c r="B72" s="318" t="s">
        <v>1115</v>
      </c>
      <c r="C72" s="600"/>
      <c r="D72" s="607">
        <f>'[12]2'!L78</f>
        <v>11.6076</v>
      </c>
      <c r="E72" s="254" t="s">
        <v>976</v>
      </c>
      <c r="F72" s="254"/>
      <c r="G72" s="254"/>
      <c r="H72" s="254"/>
      <c r="I72" s="607">
        <f t="shared" si="0"/>
        <v>11.6076</v>
      </c>
      <c r="J72" s="254"/>
      <c r="K72" s="342">
        <f>'[12]3'!AB78</f>
        <v>9.673</v>
      </c>
      <c r="L72" s="146"/>
      <c r="M72" s="146"/>
      <c r="N72" s="254" t="str">
        <f t="shared" si="1"/>
        <v>надежность, качество</v>
      </c>
      <c r="O72" s="146"/>
      <c r="P72" s="146"/>
      <c r="Q72" s="146"/>
      <c r="R72" s="342">
        <f>'[12]4'!CV80</f>
        <v>0</v>
      </c>
      <c r="S72" s="146"/>
      <c r="T72" s="342">
        <f>'4'!CX80</f>
        <v>0</v>
      </c>
      <c r="U72" s="146"/>
      <c r="V72" s="146"/>
      <c r="W72" s="146"/>
      <c r="X72" s="289"/>
      <c r="Y72" s="289"/>
      <c r="Z72" s="289"/>
      <c r="AA72" s="289"/>
      <c r="AB72" s="289"/>
      <c r="AC72" s="289"/>
      <c r="AD72" s="289"/>
      <c r="AE72" s="289"/>
      <c r="AF72" s="289"/>
      <c r="AG72" s="289"/>
      <c r="AH72" s="3"/>
      <c r="AI72" s="3"/>
    </row>
    <row r="73" spans="1:35" s="97" customFormat="1" ht="78.75" x14ac:dyDescent="0.25">
      <c r="A73" s="839"/>
      <c r="B73" s="318" t="s">
        <v>1116</v>
      </c>
      <c r="C73" s="600"/>
      <c r="D73" s="607">
        <f>'[12]2'!L79</f>
        <v>2.0951999999999997</v>
      </c>
      <c r="E73" s="254" t="s">
        <v>976</v>
      </c>
      <c r="F73" s="254"/>
      <c r="G73" s="254"/>
      <c r="H73" s="254"/>
      <c r="I73" s="607">
        <f t="shared" si="0"/>
        <v>2.0951999999999997</v>
      </c>
      <c r="J73" s="254"/>
      <c r="K73" s="342">
        <f>'[12]3'!AB79</f>
        <v>1.746</v>
      </c>
      <c r="L73" s="146"/>
      <c r="M73" s="146"/>
      <c r="N73" s="254" t="str">
        <f t="shared" si="1"/>
        <v>надежность, качество</v>
      </c>
      <c r="O73" s="146"/>
      <c r="P73" s="146"/>
      <c r="Q73" s="146"/>
      <c r="R73" s="342">
        <f>'[12]4'!CV81</f>
        <v>0.4</v>
      </c>
      <c r="S73" s="146"/>
      <c r="T73" s="342">
        <f>'4'!CX81</f>
        <v>0</v>
      </c>
      <c r="U73" s="146"/>
      <c r="V73" s="146"/>
      <c r="W73" s="146"/>
      <c r="X73" s="289"/>
      <c r="Y73" s="289"/>
      <c r="Z73" s="289"/>
      <c r="AA73" s="289"/>
      <c r="AB73" s="289"/>
      <c r="AC73" s="289"/>
      <c r="AD73" s="289"/>
      <c r="AE73" s="289"/>
      <c r="AF73" s="289"/>
      <c r="AG73" s="289"/>
      <c r="AH73" s="3"/>
      <c r="AI73" s="3"/>
    </row>
    <row r="74" spans="1:35" s="97" customFormat="1" ht="78.75" x14ac:dyDescent="0.25">
      <c r="A74" s="839"/>
      <c r="B74" s="318" t="s">
        <v>1117</v>
      </c>
      <c r="C74" s="600"/>
      <c r="D74" s="607">
        <f>'[12]2'!L80</f>
        <v>9.2723999999999993</v>
      </c>
      <c r="E74" s="254" t="s">
        <v>976</v>
      </c>
      <c r="F74" s="254"/>
      <c r="G74" s="254"/>
      <c r="H74" s="254"/>
      <c r="I74" s="607">
        <f t="shared" si="0"/>
        <v>9.2723999999999993</v>
      </c>
      <c r="J74" s="254"/>
      <c r="K74" s="342">
        <f>'[12]3'!AB80</f>
        <v>7.7270000000000003</v>
      </c>
      <c r="L74" s="146"/>
      <c r="M74" s="146"/>
      <c r="N74" s="254" t="str">
        <f t="shared" si="1"/>
        <v>надежность, качество</v>
      </c>
      <c r="O74" s="146"/>
      <c r="P74" s="146"/>
      <c r="Q74" s="146"/>
      <c r="R74" s="342">
        <f>'[12]4'!CV82</f>
        <v>0.8</v>
      </c>
      <c r="S74" s="146"/>
      <c r="T74" s="342">
        <f>'4'!CX82</f>
        <v>0</v>
      </c>
      <c r="U74" s="146"/>
      <c r="V74" s="146"/>
      <c r="W74" s="146"/>
      <c r="X74" s="289"/>
      <c r="Y74" s="289"/>
      <c r="Z74" s="289"/>
      <c r="AA74" s="289"/>
      <c r="AB74" s="289"/>
      <c r="AC74" s="289"/>
      <c r="AD74" s="289"/>
      <c r="AE74" s="289"/>
      <c r="AF74" s="289"/>
      <c r="AG74" s="289"/>
      <c r="AH74" s="3"/>
      <c r="AI74" s="3"/>
    </row>
    <row r="75" spans="1:35" s="97" customFormat="1" ht="78.75" x14ac:dyDescent="0.25">
      <c r="A75" s="839"/>
      <c r="B75" s="318" t="s">
        <v>1118</v>
      </c>
      <c r="C75" s="600"/>
      <c r="D75" s="607">
        <f>'[12]2'!L81</f>
        <v>3.9815999999999998</v>
      </c>
      <c r="E75" s="254" t="s">
        <v>976</v>
      </c>
      <c r="F75" s="254"/>
      <c r="G75" s="254"/>
      <c r="H75" s="254"/>
      <c r="I75" s="607">
        <f t="shared" si="0"/>
        <v>3.9815999999999998</v>
      </c>
      <c r="J75" s="254"/>
      <c r="K75" s="342">
        <f>'[12]3'!AB81</f>
        <v>3.3180000000000001</v>
      </c>
      <c r="L75" s="146"/>
      <c r="M75" s="146"/>
      <c r="N75" s="254" t="str">
        <f t="shared" si="1"/>
        <v>надежность, качество</v>
      </c>
      <c r="O75" s="146"/>
      <c r="P75" s="146"/>
      <c r="Q75" s="146"/>
      <c r="R75" s="342">
        <f>'[12]4'!CV83</f>
        <v>0.5</v>
      </c>
      <c r="S75" s="146"/>
      <c r="T75" s="342">
        <f>'4'!CX83</f>
        <v>0</v>
      </c>
      <c r="U75" s="146"/>
      <c r="V75" s="146"/>
      <c r="W75" s="146"/>
      <c r="X75" s="289"/>
      <c r="Y75" s="289"/>
      <c r="Z75" s="289"/>
      <c r="AA75" s="289"/>
      <c r="AB75" s="289"/>
      <c r="AC75" s="289"/>
      <c r="AD75" s="289"/>
      <c r="AE75" s="289"/>
      <c r="AF75" s="289"/>
      <c r="AG75" s="289"/>
      <c r="AH75" s="3"/>
      <c r="AI75" s="3"/>
    </row>
    <row r="76" spans="1:35" s="97" customFormat="1" ht="78.75" x14ac:dyDescent="0.25">
      <c r="A76" s="839"/>
      <c r="B76" s="318" t="s">
        <v>858</v>
      </c>
      <c r="C76" s="600"/>
      <c r="D76" s="607">
        <f>'[12]2'!L82</f>
        <v>0</v>
      </c>
      <c r="E76" s="254"/>
      <c r="F76" s="254"/>
      <c r="G76" s="254"/>
      <c r="H76" s="254"/>
      <c r="I76" s="607">
        <f t="shared" si="0"/>
        <v>0</v>
      </c>
      <c r="J76" s="254"/>
      <c r="K76" s="342">
        <f>'[12]3'!AB82</f>
        <v>0</v>
      </c>
      <c r="L76" s="146"/>
      <c r="M76" s="146"/>
      <c r="N76" s="254" t="str">
        <f t="shared" si="1"/>
        <v>надежность, качество</v>
      </c>
      <c r="O76" s="146"/>
      <c r="P76" s="146"/>
      <c r="Q76" s="146"/>
      <c r="R76" s="342">
        <f>'[12]4'!CV84</f>
        <v>0</v>
      </c>
      <c r="S76" s="146"/>
      <c r="T76" s="342">
        <f>'4'!CX84</f>
        <v>0</v>
      </c>
      <c r="U76" s="146"/>
      <c r="V76" s="146"/>
      <c r="W76" s="146"/>
      <c r="X76" s="289"/>
      <c r="Y76" s="289"/>
      <c r="Z76" s="289"/>
      <c r="AA76" s="289"/>
      <c r="AB76" s="289"/>
      <c r="AC76" s="289"/>
      <c r="AD76" s="289"/>
      <c r="AE76" s="289"/>
      <c r="AF76" s="289"/>
      <c r="AG76" s="289"/>
      <c r="AH76" s="3"/>
      <c r="AI76" s="3"/>
    </row>
    <row r="77" spans="1:35" s="97" customFormat="1" ht="78.75" x14ac:dyDescent="0.25">
      <c r="A77" s="839"/>
      <c r="B77" s="319" t="s">
        <v>828</v>
      </c>
      <c r="C77" s="326" t="s">
        <v>829</v>
      </c>
      <c r="D77" s="607">
        <f>'[12]2'!L83</f>
        <v>26.213000000000001</v>
      </c>
      <c r="E77" s="254" t="s">
        <v>976</v>
      </c>
      <c r="F77" s="254"/>
      <c r="G77" s="254"/>
      <c r="H77" s="254"/>
      <c r="I77" s="607">
        <f t="shared" si="0"/>
        <v>26.213000000000001</v>
      </c>
      <c r="J77" s="254"/>
      <c r="K77" s="342">
        <f>'[12]3'!AB83</f>
        <v>21.841666666666669</v>
      </c>
      <c r="L77" s="146"/>
      <c r="M77" s="146"/>
      <c r="N77" s="254" t="str">
        <f>'[12]12'!AC77</f>
        <v>надежность, качество</v>
      </c>
      <c r="O77" s="146"/>
      <c r="P77" s="146"/>
      <c r="Q77" s="146"/>
      <c r="R77" s="342">
        <f>'[12]4'!CV85</f>
        <v>20.53</v>
      </c>
      <c r="S77" s="146"/>
      <c r="T77" s="342">
        <f>'4'!CX85</f>
        <v>0</v>
      </c>
      <c r="U77" s="146"/>
      <c r="V77" s="146"/>
      <c r="W77" s="146"/>
      <c r="X77" s="289"/>
      <c r="Y77" s="289"/>
      <c r="Z77" s="289"/>
      <c r="AA77" s="289"/>
      <c r="AB77" s="289"/>
      <c r="AC77" s="289"/>
      <c r="AD77" s="289"/>
      <c r="AE77" s="289"/>
      <c r="AF77" s="289"/>
      <c r="AG77" s="289"/>
      <c r="AH77" s="3"/>
      <c r="AI77" s="3"/>
    </row>
    <row r="78" spans="1:35" s="97" customFormat="1" ht="15.75" x14ac:dyDescent="0.25">
      <c r="A78" s="838"/>
      <c r="B78" s="325"/>
      <c r="C78" s="598"/>
      <c r="D78" s="607">
        <f>'[12]2'!L84</f>
        <v>0</v>
      </c>
      <c r="E78" s="254"/>
      <c r="F78" s="254"/>
      <c r="G78" s="254"/>
      <c r="H78" s="254"/>
      <c r="I78" s="607">
        <f t="shared" si="0"/>
        <v>0</v>
      </c>
      <c r="J78" s="254"/>
      <c r="K78" s="342">
        <f>'[12]3'!AB84</f>
        <v>0</v>
      </c>
      <c r="L78" s="146"/>
      <c r="M78" s="146"/>
      <c r="N78" s="254">
        <f>'[12]12'!AC78</f>
        <v>0</v>
      </c>
      <c r="O78" s="146"/>
      <c r="P78" s="146"/>
      <c r="Q78" s="146"/>
      <c r="R78" s="342">
        <f>'[12]4'!CV86</f>
        <v>0</v>
      </c>
      <c r="S78" s="146"/>
      <c r="T78" s="342">
        <f>'4'!CX86</f>
        <v>0</v>
      </c>
      <c r="U78" s="146"/>
      <c r="V78" s="146"/>
      <c r="W78" s="146"/>
      <c r="X78" s="289"/>
      <c r="Y78" s="289"/>
      <c r="Z78" s="289"/>
      <c r="AA78" s="289"/>
      <c r="AB78" s="289"/>
      <c r="AC78" s="289"/>
      <c r="AD78" s="289"/>
      <c r="AE78" s="289"/>
      <c r="AF78" s="289"/>
      <c r="AG78" s="289"/>
      <c r="AH78" s="3"/>
      <c r="AI78" s="3"/>
    </row>
    <row r="79" spans="1:35" s="97" customFormat="1" ht="63" x14ac:dyDescent="0.25">
      <c r="A79" s="838" t="s">
        <v>562</v>
      </c>
      <c r="B79" s="591" t="s">
        <v>758</v>
      </c>
      <c r="C79" s="598"/>
      <c r="D79" s="367">
        <f>'[12]2'!L85</f>
        <v>39.507800000000003</v>
      </c>
      <c r="E79" s="254"/>
      <c r="F79" s="254"/>
      <c r="G79" s="254"/>
      <c r="H79" s="254"/>
      <c r="I79" s="607">
        <f t="shared" si="0"/>
        <v>39.507800000000003</v>
      </c>
      <c r="J79" s="254"/>
      <c r="K79" s="342">
        <f>'[12]3'!AB85</f>
        <v>32.923000000000002</v>
      </c>
      <c r="L79" s="146"/>
      <c r="M79" s="146" t="s">
        <v>638</v>
      </c>
      <c r="N79" s="254" t="str">
        <f>'[12]12'!AC79</f>
        <v>надежность, качество</v>
      </c>
      <c r="O79" s="146"/>
      <c r="P79" s="146"/>
      <c r="Q79" s="146"/>
      <c r="R79" s="342">
        <f>'[12]4'!CV87</f>
        <v>0</v>
      </c>
      <c r="S79" s="146"/>
      <c r="T79" s="342">
        <f>'4'!CX87</f>
        <v>15.04</v>
      </c>
      <c r="U79" s="146"/>
      <c r="V79" s="146"/>
      <c r="W79" s="146"/>
      <c r="X79" s="289"/>
      <c r="Y79" s="289"/>
      <c r="Z79" s="289"/>
      <c r="AA79" s="289"/>
      <c r="AB79" s="289"/>
      <c r="AC79" s="289"/>
      <c r="AD79" s="289"/>
      <c r="AE79" s="289"/>
      <c r="AF79" s="289"/>
      <c r="AG79" s="289"/>
      <c r="AH79" s="3"/>
      <c r="AI79" s="3"/>
    </row>
    <row r="80" spans="1:35" s="97" customFormat="1" ht="31.5" x14ac:dyDescent="0.25">
      <c r="A80" s="838" t="s">
        <v>612</v>
      </c>
      <c r="B80" s="325" t="s">
        <v>759</v>
      </c>
      <c r="C80" s="598"/>
      <c r="D80" s="367">
        <f>'[12]2'!L86</f>
        <v>39.507800000000003</v>
      </c>
      <c r="E80" s="254"/>
      <c r="F80" s="254"/>
      <c r="G80" s="254"/>
      <c r="H80" s="254"/>
      <c r="I80" s="607">
        <f t="shared" ref="I80:I139" si="2">D80</f>
        <v>39.507800000000003</v>
      </c>
      <c r="J80" s="254"/>
      <c r="K80" s="342">
        <f>'[12]3'!AB86</f>
        <v>32.923000000000002</v>
      </c>
      <c r="L80" s="146"/>
      <c r="M80" s="146" t="s">
        <v>638</v>
      </c>
      <c r="N80" s="254" t="str">
        <f>'[12]12'!AC80</f>
        <v>надежность, качество</v>
      </c>
      <c r="O80" s="146"/>
      <c r="P80" s="146"/>
      <c r="Q80" s="146"/>
      <c r="R80" s="342">
        <f>'[12]4'!CV88</f>
        <v>0</v>
      </c>
      <c r="S80" s="146"/>
      <c r="T80" s="342">
        <f>'4'!CX88</f>
        <v>15.04</v>
      </c>
      <c r="U80" s="146"/>
      <c r="V80" s="146"/>
      <c r="W80" s="146"/>
      <c r="X80" s="289"/>
      <c r="Y80" s="289"/>
      <c r="Z80" s="289"/>
      <c r="AA80" s="289"/>
      <c r="AB80" s="289"/>
      <c r="AC80" s="289"/>
      <c r="AD80" s="289"/>
      <c r="AE80" s="289"/>
      <c r="AF80" s="289"/>
      <c r="AG80" s="289"/>
      <c r="AH80" s="3"/>
      <c r="AI80" s="3"/>
    </row>
    <row r="81" spans="1:35" s="97" customFormat="1" ht="63" x14ac:dyDescent="0.25">
      <c r="A81" s="838"/>
      <c r="B81" s="319" t="s">
        <v>986</v>
      </c>
      <c r="C81" s="600" t="s">
        <v>818</v>
      </c>
      <c r="D81" s="367">
        <f>'[12]2'!L87</f>
        <v>2.153</v>
      </c>
      <c r="E81" s="254" t="s">
        <v>978</v>
      </c>
      <c r="F81" s="254"/>
      <c r="G81" s="254"/>
      <c r="H81" s="254"/>
      <c r="I81" s="607">
        <f t="shared" si="2"/>
        <v>2.153</v>
      </c>
      <c r="J81" s="254"/>
      <c r="K81" s="342">
        <f>'[12]3'!AB87</f>
        <v>1.794</v>
      </c>
      <c r="L81" s="146"/>
      <c r="M81" s="146"/>
      <c r="N81" s="254" t="s">
        <v>804</v>
      </c>
      <c r="O81" s="146"/>
      <c r="P81" s="146"/>
      <c r="Q81" s="146"/>
      <c r="R81" s="342">
        <f>'[12]4'!CV89</f>
        <v>0</v>
      </c>
      <c r="S81" s="146"/>
      <c r="T81" s="342">
        <f>'4'!CX89</f>
        <v>0.53</v>
      </c>
      <c r="U81" s="146"/>
      <c r="V81" s="146"/>
      <c r="W81" s="146"/>
      <c r="X81" s="289"/>
      <c r="Y81" s="289"/>
      <c r="Z81" s="289"/>
      <c r="AA81" s="289"/>
      <c r="AB81" s="289"/>
      <c r="AC81" s="289"/>
      <c r="AD81" s="289"/>
      <c r="AE81" s="289"/>
      <c r="AF81" s="289"/>
      <c r="AG81" s="289"/>
      <c r="AH81" s="3"/>
      <c r="AI81" s="3"/>
    </row>
    <row r="82" spans="1:35" s="97" customFormat="1" ht="63" x14ac:dyDescent="0.25">
      <c r="A82" s="838"/>
      <c r="B82" s="319" t="s">
        <v>987</v>
      </c>
      <c r="C82" s="600" t="s">
        <v>818</v>
      </c>
      <c r="D82" s="367">
        <f>'[12]2'!L88</f>
        <v>6.1760000000000002</v>
      </c>
      <c r="E82" s="254" t="s">
        <v>978</v>
      </c>
      <c r="F82" s="254"/>
      <c r="G82" s="254"/>
      <c r="H82" s="254"/>
      <c r="I82" s="607">
        <f t="shared" si="2"/>
        <v>6.1760000000000002</v>
      </c>
      <c r="J82" s="254"/>
      <c r="K82" s="342">
        <f>'[12]3'!AB88</f>
        <v>5.1470000000000002</v>
      </c>
      <c r="L82" s="146"/>
      <c r="M82" s="146"/>
      <c r="N82" s="254" t="s">
        <v>804</v>
      </c>
      <c r="O82" s="146"/>
      <c r="P82" s="146"/>
      <c r="Q82" s="146"/>
      <c r="R82" s="342">
        <f>'[12]4'!CV90</f>
        <v>0</v>
      </c>
      <c r="S82" s="146"/>
      <c r="T82" s="342">
        <f>'4'!CX90</f>
        <v>1.5</v>
      </c>
      <c r="U82" s="146"/>
      <c r="V82" s="146"/>
      <c r="W82" s="146"/>
      <c r="X82" s="289"/>
      <c r="Y82" s="289"/>
      <c r="Z82" s="289"/>
      <c r="AA82" s="289"/>
      <c r="AB82" s="289"/>
      <c r="AC82" s="289"/>
      <c r="AD82" s="289"/>
      <c r="AE82" s="289"/>
      <c r="AF82" s="289"/>
      <c r="AG82" s="289"/>
      <c r="AH82" s="3"/>
      <c r="AI82" s="3"/>
    </row>
    <row r="83" spans="1:35" s="97" customFormat="1" ht="63" x14ac:dyDescent="0.25">
      <c r="A83" s="838"/>
      <c r="B83" s="319" t="s">
        <v>988</v>
      </c>
      <c r="C83" s="600" t="s">
        <v>818</v>
      </c>
      <c r="D83" s="367">
        <f>'[12]2'!L89</f>
        <v>1.996</v>
      </c>
      <c r="E83" s="254" t="s">
        <v>978</v>
      </c>
      <c r="F83" s="254"/>
      <c r="G83" s="254"/>
      <c r="H83" s="254"/>
      <c r="I83" s="607">
        <f t="shared" si="2"/>
        <v>1.996</v>
      </c>
      <c r="J83" s="254"/>
      <c r="K83" s="342">
        <f>'[12]3'!AB89</f>
        <v>1.663</v>
      </c>
      <c r="L83" s="146"/>
      <c r="M83" s="146"/>
      <c r="N83" s="254" t="s">
        <v>804</v>
      </c>
      <c r="O83" s="146"/>
      <c r="P83" s="146"/>
      <c r="Q83" s="146"/>
      <c r="R83" s="342">
        <f>'[12]4'!CV91</f>
        <v>0</v>
      </c>
      <c r="S83" s="146"/>
      <c r="T83" s="342">
        <f>'4'!CX91</f>
        <v>0.99</v>
      </c>
      <c r="U83" s="146"/>
      <c r="V83" s="146"/>
      <c r="W83" s="146"/>
      <c r="X83" s="289"/>
      <c r="Y83" s="289"/>
      <c r="Z83" s="289"/>
      <c r="AA83" s="289"/>
      <c r="AB83" s="289"/>
      <c r="AC83" s="289"/>
      <c r="AD83" s="289"/>
      <c r="AE83" s="289"/>
      <c r="AF83" s="289"/>
      <c r="AG83" s="289"/>
      <c r="AH83" s="3"/>
      <c r="AI83" s="3"/>
    </row>
    <row r="84" spans="1:35" s="97" customFormat="1" ht="63" x14ac:dyDescent="0.25">
      <c r="A84" s="838"/>
      <c r="B84" s="318" t="s">
        <v>1086</v>
      </c>
      <c r="C84" s="326" t="s">
        <v>819</v>
      </c>
      <c r="D84" s="367">
        <f>'[12]2'!L90</f>
        <v>3.9912000000000001</v>
      </c>
      <c r="E84" s="254" t="s">
        <v>978</v>
      </c>
      <c r="F84" s="254"/>
      <c r="G84" s="254"/>
      <c r="H84" s="254"/>
      <c r="I84" s="607">
        <f t="shared" si="2"/>
        <v>3.9912000000000001</v>
      </c>
      <c r="J84" s="254"/>
      <c r="K84" s="342">
        <f>'[12]3'!AB90</f>
        <v>3.3260000000000001</v>
      </c>
      <c r="L84" s="146"/>
      <c r="M84" s="146"/>
      <c r="N84" s="254" t="s">
        <v>804</v>
      </c>
      <c r="O84" s="146"/>
      <c r="P84" s="146"/>
      <c r="Q84" s="146"/>
      <c r="R84" s="342">
        <f>'[12]4'!CV92</f>
        <v>0</v>
      </c>
      <c r="S84" s="146"/>
      <c r="T84" s="342">
        <f>'4'!CX92</f>
        <v>0.47</v>
      </c>
      <c r="U84" s="146"/>
      <c r="V84" s="146"/>
      <c r="W84" s="146"/>
      <c r="X84" s="289"/>
      <c r="Y84" s="289"/>
      <c r="Z84" s="289"/>
      <c r="AA84" s="289"/>
      <c r="AB84" s="289"/>
      <c r="AC84" s="289"/>
      <c r="AD84" s="289"/>
      <c r="AE84" s="289"/>
      <c r="AF84" s="289"/>
      <c r="AG84" s="289"/>
      <c r="AH84" s="3"/>
      <c r="AI84" s="3"/>
    </row>
    <row r="85" spans="1:35" s="97" customFormat="1" ht="63" x14ac:dyDescent="0.25">
      <c r="A85" s="838"/>
      <c r="B85" s="319" t="s">
        <v>1125</v>
      </c>
      <c r="C85" s="326" t="s">
        <v>819</v>
      </c>
      <c r="D85" s="367">
        <f>'[12]2'!L91</f>
        <v>3.03</v>
      </c>
      <c r="E85" s="254" t="s">
        <v>978</v>
      </c>
      <c r="F85" s="254"/>
      <c r="G85" s="254"/>
      <c r="H85" s="254"/>
      <c r="I85" s="607">
        <f t="shared" si="2"/>
        <v>3.03</v>
      </c>
      <c r="J85" s="254"/>
      <c r="K85" s="342">
        <f>'[12]3'!AB91</f>
        <v>2.5249999999999999</v>
      </c>
      <c r="L85" s="146"/>
      <c r="M85" s="146"/>
      <c r="N85" s="254" t="s">
        <v>804</v>
      </c>
      <c r="O85" s="146"/>
      <c r="P85" s="146"/>
      <c r="Q85" s="146"/>
      <c r="R85" s="342">
        <f>'[12]4'!CV93</f>
        <v>0</v>
      </c>
      <c r="S85" s="146"/>
      <c r="T85" s="342">
        <f>'4'!CX93</f>
        <v>0.75</v>
      </c>
      <c r="U85" s="146"/>
      <c r="V85" s="146"/>
      <c r="W85" s="146"/>
      <c r="X85" s="289"/>
      <c r="Y85" s="289"/>
      <c r="Z85" s="289"/>
      <c r="AA85" s="289"/>
      <c r="AB85" s="289"/>
      <c r="AC85" s="289"/>
      <c r="AD85" s="289"/>
      <c r="AE85" s="289"/>
      <c r="AF85" s="289"/>
      <c r="AG85" s="289"/>
      <c r="AH85" s="3"/>
      <c r="AI85" s="3"/>
    </row>
    <row r="86" spans="1:35" s="97" customFormat="1" ht="63" x14ac:dyDescent="0.25">
      <c r="A86" s="838"/>
      <c r="B86" s="319" t="s">
        <v>1126</v>
      </c>
      <c r="C86" s="326" t="s">
        <v>819</v>
      </c>
      <c r="D86" s="367">
        <f>'[12]2'!L92</f>
        <v>3.2963999999999998</v>
      </c>
      <c r="E86" s="254" t="s">
        <v>978</v>
      </c>
      <c r="F86" s="254"/>
      <c r="G86" s="254"/>
      <c r="H86" s="254"/>
      <c r="I86" s="607">
        <f t="shared" si="2"/>
        <v>3.2963999999999998</v>
      </c>
      <c r="J86" s="254"/>
      <c r="K86" s="342">
        <f>'[12]3'!AB92</f>
        <v>2.7469999999999999</v>
      </c>
      <c r="L86" s="146"/>
      <c r="M86" s="146"/>
      <c r="N86" s="254" t="s">
        <v>804</v>
      </c>
      <c r="O86" s="146"/>
      <c r="P86" s="146"/>
      <c r="Q86" s="146"/>
      <c r="R86" s="342">
        <f>'[12]4'!CV94</f>
        <v>0</v>
      </c>
      <c r="S86" s="146"/>
      <c r="T86" s="342">
        <f>'4'!CX94</f>
        <v>1.49</v>
      </c>
      <c r="U86" s="146"/>
      <c r="V86" s="146"/>
      <c r="W86" s="146"/>
      <c r="X86" s="289"/>
      <c r="Y86" s="289"/>
      <c r="Z86" s="289"/>
      <c r="AA86" s="289"/>
      <c r="AB86" s="289"/>
      <c r="AC86" s="289"/>
      <c r="AD86" s="289"/>
      <c r="AE86" s="289"/>
      <c r="AF86" s="289"/>
      <c r="AG86" s="289"/>
      <c r="AH86" s="3"/>
      <c r="AI86" s="3"/>
    </row>
    <row r="87" spans="1:35" s="97" customFormat="1" ht="63" x14ac:dyDescent="0.25">
      <c r="A87" s="838"/>
      <c r="B87" s="318" t="s">
        <v>1089</v>
      </c>
      <c r="C87" s="326" t="s">
        <v>819</v>
      </c>
      <c r="D87" s="367">
        <f>'[12]2'!L93</f>
        <v>7.1999999999999995E-2</v>
      </c>
      <c r="E87" s="254" t="s">
        <v>978</v>
      </c>
      <c r="F87" s="254"/>
      <c r="G87" s="254"/>
      <c r="H87" s="254"/>
      <c r="I87" s="607">
        <f t="shared" si="2"/>
        <v>7.1999999999999995E-2</v>
      </c>
      <c r="J87" s="254"/>
      <c r="K87" s="342">
        <f>'[12]3'!AB93</f>
        <v>0.06</v>
      </c>
      <c r="L87" s="146"/>
      <c r="M87" s="146"/>
      <c r="N87" s="254" t="s">
        <v>804</v>
      </c>
      <c r="O87" s="146"/>
      <c r="P87" s="146"/>
      <c r="Q87" s="146"/>
      <c r="R87" s="342">
        <f>'[12]4'!CV95</f>
        <v>0</v>
      </c>
      <c r="S87" s="146"/>
      <c r="T87" s="342">
        <f>'4'!CX95</f>
        <v>0.35</v>
      </c>
      <c r="U87" s="146"/>
      <c r="V87" s="146"/>
      <c r="W87" s="146"/>
      <c r="X87" s="289"/>
      <c r="Y87" s="289"/>
      <c r="Z87" s="289"/>
      <c r="AA87" s="289"/>
      <c r="AB87" s="289"/>
      <c r="AC87" s="289"/>
      <c r="AD87" s="289"/>
      <c r="AE87" s="289"/>
      <c r="AF87" s="289"/>
      <c r="AG87" s="289"/>
      <c r="AH87" s="3"/>
      <c r="AI87" s="3"/>
    </row>
    <row r="88" spans="1:35" s="97" customFormat="1" ht="63" x14ac:dyDescent="0.25">
      <c r="A88" s="838"/>
      <c r="B88" s="318" t="s">
        <v>1090</v>
      </c>
      <c r="C88" s="326" t="s">
        <v>819</v>
      </c>
      <c r="D88" s="367">
        <f>'[12]2'!L94</f>
        <v>1.4327999999999999</v>
      </c>
      <c r="E88" s="254" t="s">
        <v>978</v>
      </c>
      <c r="F88" s="254"/>
      <c r="G88" s="254"/>
      <c r="H88" s="254"/>
      <c r="I88" s="607">
        <f t="shared" si="2"/>
        <v>1.4327999999999999</v>
      </c>
      <c r="J88" s="254"/>
      <c r="K88" s="342">
        <f>'[12]3'!AB94</f>
        <v>1.194</v>
      </c>
      <c r="L88" s="146"/>
      <c r="M88" s="146"/>
      <c r="N88" s="254" t="s">
        <v>804</v>
      </c>
      <c r="O88" s="146"/>
      <c r="P88" s="146"/>
      <c r="Q88" s="146"/>
      <c r="R88" s="342">
        <f>'[12]4'!CV96</f>
        <v>0</v>
      </c>
      <c r="S88" s="146"/>
      <c r="T88" s="342">
        <f>'4'!CX96</f>
        <v>0.65</v>
      </c>
      <c r="U88" s="146"/>
      <c r="V88" s="146"/>
      <c r="W88" s="146"/>
      <c r="X88" s="289"/>
      <c r="Y88" s="289"/>
      <c r="Z88" s="289"/>
      <c r="AA88" s="289"/>
      <c r="AB88" s="289"/>
      <c r="AC88" s="289"/>
      <c r="AD88" s="289"/>
      <c r="AE88" s="289"/>
      <c r="AF88" s="289"/>
      <c r="AG88" s="289"/>
      <c r="AH88" s="3"/>
      <c r="AI88" s="3"/>
    </row>
    <row r="89" spans="1:35" s="97" customFormat="1" ht="63" x14ac:dyDescent="0.25">
      <c r="A89" s="838"/>
      <c r="B89" s="318" t="s">
        <v>1092</v>
      </c>
      <c r="C89" s="326" t="s">
        <v>819</v>
      </c>
      <c r="D89" s="367">
        <f>'[12]2'!L95</f>
        <v>1.2527999999999999</v>
      </c>
      <c r="E89" s="254" t="s">
        <v>978</v>
      </c>
      <c r="F89" s="254"/>
      <c r="G89" s="254"/>
      <c r="H89" s="254"/>
      <c r="I89" s="607">
        <f t="shared" si="2"/>
        <v>1.2527999999999999</v>
      </c>
      <c r="J89" s="254"/>
      <c r="K89" s="342">
        <f>'[12]3'!AB95</f>
        <v>1.044</v>
      </c>
      <c r="L89" s="146"/>
      <c r="M89" s="146"/>
      <c r="N89" s="254" t="s">
        <v>804</v>
      </c>
      <c r="O89" s="146"/>
      <c r="P89" s="146"/>
      <c r="Q89" s="146"/>
      <c r="R89" s="342">
        <f>'[12]4'!CV97</f>
        <v>0</v>
      </c>
      <c r="S89" s="146"/>
      <c r="T89" s="342">
        <f>'4'!CX97</f>
        <v>0.6</v>
      </c>
      <c r="U89" s="146"/>
      <c r="V89" s="146"/>
      <c r="W89" s="146"/>
      <c r="X89" s="289"/>
      <c r="Y89" s="289"/>
      <c r="Z89" s="289"/>
      <c r="AA89" s="289"/>
      <c r="AB89" s="289"/>
      <c r="AC89" s="289"/>
      <c r="AD89" s="289"/>
      <c r="AE89" s="289"/>
      <c r="AF89" s="289"/>
      <c r="AG89" s="289"/>
      <c r="AH89" s="3"/>
      <c r="AI89" s="3"/>
    </row>
    <row r="90" spans="1:35" s="97" customFormat="1" ht="63" x14ac:dyDescent="0.25">
      <c r="A90" s="838"/>
      <c r="B90" s="318" t="s">
        <v>1093</v>
      </c>
      <c r="C90" s="326" t="s">
        <v>819</v>
      </c>
      <c r="D90" s="367">
        <f>'[12]2'!L96</f>
        <v>2.2163999999999997</v>
      </c>
      <c r="E90" s="254" t="s">
        <v>978</v>
      </c>
      <c r="F90" s="254"/>
      <c r="G90" s="254"/>
      <c r="H90" s="254"/>
      <c r="I90" s="607">
        <f t="shared" si="2"/>
        <v>2.2163999999999997</v>
      </c>
      <c r="J90" s="254"/>
      <c r="K90" s="342">
        <f>'[12]3'!AB96</f>
        <v>1.847</v>
      </c>
      <c r="L90" s="146"/>
      <c r="M90" s="146"/>
      <c r="N90" s="254" t="s">
        <v>804</v>
      </c>
      <c r="O90" s="146"/>
      <c r="P90" s="146"/>
      <c r="Q90" s="146"/>
      <c r="R90" s="342">
        <f>'[12]4'!CV98</f>
        <v>0</v>
      </c>
      <c r="S90" s="146"/>
      <c r="T90" s="342">
        <f>'4'!CX98</f>
        <v>1.28</v>
      </c>
      <c r="U90" s="146"/>
      <c r="V90" s="146"/>
      <c r="W90" s="146"/>
      <c r="X90" s="289"/>
      <c r="Y90" s="289"/>
      <c r="Z90" s="289"/>
      <c r="AA90" s="289"/>
      <c r="AB90" s="289"/>
      <c r="AC90" s="289"/>
      <c r="AD90" s="289"/>
      <c r="AE90" s="289"/>
      <c r="AF90" s="289"/>
      <c r="AG90" s="289"/>
      <c r="AH90" s="3"/>
      <c r="AI90" s="3"/>
    </row>
    <row r="91" spans="1:35" s="97" customFormat="1" ht="63" x14ac:dyDescent="0.25">
      <c r="A91" s="838"/>
      <c r="B91" s="318" t="s">
        <v>1094</v>
      </c>
      <c r="C91" s="326" t="s">
        <v>819</v>
      </c>
      <c r="D91" s="367">
        <f>'[12]2'!L97</f>
        <v>1.5</v>
      </c>
      <c r="E91" s="254" t="s">
        <v>978</v>
      </c>
      <c r="F91" s="254"/>
      <c r="G91" s="254"/>
      <c r="H91" s="254"/>
      <c r="I91" s="607">
        <f t="shared" si="2"/>
        <v>1.5</v>
      </c>
      <c r="J91" s="254"/>
      <c r="K91" s="342">
        <f>'[12]3'!AB97</f>
        <v>1.25</v>
      </c>
      <c r="L91" s="146"/>
      <c r="M91" s="146"/>
      <c r="N91" s="254" t="s">
        <v>804</v>
      </c>
      <c r="O91" s="146"/>
      <c r="P91" s="146"/>
      <c r="Q91" s="146"/>
      <c r="R91" s="342">
        <f>'[12]4'!CV99</f>
        <v>0</v>
      </c>
      <c r="S91" s="146"/>
      <c r="T91" s="342">
        <f>'4'!CX99</f>
        <v>0.54</v>
      </c>
      <c r="U91" s="146"/>
      <c r="V91" s="146"/>
      <c r="W91" s="146"/>
      <c r="X91" s="289"/>
      <c r="Y91" s="289"/>
      <c r="Z91" s="289"/>
      <c r="AA91" s="289"/>
      <c r="AB91" s="289"/>
      <c r="AC91" s="289"/>
      <c r="AD91" s="289"/>
      <c r="AE91" s="289"/>
      <c r="AF91" s="289"/>
      <c r="AG91" s="289"/>
      <c r="AH91" s="3"/>
      <c r="AI91" s="3"/>
    </row>
    <row r="92" spans="1:35" s="97" customFormat="1" ht="63" x14ac:dyDescent="0.25">
      <c r="A92" s="838"/>
      <c r="B92" s="324" t="s">
        <v>1129</v>
      </c>
      <c r="C92" s="600" t="s">
        <v>822</v>
      </c>
      <c r="D92" s="367">
        <f>'[12]2'!L98</f>
        <v>1.0331999999999999</v>
      </c>
      <c r="E92" s="254" t="s">
        <v>978</v>
      </c>
      <c r="F92" s="254"/>
      <c r="G92" s="254"/>
      <c r="H92" s="254"/>
      <c r="I92" s="607">
        <f t="shared" si="2"/>
        <v>1.0331999999999999</v>
      </c>
      <c r="J92" s="254"/>
      <c r="K92" s="342">
        <f>'[12]3'!AB98</f>
        <v>0.86099999999999999</v>
      </c>
      <c r="L92" s="146"/>
      <c r="M92" s="146"/>
      <c r="N92" s="254" t="s">
        <v>804</v>
      </c>
      <c r="O92" s="146"/>
      <c r="P92" s="146"/>
      <c r="Q92" s="146"/>
      <c r="R92" s="342">
        <f>'[12]4'!CV100</f>
        <v>0</v>
      </c>
      <c r="S92" s="146"/>
      <c r="T92" s="342">
        <f>'4'!CX100</f>
        <v>0.495</v>
      </c>
      <c r="U92" s="146"/>
      <c r="V92" s="146"/>
      <c r="W92" s="146"/>
      <c r="X92" s="289"/>
      <c r="Y92" s="289"/>
      <c r="Z92" s="289"/>
      <c r="AA92" s="289"/>
      <c r="AB92" s="289"/>
      <c r="AC92" s="289"/>
      <c r="AD92" s="289"/>
      <c r="AE92" s="289"/>
      <c r="AF92" s="289"/>
      <c r="AG92" s="289"/>
      <c r="AH92" s="3"/>
      <c r="AI92" s="3"/>
    </row>
    <row r="93" spans="1:35" s="97" customFormat="1" ht="63" x14ac:dyDescent="0.25">
      <c r="A93" s="838"/>
      <c r="B93" s="324" t="s">
        <v>1103</v>
      </c>
      <c r="C93" s="600" t="s">
        <v>822</v>
      </c>
      <c r="D93" s="367">
        <f>'[12]2'!L99</f>
        <v>0.67320000000000002</v>
      </c>
      <c r="E93" s="254" t="s">
        <v>978</v>
      </c>
      <c r="F93" s="254"/>
      <c r="G93" s="254"/>
      <c r="H93" s="254"/>
      <c r="I93" s="607">
        <f t="shared" si="2"/>
        <v>0.67320000000000002</v>
      </c>
      <c r="J93" s="254"/>
      <c r="K93" s="342">
        <f>'[12]3'!AB99</f>
        <v>0.56100000000000005</v>
      </c>
      <c r="L93" s="146"/>
      <c r="M93" s="146"/>
      <c r="N93" s="254" t="s">
        <v>804</v>
      </c>
      <c r="O93" s="146"/>
      <c r="P93" s="146"/>
      <c r="Q93" s="146"/>
      <c r="R93" s="342">
        <f>'[12]4'!CV101</f>
        <v>0</v>
      </c>
      <c r="S93" s="146"/>
      <c r="T93" s="342">
        <f>'4'!CX101</f>
        <v>0.5</v>
      </c>
      <c r="U93" s="146"/>
      <c r="V93" s="146"/>
      <c r="W93" s="146"/>
      <c r="X93" s="289"/>
      <c r="Y93" s="289"/>
      <c r="Z93" s="289"/>
      <c r="AA93" s="289"/>
      <c r="AB93" s="289"/>
      <c r="AC93" s="289"/>
      <c r="AD93" s="289"/>
      <c r="AE93" s="289"/>
      <c r="AF93" s="289"/>
      <c r="AG93" s="289"/>
      <c r="AH93" s="3"/>
      <c r="AI93" s="3"/>
    </row>
    <row r="94" spans="1:35" s="97" customFormat="1" ht="63" x14ac:dyDescent="0.25">
      <c r="A94" s="838"/>
      <c r="B94" s="324" t="s">
        <v>1104</v>
      </c>
      <c r="C94" s="600" t="s">
        <v>822</v>
      </c>
      <c r="D94" s="367">
        <f>'[12]2'!L100</f>
        <v>0.876</v>
      </c>
      <c r="E94" s="254" t="s">
        <v>978</v>
      </c>
      <c r="F94" s="254"/>
      <c r="G94" s="254"/>
      <c r="H94" s="254"/>
      <c r="I94" s="607">
        <f t="shared" si="2"/>
        <v>0.876</v>
      </c>
      <c r="J94" s="254"/>
      <c r="K94" s="342">
        <f>'[12]3'!AB100</f>
        <v>0.73</v>
      </c>
      <c r="L94" s="146"/>
      <c r="M94" s="146"/>
      <c r="N94" s="254" t="s">
        <v>804</v>
      </c>
      <c r="O94" s="146"/>
      <c r="P94" s="146"/>
      <c r="Q94" s="146"/>
      <c r="R94" s="342">
        <f>'[12]4'!CV102</f>
        <v>0</v>
      </c>
      <c r="S94" s="146"/>
      <c r="T94" s="342">
        <f>'4'!CX102</f>
        <v>0.4</v>
      </c>
      <c r="U94" s="146"/>
      <c r="V94" s="146"/>
      <c r="W94" s="146"/>
      <c r="X94" s="289"/>
      <c r="Y94" s="289"/>
      <c r="Z94" s="289"/>
      <c r="AA94" s="289"/>
      <c r="AB94" s="289"/>
      <c r="AC94" s="289"/>
      <c r="AD94" s="289"/>
      <c r="AE94" s="289"/>
      <c r="AF94" s="289"/>
      <c r="AG94" s="289"/>
      <c r="AH94" s="3"/>
      <c r="AI94" s="3"/>
    </row>
    <row r="95" spans="1:35" s="97" customFormat="1" ht="63" x14ac:dyDescent="0.25">
      <c r="A95" s="838"/>
      <c r="B95" s="324" t="s">
        <v>1105</v>
      </c>
      <c r="C95" s="600" t="s">
        <v>822</v>
      </c>
      <c r="D95" s="367">
        <f>'[12]2'!L101</f>
        <v>1.1567999999999998</v>
      </c>
      <c r="E95" s="254" t="s">
        <v>978</v>
      </c>
      <c r="F95" s="254"/>
      <c r="G95" s="254"/>
      <c r="H95" s="254"/>
      <c r="I95" s="607">
        <f t="shared" si="2"/>
        <v>1.1567999999999998</v>
      </c>
      <c r="J95" s="254"/>
      <c r="K95" s="342">
        <f>'[12]3'!AB101</f>
        <v>0.96399999999999997</v>
      </c>
      <c r="L95" s="146"/>
      <c r="M95" s="146"/>
      <c r="N95" s="254" t="s">
        <v>804</v>
      </c>
      <c r="O95" s="146"/>
      <c r="P95" s="146"/>
      <c r="Q95" s="146"/>
      <c r="R95" s="342">
        <f>'[12]4'!CV103</f>
        <v>0</v>
      </c>
      <c r="S95" s="146"/>
      <c r="T95" s="342">
        <f>'4'!CX103</f>
        <v>0.55000000000000004</v>
      </c>
      <c r="U95" s="146"/>
      <c r="V95" s="146"/>
      <c r="W95" s="146"/>
      <c r="X95" s="289"/>
      <c r="Y95" s="289"/>
      <c r="Z95" s="289"/>
      <c r="AA95" s="289"/>
      <c r="AB95" s="289"/>
      <c r="AC95" s="289"/>
      <c r="AD95" s="289"/>
      <c r="AE95" s="289"/>
      <c r="AF95" s="289"/>
      <c r="AG95" s="289"/>
      <c r="AH95" s="3"/>
      <c r="AI95" s="3"/>
    </row>
    <row r="96" spans="1:35" s="97" customFormat="1" ht="63" x14ac:dyDescent="0.25">
      <c r="A96" s="838"/>
      <c r="B96" s="324" t="s">
        <v>1106</v>
      </c>
      <c r="C96" s="600" t="s">
        <v>822</v>
      </c>
      <c r="D96" s="367">
        <f>'[12]2'!L102</f>
        <v>0.8196</v>
      </c>
      <c r="E96" s="254" t="s">
        <v>978</v>
      </c>
      <c r="F96" s="254"/>
      <c r="G96" s="254"/>
      <c r="H96" s="254"/>
      <c r="I96" s="607">
        <f t="shared" si="2"/>
        <v>0.8196</v>
      </c>
      <c r="J96" s="254"/>
      <c r="K96" s="342">
        <f>'[12]3'!AB102</f>
        <v>0.68300000000000005</v>
      </c>
      <c r="L96" s="146"/>
      <c r="M96" s="146"/>
      <c r="N96" s="254" t="s">
        <v>804</v>
      </c>
      <c r="O96" s="146"/>
      <c r="P96" s="146"/>
      <c r="Q96" s="146"/>
      <c r="R96" s="342">
        <f>'[12]4'!CV104</f>
        <v>0</v>
      </c>
      <c r="S96" s="146"/>
      <c r="T96" s="342">
        <f>'4'!CX104</f>
        <v>0.35</v>
      </c>
      <c r="U96" s="146"/>
      <c r="V96" s="146"/>
      <c r="W96" s="146"/>
      <c r="X96" s="289"/>
      <c r="Y96" s="289"/>
      <c r="Z96" s="289"/>
      <c r="AA96" s="289"/>
      <c r="AB96" s="289"/>
      <c r="AC96" s="289"/>
      <c r="AD96" s="289"/>
      <c r="AE96" s="289"/>
      <c r="AF96" s="289"/>
      <c r="AG96" s="289"/>
      <c r="AH96" s="3"/>
      <c r="AI96" s="3"/>
    </row>
    <row r="97" spans="1:35" s="97" customFormat="1" ht="63" x14ac:dyDescent="0.25">
      <c r="A97" s="838"/>
      <c r="B97" s="324" t="s">
        <v>1119</v>
      </c>
      <c r="C97" s="600" t="s">
        <v>826</v>
      </c>
      <c r="D97" s="367">
        <f>'[12]2'!L103</f>
        <v>2.6819999999999999</v>
      </c>
      <c r="E97" s="254" t="s">
        <v>978</v>
      </c>
      <c r="F97" s="254"/>
      <c r="G97" s="254"/>
      <c r="H97" s="254"/>
      <c r="I97" s="607">
        <f t="shared" si="2"/>
        <v>2.6819999999999999</v>
      </c>
      <c r="J97" s="254"/>
      <c r="K97" s="342">
        <f>'[12]3'!AB103</f>
        <v>2.2349999999999999</v>
      </c>
      <c r="L97" s="146"/>
      <c r="M97" s="146"/>
      <c r="N97" s="254" t="s">
        <v>804</v>
      </c>
      <c r="O97" s="146"/>
      <c r="P97" s="146"/>
      <c r="Q97" s="146"/>
      <c r="R97" s="342">
        <f>'[12]4'!CV105</f>
        <v>0</v>
      </c>
      <c r="S97" s="146"/>
      <c r="T97" s="342">
        <f>'4'!CX105</f>
        <v>1.25</v>
      </c>
      <c r="U97" s="146"/>
      <c r="V97" s="146"/>
      <c r="W97" s="146"/>
      <c r="X97" s="289"/>
      <c r="Y97" s="289"/>
      <c r="Z97" s="289"/>
      <c r="AA97" s="289"/>
      <c r="AB97" s="289"/>
      <c r="AC97" s="289"/>
      <c r="AD97" s="289"/>
      <c r="AE97" s="289"/>
      <c r="AF97" s="289"/>
      <c r="AG97" s="289"/>
      <c r="AH97" s="3"/>
      <c r="AI97" s="3"/>
    </row>
    <row r="98" spans="1:35" s="97" customFormat="1" ht="63" x14ac:dyDescent="0.25">
      <c r="A98" s="838"/>
      <c r="B98" s="324" t="s">
        <v>1120</v>
      </c>
      <c r="C98" s="600" t="s">
        <v>826</v>
      </c>
      <c r="D98" s="367">
        <f>'[12]2'!L104</f>
        <v>0.58679999999999999</v>
      </c>
      <c r="E98" s="254" t="s">
        <v>978</v>
      </c>
      <c r="F98" s="254"/>
      <c r="G98" s="254"/>
      <c r="H98" s="254"/>
      <c r="I98" s="607">
        <f t="shared" si="2"/>
        <v>0.58679999999999999</v>
      </c>
      <c r="J98" s="254"/>
      <c r="K98" s="342">
        <f>'[12]3'!AB104</f>
        <v>0.48899999999999999</v>
      </c>
      <c r="L98" s="146"/>
      <c r="M98" s="146"/>
      <c r="N98" s="254" t="s">
        <v>804</v>
      </c>
      <c r="O98" s="146"/>
      <c r="P98" s="146"/>
      <c r="Q98" s="146"/>
      <c r="R98" s="342">
        <f>'[12]4'!CV106</f>
        <v>0</v>
      </c>
      <c r="S98" s="146"/>
      <c r="T98" s="342">
        <f>'4'!CX106</f>
        <v>0.27500000000000002</v>
      </c>
      <c r="U98" s="146"/>
      <c r="V98" s="146"/>
      <c r="W98" s="146"/>
      <c r="X98" s="289"/>
      <c r="Y98" s="289"/>
      <c r="Z98" s="289"/>
      <c r="AA98" s="289"/>
      <c r="AB98" s="289"/>
      <c r="AC98" s="289"/>
      <c r="AD98" s="289"/>
      <c r="AE98" s="289"/>
      <c r="AF98" s="289"/>
      <c r="AG98" s="289"/>
      <c r="AH98" s="3"/>
      <c r="AI98" s="3"/>
    </row>
    <row r="99" spans="1:35" s="97" customFormat="1" ht="63" x14ac:dyDescent="0.25">
      <c r="A99" s="838"/>
      <c r="B99" s="324" t="s">
        <v>1121</v>
      </c>
      <c r="C99" s="600" t="s">
        <v>826</v>
      </c>
      <c r="D99" s="367">
        <f>'[12]2'!L105</f>
        <v>1.1579999999999999</v>
      </c>
      <c r="E99" s="254" t="s">
        <v>978</v>
      </c>
      <c r="F99" s="254"/>
      <c r="G99" s="254"/>
      <c r="H99" s="254"/>
      <c r="I99" s="607">
        <f t="shared" si="2"/>
        <v>1.1579999999999999</v>
      </c>
      <c r="J99" s="254"/>
      <c r="K99" s="342">
        <f>'[12]3'!AB105</f>
        <v>0.96499999999999997</v>
      </c>
      <c r="L99" s="146"/>
      <c r="M99" s="146"/>
      <c r="N99" s="254" t="s">
        <v>804</v>
      </c>
      <c r="O99" s="146"/>
      <c r="P99" s="146"/>
      <c r="Q99" s="146"/>
      <c r="R99" s="342">
        <f>'[12]4'!CV107</f>
        <v>0</v>
      </c>
      <c r="S99" s="146"/>
      <c r="T99" s="342">
        <f>'4'!CX107</f>
        <v>0.52</v>
      </c>
      <c r="U99" s="146"/>
      <c r="V99" s="146"/>
      <c r="W99" s="146"/>
      <c r="X99" s="289"/>
      <c r="Y99" s="289"/>
      <c r="Z99" s="289"/>
      <c r="AA99" s="289"/>
      <c r="AB99" s="289"/>
      <c r="AC99" s="289"/>
      <c r="AD99" s="289"/>
      <c r="AE99" s="289"/>
      <c r="AF99" s="289"/>
      <c r="AG99" s="289"/>
      <c r="AH99" s="3"/>
      <c r="AI99" s="3"/>
    </row>
    <row r="100" spans="1:35" s="97" customFormat="1" ht="63" x14ac:dyDescent="0.25">
      <c r="A100" s="838"/>
      <c r="B100" s="324" t="s">
        <v>1122</v>
      </c>
      <c r="C100" s="600" t="s">
        <v>826</v>
      </c>
      <c r="D100" s="367">
        <f>'[12]2'!L106</f>
        <v>3.4056000000000002</v>
      </c>
      <c r="E100" s="254" t="s">
        <v>978</v>
      </c>
      <c r="F100" s="254"/>
      <c r="G100" s="254"/>
      <c r="H100" s="254"/>
      <c r="I100" s="607">
        <f t="shared" si="2"/>
        <v>3.4056000000000002</v>
      </c>
      <c r="J100" s="254"/>
      <c r="K100" s="342">
        <f>'[12]3'!AB106</f>
        <v>2.8380000000000001</v>
      </c>
      <c r="L100" s="146"/>
      <c r="M100" s="146"/>
      <c r="N100" s="254" t="s">
        <v>804</v>
      </c>
      <c r="O100" s="146"/>
      <c r="P100" s="146"/>
      <c r="Q100" s="146"/>
      <c r="R100" s="342">
        <f>'[12]4'!CV108</f>
        <v>0</v>
      </c>
      <c r="S100" s="146"/>
      <c r="T100" s="342">
        <f>'4'!CX108</f>
        <v>1.55</v>
      </c>
      <c r="U100" s="146"/>
      <c r="V100" s="146"/>
      <c r="W100" s="146"/>
      <c r="X100" s="289"/>
      <c r="Y100" s="289"/>
      <c r="Z100" s="289"/>
      <c r="AA100" s="289"/>
      <c r="AB100" s="289"/>
      <c r="AC100" s="289"/>
      <c r="AD100" s="289"/>
      <c r="AE100" s="289"/>
      <c r="AF100" s="289"/>
      <c r="AG100" s="289"/>
      <c r="AH100" s="3"/>
      <c r="AI100" s="3"/>
    </row>
    <row r="101" spans="1:35" s="97" customFormat="1" ht="15.75" x14ac:dyDescent="0.25">
      <c r="A101" s="838"/>
      <c r="B101" s="325"/>
      <c r="C101" s="598"/>
      <c r="D101" s="607">
        <f>'[12]2'!L107</f>
        <v>0</v>
      </c>
      <c r="E101" s="254"/>
      <c r="F101" s="254"/>
      <c r="G101" s="254"/>
      <c r="H101" s="254"/>
      <c r="I101" s="607">
        <f t="shared" si="2"/>
        <v>0</v>
      </c>
      <c r="J101" s="254"/>
      <c r="K101" s="342">
        <f>'[12]3'!AB107</f>
        <v>0</v>
      </c>
      <c r="L101" s="146"/>
      <c r="M101" s="146"/>
      <c r="N101" s="254"/>
      <c r="O101" s="146"/>
      <c r="P101" s="146"/>
      <c r="Q101" s="146"/>
      <c r="R101" s="342">
        <f>'[12]4'!CV109</f>
        <v>0</v>
      </c>
      <c r="S101" s="146"/>
      <c r="T101" s="342">
        <f>'4'!CX109</f>
        <v>0</v>
      </c>
      <c r="U101" s="146"/>
      <c r="V101" s="146"/>
      <c r="W101" s="146"/>
      <c r="X101" s="289"/>
      <c r="Y101" s="289"/>
      <c r="Z101" s="289"/>
      <c r="AA101" s="289"/>
      <c r="AB101" s="289"/>
      <c r="AC101" s="289"/>
      <c r="AD101" s="289"/>
      <c r="AE101" s="289"/>
      <c r="AF101" s="289"/>
      <c r="AG101" s="289"/>
      <c r="AH101" s="3"/>
      <c r="AI101" s="3"/>
    </row>
    <row r="102" spans="1:35" s="97" customFormat="1" ht="47.25" x14ac:dyDescent="0.25">
      <c r="A102" s="838" t="s">
        <v>613</v>
      </c>
      <c r="B102" s="325" t="s">
        <v>760</v>
      </c>
      <c r="C102" s="598"/>
      <c r="D102" s="367"/>
      <c r="E102" s="254"/>
      <c r="F102" s="254"/>
      <c r="G102" s="254"/>
      <c r="H102" s="254"/>
      <c r="I102" s="607">
        <f t="shared" si="2"/>
        <v>0</v>
      </c>
      <c r="J102" s="254"/>
      <c r="K102" s="342">
        <f>'[12]3'!AB108</f>
        <v>0</v>
      </c>
      <c r="L102" s="146"/>
      <c r="M102" s="146" t="s">
        <v>638</v>
      </c>
      <c r="N102" s="254">
        <f>'[12]12'!AC101</f>
        <v>0</v>
      </c>
      <c r="O102" s="146" t="s">
        <v>771</v>
      </c>
      <c r="P102" s="146"/>
      <c r="Q102" s="146"/>
      <c r="R102" s="342">
        <f>'[12]4'!CV110</f>
        <v>0</v>
      </c>
      <c r="S102" s="146"/>
      <c r="T102" s="342">
        <f>'4'!CX110</f>
        <v>0</v>
      </c>
      <c r="U102" s="146"/>
      <c r="V102" s="146"/>
      <c r="W102" s="146"/>
      <c r="X102" s="289"/>
      <c r="Y102" s="289"/>
      <c r="Z102" s="289"/>
      <c r="AA102" s="289"/>
      <c r="AB102" s="289"/>
      <c r="AC102" s="289"/>
      <c r="AD102" s="289"/>
      <c r="AE102" s="289"/>
      <c r="AF102" s="289"/>
      <c r="AG102" s="289"/>
      <c r="AH102" s="3"/>
      <c r="AI102" s="3"/>
    </row>
    <row r="103" spans="1:35" s="97" customFormat="1" ht="31.5" x14ac:dyDescent="0.25">
      <c r="A103" s="838" t="s">
        <v>613</v>
      </c>
      <c r="B103" s="325"/>
      <c r="C103" s="598"/>
      <c r="D103" s="607"/>
      <c r="E103" s="254" t="s">
        <v>977</v>
      </c>
      <c r="F103" s="254"/>
      <c r="G103" s="254"/>
      <c r="H103" s="254"/>
      <c r="I103" s="607">
        <f t="shared" si="2"/>
        <v>0</v>
      </c>
      <c r="J103" s="254"/>
      <c r="K103" s="342">
        <f>'[12]3'!AB109</f>
        <v>1.2708333333333333</v>
      </c>
      <c r="L103" s="146"/>
      <c r="M103" s="146" t="s">
        <v>638</v>
      </c>
      <c r="N103" s="254"/>
      <c r="O103" s="146" t="s">
        <v>771</v>
      </c>
      <c r="P103" s="146"/>
      <c r="Q103" s="146"/>
      <c r="R103" s="342">
        <f>'[12]4'!CV111</f>
        <v>0</v>
      </c>
      <c r="S103" s="146"/>
      <c r="T103" s="342">
        <f>'4'!CX111</f>
        <v>0</v>
      </c>
      <c r="U103" s="146"/>
      <c r="V103" s="146"/>
      <c r="W103" s="146"/>
      <c r="X103" s="289"/>
      <c r="Y103" s="289"/>
      <c r="Z103" s="289"/>
      <c r="AA103" s="289"/>
      <c r="AB103" s="289"/>
      <c r="AC103" s="289"/>
      <c r="AD103" s="289"/>
      <c r="AE103" s="289"/>
      <c r="AF103" s="289"/>
      <c r="AG103" s="289"/>
      <c r="AH103" s="3"/>
      <c r="AI103" s="3"/>
    </row>
    <row r="104" spans="1:35" s="97" customFormat="1" ht="47.25" x14ac:dyDescent="0.25">
      <c r="A104" s="838" t="s">
        <v>563</v>
      </c>
      <c r="B104" s="591" t="s">
        <v>761</v>
      </c>
      <c r="C104" s="598"/>
      <c r="D104" s="367">
        <f>'[12]2'!L108</f>
        <v>1.5249999999999999</v>
      </c>
      <c r="E104" s="254" t="s">
        <v>977</v>
      </c>
      <c r="F104" s="254"/>
      <c r="G104" s="254"/>
      <c r="H104" s="254"/>
      <c r="I104" s="607">
        <f t="shared" si="2"/>
        <v>1.5249999999999999</v>
      </c>
      <c r="J104" s="254"/>
      <c r="K104" s="342">
        <f>'[12]3'!AB110</f>
        <v>1.2708333333333333</v>
      </c>
      <c r="L104" s="146"/>
      <c r="M104" s="146" t="s">
        <v>638</v>
      </c>
      <c r="N104" s="254" t="str">
        <f>'[12]12'!AC103</f>
        <v>экономия</v>
      </c>
      <c r="O104" s="146"/>
      <c r="P104" s="146"/>
      <c r="Q104" s="146"/>
      <c r="R104" s="342">
        <f>'[12]4'!CV112</f>
        <v>0</v>
      </c>
      <c r="S104" s="146"/>
      <c r="T104" s="342">
        <f>'4'!CX112</f>
        <v>0</v>
      </c>
      <c r="U104" s="146"/>
      <c r="V104" s="146"/>
      <c r="W104" s="146"/>
      <c r="X104" s="289"/>
      <c r="Y104" s="289"/>
      <c r="Z104" s="289"/>
      <c r="AA104" s="289"/>
      <c r="AB104" s="289"/>
      <c r="AC104" s="289"/>
      <c r="AD104" s="289"/>
      <c r="AE104" s="289"/>
      <c r="AF104" s="289"/>
      <c r="AG104" s="289"/>
      <c r="AH104" s="3"/>
      <c r="AI104" s="3"/>
    </row>
    <row r="105" spans="1:35" s="97" customFormat="1" ht="31.5" x14ac:dyDescent="0.25">
      <c r="A105" s="838" t="s">
        <v>616</v>
      </c>
      <c r="B105" s="325" t="s">
        <v>869</v>
      </c>
      <c r="C105" s="326" t="s">
        <v>829</v>
      </c>
      <c r="D105" s="367">
        <f>'[12]2'!L109</f>
        <v>1.5249999999999999</v>
      </c>
      <c r="E105" s="254" t="s">
        <v>977</v>
      </c>
      <c r="F105" s="254"/>
      <c r="G105" s="254"/>
      <c r="H105" s="254"/>
      <c r="I105" s="607">
        <f t="shared" si="2"/>
        <v>1.5249999999999999</v>
      </c>
      <c r="J105" s="254"/>
      <c r="K105" s="342">
        <f>'[12]3'!AB111</f>
        <v>0</v>
      </c>
      <c r="L105" s="146"/>
      <c r="M105" s="146" t="s">
        <v>638</v>
      </c>
      <c r="N105" s="254" t="str">
        <f>'[12]12'!AC104</f>
        <v>экономия</v>
      </c>
      <c r="O105" s="146"/>
      <c r="P105" s="146"/>
      <c r="Q105" s="146"/>
      <c r="R105" s="342">
        <f>'[12]4'!CV113</f>
        <v>0</v>
      </c>
      <c r="S105" s="146"/>
      <c r="T105" s="342">
        <f>'4'!CX113</f>
        <v>0</v>
      </c>
      <c r="U105" s="146"/>
      <c r="V105" s="146"/>
      <c r="W105" s="146"/>
      <c r="X105" s="289"/>
      <c r="Y105" s="289"/>
      <c r="Z105" s="289"/>
      <c r="AA105" s="289"/>
      <c r="AB105" s="289"/>
      <c r="AC105" s="289"/>
      <c r="AD105" s="289"/>
      <c r="AE105" s="289"/>
      <c r="AF105" s="289"/>
      <c r="AG105" s="289"/>
      <c r="AH105" s="3"/>
      <c r="AI105" s="3"/>
    </row>
    <row r="106" spans="1:35" s="97" customFormat="1" ht="63" x14ac:dyDescent="0.25">
      <c r="A106" s="838" t="s">
        <v>564</v>
      </c>
      <c r="B106" s="592" t="s">
        <v>763</v>
      </c>
      <c r="C106" s="598"/>
      <c r="D106" s="607">
        <f>'[12]2'!L112</f>
        <v>0</v>
      </c>
      <c r="E106" s="254"/>
      <c r="F106" s="254"/>
      <c r="G106" s="254"/>
      <c r="H106" s="254"/>
      <c r="I106" s="607">
        <f t="shared" si="2"/>
        <v>0</v>
      </c>
      <c r="J106" s="254"/>
      <c r="K106" s="342">
        <f>'[12]3'!AB112</f>
        <v>56.57</v>
      </c>
      <c r="L106" s="146"/>
      <c r="M106" s="146" t="s">
        <v>638</v>
      </c>
      <c r="N106" s="254">
        <f>'[12]12'!AC105</f>
        <v>0</v>
      </c>
      <c r="O106" s="146"/>
      <c r="P106" s="146"/>
      <c r="Q106" s="146"/>
      <c r="R106" s="342">
        <f>'[12]4'!CV114</f>
        <v>0</v>
      </c>
      <c r="S106" s="146"/>
      <c r="T106" s="342">
        <f>'4'!CX114</f>
        <v>0</v>
      </c>
      <c r="U106" s="146"/>
      <c r="V106" s="146"/>
      <c r="W106" s="146"/>
      <c r="X106" s="289"/>
      <c r="Y106" s="289"/>
      <c r="Z106" s="289"/>
      <c r="AA106" s="289"/>
      <c r="AB106" s="289"/>
      <c r="AC106" s="289"/>
      <c r="AD106" s="289"/>
      <c r="AE106" s="289"/>
      <c r="AF106" s="289"/>
      <c r="AG106" s="289"/>
      <c r="AH106" s="3"/>
      <c r="AI106" s="3"/>
    </row>
    <row r="107" spans="1:35" s="97" customFormat="1" ht="31.5" x14ac:dyDescent="0.25">
      <c r="A107" s="838" t="s">
        <v>620</v>
      </c>
      <c r="B107" s="598" t="s">
        <v>764</v>
      </c>
      <c r="C107" s="598"/>
      <c r="D107" s="607">
        <f>'[12]2'!L112</f>
        <v>0</v>
      </c>
      <c r="E107" s="254" t="s">
        <v>771</v>
      </c>
      <c r="F107" s="254"/>
      <c r="G107" s="254"/>
      <c r="H107" s="254"/>
      <c r="I107" s="607">
        <f t="shared" si="2"/>
        <v>0</v>
      </c>
      <c r="J107" s="254"/>
      <c r="K107" s="342">
        <f>'[12]3'!AB113</f>
        <v>0</v>
      </c>
      <c r="L107" s="146" t="s">
        <v>771</v>
      </c>
      <c r="M107" s="146" t="s">
        <v>771</v>
      </c>
      <c r="N107" s="254">
        <f>'[12]12'!AC106</f>
        <v>0</v>
      </c>
      <c r="O107" s="146"/>
      <c r="P107" s="146"/>
      <c r="Q107" s="146"/>
      <c r="R107" s="342">
        <f>'[12]4'!CV115</f>
        <v>0</v>
      </c>
      <c r="S107" s="146"/>
      <c r="T107" s="342">
        <f>'4'!CX115</f>
        <v>0</v>
      </c>
      <c r="U107" s="146"/>
      <c r="V107" s="146"/>
      <c r="W107" s="146"/>
      <c r="X107" s="289"/>
      <c r="Y107" s="289"/>
      <c r="Z107" s="289"/>
      <c r="AA107" s="289"/>
      <c r="AB107" s="289"/>
      <c r="AC107" s="289"/>
      <c r="AD107" s="289"/>
      <c r="AE107" s="289"/>
      <c r="AF107" s="289"/>
      <c r="AG107" s="289"/>
      <c r="AH107" s="3"/>
      <c r="AI107" s="3"/>
    </row>
    <row r="108" spans="1:35" s="97" customFormat="1" ht="63" x14ac:dyDescent="0.25">
      <c r="A108" s="838" t="s">
        <v>621</v>
      </c>
      <c r="B108" s="598" t="s">
        <v>765</v>
      </c>
      <c r="C108" s="598"/>
      <c r="D108" s="607">
        <f>'[12]2'!L113</f>
        <v>67.884</v>
      </c>
      <c r="E108" s="254"/>
      <c r="F108" s="254"/>
      <c r="G108" s="254"/>
      <c r="H108" s="254"/>
      <c r="I108" s="607">
        <f t="shared" si="2"/>
        <v>67.884</v>
      </c>
      <c r="J108" s="254"/>
      <c r="K108" s="342">
        <f>'[12]3'!AB114</f>
        <v>56.57</v>
      </c>
      <c r="L108" s="146"/>
      <c r="M108" s="146" t="s">
        <v>638</v>
      </c>
      <c r="N108" s="254">
        <f>'[12]12'!AC107</f>
        <v>0</v>
      </c>
      <c r="O108" s="146"/>
      <c r="P108" s="146"/>
      <c r="Q108" s="146"/>
      <c r="R108" s="342">
        <f>'[12]4'!CV116</f>
        <v>0</v>
      </c>
      <c r="S108" s="146"/>
      <c r="T108" s="342">
        <f>'4'!CX116</f>
        <v>0</v>
      </c>
      <c r="U108" s="146"/>
      <c r="V108" s="146"/>
      <c r="W108" s="146"/>
      <c r="X108" s="289"/>
      <c r="Y108" s="289"/>
      <c r="Z108" s="289"/>
      <c r="AA108" s="289"/>
      <c r="AB108" s="289"/>
      <c r="AC108" s="289"/>
      <c r="AD108" s="289"/>
      <c r="AE108" s="289"/>
      <c r="AF108" s="289"/>
      <c r="AG108" s="289"/>
      <c r="AH108" s="3"/>
      <c r="AI108" s="3"/>
    </row>
    <row r="109" spans="1:35" s="97" customFormat="1" ht="15.75" x14ac:dyDescent="0.25">
      <c r="A109" s="838"/>
      <c r="B109" s="324" t="s">
        <v>831</v>
      </c>
      <c r="C109" s="326" t="s">
        <v>815</v>
      </c>
      <c r="D109" s="607">
        <f>'[12]2'!L114</f>
        <v>2.34</v>
      </c>
      <c r="E109" s="254"/>
      <c r="F109" s="254"/>
      <c r="G109" s="254"/>
      <c r="H109" s="254"/>
      <c r="I109" s="607">
        <f t="shared" si="2"/>
        <v>2.34</v>
      </c>
      <c r="J109" s="254"/>
      <c r="K109" s="342">
        <f>'[12]3'!AB115</f>
        <v>1.95</v>
      </c>
      <c r="L109" s="146"/>
      <c r="M109" s="146"/>
      <c r="N109" s="254">
        <f>'[12]12'!AC108</f>
        <v>0</v>
      </c>
      <c r="O109" s="146"/>
      <c r="P109" s="146"/>
      <c r="Q109" s="146"/>
      <c r="R109" s="342">
        <f>'[12]4'!CV117</f>
        <v>0</v>
      </c>
      <c r="S109" s="146"/>
      <c r="T109" s="342">
        <f>'4'!CX117</f>
        <v>0</v>
      </c>
      <c r="U109" s="146"/>
      <c r="V109" s="146"/>
      <c r="W109" s="146"/>
      <c r="X109" s="289"/>
      <c r="Y109" s="289"/>
      <c r="Z109" s="289"/>
      <c r="AA109" s="289"/>
      <c r="AB109" s="289"/>
      <c r="AC109" s="289"/>
      <c r="AD109" s="289"/>
      <c r="AE109" s="289"/>
      <c r="AF109" s="289"/>
      <c r="AG109" s="289"/>
      <c r="AH109" s="3"/>
      <c r="AI109" s="3"/>
    </row>
    <row r="110" spans="1:35" s="97" customFormat="1" ht="31.5" x14ac:dyDescent="0.25">
      <c r="A110" s="838"/>
      <c r="B110" s="324" t="s">
        <v>832</v>
      </c>
      <c r="C110" s="326" t="s">
        <v>815</v>
      </c>
      <c r="D110" s="607">
        <f>'[12]2'!L115</f>
        <v>6.24</v>
      </c>
      <c r="E110" s="254"/>
      <c r="F110" s="254"/>
      <c r="G110" s="254"/>
      <c r="H110" s="254"/>
      <c r="I110" s="607">
        <f t="shared" si="2"/>
        <v>6.24</v>
      </c>
      <c r="J110" s="254"/>
      <c r="K110" s="342">
        <f>'[12]3'!AB116</f>
        <v>5.2</v>
      </c>
      <c r="L110" s="146"/>
      <c r="M110" s="146"/>
      <c r="N110" s="254">
        <f>'[12]12'!AC109</f>
        <v>0</v>
      </c>
      <c r="O110" s="146"/>
      <c r="P110" s="146"/>
      <c r="Q110" s="146"/>
      <c r="R110" s="342">
        <f>'[12]4'!CV118</f>
        <v>0</v>
      </c>
      <c r="S110" s="146"/>
      <c r="T110" s="342">
        <f>'4'!CX118</f>
        <v>0</v>
      </c>
      <c r="U110" s="146"/>
      <c r="V110" s="146"/>
      <c r="W110" s="146"/>
      <c r="X110" s="289"/>
      <c r="Y110" s="289"/>
      <c r="Z110" s="289"/>
      <c r="AA110" s="289"/>
      <c r="AB110" s="289"/>
      <c r="AC110" s="289"/>
      <c r="AD110" s="289"/>
      <c r="AE110" s="289"/>
      <c r="AF110" s="289"/>
      <c r="AG110" s="289"/>
      <c r="AH110" s="3"/>
      <c r="AI110" s="3"/>
    </row>
    <row r="111" spans="1:35" s="97" customFormat="1" ht="47.25" x14ac:dyDescent="0.25">
      <c r="A111" s="838"/>
      <c r="B111" s="324" t="s">
        <v>833</v>
      </c>
      <c r="C111" s="326" t="s">
        <v>815</v>
      </c>
      <c r="D111" s="607">
        <f>'[12]2'!L116</f>
        <v>3.6</v>
      </c>
      <c r="E111" s="254"/>
      <c r="F111" s="254"/>
      <c r="G111" s="254"/>
      <c r="H111" s="254"/>
      <c r="I111" s="607">
        <f t="shared" si="2"/>
        <v>3.6</v>
      </c>
      <c r="J111" s="254"/>
      <c r="K111" s="342">
        <f>'[12]3'!AB117</f>
        <v>3</v>
      </c>
      <c r="L111" s="146"/>
      <c r="M111" s="146"/>
      <c r="N111" s="254">
        <f>'[12]12'!AC110</f>
        <v>0</v>
      </c>
      <c r="O111" s="146"/>
      <c r="P111" s="146"/>
      <c r="Q111" s="146"/>
      <c r="R111" s="342">
        <f>'[12]4'!CV119</f>
        <v>0</v>
      </c>
      <c r="S111" s="146"/>
      <c r="T111" s="342">
        <f>'4'!CX119</f>
        <v>0</v>
      </c>
      <c r="U111" s="146"/>
      <c r="V111" s="146"/>
      <c r="W111" s="146"/>
      <c r="X111" s="289"/>
      <c r="Y111" s="289"/>
      <c r="Z111" s="289"/>
      <c r="AA111" s="289"/>
      <c r="AB111" s="289"/>
      <c r="AC111" s="289"/>
      <c r="AD111" s="289"/>
      <c r="AE111" s="289"/>
      <c r="AF111" s="289"/>
      <c r="AG111" s="289"/>
      <c r="AH111" s="3"/>
      <c r="AI111" s="3"/>
    </row>
    <row r="112" spans="1:35" s="97" customFormat="1" ht="15.75" x14ac:dyDescent="0.25">
      <c r="A112" s="838"/>
      <c r="B112" s="324" t="s">
        <v>830</v>
      </c>
      <c r="C112" s="326" t="s">
        <v>815</v>
      </c>
      <c r="D112" s="607">
        <f>'[12]2'!L117</f>
        <v>3</v>
      </c>
      <c r="E112" s="254"/>
      <c r="F112" s="254"/>
      <c r="G112" s="254"/>
      <c r="H112" s="254"/>
      <c r="I112" s="607">
        <f t="shared" si="2"/>
        <v>3</v>
      </c>
      <c r="J112" s="254"/>
      <c r="K112" s="342">
        <f>'[12]3'!AB118</f>
        <v>2.5</v>
      </c>
      <c r="L112" s="146"/>
      <c r="M112" s="146"/>
      <c r="N112" s="254">
        <f>'[12]12'!AC111</f>
        <v>0</v>
      </c>
      <c r="O112" s="146"/>
      <c r="P112" s="146"/>
      <c r="Q112" s="146"/>
      <c r="R112" s="342">
        <f>'[12]4'!CV120</f>
        <v>0</v>
      </c>
      <c r="S112" s="146"/>
      <c r="T112" s="342">
        <f>'4'!CX120</f>
        <v>0</v>
      </c>
      <c r="U112" s="146"/>
      <c r="V112" s="146"/>
      <c r="W112" s="146"/>
      <c r="X112" s="289"/>
      <c r="Y112" s="289"/>
      <c r="Z112" s="289"/>
      <c r="AA112" s="289"/>
      <c r="AB112" s="289"/>
      <c r="AC112" s="289"/>
      <c r="AD112" s="289"/>
      <c r="AE112" s="289"/>
      <c r="AF112" s="289"/>
      <c r="AG112" s="289"/>
      <c r="AH112" s="3"/>
      <c r="AI112" s="3"/>
    </row>
    <row r="113" spans="1:35" s="97" customFormat="1" ht="15.75" x14ac:dyDescent="0.25">
      <c r="A113" s="838"/>
      <c r="B113" s="324" t="s">
        <v>859</v>
      </c>
      <c r="C113" s="326" t="s">
        <v>818</v>
      </c>
      <c r="D113" s="607">
        <f>'[12]2'!L118</f>
        <v>1.2</v>
      </c>
      <c r="E113" s="254"/>
      <c r="F113" s="254"/>
      <c r="G113" s="254"/>
      <c r="H113" s="254"/>
      <c r="I113" s="607">
        <f t="shared" si="2"/>
        <v>1.2</v>
      </c>
      <c r="J113" s="254"/>
      <c r="K113" s="342">
        <f>'[12]3'!AB119</f>
        <v>1</v>
      </c>
      <c r="L113" s="146"/>
      <c r="M113" s="146"/>
      <c r="N113" s="254">
        <f>'[12]12'!AC113</f>
        <v>0</v>
      </c>
      <c r="O113" s="146"/>
      <c r="P113" s="146"/>
      <c r="Q113" s="146"/>
      <c r="R113" s="342">
        <f>'[12]4'!CV121</f>
        <v>0</v>
      </c>
      <c r="S113" s="146"/>
      <c r="T113" s="342">
        <f>'4'!CX121</f>
        <v>0</v>
      </c>
      <c r="U113" s="146"/>
      <c r="V113" s="146"/>
      <c r="W113" s="146"/>
      <c r="X113" s="289"/>
      <c r="Y113" s="289"/>
      <c r="Z113" s="289"/>
      <c r="AA113" s="289"/>
      <c r="AB113" s="289"/>
      <c r="AC113" s="289"/>
      <c r="AD113" s="289"/>
      <c r="AE113" s="289"/>
      <c r="AF113" s="289"/>
      <c r="AG113" s="289"/>
      <c r="AH113" s="3"/>
      <c r="AI113" s="3"/>
    </row>
    <row r="114" spans="1:35" s="97" customFormat="1" ht="31.5" x14ac:dyDescent="0.25">
      <c r="A114" s="838"/>
      <c r="B114" s="324" t="s">
        <v>860</v>
      </c>
      <c r="C114" s="326" t="s">
        <v>818</v>
      </c>
      <c r="D114" s="607">
        <f>'[12]2'!L119</f>
        <v>5.04</v>
      </c>
      <c r="E114" s="254"/>
      <c r="F114" s="254"/>
      <c r="G114" s="254"/>
      <c r="H114" s="254"/>
      <c r="I114" s="607">
        <f t="shared" si="2"/>
        <v>5.04</v>
      </c>
      <c r="J114" s="254"/>
      <c r="K114" s="342">
        <f>'[12]3'!AB120</f>
        <v>4.2</v>
      </c>
      <c r="L114" s="146"/>
      <c r="M114" s="146"/>
      <c r="N114" s="254">
        <f>'[12]12'!AC114</f>
        <v>0</v>
      </c>
      <c r="O114" s="146"/>
      <c r="P114" s="146"/>
      <c r="Q114" s="146"/>
      <c r="R114" s="342">
        <f>'[12]4'!CV122</f>
        <v>0</v>
      </c>
      <c r="S114" s="146"/>
      <c r="T114" s="342">
        <f>'4'!CX122</f>
        <v>0</v>
      </c>
      <c r="U114" s="146"/>
      <c r="V114" s="146"/>
      <c r="W114" s="146"/>
      <c r="X114" s="289"/>
      <c r="Y114" s="289"/>
      <c r="Z114" s="289"/>
      <c r="AA114" s="289"/>
      <c r="AB114" s="289"/>
      <c r="AC114" s="289"/>
      <c r="AD114" s="289"/>
      <c r="AE114" s="289"/>
      <c r="AF114" s="289"/>
      <c r="AG114" s="289"/>
      <c r="AH114" s="3"/>
      <c r="AI114" s="3"/>
    </row>
    <row r="115" spans="1:35" s="97" customFormat="1" ht="15.75" x14ac:dyDescent="0.25">
      <c r="A115" s="838"/>
      <c r="B115" s="324" t="s">
        <v>831</v>
      </c>
      <c r="C115" s="326" t="s">
        <v>818</v>
      </c>
      <c r="D115" s="607">
        <f>'[12]2'!L120</f>
        <v>0</v>
      </c>
      <c r="E115" s="254"/>
      <c r="F115" s="254"/>
      <c r="G115" s="254"/>
      <c r="H115" s="254"/>
      <c r="I115" s="607">
        <f t="shared" si="2"/>
        <v>0</v>
      </c>
      <c r="J115" s="254"/>
      <c r="K115" s="342">
        <f>'[12]3'!AB121</f>
        <v>0</v>
      </c>
      <c r="L115" s="146"/>
      <c r="M115" s="146"/>
      <c r="N115" s="254">
        <f>'[12]12'!AC115</f>
        <v>0</v>
      </c>
      <c r="O115" s="146"/>
      <c r="P115" s="146"/>
      <c r="Q115" s="146"/>
      <c r="R115" s="342">
        <f>'[12]4'!CV123</f>
        <v>0</v>
      </c>
      <c r="S115" s="146"/>
      <c r="T115" s="342">
        <f>'4'!CX123</f>
        <v>0</v>
      </c>
      <c r="U115" s="146"/>
      <c r="V115" s="146"/>
      <c r="W115" s="146"/>
      <c r="X115" s="289"/>
      <c r="Y115" s="289"/>
      <c r="Z115" s="289"/>
      <c r="AA115" s="289"/>
      <c r="AB115" s="289"/>
      <c r="AC115" s="289"/>
      <c r="AD115" s="289"/>
      <c r="AE115" s="289"/>
      <c r="AF115" s="289"/>
      <c r="AG115" s="289"/>
      <c r="AH115" s="3"/>
      <c r="AI115" s="3"/>
    </row>
    <row r="116" spans="1:35" s="97" customFormat="1" ht="15.75" x14ac:dyDescent="0.25">
      <c r="A116" s="838"/>
      <c r="B116" s="395" t="str">
        <f>'[12]3'!B115</f>
        <v>Приобретение крана-манипулятора</v>
      </c>
      <c r="C116" s="326" t="s">
        <v>818</v>
      </c>
      <c r="D116" s="607">
        <f>'[12]2'!L121</f>
        <v>6.6</v>
      </c>
      <c r="E116" s="254"/>
      <c r="F116" s="254"/>
      <c r="G116" s="254"/>
      <c r="H116" s="254"/>
      <c r="I116" s="607">
        <f t="shared" si="2"/>
        <v>6.6</v>
      </c>
      <c r="J116" s="254"/>
      <c r="K116" s="342">
        <f>'[12]3'!AB122</f>
        <v>5.5</v>
      </c>
      <c r="L116" s="146"/>
      <c r="M116" s="146"/>
      <c r="N116" s="254">
        <f>'[12]12'!AC116</f>
        <v>0</v>
      </c>
      <c r="O116" s="146"/>
      <c r="P116" s="146"/>
      <c r="Q116" s="146"/>
      <c r="R116" s="342">
        <f>'[12]4'!CV124</f>
        <v>0</v>
      </c>
      <c r="S116" s="146"/>
      <c r="T116" s="342">
        <f>'4'!CX124</f>
        <v>0</v>
      </c>
      <c r="U116" s="146"/>
      <c r="V116" s="146"/>
      <c r="W116" s="146"/>
      <c r="X116" s="289"/>
      <c r="Y116" s="289"/>
      <c r="Z116" s="289"/>
      <c r="AA116" s="289"/>
      <c r="AB116" s="289"/>
      <c r="AC116" s="289"/>
      <c r="AD116" s="289"/>
      <c r="AE116" s="289"/>
      <c r="AF116" s="289"/>
      <c r="AG116" s="289"/>
      <c r="AH116" s="3"/>
      <c r="AI116" s="3"/>
    </row>
    <row r="117" spans="1:35" s="97" customFormat="1" ht="31.5" x14ac:dyDescent="0.25">
      <c r="A117" s="838"/>
      <c r="B117" s="395" t="str">
        <f>'[12]3'!B116</f>
        <v>Приобретение автоподъемника  АПТ-17А</v>
      </c>
      <c r="C117" s="326" t="s">
        <v>818</v>
      </c>
      <c r="D117" s="607">
        <f>'[12]2'!L122</f>
        <v>0.27600000000000002</v>
      </c>
      <c r="E117" s="254"/>
      <c r="F117" s="254"/>
      <c r="G117" s="254"/>
      <c r="H117" s="254"/>
      <c r="I117" s="607">
        <f t="shared" si="2"/>
        <v>0.27600000000000002</v>
      </c>
      <c r="J117" s="254"/>
      <c r="K117" s="342">
        <f>'[12]3'!AB123</f>
        <v>0.23000000000000004</v>
      </c>
      <c r="L117" s="146"/>
      <c r="M117" s="146"/>
      <c r="N117" s="254"/>
      <c r="O117" s="146"/>
      <c r="P117" s="146"/>
      <c r="Q117" s="146"/>
      <c r="R117" s="342">
        <f>'[12]4'!CV125</f>
        <v>0</v>
      </c>
      <c r="S117" s="146"/>
      <c r="T117" s="342">
        <f>'4'!CX125</f>
        <v>0</v>
      </c>
      <c r="U117" s="146"/>
      <c r="V117" s="146"/>
      <c r="W117" s="146"/>
      <c r="X117" s="289"/>
      <c r="Y117" s="289"/>
      <c r="Z117" s="289"/>
      <c r="AA117" s="289"/>
      <c r="AB117" s="289"/>
      <c r="AC117" s="289"/>
      <c r="AD117" s="289"/>
      <c r="AE117" s="289"/>
      <c r="AF117" s="289"/>
      <c r="AG117" s="289"/>
      <c r="AH117" s="3"/>
      <c r="AI117" s="3"/>
    </row>
    <row r="118" spans="1:35" s="97" customFormat="1" ht="47.25" x14ac:dyDescent="0.25">
      <c r="A118" s="838"/>
      <c r="B118" s="324" t="str">
        <f>'[12]4'!B118</f>
        <v>Приобретение трактора на базе МТЗ (бара) 
ЭТЦ-2086</v>
      </c>
      <c r="C118" s="326" t="s">
        <v>819</v>
      </c>
      <c r="D118" s="607">
        <f>'[12]2'!L123</f>
        <v>3.12</v>
      </c>
      <c r="E118" s="254"/>
      <c r="F118" s="254"/>
      <c r="G118" s="254"/>
      <c r="H118" s="254"/>
      <c r="I118" s="607">
        <f t="shared" si="2"/>
        <v>3.12</v>
      </c>
      <c r="J118" s="254"/>
      <c r="K118" s="342">
        <f>'[12]3'!AB124</f>
        <v>2.6</v>
      </c>
      <c r="L118" s="146"/>
      <c r="M118" s="146"/>
      <c r="N118" s="254">
        <f>'[12]12'!AC116</f>
        <v>0</v>
      </c>
      <c r="O118" s="146"/>
      <c r="P118" s="146"/>
      <c r="Q118" s="146"/>
      <c r="R118" s="342">
        <f>'[12]4'!CV126</f>
        <v>0</v>
      </c>
      <c r="S118" s="146"/>
      <c r="T118" s="342">
        <f>'4'!CX126</f>
        <v>0</v>
      </c>
      <c r="U118" s="146"/>
      <c r="V118" s="146"/>
      <c r="W118" s="146"/>
      <c r="X118" s="289"/>
      <c r="Y118" s="289"/>
      <c r="Z118" s="289"/>
      <c r="AA118" s="289"/>
      <c r="AB118" s="289"/>
      <c r="AC118" s="289"/>
      <c r="AD118" s="289"/>
      <c r="AE118" s="289"/>
      <c r="AF118" s="289"/>
      <c r="AG118" s="289"/>
      <c r="AH118" s="3"/>
      <c r="AI118" s="3"/>
    </row>
    <row r="119" spans="1:35" s="97" customFormat="1" ht="15.75" x14ac:dyDescent="0.25">
      <c r="A119" s="838"/>
      <c r="B119" s="324" t="str">
        <f>'[12]4'!B119</f>
        <v>Приобретение УАЗ 390995 - 2 шт.</v>
      </c>
      <c r="C119" s="326" t="s">
        <v>819</v>
      </c>
      <c r="D119" s="607">
        <f>'[12]2'!L124</f>
        <v>3</v>
      </c>
      <c r="E119" s="254"/>
      <c r="F119" s="254"/>
      <c r="G119" s="254"/>
      <c r="H119" s="254"/>
      <c r="I119" s="607">
        <f t="shared" si="2"/>
        <v>3</v>
      </c>
      <c r="J119" s="254"/>
      <c r="K119" s="342">
        <f>'[12]3'!AB125</f>
        <v>2.5</v>
      </c>
      <c r="L119" s="146"/>
      <c r="M119" s="146"/>
      <c r="N119" s="254">
        <f>'[12]12'!AC117</f>
        <v>0</v>
      </c>
      <c r="O119" s="146"/>
      <c r="P119" s="146"/>
      <c r="Q119" s="146"/>
      <c r="R119" s="342">
        <f>'[12]4'!CV127</f>
        <v>0</v>
      </c>
      <c r="S119" s="146"/>
      <c r="T119" s="342">
        <f>'4'!CX127</f>
        <v>0</v>
      </c>
      <c r="U119" s="146"/>
      <c r="V119" s="146"/>
      <c r="W119" s="146"/>
      <c r="X119" s="289"/>
      <c r="Y119" s="289"/>
      <c r="Z119" s="289"/>
      <c r="AA119" s="289"/>
      <c r="AB119" s="289"/>
      <c r="AC119" s="289"/>
      <c r="AD119" s="289"/>
      <c r="AE119" s="289"/>
      <c r="AF119" s="289"/>
      <c r="AG119" s="289"/>
      <c r="AH119" s="3"/>
      <c r="AI119" s="3"/>
    </row>
    <row r="120" spans="1:35" s="97" customFormat="1" ht="15.75" x14ac:dyDescent="0.25">
      <c r="A120" s="838"/>
      <c r="B120" s="324" t="str">
        <f>'[12]4'!B120</f>
        <v>Приобретение микроавтобуса</v>
      </c>
      <c r="C120" s="326" t="s">
        <v>819</v>
      </c>
      <c r="D120" s="607">
        <f>'[12]2'!L125</f>
        <v>7.4399999999999995</v>
      </c>
      <c r="E120" s="254"/>
      <c r="F120" s="254"/>
      <c r="G120" s="254"/>
      <c r="H120" s="254"/>
      <c r="I120" s="607">
        <f t="shared" si="2"/>
        <v>7.4399999999999995</v>
      </c>
      <c r="J120" s="254"/>
      <c r="K120" s="342">
        <f>'[12]3'!AB126</f>
        <v>6.2</v>
      </c>
      <c r="L120" s="146"/>
      <c r="M120" s="146"/>
      <c r="N120" s="254">
        <f>'[12]12'!AC118</f>
        <v>0</v>
      </c>
      <c r="O120" s="146"/>
      <c r="P120" s="146"/>
      <c r="Q120" s="146"/>
      <c r="R120" s="342">
        <f>'[12]4'!CV128</f>
        <v>0</v>
      </c>
      <c r="S120" s="146"/>
      <c r="T120" s="342">
        <f>'4'!CX128</f>
        <v>0</v>
      </c>
      <c r="U120" s="146"/>
      <c r="V120" s="146"/>
      <c r="W120" s="146"/>
      <c r="X120" s="289"/>
      <c r="Y120" s="289"/>
      <c r="Z120" s="289"/>
      <c r="AA120" s="289"/>
      <c r="AB120" s="289"/>
      <c r="AC120" s="289"/>
      <c r="AD120" s="289"/>
      <c r="AE120" s="289"/>
      <c r="AF120" s="289"/>
      <c r="AG120" s="289"/>
      <c r="AH120" s="3"/>
      <c r="AI120" s="3"/>
    </row>
    <row r="121" spans="1:35" s="97" customFormat="1" ht="31.5" x14ac:dyDescent="0.25">
      <c r="A121" s="838"/>
      <c r="B121" s="324" t="str">
        <f>'[12]4'!B121</f>
        <v>Приобретение автоподъемника  АП-22</v>
      </c>
      <c r="C121" s="326" t="s">
        <v>819</v>
      </c>
      <c r="D121" s="607">
        <f>'[12]2'!L126</f>
        <v>0.94799999999999995</v>
      </c>
      <c r="E121" s="254"/>
      <c r="F121" s="254"/>
      <c r="G121" s="254"/>
      <c r="H121" s="254"/>
      <c r="I121" s="607">
        <f t="shared" si="2"/>
        <v>0.94799999999999995</v>
      </c>
      <c r="J121" s="254"/>
      <c r="K121" s="342">
        <f>'[12]3'!AB127</f>
        <v>0.79</v>
      </c>
      <c r="L121" s="146"/>
      <c r="M121" s="146"/>
      <c r="N121" s="254"/>
      <c r="O121" s="146"/>
      <c r="P121" s="146"/>
      <c r="Q121" s="146"/>
      <c r="R121" s="342">
        <f>'[12]4'!CV129</f>
        <v>0</v>
      </c>
      <c r="S121" s="146"/>
      <c r="T121" s="342">
        <f>'4'!CX129</f>
        <v>0</v>
      </c>
      <c r="U121" s="146"/>
      <c r="V121" s="146"/>
      <c r="W121" s="146"/>
      <c r="X121" s="289"/>
      <c r="Y121" s="289"/>
      <c r="Z121" s="289"/>
      <c r="AA121" s="289"/>
      <c r="AB121" s="289"/>
      <c r="AC121" s="289"/>
      <c r="AD121" s="289"/>
      <c r="AE121" s="289"/>
      <c r="AF121" s="289"/>
      <c r="AG121" s="289"/>
      <c r="AH121" s="3"/>
      <c r="AI121" s="3"/>
    </row>
    <row r="122" spans="1:35" s="97" customFormat="1" ht="15.75" x14ac:dyDescent="0.25">
      <c r="A122" s="838"/>
      <c r="B122" s="324" t="str">
        <f>'[12]4'!B122</f>
        <v>Приобретение крана-манипулятора</v>
      </c>
      <c r="C122" s="326" t="s">
        <v>822</v>
      </c>
      <c r="D122" s="607">
        <f>'[12]2'!L127</f>
        <v>4.5599999999999996</v>
      </c>
      <c r="E122" s="254"/>
      <c r="F122" s="254"/>
      <c r="G122" s="254"/>
      <c r="H122" s="254"/>
      <c r="I122" s="607">
        <f t="shared" si="2"/>
        <v>4.5599999999999996</v>
      </c>
      <c r="J122" s="254"/>
      <c r="K122" s="342">
        <f>'[12]3'!AB128</f>
        <v>3.8</v>
      </c>
      <c r="L122" s="146"/>
      <c r="M122" s="146"/>
      <c r="N122" s="254">
        <f>'[12]12'!AC119</f>
        <v>0</v>
      </c>
      <c r="O122" s="146"/>
      <c r="P122" s="146"/>
      <c r="Q122" s="146"/>
      <c r="R122" s="342">
        <f>'[12]4'!CV130</f>
        <v>0</v>
      </c>
      <c r="S122" s="146"/>
      <c r="T122" s="342">
        <f>'4'!CX130</f>
        <v>0</v>
      </c>
      <c r="U122" s="146"/>
      <c r="V122" s="146"/>
      <c r="W122" s="146"/>
      <c r="X122" s="289"/>
      <c r="Y122" s="289"/>
      <c r="Z122" s="289"/>
      <c r="AA122" s="289"/>
      <c r="AB122" s="289"/>
      <c r="AC122" s="289"/>
      <c r="AD122" s="289"/>
      <c r="AE122" s="289"/>
      <c r="AF122" s="289"/>
      <c r="AG122" s="289"/>
      <c r="AH122" s="3"/>
      <c r="AI122" s="3"/>
    </row>
    <row r="123" spans="1:35" s="97" customFormat="1" ht="31.5" x14ac:dyDescent="0.25">
      <c r="A123" s="838"/>
      <c r="B123" s="324" t="str">
        <f>'[12]4'!B123</f>
        <v>Приобретение экскаватора-погрузчика</v>
      </c>
      <c r="C123" s="326" t="s">
        <v>822</v>
      </c>
      <c r="D123" s="607">
        <f>'[12]2'!L128</f>
        <v>7.8</v>
      </c>
      <c r="E123" s="254"/>
      <c r="F123" s="254"/>
      <c r="G123" s="254"/>
      <c r="H123" s="254"/>
      <c r="I123" s="607">
        <f t="shared" si="2"/>
        <v>7.8</v>
      </c>
      <c r="J123" s="254"/>
      <c r="K123" s="342">
        <f>'[12]3'!AB129</f>
        <v>6.5</v>
      </c>
      <c r="L123" s="146"/>
      <c r="M123" s="146"/>
      <c r="N123" s="254">
        <f>'[12]12'!AC120</f>
        <v>0</v>
      </c>
      <c r="O123" s="146"/>
      <c r="P123" s="146"/>
      <c r="Q123" s="146"/>
      <c r="R123" s="342">
        <f>'[12]4'!CV131</f>
        <v>0</v>
      </c>
      <c r="S123" s="146"/>
      <c r="T123" s="342">
        <f>'4'!CX131</f>
        <v>0</v>
      </c>
      <c r="U123" s="146"/>
      <c r="V123" s="146"/>
      <c r="W123" s="146"/>
      <c r="X123" s="289"/>
      <c r="Y123" s="289"/>
      <c r="Z123" s="289"/>
      <c r="AA123" s="289"/>
      <c r="AB123" s="289"/>
      <c r="AC123" s="289"/>
      <c r="AD123" s="289"/>
      <c r="AE123" s="289"/>
      <c r="AF123" s="289"/>
      <c r="AG123" s="289"/>
      <c r="AH123" s="3"/>
      <c r="AI123" s="3"/>
    </row>
    <row r="124" spans="1:35" s="97" customFormat="1" ht="31.5" x14ac:dyDescent="0.25">
      <c r="A124" s="838"/>
      <c r="B124" s="324" t="str">
        <f>'[12]4'!B124</f>
        <v>Приобретение оборудования (трассоискатель)</v>
      </c>
      <c r="C124" s="326" t="s">
        <v>822</v>
      </c>
      <c r="D124" s="607">
        <f>'[12]2'!L129</f>
        <v>0</v>
      </c>
      <c r="E124" s="254"/>
      <c r="F124" s="254"/>
      <c r="G124" s="254"/>
      <c r="H124" s="254"/>
      <c r="I124" s="607">
        <f t="shared" si="2"/>
        <v>0</v>
      </c>
      <c r="J124" s="254"/>
      <c r="K124" s="342">
        <f>'[12]3'!AB130</f>
        <v>0</v>
      </c>
      <c r="L124" s="146"/>
      <c r="M124" s="146"/>
      <c r="N124" s="254">
        <f>'[12]12'!AC121</f>
        <v>0</v>
      </c>
      <c r="O124" s="146"/>
      <c r="P124" s="146"/>
      <c r="Q124" s="146"/>
      <c r="R124" s="342">
        <f>'[12]4'!CV132</f>
        <v>0</v>
      </c>
      <c r="S124" s="146"/>
      <c r="T124" s="342">
        <f>'4'!CX132</f>
        <v>0</v>
      </c>
      <c r="U124" s="146"/>
      <c r="V124" s="146"/>
      <c r="W124" s="146"/>
      <c r="X124" s="289"/>
      <c r="Y124" s="289"/>
      <c r="Z124" s="289"/>
      <c r="AA124" s="289"/>
      <c r="AB124" s="289"/>
      <c r="AC124" s="289"/>
      <c r="AD124" s="289"/>
      <c r="AE124" s="289"/>
      <c r="AF124" s="289"/>
      <c r="AG124" s="289"/>
      <c r="AH124" s="3"/>
      <c r="AI124" s="3"/>
    </row>
    <row r="125" spans="1:35" s="97" customFormat="1" ht="15.75" x14ac:dyDescent="0.25">
      <c r="A125" s="838"/>
      <c r="B125" s="324" t="str">
        <f>'[12]4'!B125</f>
        <v>Приобретение УАЗ 390995 - 2 шт.</v>
      </c>
      <c r="C125" s="326" t="s">
        <v>826</v>
      </c>
      <c r="D125" s="607">
        <f>'[12]2'!L130</f>
        <v>4.32</v>
      </c>
      <c r="E125" s="254"/>
      <c r="F125" s="254"/>
      <c r="G125" s="254"/>
      <c r="H125" s="254"/>
      <c r="I125" s="607">
        <f t="shared" si="2"/>
        <v>4.32</v>
      </c>
      <c r="J125" s="254"/>
      <c r="K125" s="342">
        <f>'[12]3'!AB131</f>
        <v>3.6</v>
      </c>
      <c r="L125" s="146"/>
      <c r="M125" s="146"/>
      <c r="N125" s="254">
        <f>'[12]12'!AC124</f>
        <v>0</v>
      </c>
      <c r="O125" s="146"/>
      <c r="P125" s="146"/>
      <c r="Q125" s="146"/>
      <c r="R125" s="342">
        <f>'[12]4'!CV133</f>
        <v>0</v>
      </c>
      <c r="S125" s="146"/>
      <c r="T125" s="342">
        <f>'4'!CX133</f>
        <v>0</v>
      </c>
      <c r="U125" s="146"/>
      <c r="V125" s="146"/>
      <c r="W125" s="146"/>
      <c r="X125" s="289"/>
      <c r="Y125" s="289"/>
      <c r="Z125" s="289"/>
      <c r="AA125" s="289"/>
      <c r="AB125" s="289"/>
      <c r="AC125" s="289"/>
      <c r="AD125" s="289"/>
      <c r="AE125" s="289"/>
      <c r="AF125" s="289"/>
      <c r="AG125" s="289"/>
      <c r="AH125" s="3"/>
      <c r="AI125" s="3"/>
    </row>
    <row r="126" spans="1:35" s="97" customFormat="1" ht="31.5" x14ac:dyDescent="0.25">
      <c r="A126" s="838"/>
      <c r="B126" s="324" t="str">
        <f>'[12]4'!B126</f>
        <v>Приобретение автомобиля для перевозки персонала Лада Гранта</v>
      </c>
      <c r="C126" s="326" t="s">
        <v>826</v>
      </c>
      <c r="D126" s="607">
        <f>'[12]2'!L131</f>
        <v>8.4</v>
      </c>
      <c r="E126" s="254"/>
      <c r="F126" s="254"/>
      <c r="G126" s="254"/>
      <c r="H126" s="254"/>
      <c r="I126" s="607">
        <f t="shared" si="2"/>
        <v>8.4</v>
      </c>
      <c r="J126" s="254"/>
      <c r="K126" s="342">
        <f>'[12]3'!AB132</f>
        <v>7</v>
      </c>
      <c r="L126" s="146"/>
      <c r="M126" s="146"/>
      <c r="N126" s="254" t="s">
        <v>771</v>
      </c>
      <c r="O126" s="146"/>
      <c r="P126" s="146"/>
      <c r="Q126" s="146"/>
      <c r="R126" s="342">
        <f>'[12]4'!CV134</f>
        <v>0</v>
      </c>
      <c r="S126" s="146"/>
      <c r="T126" s="342">
        <f>'4'!CX134</f>
        <v>0</v>
      </c>
      <c r="U126" s="146"/>
      <c r="V126" s="146"/>
      <c r="W126" s="146"/>
      <c r="X126" s="289"/>
      <c r="Y126" s="289"/>
      <c r="Z126" s="289"/>
      <c r="AA126" s="289"/>
      <c r="AB126" s="289"/>
      <c r="AC126" s="289"/>
      <c r="AD126" s="289"/>
      <c r="AE126" s="289"/>
      <c r="AF126" s="289"/>
      <c r="AG126" s="289"/>
      <c r="AH126" s="3"/>
      <c r="AI126" s="3"/>
    </row>
    <row r="127" spans="1:35" s="97" customFormat="1" ht="15.75" x14ac:dyDescent="0.25">
      <c r="A127" s="838"/>
      <c r="B127" s="598"/>
      <c r="C127" s="598"/>
      <c r="D127" s="607">
        <f>'[12]2'!L132</f>
        <v>0</v>
      </c>
      <c r="E127" s="254"/>
      <c r="F127" s="254"/>
      <c r="G127" s="254"/>
      <c r="H127" s="254"/>
      <c r="I127" s="607">
        <f t="shared" si="2"/>
        <v>0</v>
      </c>
      <c r="J127" s="254"/>
      <c r="K127" s="342">
        <f>'[12]3'!AB133</f>
        <v>0</v>
      </c>
      <c r="L127" s="146"/>
      <c r="M127" s="146"/>
      <c r="N127" s="254">
        <f>'[12]12'!AC126</f>
        <v>0</v>
      </c>
      <c r="O127" s="146"/>
      <c r="P127" s="146"/>
      <c r="Q127" s="146"/>
      <c r="R127" s="342">
        <f>'[12]4'!CV135</f>
        <v>0</v>
      </c>
      <c r="S127" s="146"/>
      <c r="T127" s="342">
        <f>'4'!CX135</f>
        <v>0</v>
      </c>
      <c r="U127" s="146"/>
      <c r="V127" s="146"/>
      <c r="W127" s="146"/>
      <c r="X127" s="289"/>
      <c r="Y127" s="289"/>
      <c r="Z127" s="289"/>
      <c r="AA127" s="289"/>
      <c r="AB127" s="289"/>
      <c r="AC127" s="289"/>
      <c r="AD127" s="289"/>
      <c r="AE127" s="289"/>
      <c r="AF127" s="289"/>
      <c r="AG127" s="289"/>
      <c r="AH127" s="3"/>
      <c r="AI127" s="3"/>
    </row>
    <row r="128" spans="1:35" s="97" customFormat="1" ht="94.5" x14ac:dyDescent="0.25">
      <c r="A128" s="837" t="s">
        <v>766</v>
      </c>
      <c r="B128" s="588" t="s">
        <v>767</v>
      </c>
      <c r="C128" s="598"/>
      <c r="D128" s="607">
        <f>'[12]2'!L133</f>
        <v>0</v>
      </c>
      <c r="E128" s="254" t="s">
        <v>771</v>
      </c>
      <c r="F128" s="254"/>
      <c r="G128" s="254"/>
      <c r="H128" s="254"/>
      <c r="I128" s="607">
        <f t="shared" si="2"/>
        <v>0</v>
      </c>
      <c r="J128" s="254"/>
      <c r="K128" s="342">
        <f>'[12]3'!AB134</f>
        <v>0</v>
      </c>
      <c r="L128" s="146"/>
      <c r="M128" s="146" t="s">
        <v>771</v>
      </c>
      <c r="N128" s="254"/>
      <c r="O128" s="146"/>
      <c r="P128" s="146"/>
      <c r="Q128" s="146"/>
      <c r="R128" s="342">
        <f>'[12]4'!CV136</f>
        <v>0.4</v>
      </c>
      <c r="S128" s="146"/>
      <c r="T128" s="342">
        <f>'4'!CX136</f>
        <v>3.1360000000000001</v>
      </c>
      <c r="U128" s="146"/>
      <c r="V128" s="146"/>
      <c r="W128" s="146"/>
      <c r="X128" s="289"/>
      <c r="Y128" s="289"/>
      <c r="Z128" s="289"/>
      <c r="AA128" s="289"/>
      <c r="AB128" s="289"/>
      <c r="AC128" s="289"/>
      <c r="AD128" s="289"/>
      <c r="AE128" s="289"/>
      <c r="AF128" s="289"/>
      <c r="AG128" s="289"/>
      <c r="AH128" s="3"/>
      <c r="AI128" s="3"/>
    </row>
    <row r="129" spans="1:35" s="97" customFormat="1" ht="48.75" customHeight="1" x14ac:dyDescent="0.25">
      <c r="A129" s="837" t="s">
        <v>768</v>
      </c>
      <c r="B129" s="588" t="s">
        <v>769</v>
      </c>
      <c r="C129" s="598"/>
      <c r="D129" s="607">
        <f>'[12]2'!L134</f>
        <v>14.944599999999998</v>
      </c>
      <c r="E129" s="254"/>
      <c r="F129" s="254"/>
      <c r="G129" s="254"/>
      <c r="H129" s="254"/>
      <c r="I129" s="607">
        <f t="shared" si="2"/>
        <v>14.944599999999998</v>
      </c>
      <c r="J129" s="254"/>
      <c r="K129" s="342">
        <f>'[12]3'!AB135</f>
        <v>12.453833333333332</v>
      </c>
      <c r="L129" s="146"/>
      <c r="M129" s="146" t="s">
        <v>638</v>
      </c>
      <c r="N129" s="254">
        <f>'[12]12'!AC127</f>
        <v>0</v>
      </c>
      <c r="O129" s="146"/>
      <c r="P129" s="146"/>
      <c r="Q129" s="146"/>
      <c r="R129" s="342">
        <f>'[12]4'!CV137</f>
        <v>0</v>
      </c>
      <c r="S129" s="146"/>
      <c r="T129" s="342">
        <f>'4'!CX137</f>
        <v>1</v>
      </c>
      <c r="U129" s="146"/>
      <c r="V129" s="146"/>
      <c r="W129" s="146"/>
      <c r="X129" s="289"/>
      <c r="Y129" s="289"/>
      <c r="Z129" s="289"/>
      <c r="AA129" s="289"/>
      <c r="AB129" s="289"/>
      <c r="AC129" s="289"/>
      <c r="AD129" s="289"/>
      <c r="AE129" s="289"/>
      <c r="AF129" s="289"/>
      <c r="AG129" s="289"/>
      <c r="AH129" s="3"/>
      <c r="AI129" s="3"/>
    </row>
    <row r="130" spans="1:35" s="97" customFormat="1" ht="63" x14ac:dyDescent="0.25">
      <c r="A130" s="837"/>
      <c r="B130" s="577" t="s">
        <v>989</v>
      </c>
      <c r="C130" s="355" t="s">
        <v>818</v>
      </c>
      <c r="D130" s="607">
        <f>'[12]2'!L135</f>
        <v>3.7869999999999999</v>
      </c>
      <c r="E130" s="254" t="s">
        <v>978</v>
      </c>
      <c r="F130" s="254"/>
      <c r="G130" s="254"/>
      <c r="H130" s="254"/>
      <c r="I130" s="607">
        <f t="shared" si="2"/>
        <v>3.7869999999999999</v>
      </c>
      <c r="J130" s="254"/>
      <c r="K130" s="342">
        <f>'[12]3'!AB136</f>
        <v>3.1558333333333333</v>
      </c>
      <c r="L130" s="146"/>
      <c r="M130" s="146"/>
      <c r="N130" s="254" t="str">
        <f>'[12]12'!AC128</f>
        <v>надежность, качество</v>
      </c>
      <c r="O130" s="146"/>
      <c r="P130" s="146"/>
      <c r="Q130" s="146"/>
      <c r="R130" s="342">
        <f>'[12]4'!CV138</f>
        <v>0</v>
      </c>
      <c r="S130" s="146"/>
      <c r="T130" s="342">
        <f>'4'!CX138</f>
        <v>0.52600000000000002</v>
      </c>
      <c r="U130" s="146"/>
      <c r="V130" s="146"/>
      <c r="W130" s="146"/>
      <c r="X130" s="289"/>
      <c r="Y130" s="289"/>
      <c r="Z130" s="289"/>
      <c r="AA130" s="289"/>
      <c r="AB130" s="289"/>
      <c r="AC130" s="289"/>
      <c r="AD130" s="289"/>
      <c r="AE130" s="289"/>
      <c r="AF130" s="289"/>
      <c r="AG130" s="289"/>
      <c r="AH130" s="3"/>
      <c r="AI130" s="3"/>
    </row>
    <row r="131" spans="1:35" s="97" customFormat="1" ht="63" x14ac:dyDescent="0.25">
      <c r="A131" s="837"/>
      <c r="B131" s="319" t="s">
        <v>990</v>
      </c>
      <c r="C131" s="355" t="s">
        <v>818</v>
      </c>
      <c r="D131" s="607">
        <f>'[12]2'!L136</f>
        <v>4.1449999999999996</v>
      </c>
      <c r="E131" s="254" t="s">
        <v>978</v>
      </c>
      <c r="F131" s="254"/>
      <c r="G131" s="254"/>
      <c r="H131" s="254"/>
      <c r="I131" s="607">
        <f t="shared" si="2"/>
        <v>4.1449999999999996</v>
      </c>
      <c r="J131" s="254"/>
      <c r="K131" s="342">
        <f>'[12]3'!AB137</f>
        <v>3.4541666666666666</v>
      </c>
      <c r="L131" s="146"/>
      <c r="M131" s="146"/>
      <c r="N131" s="254" t="str">
        <f>'[12]12'!AC129</f>
        <v>надежность</v>
      </c>
      <c r="O131" s="146"/>
      <c r="P131" s="146"/>
      <c r="Q131" s="146"/>
      <c r="R131" s="342">
        <f>'[12]4'!CV139</f>
        <v>0.4</v>
      </c>
      <c r="S131" s="146"/>
      <c r="T131" s="342">
        <f>'4'!CX139</f>
        <v>0</v>
      </c>
      <c r="U131" s="146"/>
      <c r="V131" s="146"/>
      <c r="W131" s="146"/>
      <c r="X131" s="289"/>
      <c r="Y131" s="289"/>
      <c r="Z131" s="289"/>
      <c r="AA131" s="289"/>
      <c r="AB131" s="289"/>
      <c r="AC131" s="289"/>
      <c r="AD131" s="289"/>
      <c r="AE131" s="289"/>
      <c r="AF131" s="289"/>
      <c r="AG131" s="289"/>
      <c r="AH131" s="3"/>
      <c r="AI131" s="3"/>
    </row>
    <row r="132" spans="1:35" s="97" customFormat="1" ht="63" x14ac:dyDescent="0.25">
      <c r="A132" s="837"/>
      <c r="B132" s="524" t="s">
        <v>991</v>
      </c>
      <c r="C132" s="355" t="s">
        <v>818</v>
      </c>
      <c r="D132" s="607">
        <f>'[12]2'!L137</f>
        <v>1.3284</v>
      </c>
      <c r="E132" s="254" t="s">
        <v>978</v>
      </c>
      <c r="F132" s="254"/>
      <c r="G132" s="254"/>
      <c r="H132" s="254"/>
      <c r="I132" s="607">
        <f t="shared" si="2"/>
        <v>1.3284</v>
      </c>
      <c r="J132" s="254"/>
      <c r="K132" s="342">
        <f>'[12]3'!AB138</f>
        <v>1.107</v>
      </c>
      <c r="L132" s="146"/>
      <c r="M132" s="146"/>
      <c r="N132" s="254" t="str">
        <f>'[12]12'!AC130</f>
        <v>надежность</v>
      </c>
      <c r="O132" s="146"/>
      <c r="P132" s="146"/>
      <c r="Q132" s="146"/>
      <c r="R132" s="342">
        <f>'[12]4'!CV140</f>
        <v>0</v>
      </c>
      <c r="S132" s="146"/>
      <c r="T132" s="342">
        <f>'4'!CX140</f>
        <v>0.65</v>
      </c>
      <c r="U132" s="146"/>
      <c r="V132" s="146"/>
      <c r="W132" s="146"/>
      <c r="X132" s="289"/>
      <c r="Y132" s="289"/>
      <c r="Z132" s="289"/>
      <c r="AA132" s="289"/>
      <c r="AB132" s="289"/>
      <c r="AC132" s="289"/>
      <c r="AD132" s="289"/>
      <c r="AE132" s="289"/>
      <c r="AF132" s="289"/>
      <c r="AG132" s="289"/>
      <c r="AH132" s="3"/>
      <c r="AI132" s="3"/>
    </row>
    <row r="133" spans="1:35" s="97" customFormat="1" ht="63" x14ac:dyDescent="0.25">
      <c r="A133" s="837"/>
      <c r="B133" s="524" t="s">
        <v>992</v>
      </c>
      <c r="C133" s="355" t="s">
        <v>818</v>
      </c>
      <c r="D133" s="607">
        <f>'[12]2'!L138</f>
        <v>1.7949999999999999</v>
      </c>
      <c r="E133" s="254" t="s">
        <v>978</v>
      </c>
      <c r="F133" s="254"/>
      <c r="G133" s="254"/>
      <c r="H133" s="254"/>
      <c r="I133" s="607">
        <f t="shared" si="2"/>
        <v>1.7949999999999999</v>
      </c>
      <c r="J133" s="254"/>
      <c r="K133" s="342">
        <f>'[12]3'!AB139</f>
        <v>1.4958333333333333</v>
      </c>
      <c r="L133" s="146"/>
      <c r="M133" s="146"/>
      <c r="N133" s="254" t="s">
        <v>804</v>
      </c>
      <c r="O133" s="146"/>
      <c r="P133" s="146"/>
      <c r="Q133" s="146"/>
      <c r="R133" s="342">
        <f>'[12]4'!CV142</f>
        <v>0</v>
      </c>
      <c r="S133" s="146"/>
      <c r="T133" s="342">
        <f>'4'!CX141</f>
        <v>0.36</v>
      </c>
      <c r="U133" s="146"/>
      <c r="V133" s="146"/>
      <c r="W133" s="146"/>
      <c r="X133" s="289"/>
      <c r="Y133" s="289"/>
      <c r="Z133" s="289"/>
      <c r="AA133" s="289"/>
      <c r="AB133" s="289"/>
      <c r="AC133" s="289"/>
      <c r="AD133" s="289"/>
      <c r="AE133" s="289"/>
      <c r="AF133" s="289"/>
      <c r="AG133" s="289"/>
      <c r="AH133" s="3"/>
      <c r="AI133" s="3"/>
    </row>
    <row r="134" spans="1:35" s="97" customFormat="1" ht="78.75" x14ac:dyDescent="0.25">
      <c r="A134" s="838"/>
      <c r="B134" s="318" t="s">
        <v>1091</v>
      </c>
      <c r="C134" s="326" t="s">
        <v>819</v>
      </c>
      <c r="D134" s="607">
        <f>'[12]2'!L139</f>
        <v>0.84239999999999993</v>
      </c>
      <c r="E134" s="254" t="s">
        <v>976</v>
      </c>
      <c r="F134" s="254"/>
      <c r="G134" s="254"/>
      <c r="H134" s="254"/>
      <c r="I134" s="607">
        <f t="shared" si="2"/>
        <v>0.84239999999999993</v>
      </c>
      <c r="J134" s="254"/>
      <c r="K134" s="342">
        <f>'[12]3'!AB140</f>
        <v>0.70199999999999996</v>
      </c>
      <c r="L134" s="146"/>
      <c r="M134" s="146"/>
      <c r="N134" s="254" t="s">
        <v>804</v>
      </c>
      <c r="O134" s="146"/>
      <c r="P134" s="146"/>
      <c r="Q134" s="146"/>
      <c r="R134" s="342">
        <f>'[12]4'!CV143</f>
        <v>0</v>
      </c>
      <c r="S134" s="146"/>
      <c r="T134" s="342">
        <f>'4'!CX142</f>
        <v>0</v>
      </c>
      <c r="U134" s="146"/>
      <c r="V134" s="146"/>
      <c r="W134" s="146"/>
      <c r="X134" s="289"/>
      <c r="Y134" s="289"/>
      <c r="Z134" s="289"/>
      <c r="AA134" s="289"/>
      <c r="AB134" s="289"/>
      <c r="AC134" s="289"/>
      <c r="AD134" s="289"/>
      <c r="AE134" s="289"/>
      <c r="AF134" s="289"/>
      <c r="AG134" s="289"/>
      <c r="AH134" s="3"/>
      <c r="AI134" s="3"/>
    </row>
    <row r="135" spans="1:35" s="97" customFormat="1" ht="47.25" x14ac:dyDescent="0.25">
      <c r="A135" s="837"/>
      <c r="B135" s="318" t="s">
        <v>834</v>
      </c>
      <c r="C135" s="600" t="s">
        <v>822</v>
      </c>
      <c r="D135" s="607">
        <f>'[12]2'!L140</f>
        <v>0</v>
      </c>
      <c r="E135" s="254" t="s">
        <v>977</v>
      </c>
      <c r="F135" s="254"/>
      <c r="G135" s="254"/>
      <c r="H135" s="254"/>
      <c r="I135" s="607">
        <f t="shared" si="2"/>
        <v>0</v>
      </c>
      <c r="J135" s="254"/>
      <c r="K135" s="342">
        <f>'[12]3'!AB141</f>
        <v>0</v>
      </c>
      <c r="L135" s="146"/>
      <c r="M135" s="146"/>
      <c r="N135" s="254" t="str">
        <f>'[12]12'!AC134</f>
        <v>надежность</v>
      </c>
      <c r="O135" s="146"/>
      <c r="P135" s="146"/>
      <c r="Q135" s="146"/>
      <c r="R135" s="342">
        <f>'[12]4'!CV144</f>
        <v>0</v>
      </c>
      <c r="S135" s="146"/>
      <c r="T135" s="342">
        <f>'4'!CX143</f>
        <v>0.25</v>
      </c>
      <c r="U135" s="146"/>
      <c r="V135" s="146"/>
      <c r="W135" s="146"/>
      <c r="X135" s="289"/>
      <c r="Y135" s="289"/>
      <c r="Z135" s="289"/>
      <c r="AA135" s="289"/>
      <c r="AB135" s="289"/>
      <c r="AC135" s="289"/>
      <c r="AD135" s="289"/>
      <c r="AE135" s="289"/>
      <c r="AF135" s="289"/>
      <c r="AG135" s="289"/>
      <c r="AH135" s="3"/>
      <c r="AI135" s="3"/>
    </row>
    <row r="136" spans="1:35" s="97" customFormat="1" ht="47.25" x14ac:dyDescent="0.25">
      <c r="A136" s="837"/>
      <c r="B136" s="318" t="s">
        <v>1100</v>
      </c>
      <c r="C136" s="600" t="s">
        <v>822</v>
      </c>
      <c r="D136" s="607">
        <f>'[12]2'!L141</f>
        <v>1.3499999999999999</v>
      </c>
      <c r="E136" s="254" t="s">
        <v>977</v>
      </c>
      <c r="F136" s="254"/>
      <c r="G136" s="254"/>
      <c r="H136" s="254"/>
      <c r="I136" s="607">
        <f t="shared" si="2"/>
        <v>1.3499999999999999</v>
      </c>
      <c r="J136" s="254"/>
      <c r="K136" s="342">
        <f>'[12]3'!AB142</f>
        <v>1.125</v>
      </c>
      <c r="L136" s="146"/>
      <c r="M136" s="146"/>
      <c r="N136" s="254" t="str">
        <f>'[12]12'!AC135</f>
        <v>надежность</v>
      </c>
      <c r="O136" s="146"/>
      <c r="P136" s="146"/>
      <c r="Q136" s="146"/>
      <c r="R136" s="342">
        <f>'[12]4'!CV145</f>
        <v>0</v>
      </c>
      <c r="S136" s="146"/>
      <c r="T136" s="342">
        <f>'4'!CX144</f>
        <v>0</v>
      </c>
      <c r="U136" s="146"/>
      <c r="V136" s="146"/>
      <c r="W136" s="146"/>
      <c r="X136" s="289"/>
      <c r="Y136" s="289"/>
      <c r="Z136" s="289"/>
      <c r="AA136" s="289"/>
      <c r="AB136" s="289"/>
      <c r="AC136" s="289"/>
      <c r="AD136" s="289"/>
      <c r="AE136" s="289"/>
      <c r="AF136" s="289"/>
      <c r="AG136" s="289"/>
      <c r="AH136" s="3"/>
      <c r="AI136" s="3"/>
    </row>
    <row r="137" spans="1:35" s="97" customFormat="1" ht="47.25" x14ac:dyDescent="0.25">
      <c r="A137" s="837"/>
      <c r="B137" s="318" t="s">
        <v>836</v>
      </c>
      <c r="C137" s="600" t="s">
        <v>822</v>
      </c>
      <c r="D137" s="607">
        <f>'[12]2'!L142</f>
        <v>0</v>
      </c>
      <c r="E137" s="254" t="s">
        <v>977</v>
      </c>
      <c r="F137" s="254"/>
      <c r="G137" s="254"/>
      <c r="H137" s="254"/>
      <c r="I137" s="607">
        <f t="shared" si="2"/>
        <v>0</v>
      </c>
      <c r="J137" s="254"/>
      <c r="K137" s="342">
        <f>'[12]3'!AB143</f>
        <v>0</v>
      </c>
      <c r="L137" s="146"/>
      <c r="M137" s="146"/>
      <c r="N137" s="254" t="str">
        <f>'[12]12'!AC136</f>
        <v>надежность, качество</v>
      </c>
      <c r="O137" s="146"/>
      <c r="P137" s="146"/>
      <c r="Q137" s="146"/>
      <c r="R137" s="342">
        <f>'[12]4'!CV146</f>
        <v>0</v>
      </c>
      <c r="S137" s="146"/>
      <c r="T137" s="342">
        <f>'4'!CX145</f>
        <v>0</v>
      </c>
      <c r="U137" s="146"/>
      <c r="V137" s="146"/>
      <c r="W137" s="146"/>
      <c r="X137" s="289"/>
      <c r="Y137" s="289"/>
      <c r="Z137" s="289"/>
      <c r="AA137" s="289"/>
      <c r="AB137" s="289"/>
      <c r="AC137" s="289"/>
      <c r="AD137" s="289"/>
      <c r="AE137" s="289"/>
      <c r="AF137" s="289"/>
      <c r="AG137" s="289"/>
      <c r="AH137" s="3"/>
      <c r="AI137" s="3"/>
    </row>
    <row r="138" spans="1:35" s="97" customFormat="1" ht="31.5" x14ac:dyDescent="0.25">
      <c r="A138" s="837"/>
      <c r="B138" s="318" t="s">
        <v>837</v>
      </c>
      <c r="C138" s="600" t="s">
        <v>826</v>
      </c>
      <c r="D138" s="607">
        <f>'[12]2'!L143</f>
        <v>0</v>
      </c>
      <c r="E138" s="254" t="s">
        <v>977</v>
      </c>
      <c r="F138" s="254"/>
      <c r="G138" s="254"/>
      <c r="H138" s="254"/>
      <c r="I138" s="607">
        <f t="shared" si="2"/>
        <v>0</v>
      </c>
      <c r="J138" s="254"/>
      <c r="K138" s="342">
        <f>'[12]3'!AB144</f>
        <v>0</v>
      </c>
      <c r="L138" s="146"/>
      <c r="M138" s="146"/>
      <c r="N138" s="254" t="str">
        <f>'[12]12'!AC137</f>
        <v>надежность</v>
      </c>
      <c r="O138" s="146"/>
      <c r="P138" s="146"/>
      <c r="Q138" s="146"/>
      <c r="R138" s="342">
        <f>'[12]4'!CV146</f>
        <v>0</v>
      </c>
      <c r="S138" s="146"/>
      <c r="T138" s="342">
        <f>'4'!CX146</f>
        <v>0.35</v>
      </c>
      <c r="U138" s="146"/>
      <c r="V138" s="146"/>
      <c r="W138" s="146"/>
      <c r="X138" s="289"/>
      <c r="Y138" s="289"/>
      <c r="Z138" s="289"/>
      <c r="AA138" s="289"/>
      <c r="AB138" s="289"/>
      <c r="AC138" s="289"/>
      <c r="AD138" s="289"/>
      <c r="AE138" s="289"/>
      <c r="AF138" s="289"/>
      <c r="AG138" s="289"/>
      <c r="AH138" s="3"/>
      <c r="AI138" s="3"/>
    </row>
    <row r="139" spans="1:35" s="97" customFormat="1" ht="31.5" x14ac:dyDescent="0.25">
      <c r="A139" s="837"/>
      <c r="B139" s="318" t="s">
        <v>1130</v>
      </c>
      <c r="C139" s="600" t="s">
        <v>826</v>
      </c>
      <c r="D139" s="607">
        <f>'[12]2'!L144</f>
        <v>1.6967999999999999</v>
      </c>
      <c r="E139" s="254" t="s">
        <v>977</v>
      </c>
      <c r="F139" s="254"/>
      <c r="G139" s="254"/>
      <c r="H139" s="254"/>
      <c r="I139" s="607">
        <f t="shared" si="2"/>
        <v>1.6967999999999999</v>
      </c>
      <c r="J139" s="254"/>
      <c r="K139" s="342">
        <f>'[12]3'!AB145</f>
        <v>1.4139999999999999</v>
      </c>
      <c r="L139" s="146"/>
      <c r="M139" s="146"/>
      <c r="N139" s="254" t="str">
        <f>'[12]12'!AC138</f>
        <v>надежность</v>
      </c>
      <c r="O139" s="146"/>
      <c r="P139" s="146"/>
      <c r="Q139" s="146"/>
      <c r="R139" s="342">
        <f>'[12]4'!CV147</f>
        <v>0</v>
      </c>
      <c r="S139" s="146"/>
      <c r="T139" s="342">
        <f>'4'!CX147</f>
        <v>0</v>
      </c>
      <c r="U139" s="146"/>
      <c r="V139" s="146"/>
      <c r="W139" s="146"/>
      <c r="X139" s="289"/>
      <c r="Y139" s="289"/>
      <c r="Z139" s="289"/>
      <c r="AA139" s="289"/>
      <c r="AB139" s="289"/>
      <c r="AC139" s="289"/>
      <c r="AD139" s="289"/>
      <c r="AE139" s="289"/>
      <c r="AF139" s="289"/>
      <c r="AG139" s="289"/>
      <c r="AH139" s="3"/>
      <c r="AI139" s="3"/>
    </row>
    <row r="140" spans="1:35" s="835" customFormat="1" ht="15" customHeight="1" x14ac:dyDescent="0.25">
      <c r="A140" s="189"/>
      <c r="B140" s="189"/>
      <c r="C140" s="189"/>
      <c r="D140" s="189"/>
      <c r="E140" s="189"/>
      <c r="F140" s="189"/>
      <c r="G140" s="189"/>
      <c r="H140" s="189"/>
      <c r="I140" s="189"/>
      <c r="J140" s="189"/>
      <c r="K140" s="189"/>
      <c r="L140" s="189"/>
      <c r="M140" s="189"/>
      <c r="N140" s="189"/>
      <c r="O140" s="189"/>
      <c r="P140" s="305"/>
      <c r="Q140" s="305"/>
      <c r="R140" s="305"/>
      <c r="S140" s="305"/>
      <c r="T140" s="305"/>
      <c r="U140" s="305"/>
      <c r="V140" s="305"/>
      <c r="W140" s="305"/>
      <c r="X140" s="11"/>
      <c r="Y140" s="11"/>
      <c r="Z140" s="16"/>
      <c r="AA140" s="16"/>
      <c r="AB140" s="16"/>
      <c r="AC140" s="16"/>
      <c r="AD140" s="16"/>
      <c r="AE140" s="16"/>
      <c r="AF140" s="16"/>
      <c r="AG140" s="16"/>
      <c r="AH140" s="16"/>
      <c r="AI140" s="16"/>
    </row>
    <row r="141" spans="1:35" s="835" customFormat="1" ht="36.75" customHeight="1" x14ac:dyDescent="0.25">
      <c r="A141" s="286"/>
      <c r="B141" s="273"/>
      <c r="C141" s="286"/>
      <c r="D141" s="189"/>
      <c r="E141" s="189"/>
      <c r="F141" s="189"/>
      <c r="G141" s="189"/>
      <c r="H141" s="189"/>
      <c r="I141" s="189"/>
      <c r="J141" s="189"/>
      <c r="K141" s="189"/>
      <c r="L141" s="189"/>
      <c r="M141" s="189"/>
      <c r="N141" s="189"/>
      <c r="O141" s="189"/>
      <c r="P141" s="305"/>
      <c r="Q141" s="305"/>
      <c r="R141" s="305"/>
      <c r="S141" s="305"/>
      <c r="T141" s="305"/>
      <c r="U141" s="305"/>
      <c r="V141" s="305"/>
      <c r="W141" s="305"/>
      <c r="X141" s="11"/>
      <c r="Y141" s="11"/>
      <c r="Z141" s="16"/>
      <c r="AA141" s="16"/>
      <c r="AB141" s="16"/>
      <c r="AC141" s="16"/>
      <c r="AD141" s="16"/>
      <c r="AE141" s="16"/>
      <c r="AF141" s="16"/>
      <c r="AG141" s="16"/>
      <c r="AH141" s="16"/>
      <c r="AI141" s="16"/>
    </row>
    <row r="142" spans="1:35" s="835" customFormat="1" ht="30" customHeight="1" x14ac:dyDescent="0.25">
      <c r="A142" s="285"/>
      <c r="B142" s="272"/>
      <c r="C142" s="286"/>
      <c r="D142" s="189"/>
      <c r="E142" s="189"/>
      <c r="F142" s="189"/>
      <c r="G142" s="189"/>
      <c r="H142" s="189"/>
      <c r="I142" s="189"/>
      <c r="J142" s="189"/>
      <c r="K142" s="189"/>
      <c r="L142" s="189"/>
      <c r="M142" s="189"/>
      <c r="N142" s="189"/>
      <c r="O142" s="189"/>
      <c r="P142" s="305"/>
      <c r="Q142" s="305"/>
      <c r="R142" s="305"/>
      <c r="S142" s="305"/>
      <c r="T142" s="305"/>
      <c r="U142" s="305"/>
      <c r="V142" s="305"/>
      <c r="W142" s="305"/>
      <c r="X142" s="11"/>
      <c r="Y142" s="11"/>
      <c r="Z142" s="16"/>
      <c r="AA142" s="16"/>
      <c r="AB142" s="16"/>
      <c r="AC142" s="16"/>
      <c r="AD142" s="16"/>
      <c r="AE142" s="16"/>
      <c r="AF142" s="16"/>
      <c r="AG142" s="16"/>
      <c r="AH142" s="16"/>
      <c r="AI142" s="16"/>
    </row>
    <row r="143" spans="1:35" s="835" customFormat="1" ht="50.25" customHeight="1" x14ac:dyDescent="0.25">
      <c r="A143" s="285"/>
      <c r="B143" s="270"/>
      <c r="C143" s="286"/>
      <c r="D143" s="189"/>
      <c r="E143" s="189"/>
      <c r="F143" s="278"/>
      <c r="G143" s="189"/>
      <c r="H143" s="189"/>
      <c r="I143" s="189"/>
      <c r="J143" s="189"/>
      <c r="K143" s="189"/>
      <c r="L143" s="189"/>
      <c r="M143" s="189"/>
      <c r="N143" s="189"/>
      <c r="O143" s="189"/>
      <c r="P143" s="305"/>
      <c r="Q143" s="305"/>
      <c r="R143" s="305"/>
      <c r="S143" s="305"/>
      <c r="T143" s="305"/>
      <c r="U143" s="305"/>
      <c r="V143" s="305"/>
      <c r="W143" s="305"/>
      <c r="X143" s="11"/>
      <c r="Y143" s="11"/>
      <c r="Z143" s="16"/>
      <c r="AA143" s="16"/>
      <c r="AB143" s="16"/>
      <c r="AC143" s="16"/>
      <c r="AD143" s="16"/>
      <c r="AE143" s="16"/>
      <c r="AF143" s="16"/>
      <c r="AG143" s="16"/>
      <c r="AH143" s="16"/>
      <c r="AI143" s="16"/>
    </row>
    <row r="144" spans="1:35" s="835" customFormat="1" ht="51.75" customHeight="1" x14ac:dyDescent="0.25">
      <c r="A144" s="285"/>
      <c r="B144" s="270"/>
      <c r="C144" s="286"/>
      <c r="D144" s="189"/>
      <c r="E144" s="189"/>
      <c r="F144" s="278"/>
      <c r="G144" s="189"/>
      <c r="H144" s="189"/>
      <c r="I144" s="189"/>
      <c r="J144" s="189"/>
      <c r="K144" s="189"/>
      <c r="L144" s="189"/>
      <c r="M144" s="189"/>
      <c r="N144" s="189"/>
      <c r="O144" s="189"/>
      <c r="P144" s="305"/>
      <c r="Q144" s="305"/>
      <c r="R144" s="305"/>
      <c r="S144" s="305"/>
      <c r="T144" s="305"/>
      <c r="U144" s="305"/>
      <c r="V144" s="305"/>
      <c r="W144" s="305"/>
      <c r="X144" s="11"/>
      <c r="Y144" s="11"/>
      <c r="Z144" s="16"/>
      <c r="AA144" s="16"/>
      <c r="AB144" s="16"/>
      <c r="AC144" s="16"/>
      <c r="AD144" s="16"/>
      <c r="AE144" s="16"/>
      <c r="AF144" s="16"/>
      <c r="AG144" s="16"/>
      <c r="AH144" s="16"/>
      <c r="AI144" s="16"/>
    </row>
    <row r="145" spans="1:35" s="835" customFormat="1" ht="63" customHeight="1" x14ac:dyDescent="0.25">
      <c r="A145" s="285"/>
      <c r="B145" s="270"/>
      <c r="C145" s="286"/>
      <c r="D145" s="189"/>
      <c r="E145" s="189"/>
      <c r="F145" s="278"/>
      <c r="G145" s="189"/>
      <c r="H145" s="189"/>
      <c r="I145" s="189"/>
      <c r="J145" s="189"/>
      <c r="K145" s="189"/>
      <c r="L145" s="189"/>
      <c r="M145" s="189"/>
      <c r="N145" s="189"/>
      <c r="O145" s="189"/>
      <c r="P145" s="305"/>
      <c r="Q145" s="305"/>
      <c r="R145" s="305"/>
      <c r="S145" s="305"/>
      <c r="T145" s="305"/>
      <c r="U145" s="305"/>
      <c r="V145" s="305"/>
      <c r="W145" s="305"/>
      <c r="X145" s="11"/>
      <c r="Y145" s="11"/>
      <c r="Z145" s="16"/>
      <c r="AA145" s="16"/>
      <c r="AB145" s="16"/>
      <c r="AC145" s="16"/>
      <c r="AD145" s="16"/>
      <c r="AE145" s="16"/>
      <c r="AF145" s="16"/>
      <c r="AG145" s="16"/>
      <c r="AH145" s="16"/>
      <c r="AI145" s="16"/>
    </row>
    <row r="146" spans="1:35" s="835" customFormat="1" ht="44.25" customHeight="1" x14ac:dyDescent="0.25">
      <c r="A146" s="285"/>
      <c r="B146" s="270"/>
      <c r="C146" s="286"/>
      <c r="D146" s="189"/>
      <c r="E146" s="189"/>
      <c r="F146" s="278"/>
      <c r="G146" s="189"/>
      <c r="H146" s="189"/>
      <c r="I146" s="189"/>
      <c r="J146" s="189"/>
      <c r="K146" s="189"/>
      <c r="L146" s="189"/>
      <c r="M146" s="189"/>
      <c r="N146" s="189"/>
      <c r="O146" s="189"/>
      <c r="P146" s="305"/>
      <c r="Q146" s="305"/>
      <c r="R146" s="305"/>
      <c r="S146" s="305"/>
      <c r="T146" s="305"/>
      <c r="U146" s="305"/>
      <c r="V146" s="305"/>
      <c r="W146" s="305"/>
      <c r="X146" s="11"/>
      <c r="Y146" s="11"/>
      <c r="Z146" s="16"/>
      <c r="AA146" s="16"/>
      <c r="AB146" s="16"/>
      <c r="AC146" s="16"/>
      <c r="AD146" s="16"/>
      <c r="AE146" s="16"/>
      <c r="AF146" s="16"/>
      <c r="AG146" s="16"/>
      <c r="AH146" s="16"/>
      <c r="AI146" s="16"/>
    </row>
    <row r="147" spans="1:35" s="835" customFormat="1" ht="60" customHeight="1" x14ac:dyDescent="0.25">
      <c r="A147" s="285"/>
      <c r="B147" s="270"/>
      <c r="C147" s="286"/>
      <c r="D147" s="189"/>
      <c r="E147" s="189"/>
      <c r="F147" s="278"/>
      <c r="G147" s="189"/>
      <c r="H147" s="189"/>
      <c r="I147" s="189"/>
      <c r="J147" s="189"/>
      <c r="K147" s="189"/>
      <c r="L147" s="189"/>
      <c r="M147" s="189"/>
      <c r="N147" s="189"/>
      <c r="O147" s="189"/>
      <c r="P147" s="305"/>
      <c r="Q147" s="305"/>
      <c r="R147" s="305"/>
      <c r="S147" s="305"/>
      <c r="T147" s="305"/>
      <c r="U147" s="305"/>
      <c r="V147" s="305"/>
      <c r="W147" s="305"/>
      <c r="X147" s="11"/>
      <c r="Y147" s="11"/>
      <c r="Z147" s="16"/>
      <c r="AA147" s="16"/>
      <c r="AB147" s="16"/>
      <c r="AC147" s="16"/>
      <c r="AD147" s="16"/>
      <c r="AE147" s="16"/>
      <c r="AF147" s="16"/>
      <c r="AG147" s="16"/>
      <c r="AH147" s="16"/>
      <c r="AI147" s="16"/>
    </row>
    <row r="148" spans="1:35" s="835" customFormat="1" ht="56.25" customHeight="1" x14ac:dyDescent="0.25">
      <c r="A148" s="285"/>
      <c r="B148" s="272"/>
      <c r="C148" s="286"/>
      <c r="D148" s="189"/>
      <c r="E148" s="189"/>
      <c r="F148" s="278"/>
      <c r="G148" s="189"/>
      <c r="H148" s="189"/>
      <c r="I148" s="189"/>
      <c r="J148" s="189"/>
      <c r="K148" s="189"/>
      <c r="L148" s="189"/>
      <c r="M148" s="189"/>
      <c r="N148" s="189"/>
      <c r="O148" s="189"/>
      <c r="P148" s="305"/>
      <c r="Q148" s="305"/>
      <c r="R148" s="305"/>
      <c r="S148" s="305"/>
      <c r="T148" s="305"/>
      <c r="U148" s="305"/>
      <c r="V148" s="305"/>
      <c r="W148" s="305"/>
      <c r="X148" s="11"/>
      <c r="Y148" s="11"/>
      <c r="Z148" s="16"/>
      <c r="AA148" s="16"/>
      <c r="AB148" s="16"/>
      <c r="AC148" s="16"/>
      <c r="AD148" s="16"/>
      <c r="AE148" s="16"/>
      <c r="AF148" s="16"/>
      <c r="AG148" s="16"/>
      <c r="AH148" s="16"/>
      <c r="AI148" s="16"/>
    </row>
    <row r="149" spans="1:35" s="835" customFormat="1" ht="45" customHeight="1" x14ac:dyDescent="0.25">
      <c r="A149" s="285"/>
      <c r="B149" s="270"/>
      <c r="C149" s="286"/>
      <c r="D149" s="189"/>
      <c r="E149" s="189"/>
      <c r="F149" s="278"/>
      <c r="G149" s="189"/>
      <c r="H149" s="189"/>
      <c r="I149" s="189"/>
      <c r="J149" s="189"/>
      <c r="K149" s="189"/>
      <c r="L149" s="189"/>
      <c r="M149" s="189"/>
      <c r="N149" s="189"/>
      <c r="O149" s="189"/>
      <c r="P149" s="305"/>
      <c r="Q149" s="305"/>
      <c r="R149" s="305"/>
      <c r="S149" s="305"/>
      <c r="T149" s="305"/>
      <c r="U149" s="305"/>
      <c r="V149" s="305"/>
      <c r="W149" s="305"/>
      <c r="X149" s="11"/>
      <c r="Y149" s="11"/>
      <c r="Z149" s="16"/>
      <c r="AA149" s="16"/>
      <c r="AB149" s="16"/>
      <c r="AC149" s="16"/>
      <c r="AD149" s="16"/>
      <c r="AE149" s="16"/>
      <c r="AF149" s="16"/>
      <c r="AG149" s="16"/>
      <c r="AH149" s="16"/>
      <c r="AI149" s="16"/>
    </row>
    <row r="150" spans="1:35" s="835" customFormat="1" ht="15" customHeight="1" x14ac:dyDescent="0.25">
      <c r="A150" s="290"/>
      <c r="B150" s="273"/>
      <c r="C150" s="286"/>
      <c r="D150" s="189"/>
      <c r="E150" s="189"/>
      <c r="F150" s="278"/>
      <c r="G150" s="189"/>
      <c r="H150" s="189"/>
      <c r="I150" s="189"/>
      <c r="J150" s="189"/>
      <c r="K150" s="189"/>
      <c r="L150" s="189"/>
      <c r="M150" s="189"/>
      <c r="N150" s="189"/>
      <c r="O150" s="189"/>
      <c r="P150" s="305"/>
      <c r="Q150" s="305"/>
      <c r="R150" s="305"/>
      <c r="S150" s="305"/>
      <c r="T150" s="305"/>
      <c r="U150" s="305"/>
      <c r="V150" s="305"/>
      <c r="W150" s="305"/>
      <c r="X150" s="11"/>
      <c r="Y150" s="11"/>
      <c r="Z150" s="16"/>
      <c r="AA150" s="16"/>
      <c r="AB150" s="16"/>
      <c r="AC150" s="16"/>
      <c r="AD150" s="16"/>
      <c r="AE150" s="16"/>
      <c r="AF150" s="16"/>
      <c r="AG150" s="16"/>
      <c r="AH150" s="16"/>
      <c r="AI150" s="16"/>
    </row>
    <row r="151" spans="1:35" s="835" customFormat="1" ht="33" customHeight="1" x14ac:dyDescent="0.25">
      <c r="A151" s="285"/>
      <c r="B151" s="270"/>
      <c r="C151" s="286"/>
      <c r="D151" s="189"/>
      <c r="E151" s="189"/>
      <c r="F151" s="278"/>
      <c r="G151" s="189"/>
      <c r="H151" s="189"/>
      <c r="I151" s="189"/>
      <c r="J151" s="189"/>
      <c r="K151" s="189"/>
      <c r="L151" s="189"/>
      <c r="M151" s="189"/>
      <c r="N151" s="189"/>
      <c r="O151" s="189"/>
      <c r="P151" s="305"/>
      <c r="Q151" s="305"/>
      <c r="R151" s="305"/>
      <c r="S151" s="305"/>
      <c r="T151" s="305"/>
      <c r="U151" s="305"/>
      <c r="V151" s="305"/>
      <c r="W151" s="305"/>
      <c r="X151" s="11"/>
      <c r="Y151" s="11"/>
      <c r="Z151" s="16"/>
      <c r="AA151" s="16"/>
      <c r="AB151" s="16"/>
      <c r="AC151" s="16"/>
      <c r="AD151" s="16"/>
      <c r="AE151" s="16"/>
      <c r="AF151" s="16"/>
      <c r="AG151" s="16"/>
      <c r="AH151" s="16"/>
      <c r="AI151" s="16"/>
    </row>
    <row r="152" spans="1:35" s="835" customFormat="1" ht="33" customHeight="1" x14ac:dyDescent="0.25">
      <c r="A152" s="285"/>
      <c r="B152" s="270"/>
      <c r="C152" s="286"/>
      <c r="D152" s="189"/>
      <c r="E152" s="189"/>
      <c r="F152" s="278"/>
      <c r="G152" s="189"/>
      <c r="H152" s="189"/>
      <c r="I152" s="189"/>
      <c r="J152" s="189"/>
      <c r="K152" s="189"/>
      <c r="L152" s="189"/>
      <c r="M152" s="189"/>
      <c r="N152" s="189"/>
      <c r="O152" s="189"/>
      <c r="P152" s="305"/>
      <c r="Q152" s="305"/>
      <c r="R152" s="305"/>
      <c r="S152" s="305"/>
      <c r="T152" s="305"/>
      <c r="U152" s="305"/>
      <c r="V152" s="305"/>
      <c r="W152" s="305"/>
      <c r="X152" s="11"/>
      <c r="Y152" s="11"/>
      <c r="Z152" s="16"/>
      <c r="AA152" s="16"/>
      <c r="AB152" s="16"/>
      <c r="AC152" s="16"/>
      <c r="AD152" s="16"/>
      <c r="AE152" s="16"/>
      <c r="AF152" s="16"/>
      <c r="AG152" s="16"/>
      <c r="AH152" s="16"/>
      <c r="AI152" s="16"/>
    </row>
    <row r="153" spans="1:35" s="835" customFormat="1" ht="36" customHeight="1" x14ac:dyDescent="0.25">
      <c r="A153" s="290"/>
      <c r="B153" s="273"/>
      <c r="C153" s="286"/>
      <c r="D153" s="189"/>
      <c r="E153" s="189"/>
      <c r="F153" s="278"/>
      <c r="G153" s="189"/>
      <c r="H153" s="189"/>
      <c r="I153" s="189"/>
      <c r="J153" s="189"/>
      <c r="K153" s="189"/>
      <c r="L153" s="189"/>
      <c r="M153" s="189"/>
      <c r="N153" s="189"/>
      <c r="O153" s="189"/>
      <c r="P153" s="305"/>
      <c r="Q153" s="305"/>
      <c r="R153" s="305"/>
      <c r="S153" s="305"/>
      <c r="T153" s="305"/>
      <c r="U153" s="305"/>
      <c r="V153" s="305"/>
      <c r="W153" s="305"/>
      <c r="X153" s="11"/>
      <c r="Y153" s="11"/>
      <c r="Z153" s="16"/>
      <c r="AA153" s="16"/>
      <c r="AB153" s="16"/>
      <c r="AC153" s="16"/>
      <c r="AD153" s="16"/>
      <c r="AE153" s="16"/>
      <c r="AF153" s="16"/>
      <c r="AG153" s="16"/>
      <c r="AH153" s="16"/>
      <c r="AI153" s="16"/>
    </row>
    <row r="154" spans="1:35" s="835" customFormat="1" ht="51.75" customHeight="1" x14ac:dyDescent="0.25">
      <c r="A154" s="285"/>
      <c r="B154" s="270"/>
      <c r="C154" s="286"/>
      <c r="D154" s="189"/>
      <c r="E154" s="189"/>
      <c r="F154" s="278"/>
      <c r="G154" s="189"/>
      <c r="H154" s="189"/>
      <c r="I154" s="189"/>
      <c r="J154" s="189"/>
      <c r="K154" s="189"/>
      <c r="L154" s="189"/>
      <c r="M154" s="189"/>
      <c r="N154" s="189"/>
      <c r="O154" s="189"/>
      <c r="P154" s="305"/>
      <c r="Q154" s="305"/>
      <c r="R154" s="305"/>
      <c r="S154" s="305"/>
      <c r="T154" s="305"/>
      <c r="U154" s="305"/>
      <c r="V154" s="305"/>
      <c r="W154" s="305"/>
      <c r="X154" s="11"/>
      <c r="Y154" s="11"/>
      <c r="Z154" s="16"/>
      <c r="AA154" s="16"/>
      <c r="AB154" s="16"/>
      <c r="AC154" s="16"/>
      <c r="AD154" s="16"/>
      <c r="AE154" s="16"/>
      <c r="AF154" s="16"/>
      <c r="AG154" s="16"/>
      <c r="AH154" s="16"/>
      <c r="AI154" s="16"/>
    </row>
    <row r="155" spans="1:35" s="835" customFormat="1" ht="54" customHeight="1" x14ac:dyDescent="0.25">
      <c r="A155" s="285"/>
      <c r="B155" s="270"/>
      <c r="C155" s="286"/>
      <c r="D155" s="189"/>
      <c r="E155" s="189"/>
      <c r="F155" s="278"/>
      <c r="G155" s="189"/>
      <c r="H155" s="189"/>
      <c r="I155" s="189"/>
      <c r="J155" s="189"/>
      <c r="K155" s="189"/>
      <c r="L155" s="189"/>
      <c r="M155" s="189"/>
      <c r="N155" s="189"/>
      <c r="O155" s="189"/>
      <c r="P155" s="305"/>
      <c r="Q155" s="305"/>
      <c r="R155" s="305"/>
      <c r="S155" s="305"/>
      <c r="T155" s="305"/>
      <c r="U155" s="305"/>
      <c r="V155" s="305"/>
      <c r="W155" s="305"/>
      <c r="X155" s="11"/>
      <c r="Y155" s="11"/>
      <c r="Z155" s="16"/>
      <c r="AA155" s="16"/>
      <c r="AB155" s="16"/>
      <c r="AC155" s="16"/>
      <c r="AD155" s="16"/>
      <c r="AE155" s="16"/>
      <c r="AF155" s="16"/>
      <c r="AG155" s="16"/>
      <c r="AH155" s="16"/>
      <c r="AI155" s="16"/>
    </row>
    <row r="156" spans="1:35" s="835" customFormat="1" ht="43.5" customHeight="1" x14ac:dyDescent="0.25">
      <c r="A156" s="285"/>
      <c r="B156" s="270"/>
      <c r="C156" s="286"/>
      <c r="D156" s="189"/>
      <c r="E156" s="189"/>
      <c r="F156" s="278"/>
      <c r="G156" s="189"/>
      <c r="H156" s="189"/>
      <c r="I156" s="189"/>
      <c r="J156" s="189"/>
      <c r="K156" s="189"/>
      <c r="L156" s="189"/>
      <c r="M156" s="189"/>
      <c r="N156" s="189"/>
      <c r="O156" s="189"/>
      <c r="P156" s="305"/>
      <c r="Q156" s="305"/>
      <c r="R156" s="305"/>
      <c r="S156" s="305"/>
      <c r="T156" s="305"/>
      <c r="U156" s="305"/>
      <c r="V156" s="305"/>
      <c r="W156" s="305"/>
      <c r="X156" s="11"/>
      <c r="Y156" s="11"/>
      <c r="Z156" s="16"/>
      <c r="AA156" s="16"/>
      <c r="AB156" s="16"/>
      <c r="AC156" s="16"/>
      <c r="AD156" s="16"/>
      <c r="AE156" s="16"/>
      <c r="AF156" s="16"/>
      <c r="AG156" s="16"/>
      <c r="AH156" s="16"/>
      <c r="AI156" s="16"/>
    </row>
    <row r="157" spans="1:35" s="835" customFormat="1" ht="46.5" customHeight="1" x14ac:dyDescent="0.25">
      <c r="A157" s="285"/>
      <c r="B157" s="270"/>
      <c r="C157" s="286"/>
      <c r="D157" s="189"/>
      <c r="E157" s="189"/>
      <c r="F157" s="278"/>
      <c r="G157" s="189"/>
      <c r="H157" s="189"/>
      <c r="I157" s="189"/>
      <c r="J157" s="189"/>
      <c r="K157" s="189"/>
      <c r="L157" s="189"/>
      <c r="M157" s="189"/>
      <c r="N157" s="189"/>
      <c r="O157" s="189"/>
      <c r="P157" s="305"/>
      <c r="Q157" s="305"/>
      <c r="R157" s="305"/>
      <c r="S157" s="305"/>
      <c r="T157" s="305"/>
      <c r="U157" s="305"/>
      <c r="V157" s="305"/>
      <c r="W157" s="305"/>
      <c r="X157" s="11"/>
      <c r="Y157" s="11"/>
      <c r="Z157" s="16"/>
      <c r="AA157" s="16"/>
      <c r="AB157" s="16"/>
      <c r="AC157" s="16"/>
      <c r="AD157" s="16"/>
      <c r="AE157" s="16"/>
      <c r="AF157" s="16"/>
      <c r="AG157" s="16"/>
      <c r="AH157" s="16"/>
      <c r="AI157" s="16"/>
    </row>
    <row r="158" spans="1:35" s="835" customFormat="1" ht="36" customHeight="1" x14ac:dyDescent="0.25">
      <c r="A158" s="285"/>
      <c r="B158" s="271"/>
      <c r="C158" s="190"/>
      <c r="D158" s="189"/>
      <c r="E158" s="189"/>
      <c r="F158" s="278"/>
      <c r="G158" s="189"/>
      <c r="H158" s="189"/>
      <c r="I158" s="189"/>
      <c r="J158" s="189"/>
      <c r="K158" s="189"/>
      <c r="L158" s="189"/>
      <c r="M158" s="189"/>
      <c r="N158" s="189"/>
      <c r="O158" s="189"/>
      <c r="P158" s="305"/>
      <c r="Q158" s="305"/>
      <c r="R158" s="305"/>
      <c r="S158" s="305"/>
      <c r="T158" s="305"/>
      <c r="U158" s="305"/>
      <c r="V158" s="305"/>
      <c r="W158" s="305"/>
      <c r="X158" s="11"/>
      <c r="Y158" s="11"/>
      <c r="Z158" s="16"/>
      <c r="AA158" s="16"/>
      <c r="AB158" s="16"/>
      <c r="AC158" s="16"/>
      <c r="AD158" s="16"/>
      <c r="AE158" s="16"/>
      <c r="AF158" s="16"/>
      <c r="AG158" s="16"/>
      <c r="AH158" s="16"/>
      <c r="AI158" s="16"/>
    </row>
  </sheetData>
  <mergeCells count="20">
    <mergeCell ref="K11:K13"/>
    <mergeCell ref="E11:E13"/>
    <mergeCell ref="P12:Q12"/>
    <mergeCell ref="V12:W12"/>
    <mergeCell ref="A6:W6"/>
    <mergeCell ref="A7:W7"/>
    <mergeCell ref="R12:S12"/>
    <mergeCell ref="T12:U12"/>
    <mergeCell ref="A4:W4"/>
    <mergeCell ref="A9:W9"/>
    <mergeCell ref="O11:O13"/>
    <mergeCell ref="A10:V10"/>
    <mergeCell ref="A11:A13"/>
    <mergeCell ref="B11:B13"/>
    <mergeCell ref="C11:C13"/>
    <mergeCell ref="D11:D13"/>
    <mergeCell ref="N11:N13"/>
    <mergeCell ref="P11:W11"/>
    <mergeCell ref="F11:J12"/>
    <mergeCell ref="L11:M12"/>
  </mergeCells>
  <pageMargins left="0.3" right="0.16" top="0.18" bottom="0.16" header="0.31496062992125984" footer="0.31496062992125984"/>
  <pageSetup paperSize="8" scale="28" fitToHeight="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43"/>
  <sheetViews>
    <sheetView view="pageBreakPreview" topLeftCell="A10" zoomScale="70" zoomScaleNormal="50" zoomScaleSheetLayoutView="70" workbookViewId="0">
      <selection activeCell="D33" sqref="D33"/>
    </sheetView>
  </sheetViews>
  <sheetFormatPr defaultRowHeight="15" x14ac:dyDescent="0.25"/>
  <cols>
    <col min="1" max="1" width="12" style="98" customWidth="1"/>
    <col min="2" max="2" width="33" style="8" customWidth="1"/>
    <col min="3" max="3" width="11.125" style="8" customWidth="1"/>
    <col min="4" max="4" width="22.375" style="8" customWidth="1"/>
    <col min="5" max="5" width="27.125" style="8" customWidth="1"/>
    <col min="6" max="6" width="42.125" style="8" customWidth="1"/>
    <col min="7" max="7" width="17.875" style="8" customWidth="1"/>
    <col min="8" max="8" width="17.375" style="8" customWidth="1"/>
    <col min="9" max="9" width="14" style="8" customWidth="1"/>
    <col min="10" max="10" width="12.75" style="8" customWidth="1"/>
    <col min="11" max="12" width="17.375" style="8" customWidth="1"/>
    <col min="13" max="14" width="18.5" style="8" customWidth="1"/>
    <col min="15" max="15" width="10.5" style="8" customWidth="1"/>
    <col min="16" max="16" width="11.5" style="8" customWidth="1"/>
    <col min="17" max="17" width="22" style="8" customWidth="1"/>
    <col min="18" max="18" width="22.625" style="8" customWidth="1"/>
    <col min="19" max="19" width="12.875" style="98" customWidth="1"/>
    <col min="20" max="20" width="15.625" style="98" customWidth="1"/>
    <col min="21" max="21" width="16.75" style="98" customWidth="1"/>
    <col min="22" max="22" width="19.25" style="98" customWidth="1"/>
    <col min="23" max="23" width="19.875" style="98" customWidth="1"/>
    <col min="24" max="24" width="22.375" style="98" customWidth="1"/>
    <col min="25" max="25" width="46" style="98" customWidth="1"/>
    <col min="26" max="245" width="9" style="98"/>
    <col min="246" max="246" width="3.875" style="98" bestFit="1" customWidth="1"/>
    <col min="247" max="247" width="16" style="98" bestFit="1" customWidth="1"/>
    <col min="248" max="248" width="16.625" style="98" bestFit="1" customWidth="1"/>
    <col min="249" max="249" width="13.5" style="98" bestFit="1" customWidth="1"/>
    <col min="250" max="251" width="10.875" style="98" bestFit="1" customWidth="1"/>
    <col min="252" max="252" width="6.25" style="98" bestFit="1" customWidth="1"/>
    <col min="253" max="253" width="8.875" style="98" bestFit="1" customWidth="1"/>
    <col min="254" max="254" width="13.875" style="98" bestFit="1" customWidth="1"/>
    <col min="255" max="255" width="13.25" style="98" bestFit="1" customWidth="1"/>
    <col min="256" max="256" width="16" style="98" bestFit="1" customWidth="1"/>
    <col min="257" max="257" width="11.625" style="98" bestFit="1" customWidth="1"/>
    <col min="258" max="258" width="16.875" style="98" customWidth="1"/>
    <col min="259" max="259" width="13.25" style="98" customWidth="1"/>
    <col min="260" max="260" width="18.375" style="98" bestFit="1" customWidth="1"/>
    <col min="261" max="261" width="15" style="98" bestFit="1" customWidth="1"/>
    <col min="262" max="262" width="14.75" style="98" bestFit="1" customWidth="1"/>
    <col min="263" max="263" width="14.625" style="98" bestFit="1" customWidth="1"/>
    <col min="264" max="264" width="13.75" style="98" bestFit="1" customWidth="1"/>
    <col min="265" max="265" width="14.25" style="98" bestFit="1" customWidth="1"/>
    <col min="266" max="266" width="15.125" style="98" customWidth="1"/>
    <col min="267" max="267" width="20.5" style="98" bestFit="1" customWidth="1"/>
    <col min="268" max="268" width="27.875" style="98" bestFit="1" customWidth="1"/>
    <col min="269" max="269" width="6.875" style="98" bestFit="1" customWidth="1"/>
    <col min="270" max="270" width="5" style="98" bestFit="1" customWidth="1"/>
    <col min="271" max="271" width="8" style="98" bestFit="1" customWidth="1"/>
    <col min="272" max="272" width="11.875" style="98" bestFit="1" customWidth="1"/>
    <col min="273" max="501" width="9" style="98"/>
    <col min="502" max="502" width="3.875" style="98" bestFit="1" customWidth="1"/>
    <col min="503" max="503" width="16" style="98" bestFit="1" customWidth="1"/>
    <col min="504" max="504" width="16.625" style="98" bestFit="1" customWidth="1"/>
    <col min="505" max="505" width="13.5" style="98" bestFit="1" customWidth="1"/>
    <col min="506" max="507" width="10.875" style="98" bestFit="1" customWidth="1"/>
    <col min="508" max="508" width="6.25" style="98" bestFit="1" customWidth="1"/>
    <col min="509" max="509" width="8.875" style="98" bestFit="1" customWidth="1"/>
    <col min="510" max="510" width="13.875" style="98" bestFit="1" customWidth="1"/>
    <col min="511" max="511" width="13.25" style="98" bestFit="1" customWidth="1"/>
    <col min="512" max="512" width="16" style="98" bestFit="1" customWidth="1"/>
    <col min="513" max="513" width="11.625" style="98" bestFit="1" customWidth="1"/>
    <col min="514" max="514" width="16.875" style="98" customWidth="1"/>
    <col min="515" max="515" width="13.25" style="98" customWidth="1"/>
    <col min="516" max="516" width="18.375" style="98" bestFit="1" customWidth="1"/>
    <col min="517" max="517" width="15" style="98" bestFit="1" customWidth="1"/>
    <col min="518" max="518" width="14.75" style="98" bestFit="1" customWidth="1"/>
    <col min="519" max="519" width="14.625" style="98" bestFit="1" customWidth="1"/>
    <col min="520" max="520" width="13.75" style="98" bestFit="1" customWidth="1"/>
    <col min="521" max="521" width="14.25" style="98" bestFit="1" customWidth="1"/>
    <col min="522" max="522" width="15.125" style="98" customWidth="1"/>
    <col min="523" max="523" width="20.5" style="98" bestFit="1" customWidth="1"/>
    <col min="524" max="524" width="27.875" style="98" bestFit="1" customWidth="1"/>
    <col min="525" max="525" width="6.875" style="98" bestFit="1" customWidth="1"/>
    <col min="526" max="526" width="5" style="98" bestFit="1" customWidth="1"/>
    <col min="527" max="527" width="8" style="98" bestFit="1" customWidth="1"/>
    <col min="528" max="528" width="11.875" style="98" bestFit="1" customWidth="1"/>
    <col min="529" max="757" width="9" style="98"/>
    <col min="758" max="758" width="3.875" style="98" bestFit="1" customWidth="1"/>
    <col min="759" max="759" width="16" style="98" bestFit="1" customWidth="1"/>
    <col min="760" max="760" width="16.625" style="98" bestFit="1" customWidth="1"/>
    <col min="761" max="761" width="13.5" style="98" bestFit="1" customWidth="1"/>
    <col min="762" max="763" width="10.875" style="98" bestFit="1" customWidth="1"/>
    <col min="764" max="764" width="6.25" style="98" bestFit="1" customWidth="1"/>
    <col min="765" max="765" width="8.875" style="98" bestFit="1" customWidth="1"/>
    <col min="766" max="766" width="13.875" style="98" bestFit="1" customWidth="1"/>
    <col min="767" max="767" width="13.25" style="98" bestFit="1" customWidth="1"/>
    <col min="768" max="768" width="16" style="98" bestFit="1" customWidth="1"/>
    <col min="769" max="769" width="11.625" style="98" bestFit="1" customWidth="1"/>
    <col min="770" max="770" width="16.875" style="98" customWidth="1"/>
    <col min="771" max="771" width="13.25" style="98" customWidth="1"/>
    <col min="772" max="772" width="18.375" style="98" bestFit="1" customWidth="1"/>
    <col min="773" max="773" width="15" style="98" bestFit="1" customWidth="1"/>
    <col min="774" max="774" width="14.75" style="98" bestFit="1" customWidth="1"/>
    <col min="775" max="775" width="14.625" style="98" bestFit="1" customWidth="1"/>
    <col min="776" max="776" width="13.75" style="98" bestFit="1" customWidth="1"/>
    <col min="777" max="777" width="14.25" style="98" bestFit="1" customWidth="1"/>
    <col min="778" max="778" width="15.125" style="98" customWidth="1"/>
    <col min="779" max="779" width="20.5" style="98" bestFit="1" customWidth="1"/>
    <col min="780" max="780" width="27.875" style="98" bestFit="1" customWidth="1"/>
    <col min="781" max="781" width="6.875" style="98" bestFit="1" customWidth="1"/>
    <col min="782" max="782" width="5" style="98" bestFit="1" customWidth="1"/>
    <col min="783" max="783" width="8" style="98" bestFit="1" customWidth="1"/>
    <col min="784" max="784" width="11.875" style="98" bestFit="1" customWidth="1"/>
    <col min="785" max="1013" width="9" style="98"/>
    <col min="1014" max="1014" width="3.875" style="98" bestFit="1" customWidth="1"/>
    <col min="1015" max="1015" width="16" style="98" bestFit="1" customWidth="1"/>
    <col min="1016" max="1016" width="16.625" style="98" bestFit="1" customWidth="1"/>
    <col min="1017" max="1017" width="13.5" style="98" bestFit="1" customWidth="1"/>
    <col min="1018" max="1019" width="10.875" style="98" bestFit="1" customWidth="1"/>
    <col min="1020" max="1020" width="6.25" style="98" bestFit="1" customWidth="1"/>
    <col min="1021" max="1021" width="8.875" style="98" bestFit="1" customWidth="1"/>
    <col min="1022" max="1022" width="13.875" style="98" bestFit="1" customWidth="1"/>
    <col min="1023" max="1023" width="13.25" style="98" bestFit="1" customWidth="1"/>
    <col min="1024" max="1024" width="16" style="98" bestFit="1" customWidth="1"/>
    <col min="1025" max="1025" width="11.625" style="98" bestFit="1" customWidth="1"/>
    <col min="1026" max="1026" width="16.875" style="98" customWidth="1"/>
    <col min="1027" max="1027" width="13.25" style="98" customWidth="1"/>
    <col min="1028" max="1028" width="18.375" style="98" bestFit="1" customWidth="1"/>
    <col min="1029" max="1029" width="15" style="98" bestFit="1" customWidth="1"/>
    <col min="1030" max="1030" width="14.75" style="98" bestFit="1" customWidth="1"/>
    <col min="1031" max="1031" width="14.625" style="98" bestFit="1" customWidth="1"/>
    <col min="1032" max="1032" width="13.75" style="98" bestFit="1" customWidth="1"/>
    <col min="1033" max="1033" width="14.25" style="98" bestFit="1" customWidth="1"/>
    <col min="1034" max="1034" width="15.125" style="98" customWidth="1"/>
    <col min="1035" max="1035" width="20.5" style="98" bestFit="1" customWidth="1"/>
    <col min="1036" max="1036" width="27.875" style="98" bestFit="1" customWidth="1"/>
    <col min="1037" max="1037" width="6.875" style="98" bestFit="1" customWidth="1"/>
    <col min="1038" max="1038" width="5" style="98" bestFit="1" customWidth="1"/>
    <col min="1039" max="1039" width="8" style="98" bestFit="1" customWidth="1"/>
    <col min="1040" max="1040" width="11.875" style="98" bestFit="1" customWidth="1"/>
    <col min="1041" max="1269" width="9" style="98"/>
    <col min="1270" max="1270" width="3.875" style="98" bestFit="1" customWidth="1"/>
    <col min="1271" max="1271" width="16" style="98" bestFit="1" customWidth="1"/>
    <col min="1272" max="1272" width="16.625" style="98" bestFit="1" customWidth="1"/>
    <col min="1273" max="1273" width="13.5" style="98" bestFit="1" customWidth="1"/>
    <col min="1274" max="1275" width="10.875" style="98" bestFit="1" customWidth="1"/>
    <col min="1276" max="1276" width="6.25" style="98" bestFit="1" customWidth="1"/>
    <col min="1277" max="1277" width="8.875" style="98" bestFit="1" customWidth="1"/>
    <col min="1278" max="1278" width="13.875" style="98" bestFit="1" customWidth="1"/>
    <col min="1279" max="1279" width="13.25" style="98" bestFit="1" customWidth="1"/>
    <col min="1280" max="1280" width="16" style="98" bestFit="1" customWidth="1"/>
    <col min="1281" max="1281" width="11.625" style="98" bestFit="1" customWidth="1"/>
    <col min="1282" max="1282" width="16.875" style="98" customWidth="1"/>
    <col min="1283" max="1283" width="13.25" style="98" customWidth="1"/>
    <col min="1284" max="1284" width="18.375" style="98" bestFit="1" customWidth="1"/>
    <col min="1285" max="1285" width="15" style="98" bestFit="1" customWidth="1"/>
    <col min="1286" max="1286" width="14.75" style="98" bestFit="1" customWidth="1"/>
    <col min="1287" max="1287" width="14.625" style="98" bestFit="1" customWidth="1"/>
    <col min="1288" max="1288" width="13.75" style="98" bestFit="1" customWidth="1"/>
    <col min="1289" max="1289" width="14.25" style="98" bestFit="1" customWidth="1"/>
    <col min="1290" max="1290" width="15.125" style="98" customWidth="1"/>
    <col min="1291" max="1291" width="20.5" style="98" bestFit="1" customWidth="1"/>
    <col min="1292" max="1292" width="27.875" style="98" bestFit="1" customWidth="1"/>
    <col min="1293" max="1293" width="6.875" style="98" bestFit="1" customWidth="1"/>
    <col min="1294" max="1294" width="5" style="98" bestFit="1" customWidth="1"/>
    <col min="1295" max="1295" width="8" style="98" bestFit="1" customWidth="1"/>
    <col min="1296" max="1296" width="11.875" style="98" bestFit="1" customWidth="1"/>
    <col min="1297" max="1525" width="9" style="98"/>
    <col min="1526" max="1526" width="3.875" style="98" bestFit="1" customWidth="1"/>
    <col min="1527" max="1527" width="16" style="98" bestFit="1" customWidth="1"/>
    <col min="1528" max="1528" width="16.625" style="98" bestFit="1" customWidth="1"/>
    <col min="1529" max="1529" width="13.5" style="98" bestFit="1" customWidth="1"/>
    <col min="1530" max="1531" width="10.875" style="98" bestFit="1" customWidth="1"/>
    <col min="1532" max="1532" width="6.25" style="98" bestFit="1" customWidth="1"/>
    <col min="1533" max="1533" width="8.875" style="98" bestFit="1" customWidth="1"/>
    <col min="1534" max="1534" width="13.875" style="98" bestFit="1" customWidth="1"/>
    <col min="1535" max="1535" width="13.25" style="98" bestFit="1" customWidth="1"/>
    <col min="1536" max="1536" width="16" style="98" bestFit="1" customWidth="1"/>
    <col min="1537" max="1537" width="11.625" style="98" bestFit="1" customWidth="1"/>
    <col min="1538" max="1538" width="16.875" style="98" customWidth="1"/>
    <col min="1539" max="1539" width="13.25" style="98" customWidth="1"/>
    <col min="1540" max="1540" width="18.375" style="98" bestFit="1" customWidth="1"/>
    <col min="1541" max="1541" width="15" style="98" bestFit="1" customWidth="1"/>
    <col min="1542" max="1542" width="14.75" style="98" bestFit="1" customWidth="1"/>
    <col min="1543" max="1543" width="14.625" style="98" bestFit="1" customWidth="1"/>
    <col min="1544" max="1544" width="13.75" style="98" bestFit="1" customWidth="1"/>
    <col min="1545" max="1545" width="14.25" style="98" bestFit="1" customWidth="1"/>
    <col min="1546" max="1546" width="15.125" style="98" customWidth="1"/>
    <col min="1547" max="1547" width="20.5" style="98" bestFit="1" customWidth="1"/>
    <col min="1548" max="1548" width="27.875" style="98" bestFit="1" customWidth="1"/>
    <col min="1549" max="1549" width="6.875" style="98" bestFit="1" customWidth="1"/>
    <col min="1550" max="1550" width="5" style="98" bestFit="1" customWidth="1"/>
    <col min="1551" max="1551" width="8" style="98" bestFit="1" customWidth="1"/>
    <col min="1552" max="1552" width="11.875" style="98" bestFit="1" customWidth="1"/>
    <col min="1553" max="1781" width="9" style="98"/>
    <col min="1782" max="1782" width="3.875" style="98" bestFit="1" customWidth="1"/>
    <col min="1783" max="1783" width="16" style="98" bestFit="1" customWidth="1"/>
    <col min="1784" max="1784" width="16.625" style="98" bestFit="1" customWidth="1"/>
    <col min="1785" max="1785" width="13.5" style="98" bestFit="1" customWidth="1"/>
    <col min="1786" max="1787" width="10.875" style="98" bestFit="1" customWidth="1"/>
    <col min="1788" max="1788" width="6.25" style="98" bestFit="1" customWidth="1"/>
    <col min="1789" max="1789" width="8.875" style="98" bestFit="1" customWidth="1"/>
    <col min="1790" max="1790" width="13.875" style="98" bestFit="1" customWidth="1"/>
    <col min="1791" max="1791" width="13.25" style="98" bestFit="1" customWidth="1"/>
    <col min="1792" max="1792" width="16" style="98" bestFit="1" customWidth="1"/>
    <col min="1793" max="1793" width="11.625" style="98" bestFit="1" customWidth="1"/>
    <col min="1794" max="1794" width="16.875" style="98" customWidth="1"/>
    <col min="1795" max="1795" width="13.25" style="98" customWidth="1"/>
    <col min="1796" max="1796" width="18.375" style="98" bestFit="1" customWidth="1"/>
    <col min="1797" max="1797" width="15" style="98" bestFit="1" customWidth="1"/>
    <col min="1798" max="1798" width="14.75" style="98" bestFit="1" customWidth="1"/>
    <col min="1799" max="1799" width="14.625" style="98" bestFit="1" customWidth="1"/>
    <col min="1800" max="1800" width="13.75" style="98" bestFit="1" customWidth="1"/>
    <col min="1801" max="1801" width="14.25" style="98" bestFit="1" customWidth="1"/>
    <col min="1802" max="1802" width="15.125" style="98" customWidth="1"/>
    <col min="1803" max="1803" width="20.5" style="98" bestFit="1" customWidth="1"/>
    <col min="1804" max="1804" width="27.875" style="98" bestFit="1" customWidth="1"/>
    <col min="1805" max="1805" width="6.875" style="98" bestFit="1" customWidth="1"/>
    <col min="1806" max="1806" width="5" style="98" bestFit="1" customWidth="1"/>
    <col min="1807" max="1807" width="8" style="98" bestFit="1" customWidth="1"/>
    <col min="1808" max="1808" width="11.875" style="98" bestFit="1" customWidth="1"/>
    <col min="1809" max="2037" width="9" style="98"/>
    <col min="2038" max="2038" width="3.875" style="98" bestFit="1" customWidth="1"/>
    <col min="2039" max="2039" width="16" style="98" bestFit="1" customWidth="1"/>
    <col min="2040" max="2040" width="16.625" style="98" bestFit="1" customWidth="1"/>
    <col min="2041" max="2041" width="13.5" style="98" bestFit="1" customWidth="1"/>
    <col min="2042" max="2043" width="10.875" style="98" bestFit="1" customWidth="1"/>
    <col min="2044" max="2044" width="6.25" style="98" bestFit="1" customWidth="1"/>
    <col min="2045" max="2045" width="8.875" style="98" bestFit="1" customWidth="1"/>
    <col min="2046" max="2046" width="13.875" style="98" bestFit="1" customWidth="1"/>
    <col min="2047" max="2047" width="13.25" style="98" bestFit="1" customWidth="1"/>
    <col min="2048" max="2048" width="16" style="98" bestFit="1" customWidth="1"/>
    <col min="2049" max="2049" width="11.625" style="98" bestFit="1" customWidth="1"/>
    <col min="2050" max="2050" width="16.875" style="98" customWidth="1"/>
    <col min="2051" max="2051" width="13.25" style="98" customWidth="1"/>
    <col min="2052" max="2052" width="18.375" style="98" bestFit="1" customWidth="1"/>
    <col min="2053" max="2053" width="15" style="98" bestFit="1" customWidth="1"/>
    <col min="2054" max="2054" width="14.75" style="98" bestFit="1" customWidth="1"/>
    <col min="2055" max="2055" width="14.625" style="98" bestFit="1" customWidth="1"/>
    <col min="2056" max="2056" width="13.75" style="98" bestFit="1" customWidth="1"/>
    <col min="2057" max="2057" width="14.25" style="98" bestFit="1" customWidth="1"/>
    <col min="2058" max="2058" width="15.125" style="98" customWidth="1"/>
    <col min="2059" max="2059" width="20.5" style="98" bestFit="1" customWidth="1"/>
    <col min="2060" max="2060" width="27.875" style="98" bestFit="1" customWidth="1"/>
    <col min="2061" max="2061" width="6.875" style="98" bestFit="1" customWidth="1"/>
    <col min="2062" max="2062" width="5" style="98" bestFit="1" customWidth="1"/>
    <col min="2063" max="2063" width="8" style="98" bestFit="1" customWidth="1"/>
    <col min="2064" max="2064" width="11.875" style="98" bestFit="1" customWidth="1"/>
    <col min="2065" max="2293" width="9" style="98"/>
    <col min="2294" max="2294" width="3.875" style="98" bestFit="1" customWidth="1"/>
    <col min="2295" max="2295" width="16" style="98" bestFit="1" customWidth="1"/>
    <col min="2296" max="2296" width="16.625" style="98" bestFit="1" customWidth="1"/>
    <col min="2297" max="2297" width="13.5" style="98" bestFit="1" customWidth="1"/>
    <col min="2298" max="2299" width="10.875" style="98" bestFit="1" customWidth="1"/>
    <col min="2300" max="2300" width="6.25" style="98" bestFit="1" customWidth="1"/>
    <col min="2301" max="2301" width="8.875" style="98" bestFit="1" customWidth="1"/>
    <col min="2302" max="2302" width="13.875" style="98" bestFit="1" customWidth="1"/>
    <col min="2303" max="2303" width="13.25" style="98" bestFit="1" customWidth="1"/>
    <col min="2304" max="2304" width="16" style="98" bestFit="1" customWidth="1"/>
    <col min="2305" max="2305" width="11.625" style="98" bestFit="1" customWidth="1"/>
    <col min="2306" max="2306" width="16.875" style="98" customWidth="1"/>
    <col min="2307" max="2307" width="13.25" style="98" customWidth="1"/>
    <col min="2308" max="2308" width="18.375" style="98" bestFit="1" customWidth="1"/>
    <col min="2309" max="2309" width="15" style="98" bestFit="1" customWidth="1"/>
    <col min="2310" max="2310" width="14.75" style="98" bestFit="1" customWidth="1"/>
    <col min="2311" max="2311" width="14.625" style="98" bestFit="1" customWidth="1"/>
    <col min="2312" max="2312" width="13.75" style="98" bestFit="1" customWidth="1"/>
    <col min="2313" max="2313" width="14.25" style="98" bestFit="1" customWidth="1"/>
    <col min="2314" max="2314" width="15.125" style="98" customWidth="1"/>
    <col min="2315" max="2315" width="20.5" style="98" bestFit="1" customWidth="1"/>
    <col min="2316" max="2316" width="27.875" style="98" bestFit="1" customWidth="1"/>
    <col min="2317" max="2317" width="6.875" style="98" bestFit="1" customWidth="1"/>
    <col min="2318" max="2318" width="5" style="98" bestFit="1" customWidth="1"/>
    <col min="2319" max="2319" width="8" style="98" bestFit="1" customWidth="1"/>
    <col min="2320" max="2320" width="11.875" style="98" bestFit="1" customWidth="1"/>
    <col min="2321" max="2549" width="9" style="98"/>
    <col min="2550" max="2550" width="3.875" style="98" bestFit="1" customWidth="1"/>
    <col min="2551" max="2551" width="16" style="98" bestFit="1" customWidth="1"/>
    <col min="2552" max="2552" width="16.625" style="98" bestFit="1" customWidth="1"/>
    <col min="2553" max="2553" width="13.5" style="98" bestFit="1" customWidth="1"/>
    <col min="2554" max="2555" width="10.875" style="98" bestFit="1" customWidth="1"/>
    <col min="2556" max="2556" width="6.25" style="98" bestFit="1" customWidth="1"/>
    <col min="2557" max="2557" width="8.875" style="98" bestFit="1" customWidth="1"/>
    <col min="2558" max="2558" width="13.875" style="98" bestFit="1" customWidth="1"/>
    <col min="2559" max="2559" width="13.25" style="98" bestFit="1" customWidth="1"/>
    <col min="2560" max="2560" width="16" style="98" bestFit="1" customWidth="1"/>
    <col min="2561" max="2561" width="11.625" style="98" bestFit="1" customWidth="1"/>
    <col min="2562" max="2562" width="16.875" style="98" customWidth="1"/>
    <col min="2563" max="2563" width="13.25" style="98" customWidth="1"/>
    <col min="2564" max="2564" width="18.375" style="98" bestFit="1" customWidth="1"/>
    <col min="2565" max="2565" width="15" style="98" bestFit="1" customWidth="1"/>
    <col min="2566" max="2566" width="14.75" style="98" bestFit="1" customWidth="1"/>
    <col min="2567" max="2567" width="14.625" style="98" bestFit="1" customWidth="1"/>
    <col min="2568" max="2568" width="13.75" style="98" bestFit="1" customWidth="1"/>
    <col min="2569" max="2569" width="14.25" style="98" bestFit="1" customWidth="1"/>
    <col min="2570" max="2570" width="15.125" style="98" customWidth="1"/>
    <col min="2571" max="2571" width="20.5" style="98" bestFit="1" customWidth="1"/>
    <col min="2572" max="2572" width="27.875" style="98" bestFit="1" customWidth="1"/>
    <col min="2573" max="2573" width="6.875" style="98" bestFit="1" customWidth="1"/>
    <col min="2574" max="2574" width="5" style="98" bestFit="1" customWidth="1"/>
    <col min="2575" max="2575" width="8" style="98" bestFit="1" customWidth="1"/>
    <col min="2576" max="2576" width="11.875" style="98" bestFit="1" customWidth="1"/>
    <col min="2577" max="2805" width="9" style="98"/>
    <col min="2806" max="2806" width="3.875" style="98" bestFit="1" customWidth="1"/>
    <col min="2807" max="2807" width="16" style="98" bestFit="1" customWidth="1"/>
    <col min="2808" max="2808" width="16.625" style="98" bestFit="1" customWidth="1"/>
    <col min="2809" max="2809" width="13.5" style="98" bestFit="1" customWidth="1"/>
    <col min="2810" max="2811" width="10.875" style="98" bestFit="1" customWidth="1"/>
    <col min="2812" max="2812" width="6.25" style="98" bestFit="1" customWidth="1"/>
    <col min="2813" max="2813" width="8.875" style="98" bestFit="1" customWidth="1"/>
    <col min="2814" max="2814" width="13.875" style="98" bestFit="1" customWidth="1"/>
    <col min="2815" max="2815" width="13.25" style="98" bestFit="1" customWidth="1"/>
    <col min="2816" max="2816" width="16" style="98" bestFit="1" customWidth="1"/>
    <col min="2817" max="2817" width="11.625" style="98" bestFit="1" customWidth="1"/>
    <col min="2818" max="2818" width="16.875" style="98" customWidth="1"/>
    <col min="2819" max="2819" width="13.25" style="98" customWidth="1"/>
    <col min="2820" max="2820" width="18.375" style="98" bestFit="1" customWidth="1"/>
    <col min="2821" max="2821" width="15" style="98" bestFit="1" customWidth="1"/>
    <col min="2822" max="2822" width="14.75" style="98" bestFit="1" customWidth="1"/>
    <col min="2823" max="2823" width="14.625" style="98" bestFit="1" customWidth="1"/>
    <col min="2824" max="2824" width="13.75" style="98" bestFit="1" customWidth="1"/>
    <col min="2825" max="2825" width="14.25" style="98" bestFit="1" customWidth="1"/>
    <col min="2826" max="2826" width="15.125" style="98" customWidth="1"/>
    <col min="2827" max="2827" width="20.5" style="98" bestFit="1" customWidth="1"/>
    <col min="2828" max="2828" width="27.875" style="98" bestFit="1" customWidth="1"/>
    <col min="2829" max="2829" width="6.875" style="98" bestFit="1" customWidth="1"/>
    <col min="2830" max="2830" width="5" style="98" bestFit="1" customWidth="1"/>
    <col min="2831" max="2831" width="8" style="98" bestFit="1" customWidth="1"/>
    <col min="2832" max="2832" width="11.875" style="98" bestFit="1" customWidth="1"/>
    <col min="2833" max="3061" width="9" style="98"/>
    <col min="3062" max="3062" width="3.875" style="98" bestFit="1" customWidth="1"/>
    <col min="3063" max="3063" width="16" style="98" bestFit="1" customWidth="1"/>
    <col min="3064" max="3064" width="16.625" style="98" bestFit="1" customWidth="1"/>
    <col min="3065" max="3065" width="13.5" style="98" bestFit="1" customWidth="1"/>
    <col min="3066" max="3067" width="10.875" style="98" bestFit="1" customWidth="1"/>
    <col min="3068" max="3068" width="6.25" style="98" bestFit="1" customWidth="1"/>
    <col min="3069" max="3069" width="8.875" style="98" bestFit="1" customWidth="1"/>
    <col min="3070" max="3070" width="13.875" style="98" bestFit="1" customWidth="1"/>
    <col min="3071" max="3071" width="13.25" style="98" bestFit="1" customWidth="1"/>
    <col min="3072" max="3072" width="16" style="98" bestFit="1" customWidth="1"/>
    <col min="3073" max="3073" width="11.625" style="98" bestFit="1" customWidth="1"/>
    <col min="3074" max="3074" width="16.875" style="98" customWidth="1"/>
    <col min="3075" max="3075" width="13.25" style="98" customWidth="1"/>
    <col min="3076" max="3076" width="18.375" style="98" bestFit="1" customWidth="1"/>
    <col min="3077" max="3077" width="15" style="98" bestFit="1" customWidth="1"/>
    <col min="3078" max="3078" width="14.75" style="98" bestFit="1" customWidth="1"/>
    <col min="3079" max="3079" width="14.625" style="98" bestFit="1" customWidth="1"/>
    <col min="3080" max="3080" width="13.75" style="98" bestFit="1" customWidth="1"/>
    <col min="3081" max="3081" width="14.25" style="98" bestFit="1" customWidth="1"/>
    <col min="3082" max="3082" width="15.125" style="98" customWidth="1"/>
    <col min="3083" max="3083" width="20.5" style="98" bestFit="1" customWidth="1"/>
    <col min="3084" max="3084" width="27.875" style="98" bestFit="1" customWidth="1"/>
    <col min="3085" max="3085" width="6.875" style="98" bestFit="1" customWidth="1"/>
    <col min="3086" max="3086" width="5" style="98" bestFit="1" customWidth="1"/>
    <col min="3087" max="3087" width="8" style="98" bestFit="1" customWidth="1"/>
    <col min="3088" max="3088" width="11.875" style="98" bestFit="1" customWidth="1"/>
    <col min="3089" max="3317" width="9" style="98"/>
    <col min="3318" max="3318" width="3.875" style="98" bestFit="1" customWidth="1"/>
    <col min="3319" max="3319" width="16" style="98" bestFit="1" customWidth="1"/>
    <col min="3320" max="3320" width="16.625" style="98" bestFit="1" customWidth="1"/>
    <col min="3321" max="3321" width="13.5" style="98" bestFit="1" customWidth="1"/>
    <col min="3322" max="3323" width="10.875" style="98" bestFit="1" customWidth="1"/>
    <col min="3324" max="3324" width="6.25" style="98" bestFit="1" customWidth="1"/>
    <col min="3325" max="3325" width="8.875" style="98" bestFit="1" customWidth="1"/>
    <col min="3326" max="3326" width="13.875" style="98" bestFit="1" customWidth="1"/>
    <col min="3327" max="3327" width="13.25" style="98" bestFit="1" customWidth="1"/>
    <col min="3328" max="3328" width="16" style="98" bestFit="1" customWidth="1"/>
    <col min="3329" max="3329" width="11.625" style="98" bestFit="1" customWidth="1"/>
    <col min="3330" max="3330" width="16.875" style="98" customWidth="1"/>
    <col min="3331" max="3331" width="13.25" style="98" customWidth="1"/>
    <col min="3332" max="3332" width="18.375" style="98" bestFit="1" customWidth="1"/>
    <col min="3333" max="3333" width="15" style="98" bestFit="1" customWidth="1"/>
    <col min="3334" max="3334" width="14.75" style="98" bestFit="1" customWidth="1"/>
    <col min="3335" max="3335" width="14.625" style="98" bestFit="1" customWidth="1"/>
    <col min="3336" max="3336" width="13.75" style="98" bestFit="1" customWidth="1"/>
    <col min="3337" max="3337" width="14.25" style="98" bestFit="1" customWidth="1"/>
    <col min="3338" max="3338" width="15.125" style="98" customWidth="1"/>
    <col min="3339" max="3339" width="20.5" style="98" bestFit="1" customWidth="1"/>
    <col min="3340" max="3340" width="27.875" style="98" bestFit="1" customWidth="1"/>
    <col min="3341" max="3341" width="6.875" style="98" bestFit="1" customWidth="1"/>
    <col min="3342" max="3342" width="5" style="98" bestFit="1" customWidth="1"/>
    <col min="3343" max="3343" width="8" style="98" bestFit="1" customWidth="1"/>
    <col min="3344" max="3344" width="11.875" style="98" bestFit="1" customWidth="1"/>
    <col min="3345" max="3573" width="9" style="98"/>
    <col min="3574" max="3574" width="3.875" style="98" bestFit="1" customWidth="1"/>
    <col min="3575" max="3575" width="16" style="98" bestFit="1" customWidth="1"/>
    <col min="3576" max="3576" width="16.625" style="98" bestFit="1" customWidth="1"/>
    <col min="3577" max="3577" width="13.5" style="98" bestFit="1" customWidth="1"/>
    <col min="3578" max="3579" width="10.875" style="98" bestFit="1" customWidth="1"/>
    <col min="3580" max="3580" width="6.25" style="98" bestFit="1" customWidth="1"/>
    <col min="3581" max="3581" width="8.875" style="98" bestFit="1" customWidth="1"/>
    <col min="3582" max="3582" width="13.875" style="98" bestFit="1" customWidth="1"/>
    <col min="3583" max="3583" width="13.25" style="98" bestFit="1" customWidth="1"/>
    <col min="3584" max="3584" width="16" style="98" bestFit="1" customWidth="1"/>
    <col min="3585" max="3585" width="11.625" style="98" bestFit="1" customWidth="1"/>
    <col min="3586" max="3586" width="16.875" style="98" customWidth="1"/>
    <col min="3587" max="3587" width="13.25" style="98" customWidth="1"/>
    <col min="3588" max="3588" width="18.375" style="98" bestFit="1" customWidth="1"/>
    <col min="3589" max="3589" width="15" style="98" bestFit="1" customWidth="1"/>
    <col min="3590" max="3590" width="14.75" style="98" bestFit="1" customWidth="1"/>
    <col min="3591" max="3591" width="14.625" style="98" bestFit="1" customWidth="1"/>
    <col min="3592" max="3592" width="13.75" style="98" bestFit="1" customWidth="1"/>
    <col min="3593" max="3593" width="14.25" style="98" bestFit="1" customWidth="1"/>
    <col min="3594" max="3594" width="15.125" style="98" customWidth="1"/>
    <col min="3595" max="3595" width="20.5" style="98" bestFit="1" customWidth="1"/>
    <col min="3596" max="3596" width="27.875" style="98" bestFit="1" customWidth="1"/>
    <col min="3597" max="3597" width="6.875" style="98" bestFit="1" customWidth="1"/>
    <col min="3598" max="3598" width="5" style="98" bestFit="1" customWidth="1"/>
    <col min="3599" max="3599" width="8" style="98" bestFit="1" customWidth="1"/>
    <col min="3600" max="3600" width="11.875" style="98" bestFit="1" customWidth="1"/>
    <col min="3601" max="3829" width="9" style="98"/>
    <col min="3830" max="3830" width="3.875" style="98" bestFit="1" customWidth="1"/>
    <col min="3831" max="3831" width="16" style="98" bestFit="1" customWidth="1"/>
    <col min="3832" max="3832" width="16.625" style="98" bestFit="1" customWidth="1"/>
    <col min="3833" max="3833" width="13.5" style="98" bestFit="1" customWidth="1"/>
    <col min="3834" max="3835" width="10.875" style="98" bestFit="1" customWidth="1"/>
    <col min="3836" max="3836" width="6.25" style="98" bestFit="1" customWidth="1"/>
    <col min="3837" max="3837" width="8.875" style="98" bestFit="1" customWidth="1"/>
    <col min="3838" max="3838" width="13.875" style="98" bestFit="1" customWidth="1"/>
    <col min="3839" max="3839" width="13.25" style="98" bestFit="1" customWidth="1"/>
    <col min="3840" max="3840" width="16" style="98" bestFit="1" customWidth="1"/>
    <col min="3841" max="3841" width="11.625" style="98" bestFit="1" customWidth="1"/>
    <col min="3842" max="3842" width="16.875" style="98" customWidth="1"/>
    <col min="3843" max="3843" width="13.25" style="98" customWidth="1"/>
    <col min="3844" max="3844" width="18.375" style="98" bestFit="1" customWidth="1"/>
    <col min="3845" max="3845" width="15" style="98" bestFit="1" customWidth="1"/>
    <col min="3846" max="3846" width="14.75" style="98" bestFit="1" customWidth="1"/>
    <col min="3847" max="3847" width="14.625" style="98" bestFit="1" customWidth="1"/>
    <col min="3848" max="3848" width="13.75" style="98" bestFit="1" customWidth="1"/>
    <col min="3849" max="3849" width="14.25" style="98" bestFit="1" customWidth="1"/>
    <col min="3850" max="3850" width="15.125" style="98" customWidth="1"/>
    <col min="3851" max="3851" width="20.5" style="98" bestFit="1" customWidth="1"/>
    <col min="3852" max="3852" width="27.875" style="98" bestFit="1" customWidth="1"/>
    <col min="3853" max="3853" width="6.875" style="98" bestFit="1" customWidth="1"/>
    <col min="3854" max="3854" width="5" style="98" bestFit="1" customWidth="1"/>
    <col min="3855" max="3855" width="8" style="98" bestFit="1" customWidth="1"/>
    <col min="3856" max="3856" width="11.875" style="98" bestFit="1" customWidth="1"/>
    <col min="3857" max="4085" width="9" style="98"/>
    <col min="4086" max="4086" width="3.875" style="98" bestFit="1" customWidth="1"/>
    <col min="4087" max="4087" width="16" style="98" bestFit="1" customWidth="1"/>
    <col min="4088" max="4088" width="16.625" style="98" bestFit="1" customWidth="1"/>
    <col min="4089" max="4089" width="13.5" style="98" bestFit="1" customWidth="1"/>
    <col min="4090" max="4091" width="10.875" style="98" bestFit="1" customWidth="1"/>
    <col min="4092" max="4092" width="6.25" style="98" bestFit="1" customWidth="1"/>
    <col min="4093" max="4093" width="8.875" style="98" bestFit="1" customWidth="1"/>
    <col min="4094" max="4094" width="13.875" style="98" bestFit="1" customWidth="1"/>
    <col min="4095" max="4095" width="13.25" style="98" bestFit="1" customWidth="1"/>
    <col min="4096" max="4096" width="16" style="98" bestFit="1" customWidth="1"/>
    <col min="4097" max="4097" width="11.625" style="98" bestFit="1" customWidth="1"/>
    <col min="4098" max="4098" width="16.875" style="98" customWidth="1"/>
    <col min="4099" max="4099" width="13.25" style="98" customWidth="1"/>
    <col min="4100" max="4100" width="18.375" style="98" bestFit="1" customWidth="1"/>
    <col min="4101" max="4101" width="15" style="98" bestFit="1" customWidth="1"/>
    <col min="4102" max="4102" width="14.75" style="98" bestFit="1" customWidth="1"/>
    <col min="4103" max="4103" width="14.625" style="98" bestFit="1" customWidth="1"/>
    <col min="4104" max="4104" width="13.75" style="98" bestFit="1" customWidth="1"/>
    <col min="4105" max="4105" width="14.25" style="98" bestFit="1" customWidth="1"/>
    <col min="4106" max="4106" width="15.125" style="98" customWidth="1"/>
    <col min="4107" max="4107" width="20.5" style="98" bestFit="1" customWidth="1"/>
    <col min="4108" max="4108" width="27.875" style="98" bestFit="1" customWidth="1"/>
    <col min="4109" max="4109" width="6.875" style="98" bestFit="1" customWidth="1"/>
    <col min="4110" max="4110" width="5" style="98" bestFit="1" customWidth="1"/>
    <col min="4111" max="4111" width="8" style="98" bestFit="1" customWidth="1"/>
    <col min="4112" max="4112" width="11.875" style="98" bestFit="1" customWidth="1"/>
    <col min="4113" max="4341" width="9" style="98"/>
    <col min="4342" max="4342" width="3.875" style="98" bestFit="1" customWidth="1"/>
    <col min="4343" max="4343" width="16" style="98" bestFit="1" customWidth="1"/>
    <col min="4344" max="4344" width="16.625" style="98" bestFit="1" customWidth="1"/>
    <col min="4345" max="4345" width="13.5" style="98" bestFit="1" customWidth="1"/>
    <col min="4346" max="4347" width="10.875" style="98" bestFit="1" customWidth="1"/>
    <col min="4348" max="4348" width="6.25" style="98" bestFit="1" customWidth="1"/>
    <col min="4349" max="4349" width="8.875" style="98" bestFit="1" customWidth="1"/>
    <col min="4350" max="4350" width="13.875" style="98" bestFit="1" customWidth="1"/>
    <col min="4351" max="4351" width="13.25" style="98" bestFit="1" customWidth="1"/>
    <col min="4352" max="4352" width="16" style="98" bestFit="1" customWidth="1"/>
    <col min="4353" max="4353" width="11.625" style="98" bestFit="1" customWidth="1"/>
    <col min="4354" max="4354" width="16.875" style="98" customWidth="1"/>
    <col min="4355" max="4355" width="13.25" style="98" customWidth="1"/>
    <col min="4356" max="4356" width="18.375" style="98" bestFit="1" customWidth="1"/>
    <col min="4357" max="4357" width="15" style="98" bestFit="1" customWidth="1"/>
    <col min="4358" max="4358" width="14.75" style="98" bestFit="1" customWidth="1"/>
    <col min="4359" max="4359" width="14.625" style="98" bestFit="1" customWidth="1"/>
    <col min="4360" max="4360" width="13.75" style="98" bestFit="1" customWidth="1"/>
    <col min="4361" max="4361" width="14.25" style="98" bestFit="1" customWidth="1"/>
    <col min="4362" max="4362" width="15.125" style="98" customWidth="1"/>
    <col min="4363" max="4363" width="20.5" style="98" bestFit="1" customWidth="1"/>
    <col min="4364" max="4364" width="27.875" style="98" bestFit="1" customWidth="1"/>
    <col min="4365" max="4365" width="6.875" style="98" bestFit="1" customWidth="1"/>
    <col min="4366" max="4366" width="5" style="98" bestFit="1" customWidth="1"/>
    <col min="4367" max="4367" width="8" style="98" bestFit="1" customWidth="1"/>
    <col min="4368" max="4368" width="11.875" style="98" bestFit="1" customWidth="1"/>
    <col min="4369" max="4597" width="9" style="98"/>
    <col min="4598" max="4598" width="3.875" style="98" bestFit="1" customWidth="1"/>
    <col min="4599" max="4599" width="16" style="98" bestFit="1" customWidth="1"/>
    <col min="4600" max="4600" width="16.625" style="98" bestFit="1" customWidth="1"/>
    <col min="4601" max="4601" width="13.5" style="98" bestFit="1" customWidth="1"/>
    <col min="4602" max="4603" width="10.875" style="98" bestFit="1" customWidth="1"/>
    <col min="4604" max="4604" width="6.25" style="98" bestFit="1" customWidth="1"/>
    <col min="4605" max="4605" width="8.875" style="98" bestFit="1" customWidth="1"/>
    <col min="4606" max="4606" width="13.875" style="98" bestFit="1" customWidth="1"/>
    <col min="4607" max="4607" width="13.25" style="98" bestFit="1" customWidth="1"/>
    <col min="4608" max="4608" width="16" style="98" bestFit="1" customWidth="1"/>
    <col min="4609" max="4609" width="11.625" style="98" bestFit="1" customWidth="1"/>
    <col min="4610" max="4610" width="16.875" style="98" customWidth="1"/>
    <col min="4611" max="4611" width="13.25" style="98" customWidth="1"/>
    <col min="4612" max="4612" width="18.375" style="98" bestFit="1" customWidth="1"/>
    <col min="4613" max="4613" width="15" style="98" bestFit="1" customWidth="1"/>
    <col min="4614" max="4614" width="14.75" style="98" bestFit="1" customWidth="1"/>
    <col min="4615" max="4615" width="14.625" style="98" bestFit="1" customWidth="1"/>
    <col min="4616" max="4616" width="13.75" style="98" bestFit="1" customWidth="1"/>
    <col min="4617" max="4617" width="14.25" style="98" bestFit="1" customWidth="1"/>
    <col min="4618" max="4618" width="15.125" style="98" customWidth="1"/>
    <col min="4619" max="4619" width="20.5" style="98" bestFit="1" customWidth="1"/>
    <col min="4620" max="4620" width="27.875" style="98" bestFit="1" customWidth="1"/>
    <col min="4621" max="4621" width="6.875" style="98" bestFit="1" customWidth="1"/>
    <col min="4622" max="4622" width="5" style="98" bestFit="1" customWidth="1"/>
    <col min="4623" max="4623" width="8" style="98" bestFit="1" customWidth="1"/>
    <col min="4624" max="4624" width="11.875" style="98" bestFit="1" customWidth="1"/>
    <col min="4625" max="4853" width="9" style="98"/>
    <col min="4854" max="4854" width="3.875" style="98" bestFit="1" customWidth="1"/>
    <col min="4855" max="4855" width="16" style="98" bestFit="1" customWidth="1"/>
    <col min="4856" max="4856" width="16.625" style="98" bestFit="1" customWidth="1"/>
    <col min="4857" max="4857" width="13.5" style="98" bestFit="1" customWidth="1"/>
    <col min="4858" max="4859" width="10.875" style="98" bestFit="1" customWidth="1"/>
    <col min="4860" max="4860" width="6.25" style="98" bestFit="1" customWidth="1"/>
    <col min="4861" max="4861" width="8.875" style="98" bestFit="1" customWidth="1"/>
    <col min="4862" max="4862" width="13.875" style="98" bestFit="1" customWidth="1"/>
    <col min="4863" max="4863" width="13.25" style="98" bestFit="1" customWidth="1"/>
    <col min="4864" max="4864" width="16" style="98" bestFit="1" customWidth="1"/>
    <col min="4865" max="4865" width="11.625" style="98" bestFit="1" customWidth="1"/>
    <col min="4866" max="4866" width="16.875" style="98" customWidth="1"/>
    <col min="4867" max="4867" width="13.25" style="98" customWidth="1"/>
    <col min="4868" max="4868" width="18.375" style="98" bestFit="1" customWidth="1"/>
    <col min="4869" max="4869" width="15" style="98" bestFit="1" customWidth="1"/>
    <col min="4870" max="4870" width="14.75" style="98" bestFit="1" customWidth="1"/>
    <col min="4871" max="4871" width="14.625" style="98" bestFit="1" customWidth="1"/>
    <col min="4872" max="4872" width="13.75" style="98" bestFit="1" customWidth="1"/>
    <col min="4873" max="4873" width="14.25" style="98" bestFit="1" customWidth="1"/>
    <col min="4874" max="4874" width="15.125" style="98" customWidth="1"/>
    <col min="4875" max="4875" width="20.5" style="98" bestFit="1" customWidth="1"/>
    <col min="4876" max="4876" width="27.875" style="98" bestFit="1" customWidth="1"/>
    <col min="4877" max="4877" width="6.875" style="98" bestFit="1" customWidth="1"/>
    <col min="4878" max="4878" width="5" style="98" bestFit="1" customWidth="1"/>
    <col min="4879" max="4879" width="8" style="98" bestFit="1" customWidth="1"/>
    <col min="4880" max="4880" width="11.875" style="98" bestFit="1" customWidth="1"/>
    <col min="4881" max="5109" width="9" style="98"/>
    <col min="5110" max="5110" width="3.875" style="98" bestFit="1" customWidth="1"/>
    <col min="5111" max="5111" width="16" style="98" bestFit="1" customWidth="1"/>
    <col min="5112" max="5112" width="16.625" style="98" bestFit="1" customWidth="1"/>
    <col min="5113" max="5113" width="13.5" style="98" bestFit="1" customWidth="1"/>
    <col min="5114" max="5115" width="10.875" style="98" bestFit="1" customWidth="1"/>
    <col min="5116" max="5116" width="6.25" style="98" bestFit="1" customWidth="1"/>
    <col min="5117" max="5117" width="8.875" style="98" bestFit="1" customWidth="1"/>
    <col min="5118" max="5118" width="13.875" style="98" bestFit="1" customWidth="1"/>
    <col min="5119" max="5119" width="13.25" style="98" bestFit="1" customWidth="1"/>
    <col min="5120" max="5120" width="16" style="98" bestFit="1" customWidth="1"/>
    <col min="5121" max="5121" width="11.625" style="98" bestFit="1" customWidth="1"/>
    <col min="5122" max="5122" width="16.875" style="98" customWidth="1"/>
    <col min="5123" max="5123" width="13.25" style="98" customWidth="1"/>
    <col min="5124" max="5124" width="18.375" style="98" bestFit="1" customWidth="1"/>
    <col min="5125" max="5125" width="15" style="98" bestFit="1" customWidth="1"/>
    <col min="5126" max="5126" width="14.75" style="98" bestFit="1" customWidth="1"/>
    <col min="5127" max="5127" width="14.625" style="98" bestFit="1" customWidth="1"/>
    <col min="5128" max="5128" width="13.75" style="98" bestFit="1" customWidth="1"/>
    <col min="5129" max="5129" width="14.25" style="98" bestFit="1" customWidth="1"/>
    <col min="5130" max="5130" width="15.125" style="98" customWidth="1"/>
    <col min="5131" max="5131" width="20.5" style="98" bestFit="1" customWidth="1"/>
    <col min="5132" max="5132" width="27.875" style="98" bestFit="1" customWidth="1"/>
    <col min="5133" max="5133" width="6.875" style="98" bestFit="1" customWidth="1"/>
    <col min="5134" max="5134" width="5" style="98" bestFit="1" customWidth="1"/>
    <col min="5135" max="5135" width="8" style="98" bestFit="1" customWidth="1"/>
    <col min="5136" max="5136" width="11.875" style="98" bestFit="1" customWidth="1"/>
    <col min="5137" max="5365" width="9" style="98"/>
    <col min="5366" max="5366" width="3.875" style="98" bestFit="1" customWidth="1"/>
    <col min="5367" max="5367" width="16" style="98" bestFit="1" customWidth="1"/>
    <col min="5368" max="5368" width="16.625" style="98" bestFit="1" customWidth="1"/>
    <col min="5369" max="5369" width="13.5" style="98" bestFit="1" customWidth="1"/>
    <col min="5370" max="5371" width="10.875" style="98" bestFit="1" customWidth="1"/>
    <col min="5372" max="5372" width="6.25" style="98" bestFit="1" customWidth="1"/>
    <col min="5373" max="5373" width="8.875" style="98" bestFit="1" customWidth="1"/>
    <col min="5374" max="5374" width="13.875" style="98" bestFit="1" customWidth="1"/>
    <col min="5375" max="5375" width="13.25" style="98" bestFit="1" customWidth="1"/>
    <col min="5376" max="5376" width="16" style="98" bestFit="1" customWidth="1"/>
    <col min="5377" max="5377" width="11.625" style="98" bestFit="1" customWidth="1"/>
    <col min="5378" max="5378" width="16.875" style="98" customWidth="1"/>
    <col min="5379" max="5379" width="13.25" style="98" customWidth="1"/>
    <col min="5380" max="5380" width="18.375" style="98" bestFit="1" customWidth="1"/>
    <col min="5381" max="5381" width="15" style="98" bestFit="1" customWidth="1"/>
    <col min="5382" max="5382" width="14.75" style="98" bestFit="1" customWidth="1"/>
    <col min="5383" max="5383" width="14.625" style="98" bestFit="1" customWidth="1"/>
    <col min="5384" max="5384" width="13.75" style="98" bestFit="1" customWidth="1"/>
    <col min="5385" max="5385" width="14.25" style="98" bestFit="1" customWidth="1"/>
    <col min="5386" max="5386" width="15.125" style="98" customWidth="1"/>
    <col min="5387" max="5387" width="20.5" style="98" bestFit="1" customWidth="1"/>
    <col min="5388" max="5388" width="27.875" style="98" bestFit="1" customWidth="1"/>
    <col min="5389" max="5389" width="6.875" style="98" bestFit="1" customWidth="1"/>
    <col min="5390" max="5390" width="5" style="98" bestFit="1" customWidth="1"/>
    <col min="5391" max="5391" width="8" style="98" bestFit="1" customWidth="1"/>
    <col min="5392" max="5392" width="11.875" style="98" bestFit="1" customWidth="1"/>
    <col min="5393" max="5621" width="9" style="98"/>
    <col min="5622" max="5622" width="3.875" style="98" bestFit="1" customWidth="1"/>
    <col min="5623" max="5623" width="16" style="98" bestFit="1" customWidth="1"/>
    <col min="5624" max="5624" width="16.625" style="98" bestFit="1" customWidth="1"/>
    <col min="5625" max="5625" width="13.5" style="98" bestFit="1" customWidth="1"/>
    <col min="5626" max="5627" width="10.875" style="98" bestFit="1" customWidth="1"/>
    <col min="5628" max="5628" width="6.25" style="98" bestFit="1" customWidth="1"/>
    <col min="5629" max="5629" width="8.875" style="98" bestFit="1" customWidth="1"/>
    <col min="5630" max="5630" width="13.875" style="98" bestFit="1" customWidth="1"/>
    <col min="5631" max="5631" width="13.25" style="98" bestFit="1" customWidth="1"/>
    <col min="5632" max="5632" width="16" style="98" bestFit="1" customWidth="1"/>
    <col min="5633" max="5633" width="11.625" style="98" bestFit="1" customWidth="1"/>
    <col min="5634" max="5634" width="16.875" style="98" customWidth="1"/>
    <col min="5635" max="5635" width="13.25" style="98" customWidth="1"/>
    <col min="5636" max="5636" width="18.375" style="98" bestFit="1" customWidth="1"/>
    <col min="5637" max="5637" width="15" style="98" bestFit="1" customWidth="1"/>
    <col min="5638" max="5638" width="14.75" style="98" bestFit="1" customWidth="1"/>
    <col min="5639" max="5639" width="14.625" style="98" bestFit="1" customWidth="1"/>
    <col min="5640" max="5640" width="13.75" style="98" bestFit="1" customWidth="1"/>
    <col min="5641" max="5641" width="14.25" style="98" bestFit="1" customWidth="1"/>
    <col min="5642" max="5642" width="15.125" style="98" customWidth="1"/>
    <col min="5643" max="5643" width="20.5" style="98" bestFit="1" customWidth="1"/>
    <col min="5644" max="5644" width="27.875" style="98" bestFit="1" customWidth="1"/>
    <col min="5645" max="5645" width="6.875" style="98" bestFit="1" customWidth="1"/>
    <col min="5646" max="5646" width="5" style="98" bestFit="1" customWidth="1"/>
    <col min="5647" max="5647" width="8" style="98" bestFit="1" customWidth="1"/>
    <col min="5648" max="5648" width="11.875" style="98" bestFit="1" customWidth="1"/>
    <col min="5649" max="5877" width="9" style="98"/>
    <col min="5878" max="5878" width="3.875" style="98" bestFit="1" customWidth="1"/>
    <col min="5879" max="5879" width="16" style="98" bestFit="1" customWidth="1"/>
    <col min="5880" max="5880" width="16.625" style="98" bestFit="1" customWidth="1"/>
    <col min="5881" max="5881" width="13.5" style="98" bestFit="1" customWidth="1"/>
    <col min="5882" max="5883" width="10.875" style="98" bestFit="1" customWidth="1"/>
    <col min="5884" max="5884" width="6.25" style="98" bestFit="1" customWidth="1"/>
    <col min="5885" max="5885" width="8.875" style="98" bestFit="1" customWidth="1"/>
    <col min="5886" max="5886" width="13.875" style="98" bestFit="1" customWidth="1"/>
    <col min="5887" max="5887" width="13.25" style="98" bestFit="1" customWidth="1"/>
    <col min="5888" max="5888" width="16" style="98" bestFit="1" customWidth="1"/>
    <col min="5889" max="5889" width="11.625" style="98" bestFit="1" customWidth="1"/>
    <col min="5890" max="5890" width="16.875" style="98" customWidth="1"/>
    <col min="5891" max="5891" width="13.25" style="98" customWidth="1"/>
    <col min="5892" max="5892" width="18.375" style="98" bestFit="1" customWidth="1"/>
    <col min="5893" max="5893" width="15" style="98" bestFit="1" customWidth="1"/>
    <col min="5894" max="5894" width="14.75" style="98" bestFit="1" customWidth="1"/>
    <col min="5895" max="5895" width="14.625" style="98" bestFit="1" customWidth="1"/>
    <col min="5896" max="5896" width="13.75" style="98" bestFit="1" customWidth="1"/>
    <col min="5897" max="5897" width="14.25" style="98" bestFit="1" customWidth="1"/>
    <col min="5898" max="5898" width="15.125" style="98" customWidth="1"/>
    <col min="5899" max="5899" width="20.5" style="98" bestFit="1" customWidth="1"/>
    <col min="5900" max="5900" width="27.875" style="98" bestFit="1" customWidth="1"/>
    <col min="5901" max="5901" width="6.875" style="98" bestFit="1" customWidth="1"/>
    <col min="5902" max="5902" width="5" style="98" bestFit="1" customWidth="1"/>
    <col min="5903" max="5903" width="8" style="98" bestFit="1" customWidth="1"/>
    <col min="5904" max="5904" width="11.875" style="98" bestFit="1" customWidth="1"/>
    <col min="5905" max="6133" width="9" style="98"/>
    <col min="6134" max="6134" width="3.875" style="98" bestFit="1" customWidth="1"/>
    <col min="6135" max="6135" width="16" style="98" bestFit="1" customWidth="1"/>
    <col min="6136" max="6136" width="16.625" style="98" bestFit="1" customWidth="1"/>
    <col min="6137" max="6137" width="13.5" style="98" bestFit="1" customWidth="1"/>
    <col min="6138" max="6139" width="10.875" style="98" bestFit="1" customWidth="1"/>
    <col min="6140" max="6140" width="6.25" style="98" bestFit="1" customWidth="1"/>
    <col min="6141" max="6141" width="8.875" style="98" bestFit="1" customWidth="1"/>
    <col min="6142" max="6142" width="13.875" style="98" bestFit="1" customWidth="1"/>
    <col min="6143" max="6143" width="13.25" style="98" bestFit="1" customWidth="1"/>
    <col min="6144" max="6144" width="16" style="98" bestFit="1" customWidth="1"/>
    <col min="6145" max="6145" width="11.625" style="98" bestFit="1" customWidth="1"/>
    <col min="6146" max="6146" width="16.875" style="98" customWidth="1"/>
    <col min="6147" max="6147" width="13.25" style="98" customWidth="1"/>
    <col min="6148" max="6148" width="18.375" style="98" bestFit="1" customWidth="1"/>
    <col min="6149" max="6149" width="15" style="98" bestFit="1" customWidth="1"/>
    <col min="6150" max="6150" width="14.75" style="98" bestFit="1" customWidth="1"/>
    <col min="6151" max="6151" width="14.625" style="98" bestFit="1" customWidth="1"/>
    <col min="6152" max="6152" width="13.75" style="98" bestFit="1" customWidth="1"/>
    <col min="6153" max="6153" width="14.25" style="98" bestFit="1" customWidth="1"/>
    <col min="6154" max="6154" width="15.125" style="98" customWidth="1"/>
    <col min="6155" max="6155" width="20.5" style="98" bestFit="1" customWidth="1"/>
    <col min="6156" max="6156" width="27.875" style="98" bestFit="1" customWidth="1"/>
    <col min="6157" max="6157" width="6.875" style="98" bestFit="1" customWidth="1"/>
    <col min="6158" max="6158" width="5" style="98" bestFit="1" customWidth="1"/>
    <col min="6159" max="6159" width="8" style="98" bestFit="1" customWidth="1"/>
    <col min="6160" max="6160" width="11.875" style="98" bestFit="1" customWidth="1"/>
    <col min="6161" max="6389" width="9" style="98"/>
    <col min="6390" max="6390" width="3.875" style="98" bestFit="1" customWidth="1"/>
    <col min="6391" max="6391" width="16" style="98" bestFit="1" customWidth="1"/>
    <col min="6392" max="6392" width="16.625" style="98" bestFit="1" customWidth="1"/>
    <col min="6393" max="6393" width="13.5" style="98" bestFit="1" customWidth="1"/>
    <col min="6394" max="6395" width="10.875" style="98" bestFit="1" customWidth="1"/>
    <col min="6396" max="6396" width="6.25" style="98" bestFit="1" customWidth="1"/>
    <col min="6397" max="6397" width="8.875" style="98" bestFit="1" customWidth="1"/>
    <col min="6398" max="6398" width="13.875" style="98" bestFit="1" customWidth="1"/>
    <col min="6399" max="6399" width="13.25" style="98" bestFit="1" customWidth="1"/>
    <col min="6400" max="6400" width="16" style="98" bestFit="1" customWidth="1"/>
    <col min="6401" max="6401" width="11.625" style="98" bestFit="1" customWidth="1"/>
    <col min="6402" max="6402" width="16.875" style="98" customWidth="1"/>
    <col min="6403" max="6403" width="13.25" style="98" customWidth="1"/>
    <col min="6404" max="6404" width="18.375" style="98" bestFit="1" customWidth="1"/>
    <col min="6405" max="6405" width="15" style="98" bestFit="1" customWidth="1"/>
    <col min="6406" max="6406" width="14.75" style="98" bestFit="1" customWidth="1"/>
    <col min="6407" max="6407" width="14.625" style="98" bestFit="1" customWidth="1"/>
    <col min="6408" max="6408" width="13.75" style="98" bestFit="1" customWidth="1"/>
    <col min="6409" max="6409" width="14.25" style="98" bestFit="1" customWidth="1"/>
    <col min="6410" max="6410" width="15.125" style="98" customWidth="1"/>
    <col min="6411" max="6411" width="20.5" style="98" bestFit="1" customWidth="1"/>
    <col min="6412" max="6412" width="27.875" style="98" bestFit="1" customWidth="1"/>
    <col min="6413" max="6413" width="6.875" style="98" bestFit="1" customWidth="1"/>
    <col min="6414" max="6414" width="5" style="98" bestFit="1" customWidth="1"/>
    <col min="6415" max="6415" width="8" style="98" bestFit="1" customWidth="1"/>
    <col min="6416" max="6416" width="11.875" style="98" bestFit="1" customWidth="1"/>
    <col min="6417" max="6645" width="9" style="98"/>
    <col min="6646" max="6646" width="3.875" style="98" bestFit="1" customWidth="1"/>
    <col min="6647" max="6647" width="16" style="98" bestFit="1" customWidth="1"/>
    <col min="6648" max="6648" width="16.625" style="98" bestFit="1" customWidth="1"/>
    <col min="6649" max="6649" width="13.5" style="98" bestFit="1" customWidth="1"/>
    <col min="6650" max="6651" width="10.875" style="98" bestFit="1" customWidth="1"/>
    <col min="6652" max="6652" width="6.25" style="98" bestFit="1" customWidth="1"/>
    <col min="6653" max="6653" width="8.875" style="98" bestFit="1" customWidth="1"/>
    <col min="6654" max="6654" width="13.875" style="98" bestFit="1" customWidth="1"/>
    <col min="6655" max="6655" width="13.25" style="98" bestFit="1" customWidth="1"/>
    <col min="6656" max="6656" width="16" style="98" bestFit="1" customWidth="1"/>
    <col min="6657" max="6657" width="11.625" style="98" bestFit="1" customWidth="1"/>
    <col min="6658" max="6658" width="16.875" style="98" customWidth="1"/>
    <col min="6659" max="6659" width="13.25" style="98" customWidth="1"/>
    <col min="6660" max="6660" width="18.375" style="98" bestFit="1" customWidth="1"/>
    <col min="6661" max="6661" width="15" style="98" bestFit="1" customWidth="1"/>
    <col min="6662" max="6662" width="14.75" style="98" bestFit="1" customWidth="1"/>
    <col min="6663" max="6663" width="14.625" style="98" bestFit="1" customWidth="1"/>
    <col min="6664" max="6664" width="13.75" style="98" bestFit="1" customWidth="1"/>
    <col min="6665" max="6665" width="14.25" style="98" bestFit="1" customWidth="1"/>
    <col min="6666" max="6666" width="15.125" style="98" customWidth="1"/>
    <col min="6667" max="6667" width="20.5" style="98" bestFit="1" customWidth="1"/>
    <col min="6668" max="6668" width="27.875" style="98" bestFit="1" customWidth="1"/>
    <col min="6669" max="6669" width="6.875" style="98" bestFit="1" customWidth="1"/>
    <col min="6670" max="6670" width="5" style="98" bestFit="1" customWidth="1"/>
    <col min="6671" max="6671" width="8" style="98" bestFit="1" customWidth="1"/>
    <col min="6672" max="6672" width="11.875" style="98" bestFit="1" customWidth="1"/>
    <col min="6673" max="6901" width="9" style="98"/>
    <col min="6902" max="6902" width="3.875" style="98" bestFit="1" customWidth="1"/>
    <col min="6903" max="6903" width="16" style="98" bestFit="1" customWidth="1"/>
    <col min="6904" max="6904" width="16.625" style="98" bestFit="1" customWidth="1"/>
    <col min="6905" max="6905" width="13.5" style="98" bestFit="1" customWidth="1"/>
    <col min="6906" max="6907" width="10.875" style="98" bestFit="1" customWidth="1"/>
    <col min="6908" max="6908" width="6.25" style="98" bestFit="1" customWidth="1"/>
    <col min="6909" max="6909" width="8.875" style="98" bestFit="1" customWidth="1"/>
    <col min="6910" max="6910" width="13.875" style="98" bestFit="1" customWidth="1"/>
    <col min="6911" max="6911" width="13.25" style="98" bestFit="1" customWidth="1"/>
    <col min="6912" max="6912" width="16" style="98" bestFit="1" customWidth="1"/>
    <col min="6913" max="6913" width="11.625" style="98" bestFit="1" customWidth="1"/>
    <col min="6914" max="6914" width="16.875" style="98" customWidth="1"/>
    <col min="6915" max="6915" width="13.25" style="98" customWidth="1"/>
    <col min="6916" max="6916" width="18.375" style="98" bestFit="1" customWidth="1"/>
    <col min="6917" max="6917" width="15" style="98" bestFit="1" customWidth="1"/>
    <col min="6918" max="6918" width="14.75" style="98" bestFit="1" customWidth="1"/>
    <col min="6919" max="6919" width="14.625" style="98" bestFit="1" customWidth="1"/>
    <col min="6920" max="6920" width="13.75" style="98" bestFit="1" customWidth="1"/>
    <col min="6921" max="6921" width="14.25" style="98" bestFit="1" customWidth="1"/>
    <col min="6922" max="6922" width="15.125" style="98" customWidth="1"/>
    <col min="6923" max="6923" width="20.5" style="98" bestFit="1" customWidth="1"/>
    <col min="6924" max="6924" width="27.875" style="98" bestFit="1" customWidth="1"/>
    <col min="6925" max="6925" width="6.875" style="98" bestFit="1" customWidth="1"/>
    <col min="6926" max="6926" width="5" style="98" bestFit="1" customWidth="1"/>
    <col min="6927" max="6927" width="8" style="98" bestFit="1" customWidth="1"/>
    <col min="6928" max="6928" width="11.875" style="98" bestFit="1" customWidth="1"/>
    <col min="6929" max="7157" width="9" style="98"/>
    <col min="7158" max="7158" width="3.875" style="98" bestFit="1" customWidth="1"/>
    <col min="7159" max="7159" width="16" style="98" bestFit="1" customWidth="1"/>
    <col min="7160" max="7160" width="16.625" style="98" bestFit="1" customWidth="1"/>
    <col min="7161" max="7161" width="13.5" style="98" bestFit="1" customWidth="1"/>
    <col min="7162" max="7163" width="10.875" style="98" bestFit="1" customWidth="1"/>
    <col min="7164" max="7164" width="6.25" style="98" bestFit="1" customWidth="1"/>
    <col min="7165" max="7165" width="8.875" style="98" bestFit="1" customWidth="1"/>
    <col min="7166" max="7166" width="13.875" style="98" bestFit="1" customWidth="1"/>
    <col min="7167" max="7167" width="13.25" style="98" bestFit="1" customWidth="1"/>
    <col min="7168" max="7168" width="16" style="98" bestFit="1" customWidth="1"/>
    <col min="7169" max="7169" width="11.625" style="98" bestFit="1" customWidth="1"/>
    <col min="7170" max="7170" width="16.875" style="98" customWidth="1"/>
    <col min="7171" max="7171" width="13.25" style="98" customWidth="1"/>
    <col min="7172" max="7172" width="18.375" style="98" bestFit="1" customWidth="1"/>
    <col min="7173" max="7173" width="15" style="98" bestFit="1" customWidth="1"/>
    <col min="7174" max="7174" width="14.75" style="98" bestFit="1" customWidth="1"/>
    <col min="7175" max="7175" width="14.625" style="98" bestFit="1" customWidth="1"/>
    <col min="7176" max="7176" width="13.75" style="98" bestFit="1" customWidth="1"/>
    <col min="7177" max="7177" width="14.25" style="98" bestFit="1" customWidth="1"/>
    <col min="7178" max="7178" width="15.125" style="98" customWidth="1"/>
    <col min="7179" max="7179" width="20.5" style="98" bestFit="1" customWidth="1"/>
    <col min="7180" max="7180" width="27.875" style="98" bestFit="1" customWidth="1"/>
    <col min="7181" max="7181" width="6.875" style="98" bestFit="1" customWidth="1"/>
    <col min="7182" max="7182" width="5" style="98" bestFit="1" customWidth="1"/>
    <col min="7183" max="7183" width="8" style="98" bestFit="1" customWidth="1"/>
    <col min="7184" max="7184" width="11.875" style="98" bestFit="1" customWidth="1"/>
    <col min="7185" max="7413" width="9" style="98"/>
    <col min="7414" max="7414" width="3.875" style="98" bestFit="1" customWidth="1"/>
    <col min="7415" max="7415" width="16" style="98" bestFit="1" customWidth="1"/>
    <col min="7416" max="7416" width="16.625" style="98" bestFit="1" customWidth="1"/>
    <col min="7417" max="7417" width="13.5" style="98" bestFit="1" customWidth="1"/>
    <col min="7418" max="7419" width="10.875" style="98" bestFit="1" customWidth="1"/>
    <col min="7420" max="7420" width="6.25" style="98" bestFit="1" customWidth="1"/>
    <col min="7421" max="7421" width="8.875" style="98" bestFit="1" customWidth="1"/>
    <col min="7422" max="7422" width="13.875" style="98" bestFit="1" customWidth="1"/>
    <col min="7423" max="7423" width="13.25" style="98" bestFit="1" customWidth="1"/>
    <col min="7424" max="7424" width="16" style="98" bestFit="1" customWidth="1"/>
    <col min="7425" max="7425" width="11.625" style="98" bestFit="1" customWidth="1"/>
    <col min="7426" max="7426" width="16.875" style="98" customWidth="1"/>
    <col min="7427" max="7427" width="13.25" style="98" customWidth="1"/>
    <col min="7428" max="7428" width="18.375" style="98" bestFit="1" customWidth="1"/>
    <col min="7429" max="7429" width="15" style="98" bestFit="1" customWidth="1"/>
    <col min="7430" max="7430" width="14.75" style="98" bestFit="1" customWidth="1"/>
    <col min="7431" max="7431" width="14.625" style="98" bestFit="1" customWidth="1"/>
    <col min="7432" max="7432" width="13.75" style="98" bestFit="1" customWidth="1"/>
    <col min="7433" max="7433" width="14.25" style="98" bestFit="1" customWidth="1"/>
    <col min="7434" max="7434" width="15.125" style="98" customWidth="1"/>
    <col min="7435" max="7435" width="20.5" style="98" bestFit="1" customWidth="1"/>
    <col min="7436" max="7436" width="27.875" style="98" bestFit="1" customWidth="1"/>
    <col min="7437" max="7437" width="6.875" style="98" bestFit="1" customWidth="1"/>
    <col min="7438" max="7438" width="5" style="98" bestFit="1" customWidth="1"/>
    <col min="7439" max="7439" width="8" style="98" bestFit="1" customWidth="1"/>
    <col min="7440" max="7440" width="11.875" style="98" bestFit="1" customWidth="1"/>
    <col min="7441" max="7669" width="9" style="98"/>
    <col min="7670" max="7670" width="3.875" style="98" bestFit="1" customWidth="1"/>
    <col min="7671" max="7671" width="16" style="98" bestFit="1" customWidth="1"/>
    <col min="7672" max="7672" width="16.625" style="98" bestFit="1" customWidth="1"/>
    <col min="7673" max="7673" width="13.5" style="98" bestFit="1" customWidth="1"/>
    <col min="7674" max="7675" width="10.875" style="98" bestFit="1" customWidth="1"/>
    <col min="7676" max="7676" width="6.25" style="98" bestFit="1" customWidth="1"/>
    <col min="7677" max="7677" width="8.875" style="98" bestFit="1" customWidth="1"/>
    <col min="7678" max="7678" width="13.875" style="98" bestFit="1" customWidth="1"/>
    <col min="7679" max="7679" width="13.25" style="98" bestFit="1" customWidth="1"/>
    <col min="7680" max="7680" width="16" style="98" bestFit="1" customWidth="1"/>
    <col min="7681" max="7681" width="11.625" style="98" bestFit="1" customWidth="1"/>
    <col min="7682" max="7682" width="16.875" style="98" customWidth="1"/>
    <col min="7683" max="7683" width="13.25" style="98" customWidth="1"/>
    <col min="7684" max="7684" width="18.375" style="98" bestFit="1" customWidth="1"/>
    <col min="7685" max="7685" width="15" style="98" bestFit="1" customWidth="1"/>
    <col min="7686" max="7686" width="14.75" style="98" bestFit="1" customWidth="1"/>
    <col min="7687" max="7687" width="14.625" style="98" bestFit="1" customWidth="1"/>
    <col min="7688" max="7688" width="13.75" style="98" bestFit="1" customWidth="1"/>
    <col min="7689" max="7689" width="14.25" style="98" bestFit="1" customWidth="1"/>
    <col min="7690" max="7690" width="15.125" style="98" customWidth="1"/>
    <col min="7691" max="7691" width="20.5" style="98" bestFit="1" customWidth="1"/>
    <col min="7692" max="7692" width="27.875" style="98" bestFit="1" customWidth="1"/>
    <col min="7693" max="7693" width="6.875" style="98" bestFit="1" customWidth="1"/>
    <col min="7694" max="7694" width="5" style="98" bestFit="1" customWidth="1"/>
    <col min="7695" max="7695" width="8" style="98" bestFit="1" customWidth="1"/>
    <col min="7696" max="7696" width="11.875" style="98" bestFit="1" customWidth="1"/>
    <col min="7697" max="7925" width="9" style="98"/>
    <col min="7926" max="7926" width="3.875" style="98" bestFit="1" customWidth="1"/>
    <col min="7927" max="7927" width="16" style="98" bestFit="1" customWidth="1"/>
    <col min="7928" max="7928" width="16.625" style="98" bestFit="1" customWidth="1"/>
    <col min="7929" max="7929" width="13.5" style="98" bestFit="1" customWidth="1"/>
    <col min="7930" max="7931" width="10.875" style="98" bestFit="1" customWidth="1"/>
    <col min="7932" max="7932" width="6.25" style="98" bestFit="1" customWidth="1"/>
    <col min="7933" max="7933" width="8.875" style="98" bestFit="1" customWidth="1"/>
    <col min="7934" max="7934" width="13.875" style="98" bestFit="1" customWidth="1"/>
    <col min="7935" max="7935" width="13.25" style="98" bestFit="1" customWidth="1"/>
    <col min="7936" max="7936" width="16" style="98" bestFit="1" customWidth="1"/>
    <col min="7937" max="7937" width="11.625" style="98" bestFit="1" customWidth="1"/>
    <col min="7938" max="7938" width="16.875" style="98" customWidth="1"/>
    <col min="7939" max="7939" width="13.25" style="98" customWidth="1"/>
    <col min="7940" max="7940" width="18.375" style="98" bestFit="1" customWidth="1"/>
    <col min="7941" max="7941" width="15" style="98" bestFit="1" customWidth="1"/>
    <col min="7942" max="7942" width="14.75" style="98" bestFit="1" customWidth="1"/>
    <col min="7943" max="7943" width="14.625" style="98" bestFit="1" customWidth="1"/>
    <col min="7944" max="7944" width="13.75" style="98" bestFit="1" customWidth="1"/>
    <col min="7945" max="7945" width="14.25" style="98" bestFit="1" customWidth="1"/>
    <col min="7946" max="7946" width="15.125" style="98" customWidth="1"/>
    <col min="7947" max="7947" width="20.5" style="98" bestFit="1" customWidth="1"/>
    <col min="7948" max="7948" width="27.875" style="98" bestFit="1" customWidth="1"/>
    <col min="7949" max="7949" width="6.875" style="98" bestFit="1" customWidth="1"/>
    <col min="7950" max="7950" width="5" style="98" bestFit="1" customWidth="1"/>
    <col min="7951" max="7951" width="8" style="98" bestFit="1" customWidth="1"/>
    <col min="7952" max="7952" width="11.875" style="98" bestFit="1" customWidth="1"/>
    <col min="7953" max="8181" width="9" style="98"/>
    <col min="8182" max="8182" width="3.875" style="98" bestFit="1" customWidth="1"/>
    <col min="8183" max="8183" width="16" style="98" bestFit="1" customWidth="1"/>
    <col min="8184" max="8184" width="16.625" style="98" bestFit="1" customWidth="1"/>
    <col min="8185" max="8185" width="13.5" style="98" bestFit="1" customWidth="1"/>
    <col min="8186" max="8187" width="10.875" style="98" bestFit="1" customWidth="1"/>
    <col min="8188" max="8188" width="6.25" style="98" bestFit="1" customWidth="1"/>
    <col min="8189" max="8189" width="8.875" style="98" bestFit="1" customWidth="1"/>
    <col min="8190" max="8190" width="13.875" style="98" bestFit="1" customWidth="1"/>
    <col min="8191" max="8191" width="13.25" style="98" bestFit="1" customWidth="1"/>
    <col min="8192" max="8192" width="16" style="98" bestFit="1" customWidth="1"/>
    <col min="8193" max="8193" width="11.625" style="98" bestFit="1" customWidth="1"/>
    <col min="8194" max="8194" width="16.875" style="98" customWidth="1"/>
    <col min="8195" max="8195" width="13.25" style="98" customWidth="1"/>
    <col min="8196" max="8196" width="18.375" style="98" bestFit="1" customWidth="1"/>
    <col min="8197" max="8197" width="15" style="98" bestFit="1" customWidth="1"/>
    <col min="8198" max="8198" width="14.75" style="98" bestFit="1" customWidth="1"/>
    <col min="8199" max="8199" width="14.625" style="98" bestFit="1" customWidth="1"/>
    <col min="8200" max="8200" width="13.75" style="98" bestFit="1" customWidth="1"/>
    <col min="8201" max="8201" width="14.25" style="98" bestFit="1" customWidth="1"/>
    <col min="8202" max="8202" width="15.125" style="98" customWidth="1"/>
    <col min="8203" max="8203" width="20.5" style="98" bestFit="1" customWidth="1"/>
    <col min="8204" max="8204" width="27.875" style="98" bestFit="1" customWidth="1"/>
    <col min="8205" max="8205" width="6.875" style="98" bestFit="1" customWidth="1"/>
    <col min="8206" max="8206" width="5" style="98" bestFit="1" customWidth="1"/>
    <col min="8207" max="8207" width="8" style="98" bestFit="1" customWidth="1"/>
    <col min="8208" max="8208" width="11.875" style="98" bestFit="1" customWidth="1"/>
    <col min="8209" max="8437" width="9" style="98"/>
    <col min="8438" max="8438" width="3.875" style="98" bestFit="1" customWidth="1"/>
    <col min="8439" max="8439" width="16" style="98" bestFit="1" customWidth="1"/>
    <col min="8440" max="8440" width="16.625" style="98" bestFit="1" customWidth="1"/>
    <col min="8441" max="8441" width="13.5" style="98" bestFit="1" customWidth="1"/>
    <col min="8442" max="8443" width="10.875" style="98" bestFit="1" customWidth="1"/>
    <col min="8444" max="8444" width="6.25" style="98" bestFit="1" customWidth="1"/>
    <col min="8445" max="8445" width="8.875" style="98" bestFit="1" customWidth="1"/>
    <col min="8446" max="8446" width="13.875" style="98" bestFit="1" customWidth="1"/>
    <col min="8447" max="8447" width="13.25" style="98" bestFit="1" customWidth="1"/>
    <col min="8448" max="8448" width="16" style="98" bestFit="1" customWidth="1"/>
    <col min="8449" max="8449" width="11.625" style="98" bestFit="1" customWidth="1"/>
    <col min="8450" max="8450" width="16.875" style="98" customWidth="1"/>
    <col min="8451" max="8451" width="13.25" style="98" customWidth="1"/>
    <col min="8452" max="8452" width="18.375" style="98" bestFit="1" customWidth="1"/>
    <col min="8453" max="8453" width="15" style="98" bestFit="1" customWidth="1"/>
    <col min="8454" max="8454" width="14.75" style="98" bestFit="1" customWidth="1"/>
    <col min="8455" max="8455" width="14.625" style="98" bestFit="1" customWidth="1"/>
    <col min="8456" max="8456" width="13.75" style="98" bestFit="1" customWidth="1"/>
    <col min="8457" max="8457" width="14.25" style="98" bestFit="1" customWidth="1"/>
    <col min="8458" max="8458" width="15.125" style="98" customWidth="1"/>
    <col min="8459" max="8459" width="20.5" style="98" bestFit="1" customWidth="1"/>
    <col min="8460" max="8460" width="27.875" style="98" bestFit="1" customWidth="1"/>
    <col min="8461" max="8461" width="6.875" style="98" bestFit="1" customWidth="1"/>
    <col min="8462" max="8462" width="5" style="98" bestFit="1" customWidth="1"/>
    <col min="8463" max="8463" width="8" style="98" bestFit="1" customWidth="1"/>
    <col min="8464" max="8464" width="11.875" style="98" bestFit="1" customWidth="1"/>
    <col min="8465" max="8693" width="9" style="98"/>
    <col min="8694" max="8694" width="3.875" style="98" bestFit="1" customWidth="1"/>
    <col min="8695" max="8695" width="16" style="98" bestFit="1" customWidth="1"/>
    <col min="8696" max="8696" width="16.625" style="98" bestFit="1" customWidth="1"/>
    <col min="8697" max="8697" width="13.5" style="98" bestFit="1" customWidth="1"/>
    <col min="8698" max="8699" width="10.875" style="98" bestFit="1" customWidth="1"/>
    <col min="8700" max="8700" width="6.25" style="98" bestFit="1" customWidth="1"/>
    <col min="8701" max="8701" width="8.875" style="98" bestFit="1" customWidth="1"/>
    <col min="8702" max="8702" width="13.875" style="98" bestFit="1" customWidth="1"/>
    <col min="8703" max="8703" width="13.25" style="98" bestFit="1" customWidth="1"/>
    <col min="8704" max="8704" width="16" style="98" bestFit="1" customWidth="1"/>
    <col min="8705" max="8705" width="11.625" style="98" bestFit="1" customWidth="1"/>
    <col min="8706" max="8706" width="16.875" style="98" customWidth="1"/>
    <col min="8707" max="8707" width="13.25" style="98" customWidth="1"/>
    <col min="8708" max="8708" width="18.375" style="98" bestFit="1" customWidth="1"/>
    <col min="8709" max="8709" width="15" style="98" bestFit="1" customWidth="1"/>
    <col min="8710" max="8710" width="14.75" style="98" bestFit="1" customWidth="1"/>
    <col min="8711" max="8711" width="14.625" style="98" bestFit="1" customWidth="1"/>
    <col min="8712" max="8712" width="13.75" style="98" bestFit="1" customWidth="1"/>
    <col min="8713" max="8713" width="14.25" style="98" bestFit="1" customWidth="1"/>
    <col min="8714" max="8714" width="15.125" style="98" customWidth="1"/>
    <col min="8715" max="8715" width="20.5" style="98" bestFit="1" customWidth="1"/>
    <col min="8716" max="8716" width="27.875" style="98" bestFit="1" customWidth="1"/>
    <col min="8717" max="8717" width="6.875" style="98" bestFit="1" customWidth="1"/>
    <col min="8718" max="8718" width="5" style="98" bestFit="1" customWidth="1"/>
    <col min="8719" max="8719" width="8" style="98" bestFit="1" customWidth="1"/>
    <col min="8720" max="8720" width="11.875" style="98" bestFit="1" customWidth="1"/>
    <col min="8721" max="8949" width="9" style="98"/>
    <col min="8950" max="8950" width="3.875" style="98" bestFit="1" customWidth="1"/>
    <col min="8951" max="8951" width="16" style="98" bestFit="1" customWidth="1"/>
    <col min="8952" max="8952" width="16.625" style="98" bestFit="1" customWidth="1"/>
    <col min="8953" max="8953" width="13.5" style="98" bestFit="1" customWidth="1"/>
    <col min="8954" max="8955" width="10.875" style="98" bestFit="1" customWidth="1"/>
    <col min="8956" max="8956" width="6.25" style="98" bestFit="1" customWidth="1"/>
    <col min="8957" max="8957" width="8.875" style="98" bestFit="1" customWidth="1"/>
    <col min="8958" max="8958" width="13.875" style="98" bestFit="1" customWidth="1"/>
    <col min="8959" max="8959" width="13.25" style="98" bestFit="1" customWidth="1"/>
    <col min="8960" max="8960" width="16" style="98" bestFit="1" customWidth="1"/>
    <col min="8961" max="8961" width="11.625" style="98" bestFit="1" customWidth="1"/>
    <col min="8962" max="8962" width="16.875" style="98" customWidth="1"/>
    <col min="8963" max="8963" width="13.25" style="98" customWidth="1"/>
    <col min="8964" max="8964" width="18.375" style="98" bestFit="1" customWidth="1"/>
    <col min="8965" max="8965" width="15" style="98" bestFit="1" customWidth="1"/>
    <col min="8966" max="8966" width="14.75" style="98" bestFit="1" customWidth="1"/>
    <col min="8967" max="8967" width="14.625" style="98" bestFit="1" customWidth="1"/>
    <col min="8968" max="8968" width="13.75" style="98" bestFit="1" customWidth="1"/>
    <col min="8969" max="8969" width="14.25" style="98" bestFit="1" customWidth="1"/>
    <col min="8970" max="8970" width="15.125" style="98" customWidth="1"/>
    <col min="8971" max="8971" width="20.5" style="98" bestFit="1" customWidth="1"/>
    <col min="8972" max="8972" width="27.875" style="98" bestFit="1" customWidth="1"/>
    <col min="8973" max="8973" width="6.875" style="98" bestFit="1" customWidth="1"/>
    <col min="8974" max="8974" width="5" style="98" bestFit="1" customWidth="1"/>
    <col min="8975" max="8975" width="8" style="98" bestFit="1" customWidth="1"/>
    <col min="8976" max="8976" width="11.875" style="98" bestFit="1" customWidth="1"/>
    <col min="8977" max="9205" width="9" style="98"/>
    <col min="9206" max="9206" width="3.875" style="98" bestFit="1" customWidth="1"/>
    <col min="9207" max="9207" width="16" style="98" bestFit="1" customWidth="1"/>
    <col min="9208" max="9208" width="16.625" style="98" bestFit="1" customWidth="1"/>
    <col min="9209" max="9209" width="13.5" style="98" bestFit="1" customWidth="1"/>
    <col min="9210" max="9211" width="10.875" style="98" bestFit="1" customWidth="1"/>
    <col min="9212" max="9212" width="6.25" style="98" bestFit="1" customWidth="1"/>
    <col min="9213" max="9213" width="8.875" style="98" bestFit="1" customWidth="1"/>
    <col min="9214" max="9214" width="13.875" style="98" bestFit="1" customWidth="1"/>
    <col min="9215" max="9215" width="13.25" style="98" bestFit="1" customWidth="1"/>
    <col min="9216" max="9216" width="16" style="98" bestFit="1" customWidth="1"/>
    <col min="9217" max="9217" width="11.625" style="98" bestFit="1" customWidth="1"/>
    <col min="9218" max="9218" width="16.875" style="98" customWidth="1"/>
    <col min="9219" max="9219" width="13.25" style="98" customWidth="1"/>
    <col min="9220" max="9220" width="18.375" style="98" bestFit="1" customWidth="1"/>
    <col min="9221" max="9221" width="15" style="98" bestFit="1" customWidth="1"/>
    <col min="9222" max="9222" width="14.75" style="98" bestFit="1" customWidth="1"/>
    <col min="9223" max="9223" width="14.625" style="98" bestFit="1" customWidth="1"/>
    <col min="9224" max="9224" width="13.75" style="98" bestFit="1" customWidth="1"/>
    <col min="9225" max="9225" width="14.25" style="98" bestFit="1" customWidth="1"/>
    <col min="9226" max="9226" width="15.125" style="98" customWidth="1"/>
    <col min="9227" max="9227" width="20.5" style="98" bestFit="1" customWidth="1"/>
    <col min="9228" max="9228" width="27.875" style="98" bestFit="1" customWidth="1"/>
    <col min="9229" max="9229" width="6.875" style="98" bestFit="1" customWidth="1"/>
    <col min="9230" max="9230" width="5" style="98" bestFit="1" customWidth="1"/>
    <col min="9231" max="9231" width="8" style="98" bestFit="1" customWidth="1"/>
    <col min="9232" max="9232" width="11.875" style="98" bestFit="1" customWidth="1"/>
    <col min="9233" max="9461" width="9" style="98"/>
    <col min="9462" max="9462" width="3.875" style="98" bestFit="1" customWidth="1"/>
    <col min="9463" max="9463" width="16" style="98" bestFit="1" customWidth="1"/>
    <col min="9464" max="9464" width="16.625" style="98" bestFit="1" customWidth="1"/>
    <col min="9465" max="9465" width="13.5" style="98" bestFit="1" customWidth="1"/>
    <col min="9466" max="9467" width="10.875" style="98" bestFit="1" customWidth="1"/>
    <col min="9468" max="9468" width="6.25" style="98" bestFit="1" customWidth="1"/>
    <col min="9469" max="9469" width="8.875" style="98" bestFit="1" customWidth="1"/>
    <col min="9470" max="9470" width="13.875" style="98" bestFit="1" customWidth="1"/>
    <col min="9471" max="9471" width="13.25" style="98" bestFit="1" customWidth="1"/>
    <col min="9472" max="9472" width="16" style="98" bestFit="1" customWidth="1"/>
    <col min="9473" max="9473" width="11.625" style="98" bestFit="1" customWidth="1"/>
    <col min="9474" max="9474" width="16.875" style="98" customWidth="1"/>
    <col min="9475" max="9475" width="13.25" style="98" customWidth="1"/>
    <col min="9476" max="9476" width="18.375" style="98" bestFit="1" customWidth="1"/>
    <col min="9477" max="9477" width="15" style="98" bestFit="1" customWidth="1"/>
    <col min="9478" max="9478" width="14.75" style="98" bestFit="1" customWidth="1"/>
    <col min="9479" max="9479" width="14.625" style="98" bestFit="1" customWidth="1"/>
    <col min="9480" max="9480" width="13.75" style="98" bestFit="1" customWidth="1"/>
    <col min="9481" max="9481" width="14.25" style="98" bestFit="1" customWidth="1"/>
    <col min="9482" max="9482" width="15.125" style="98" customWidth="1"/>
    <col min="9483" max="9483" width="20.5" style="98" bestFit="1" customWidth="1"/>
    <col min="9484" max="9484" width="27.875" style="98" bestFit="1" customWidth="1"/>
    <col min="9485" max="9485" width="6.875" style="98" bestFit="1" customWidth="1"/>
    <col min="9486" max="9486" width="5" style="98" bestFit="1" customWidth="1"/>
    <col min="9487" max="9487" width="8" style="98" bestFit="1" customWidth="1"/>
    <col min="9488" max="9488" width="11.875" style="98" bestFit="1" customWidth="1"/>
    <col min="9489" max="9717" width="9" style="98"/>
    <col min="9718" max="9718" width="3.875" style="98" bestFit="1" customWidth="1"/>
    <col min="9719" max="9719" width="16" style="98" bestFit="1" customWidth="1"/>
    <col min="9720" max="9720" width="16.625" style="98" bestFit="1" customWidth="1"/>
    <col min="9721" max="9721" width="13.5" style="98" bestFit="1" customWidth="1"/>
    <col min="9722" max="9723" width="10.875" style="98" bestFit="1" customWidth="1"/>
    <col min="9724" max="9724" width="6.25" style="98" bestFit="1" customWidth="1"/>
    <col min="9725" max="9725" width="8.875" style="98" bestFit="1" customWidth="1"/>
    <col min="9726" max="9726" width="13.875" style="98" bestFit="1" customWidth="1"/>
    <col min="9727" max="9727" width="13.25" style="98" bestFit="1" customWidth="1"/>
    <col min="9728" max="9728" width="16" style="98" bestFit="1" customWidth="1"/>
    <col min="9729" max="9729" width="11.625" style="98" bestFit="1" customWidth="1"/>
    <col min="9730" max="9730" width="16.875" style="98" customWidth="1"/>
    <col min="9731" max="9731" width="13.25" style="98" customWidth="1"/>
    <col min="9732" max="9732" width="18.375" style="98" bestFit="1" customWidth="1"/>
    <col min="9733" max="9733" width="15" style="98" bestFit="1" customWidth="1"/>
    <col min="9734" max="9734" width="14.75" style="98" bestFit="1" customWidth="1"/>
    <col min="9735" max="9735" width="14.625" style="98" bestFit="1" customWidth="1"/>
    <col min="9736" max="9736" width="13.75" style="98" bestFit="1" customWidth="1"/>
    <col min="9737" max="9737" width="14.25" style="98" bestFit="1" customWidth="1"/>
    <col min="9738" max="9738" width="15.125" style="98" customWidth="1"/>
    <col min="9739" max="9739" width="20.5" style="98" bestFit="1" customWidth="1"/>
    <col min="9740" max="9740" width="27.875" style="98" bestFit="1" customWidth="1"/>
    <col min="9741" max="9741" width="6.875" style="98" bestFit="1" customWidth="1"/>
    <col min="9742" max="9742" width="5" style="98" bestFit="1" customWidth="1"/>
    <col min="9743" max="9743" width="8" style="98" bestFit="1" customWidth="1"/>
    <col min="9744" max="9744" width="11.875" style="98" bestFit="1" customWidth="1"/>
    <col min="9745" max="9973" width="9" style="98"/>
    <col min="9974" max="9974" width="3.875" style="98" bestFit="1" customWidth="1"/>
    <col min="9975" max="9975" width="16" style="98" bestFit="1" customWidth="1"/>
    <col min="9976" max="9976" width="16.625" style="98" bestFit="1" customWidth="1"/>
    <col min="9977" max="9977" width="13.5" style="98" bestFit="1" customWidth="1"/>
    <col min="9978" max="9979" width="10.875" style="98" bestFit="1" customWidth="1"/>
    <col min="9980" max="9980" width="6.25" style="98" bestFit="1" customWidth="1"/>
    <col min="9981" max="9981" width="8.875" style="98" bestFit="1" customWidth="1"/>
    <col min="9982" max="9982" width="13.875" style="98" bestFit="1" customWidth="1"/>
    <col min="9983" max="9983" width="13.25" style="98" bestFit="1" customWidth="1"/>
    <col min="9984" max="9984" width="16" style="98" bestFit="1" customWidth="1"/>
    <col min="9985" max="9985" width="11.625" style="98" bestFit="1" customWidth="1"/>
    <col min="9986" max="9986" width="16.875" style="98" customWidth="1"/>
    <col min="9987" max="9987" width="13.25" style="98" customWidth="1"/>
    <col min="9988" max="9988" width="18.375" style="98" bestFit="1" customWidth="1"/>
    <col min="9989" max="9989" width="15" style="98" bestFit="1" customWidth="1"/>
    <col min="9990" max="9990" width="14.75" style="98" bestFit="1" customWidth="1"/>
    <col min="9991" max="9991" width="14.625" style="98" bestFit="1" customWidth="1"/>
    <col min="9992" max="9992" width="13.75" style="98" bestFit="1" customWidth="1"/>
    <col min="9993" max="9993" width="14.25" style="98" bestFit="1" customWidth="1"/>
    <col min="9994" max="9994" width="15.125" style="98" customWidth="1"/>
    <col min="9995" max="9995" width="20.5" style="98" bestFit="1" customWidth="1"/>
    <col min="9996" max="9996" width="27.875" style="98" bestFit="1" customWidth="1"/>
    <col min="9997" max="9997" width="6.875" style="98" bestFit="1" customWidth="1"/>
    <col min="9998" max="9998" width="5" style="98" bestFit="1" customWidth="1"/>
    <col min="9999" max="9999" width="8" style="98" bestFit="1" customWidth="1"/>
    <col min="10000" max="10000" width="11.875" style="98" bestFit="1" customWidth="1"/>
    <col min="10001" max="10229" width="9" style="98"/>
    <col min="10230" max="10230" width="3.875" style="98" bestFit="1" customWidth="1"/>
    <col min="10231" max="10231" width="16" style="98" bestFit="1" customWidth="1"/>
    <col min="10232" max="10232" width="16.625" style="98" bestFit="1" customWidth="1"/>
    <col min="10233" max="10233" width="13.5" style="98" bestFit="1" customWidth="1"/>
    <col min="10234" max="10235" width="10.875" style="98" bestFit="1" customWidth="1"/>
    <col min="10236" max="10236" width="6.25" style="98" bestFit="1" customWidth="1"/>
    <col min="10237" max="10237" width="8.875" style="98" bestFit="1" customWidth="1"/>
    <col min="10238" max="10238" width="13.875" style="98" bestFit="1" customWidth="1"/>
    <col min="10239" max="10239" width="13.25" style="98" bestFit="1" customWidth="1"/>
    <col min="10240" max="10240" width="16" style="98" bestFit="1" customWidth="1"/>
    <col min="10241" max="10241" width="11.625" style="98" bestFit="1" customWidth="1"/>
    <col min="10242" max="10242" width="16.875" style="98" customWidth="1"/>
    <col min="10243" max="10243" width="13.25" style="98" customWidth="1"/>
    <col min="10244" max="10244" width="18.375" style="98" bestFit="1" customWidth="1"/>
    <col min="10245" max="10245" width="15" style="98" bestFit="1" customWidth="1"/>
    <col min="10246" max="10246" width="14.75" style="98" bestFit="1" customWidth="1"/>
    <col min="10247" max="10247" width="14.625" style="98" bestFit="1" customWidth="1"/>
    <col min="10248" max="10248" width="13.75" style="98" bestFit="1" customWidth="1"/>
    <col min="10249" max="10249" width="14.25" style="98" bestFit="1" customWidth="1"/>
    <col min="10250" max="10250" width="15.125" style="98" customWidth="1"/>
    <col min="10251" max="10251" width="20.5" style="98" bestFit="1" customWidth="1"/>
    <col min="10252" max="10252" width="27.875" style="98" bestFit="1" customWidth="1"/>
    <col min="10253" max="10253" width="6.875" style="98" bestFit="1" customWidth="1"/>
    <col min="10254" max="10254" width="5" style="98" bestFit="1" customWidth="1"/>
    <col min="10255" max="10255" width="8" style="98" bestFit="1" customWidth="1"/>
    <col min="10256" max="10256" width="11.875" style="98" bestFit="1" customWidth="1"/>
    <col min="10257" max="10485" width="9" style="98"/>
    <col min="10486" max="10486" width="3.875" style="98" bestFit="1" customWidth="1"/>
    <col min="10487" max="10487" width="16" style="98" bestFit="1" customWidth="1"/>
    <col min="10488" max="10488" width="16.625" style="98" bestFit="1" customWidth="1"/>
    <col min="10489" max="10489" width="13.5" style="98" bestFit="1" customWidth="1"/>
    <col min="10490" max="10491" width="10.875" style="98" bestFit="1" customWidth="1"/>
    <col min="10492" max="10492" width="6.25" style="98" bestFit="1" customWidth="1"/>
    <col min="10493" max="10493" width="8.875" style="98" bestFit="1" customWidth="1"/>
    <col min="10494" max="10494" width="13.875" style="98" bestFit="1" customWidth="1"/>
    <col min="10495" max="10495" width="13.25" style="98" bestFit="1" customWidth="1"/>
    <col min="10496" max="10496" width="16" style="98" bestFit="1" customWidth="1"/>
    <col min="10497" max="10497" width="11.625" style="98" bestFit="1" customWidth="1"/>
    <col min="10498" max="10498" width="16.875" style="98" customWidth="1"/>
    <col min="10499" max="10499" width="13.25" style="98" customWidth="1"/>
    <col min="10500" max="10500" width="18.375" style="98" bestFit="1" customWidth="1"/>
    <col min="10501" max="10501" width="15" style="98" bestFit="1" customWidth="1"/>
    <col min="10502" max="10502" width="14.75" style="98" bestFit="1" customWidth="1"/>
    <col min="10503" max="10503" width="14.625" style="98" bestFit="1" customWidth="1"/>
    <col min="10504" max="10504" width="13.75" style="98" bestFit="1" customWidth="1"/>
    <col min="10505" max="10505" width="14.25" style="98" bestFit="1" customWidth="1"/>
    <col min="10506" max="10506" width="15.125" style="98" customWidth="1"/>
    <col min="10507" max="10507" width="20.5" style="98" bestFit="1" customWidth="1"/>
    <col min="10508" max="10508" width="27.875" style="98" bestFit="1" customWidth="1"/>
    <col min="10509" max="10509" width="6.875" style="98" bestFit="1" customWidth="1"/>
    <col min="10510" max="10510" width="5" style="98" bestFit="1" customWidth="1"/>
    <col min="10511" max="10511" width="8" style="98" bestFit="1" customWidth="1"/>
    <col min="10512" max="10512" width="11.875" style="98" bestFit="1" customWidth="1"/>
    <col min="10513" max="10741" width="9" style="98"/>
    <col min="10742" max="10742" width="3.875" style="98" bestFit="1" customWidth="1"/>
    <col min="10743" max="10743" width="16" style="98" bestFit="1" customWidth="1"/>
    <col min="10744" max="10744" width="16.625" style="98" bestFit="1" customWidth="1"/>
    <col min="10745" max="10745" width="13.5" style="98" bestFit="1" customWidth="1"/>
    <col min="10746" max="10747" width="10.875" style="98" bestFit="1" customWidth="1"/>
    <col min="10748" max="10748" width="6.25" style="98" bestFit="1" customWidth="1"/>
    <col min="10749" max="10749" width="8.875" style="98" bestFit="1" customWidth="1"/>
    <col min="10750" max="10750" width="13.875" style="98" bestFit="1" customWidth="1"/>
    <col min="10751" max="10751" width="13.25" style="98" bestFit="1" customWidth="1"/>
    <col min="10752" max="10752" width="16" style="98" bestFit="1" customWidth="1"/>
    <col min="10753" max="10753" width="11.625" style="98" bestFit="1" customWidth="1"/>
    <col min="10754" max="10754" width="16.875" style="98" customWidth="1"/>
    <col min="10755" max="10755" width="13.25" style="98" customWidth="1"/>
    <col min="10756" max="10756" width="18.375" style="98" bestFit="1" customWidth="1"/>
    <col min="10757" max="10757" width="15" style="98" bestFit="1" customWidth="1"/>
    <col min="10758" max="10758" width="14.75" style="98" bestFit="1" customWidth="1"/>
    <col min="10759" max="10759" width="14.625" style="98" bestFit="1" customWidth="1"/>
    <col min="10760" max="10760" width="13.75" style="98" bestFit="1" customWidth="1"/>
    <col min="10761" max="10761" width="14.25" style="98" bestFit="1" customWidth="1"/>
    <col min="10762" max="10762" width="15.125" style="98" customWidth="1"/>
    <col min="10763" max="10763" width="20.5" style="98" bestFit="1" customWidth="1"/>
    <col min="10764" max="10764" width="27.875" style="98" bestFit="1" customWidth="1"/>
    <col min="10765" max="10765" width="6.875" style="98" bestFit="1" customWidth="1"/>
    <col min="10766" max="10766" width="5" style="98" bestFit="1" customWidth="1"/>
    <col min="10767" max="10767" width="8" style="98" bestFit="1" customWidth="1"/>
    <col min="10768" max="10768" width="11.875" style="98" bestFit="1" customWidth="1"/>
    <col min="10769" max="10997" width="9" style="98"/>
    <col min="10998" max="10998" width="3.875" style="98" bestFit="1" customWidth="1"/>
    <col min="10999" max="10999" width="16" style="98" bestFit="1" customWidth="1"/>
    <col min="11000" max="11000" width="16.625" style="98" bestFit="1" customWidth="1"/>
    <col min="11001" max="11001" width="13.5" style="98" bestFit="1" customWidth="1"/>
    <col min="11002" max="11003" width="10.875" style="98" bestFit="1" customWidth="1"/>
    <col min="11004" max="11004" width="6.25" style="98" bestFit="1" customWidth="1"/>
    <col min="11005" max="11005" width="8.875" style="98" bestFit="1" customWidth="1"/>
    <col min="11006" max="11006" width="13.875" style="98" bestFit="1" customWidth="1"/>
    <col min="11007" max="11007" width="13.25" style="98" bestFit="1" customWidth="1"/>
    <col min="11008" max="11008" width="16" style="98" bestFit="1" customWidth="1"/>
    <col min="11009" max="11009" width="11.625" style="98" bestFit="1" customWidth="1"/>
    <col min="11010" max="11010" width="16.875" style="98" customWidth="1"/>
    <col min="11011" max="11011" width="13.25" style="98" customWidth="1"/>
    <col min="11012" max="11012" width="18.375" style="98" bestFit="1" customWidth="1"/>
    <col min="11013" max="11013" width="15" style="98" bestFit="1" customWidth="1"/>
    <col min="11014" max="11014" width="14.75" style="98" bestFit="1" customWidth="1"/>
    <col min="11015" max="11015" width="14.625" style="98" bestFit="1" customWidth="1"/>
    <col min="11016" max="11016" width="13.75" style="98" bestFit="1" customWidth="1"/>
    <col min="11017" max="11017" width="14.25" style="98" bestFit="1" customWidth="1"/>
    <col min="11018" max="11018" width="15.125" style="98" customWidth="1"/>
    <col min="11019" max="11019" width="20.5" style="98" bestFit="1" customWidth="1"/>
    <col min="11020" max="11020" width="27.875" style="98" bestFit="1" customWidth="1"/>
    <col min="11021" max="11021" width="6.875" style="98" bestFit="1" customWidth="1"/>
    <col min="11022" max="11022" width="5" style="98" bestFit="1" customWidth="1"/>
    <col min="11023" max="11023" width="8" style="98" bestFit="1" customWidth="1"/>
    <col min="11024" max="11024" width="11.875" style="98" bestFit="1" customWidth="1"/>
    <col min="11025" max="11253" width="9" style="98"/>
    <col min="11254" max="11254" width="3.875" style="98" bestFit="1" customWidth="1"/>
    <col min="11255" max="11255" width="16" style="98" bestFit="1" customWidth="1"/>
    <col min="11256" max="11256" width="16.625" style="98" bestFit="1" customWidth="1"/>
    <col min="11257" max="11257" width="13.5" style="98" bestFit="1" customWidth="1"/>
    <col min="11258" max="11259" width="10.875" style="98" bestFit="1" customWidth="1"/>
    <col min="11260" max="11260" width="6.25" style="98" bestFit="1" customWidth="1"/>
    <col min="11261" max="11261" width="8.875" style="98" bestFit="1" customWidth="1"/>
    <col min="11262" max="11262" width="13.875" style="98" bestFit="1" customWidth="1"/>
    <col min="11263" max="11263" width="13.25" style="98" bestFit="1" customWidth="1"/>
    <col min="11264" max="11264" width="16" style="98" bestFit="1" customWidth="1"/>
    <col min="11265" max="11265" width="11.625" style="98" bestFit="1" customWidth="1"/>
    <col min="11266" max="11266" width="16.875" style="98" customWidth="1"/>
    <col min="11267" max="11267" width="13.25" style="98" customWidth="1"/>
    <col min="11268" max="11268" width="18.375" style="98" bestFit="1" customWidth="1"/>
    <col min="11269" max="11269" width="15" style="98" bestFit="1" customWidth="1"/>
    <col min="11270" max="11270" width="14.75" style="98" bestFit="1" customWidth="1"/>
    <col min="11271" max="11271" width="14.625" style="98" bestFit="1" customWidth="1"/>
    <col min="11272" max="11272" width="13.75" style="98" bestFit="1" customWidth="1"/>
    <col min="11273" max="11273" width="14.25" style="98" bestFit="1" customWidth="1"/>
    <col min="11274" max="11274" width="15.125" style="98" customWidth="1"/>
    <col min="11275" max="11275" width="20.5" style="98" bestFit="1" customWidth="1"/>
    <col min="11276" max="11276" width="27.875" style="98" bestFit="1" customWidth="1"/>
    <col min="11277" max="11277" width="6.875" style="98" bestFit="1" customWidth="1"/>
    <col min="11278" max="11278" width="5" style="98" bestFit="1" customWidth="1"/>
    <col min="11279" max="11279" width="8" style="98" bestFit="1" customWidth="1"/>
    <col min="11280" max="11280" width="11.875" style="98" bestFit="1" customWidth="1"/>
    <col min="11281" max="11509" width="9" style="98"/>
    <col min="11510" max="11510" width="3.875" style="98" bestFit="1" customWidth="1"/>
    <col min="11511" max="11511" width="16" style="98" bestFit="1" customWidth="1"/>
    <col min="11512" max="11512" width="16.625" style="98" bestFit="1" customWidth="1"/>
    <col min="11513" max="11513" width="13.5" style="98" bestFit="1" customWidth="1"/>
    <col min="11514" max="11515" width="10.875" style="98" bestFit="1" customWidth="1"/>
    <col min="11516" max="11516" width="6.25" style="98" bestFit="1" customWidth="1"/>
    <col min="11517" max="11517" width="8.875" style="98" bestFit="1" customWidth="1"/>
    <col min="11518" max="11518" width="13.875" style="98" bestFit="1" customWidth="1"/>
    <col min="11519" max="11519" width="13.25" style="98" bestFit="1" customWidth="1"/>
    <col min="11520" max="11520" width="16" style="98" bestFit="1" customWidth="1"/>
    <col min="11521" max="11521" width="11.625" style="98" bestFit="1" customWidth="1"/>
    <col min="11522" max="11522" width="16.875" style="98" customWidth="1"/>
    <col min="11523" max="11523" width="13.25" style="98" customWidth="1"/>
    <col min="11524" max="11524" width="18.375" style="98" bestFit="1" customWidth="1"/>
    <col min="11525" max="11525" width="15" style="98" bestFit="1" customWidth="1"/>
    <col min="11526" max="11526" width="14.75" style="98" bestFit="1" customWidth="1"/>
    <col min="11527" max="11527" width="14.625" style="98" bestFit="1" customWidth="1"/>
    <col min="11528" max="11528" width="13.75" style="98" bestFit="1" customWidth="1"/>
    <col min="11529" max="11529" width="14.25" style="98" bestFit="1" customWidth="1"/>
    <col min="11530" max="11530" width="15.125" style="98" customWidth="1"/>
    <col min="11531" max="11531" width="20.5" style="98" bestFit="1" customWidth="1"/>
    <col min="11532" max="11532" width="27.875" style="98" bestFit="1" customWidth="1"/>
    <col min="11533" max="11533" width="6.875" style="98" bestFit="1" customWidth="1"/>
    <col min="11534" max="11534" width="5" style="98" bestFit="1" customWidth="1"/>
    <col min="11535" max="11535" width="8" style="98" bestFit="1" customWidth="1"/>
    <col min="11536" max="11536" width="11.875" style="98" bestFit="1" customWidth="1"/>
    <col min="11537" max="11765" width="9" style="98"/>
    <col min="11766" max="11766" width="3.875" style="98" bestFit="1" customWidth="1"/>
    <col min="11767" max="11767" width="16" style="98" bestFit="1" customWidth="1"/>
    <col min="11768" max="11768" width="16.625" style="98" bestFit="1" customWidth="1"/>
    <col min="11769" max="11769" width="13.5" style="98" bestFit="1" customWidth="1"/>
    <col min="11770" max="11771" width="10.875" style="98" bestFit="1" customWidth="1"/>
    <col min="11772" max="11772" width="6.25" style="98" bestFit="1" customWidth="1"/>
    <col min="11773" max="11773" width="8.875" style="98" bestFit="1" customWidth="1"/>
    <col min="11774" max="11774" width="13.875" style="98" bestFit="1" customWidth="1"/>
    <col min="11775" max="11775" width="13.25" style="98" bestFit="1" customWidth="1"/>
    <col min="11776" max="11776" width="16" style="98" bestFit="1" customWidth="1"/>
    <col min="11777" max="11777" width="11.625" style="98" bestFit="1" customWidth="1"/>
    <col min="11778" max="11778" width="16.875" style="98" customWidth="1"/>
    <col min="11779" max="11779" width="13.25" style="98" customWidth="1"/>
    <col min="11780" max="11780" width="18.375" style="98" bestFit="1" customWidth="1"/>
    <col min="11781" max="11781" width="15" style="98" bestFit="1" customWidth="1"/>
    <col min="11782" max="11782" width="14.75" style="98" bestFit="1" customWidth="1"/>
    <col min="11783" max="11783" width="14.625" style="98" bestFit="1" customWidth="1"/>
    <col min="11784" max="11784" width="13.75" style="98" bestFit="1" customWidth="1"/>
    <col min="11785" max="11785" width="14.25" style="98" bestFit="1" customWidth="1"/>
    <col min="11786" max="11786" width="15.125" style="98" customWidth="1"/>
    <col min="11787" max="11787" width="20.5" style="98" bestFit="1" customWidth="1"/>
    <col min="11788" max="11788" width="27.875" style="98" bestFit="1" customWidth="1"/>
    <col min="11789" max="11789" width="6.875" style="98" bestFit="1" customWidth="1"/>
    <col min="11790" max="11790" width="5" style="98" bestFit="1" customWidth="1"/>
    <col min="11791" max="11791" width="8" style="98" bestFit="1" customWidth="1"/>
    <col min="11792" max="11792" width="11.875" style="98" bestFit="1" customWidth="1"/>
    <col min="11793" max="12021" width="9" style="98"/>
    <col min="12022" max="12022" width="3.875" style="98" bestFit="1" customWidth="1"/>
    <col min="12023" max="12023" width="16" style="98" bestFit="1" customWidth="1"/>
    <col min="12024" max="12024" width="16.625" style="98" bestFit="1" customWidth="1"/>
    <col min="12025" max="12025" width="13.5" style="98" bestFit="1" customWidth="1"/>
    <col min="12026" max="12027" width="10.875" style="98" bestFit="1" customWidth="1"/>
    <col min="12028" max="12028" width="6.25" style="98" bestFit="1" customWidth="1"/>
    <col min="12029" max="12029" width="8.875" style="98" bestFit="1" customWidth="1"/>
    <col min="12030" max="12030" width="13.875" style="98" bestFit="1" customWidth="1"/>
    <col min="12031" max="12031" width="13.25" style="98" bestFit="1" customWidth="1"/>
    <col min="12032" max="12032" width="16" style="98" bestFit="1" customWidth="1"/>
    <col min="12033" max="12033" width="11.625" style="98" bestFit="1" customWidth="1"/>
    <col min="12034" max="12034" width="16.875" style="98" customWidth="1"/>
    <col min="12035" max="12035" width="13.25" style="98" customWidth="1"/>
    <col min="12036" max="12036" width="18.375" style="98" bestFit="1" customWidth="1"/>
    <col min="12037" max="12037" width="15" style="98" bestFit="1" customWidth="1"/>
    <col min="12038" max="12038" width="14.75" style="98" bestFit="1" customWidth="1"/>
    <col min="12039" max="12039" width="14.625" style="98" bestFit="1" customWidth="1"/>
    <col min="12040" max="12040" width="13.75" style="98" bestFit="1" customWidth="1"/>
    <col min="12041" max="12041" width="14.25" style="98" bestFit="1" customWidth="1"/>
    <col min="12042" max="12042" width="15.125" style="98" customWidth="1"/>
    <col min="12043" max="12043" width="20.5" style="98" bestFit="1" customWidth="1"/>
    <col min="12044" max="12044" width="27.875" style="98" bestFit="1" customWidth="1"/>
    <col min="12045" max="12045" width="6.875" style="98" bestFit="1" customWidth="1"/>
    <col min="12046" max="12046" width="5" style="98" bestFit="1" customWidth="1"/>
    <col min="12047" max="12047" width="8" style="98" bestFit="1" customWidth="1"/>
    <col min="12048" max="12048" width="11.875" style="98" bestFit="1" customWidth="1"/>
    <col min="12049" max="12277" width="9" style="98"/>
    <col min="12278" max="12278" width="3.875" style="98" bestFit="1" customWidth="1"/>
    <col min="12279" max="12279" width="16" style="98" bestFit="1" customWidth="1"/>
    <col min="12280" max="12280" width="16.625" style="98" bestFit="1" customWidth="1"/>
    <col min="12281" max="12281" width="13.5" style="98" bestFit="1" customWidth="1"/>
    <col min="12282" max="12283" width="10.875" style="98" bestFit="1" customWidth="1"/>
    <col min="12284" max="12284" width="6.25" style="98" bestFit="1" customWidth="1"/>
    <col min="12285" max="12285" width="8.875" style="98" bestFit="1" customWidth="1"/>
    <col min="12286" max="12286" width="13.875" style="98" bestFit="1" customWidth="1"/>
    <col min="12287" max="12287" width="13.25" style="98" bestFit="1" customWidth="1"/>
    <col min="12288" max="12288" width="16" style="98" bestFit="1" customWidth="1"/>
    <col min="12289" max="12289" width="11.625" style="98" bestFit="1" customWidth="1"/>
    <col min="12290" max="12290" width="16.875" style="98" customWidth="1"/>
    <col min="12291" max="12291" width="13.25" style="98" customWidth="1"/>
    <col min="12292" max="12292" width="18.375" style="98" bestFit="1" customWidth="1"/>
    <col min="12293" max="12293" width="15" style="98" bestFit="1" customWidth="1"/>
    <col min="12294" max="12294" width="14.75" style="98" bestFit="1" customWidth="1"/>
    <col min="12295" max="12295" width="14.625" style="98" bestFit="1" customWidth="1"/>
    <col min="12296" max="12296" width="13.75" style="98" bestFit="1" customWidth="1"/>
    <col min="12297" max="12297" width="14.25" style="98" bestFit="1" customWidth="1"/>
    <col min="12298" max="12298" width="15.125" style="98" customWidth="1"/>
    <col min="12299" max="12299" width="20.5" style="98" bestFit="1" customWidth="1"/>
    <col min="12300" max="12300" width="27.875" style="98" bestFit="1" customWidth="1"/>
    <col min="12301" max="12301" width="6.875" style="98" bestFit="1" customWidth="1"/>
    <col min="12302" max="12302" width="5" style="98" bestFit="1" customWidth="1"/>
    <col min="12303" max="12303" width="8" style="98" bestFit="1" customWidth="1"/>
    <col min="12304" max="12304" width="11.875" style="98" bestFit="1" customWidth="1"/>
    <col min="12305" max="12533" width="9" style="98"/>
    <col min="12534" max="12534" width="3.875" style="98" bestFit="1" customWidth="1"/>
    <col min="12535" max="12535" width="16" style="98" bestFit="1" customWidth="1"/>
    <col min="12536" max="12536" width="16.625" style="98" bestFit="1" customWidth="1"/>
    <col min="12537" max="12537" width="13.5" style="98" bestFit="1" customWidth="1"/>
    <col min="12538" max="12539" width="10.875" style="98" bestFit="1" customWidth="1"/>
    <col min="12540" max="12540" width="6.25" style="98" bestFit="1" customWidth="1"/>
    <col min="12541" max="12541" width="8.875" style="98" bestFit="1" customWidth="1"/>
    <col min="12542" max="12542" width="13.875" style="98" bestFit="1" customWidth="1"/>
    <col min="12543" max="12543" width="13.25" style="98" bestFit="1" customWidth="1"/>
    <col min="12544" max="12544" width="16" style="98" bestFit="1" customWidth="1"/>
    <col min="12545" max="12545" width="11.625" style="98" bestFit="1" customWidth="1"/>
    <col min="12546" max="12546" width="16.875" style="98" customWidth="1"/>
    <col min="12547" max="12547" width="13.25" style="98" customWidth="1"/>
    <col min="12548" max="12548" width="18.375" style="98" bestFit="1" customWidth="1"/>
    <col min="12549" max="12549" width="15" style="98" bestFit="1" customWidth="1"/>
    <col min="12550" max="12550" width="14.75" style="98" bestFit="1" customWidth="1"/>
    <col min="12551" max="12551" width="14.625" style="98" bestFit="1" customWidth="1"/>
    <col min="12552" max="12552" width="13.75" style="98" bestFit="1" customWidth="1"/>
    <col min="12553" max="12553" width="14.25" style="98" bestFit="1" customWidth="1"/>
    <col min="12554" max="12554" width="15.125" style="98" customWidth="1"/>
    <col min="12555" max="12555" width="20.5" style="98" bestFit="1" customWidth="1"/>
    <col min="12556" max="12556" width="27.875" style="98" bestFit="1" customWidth="1"/>
    <col min="12557" max="12557" width="6.875" style="98" bestFit="1" customWidth="1"/>
    <col min="12558" max="12558" width="5" style="98" bestFit="1" customWidth="1"/>
    <col min="12559" max="12559" width="8" style="98" bestFit="1" customWidth="1"/>
    <col min="12560" max="12560" width="11.875" style="98" bestFit="1" customWidth="1"/>
    <col min="12561" max="12789" width="9" style="98"/>
    <col min="12790" max="12790" width="3.875" style="98" bestFit="1" customWidth="1"/>
    <col min="12791" max="12791" width="16" style="98" bestFit="1" customWidth="1"/>
    <col min="12792" max="12792" width="16.625" style="98" bestFit="1" customWidth="1"/>
    <col min="12793" max="12793" width="13.5" style="98" bestFit="1" customWidth="1"/>
    <col min="12794" max="12795" width="10.875" style="98" bestFit="1" customWidth="1"/>
    <col min="12796" max="12796" width="6.25" style="98" bestFit="1" customWidth="1"/>
    <col min="12797" max="12797" width="8.875" style="98" bestFit="1" customWidth="1"/>
    <col min="12798" max="12798" width="13.875" style="98" bestFit="1" customWidth="1"/>
    <col min="12799" max="12799" width="13.25" style="98" bestFit="1" customWidth="1"/>
    <col min="12800" max="12800" width="16" style="98" bestFit="1" customWidth="1"/>
    <col min="12801" max="12801" width="11.625" style="98" bestFit="1" customWidth="1"/>
    <col min="12802" max="12802" width="16.875" style="98" customWidth="1"/>
    <col min="12803" max="12803" width="13.25" style="98" customWidth="1"/>
    <col min="12804" max="12804" width="18.375" style="98" bestFit="1" customWidth="1"/>
    <col min="12805" max="12805" width="15" style="98" bestFit="1" customWidth="1"/>
    <col min="12806" max="12806" width="14.75" style="98" bestFit="1" customWidth="1"/>
    <col min="12807" max="12807" width="14.625" style="98" bestFit="1" customWidth="1"/>
    <col min="12808" max="12808" width="13.75" style="98" bestFit="1" customWidth="1"/>
    <col min="12809" max="12809" width="14.25" style="98" bestFit="1" customWidth="1"/>
    <col min="12810" max="12810" width="15.125" style="98" customWidth="1"/>
    <col min="12811" max="12811" width="20.5" style="98" bestFit="1" customWidth="1"/>
    <col min="12812" max="12812" width="27.875" style="98" bestFit="1" customWidth="1"/>
    <col min="12813" max="12813" width="6.875" style="98" bestFit="1" customWidth="1"/>
    <col min="12814" max="12814" width="5" style="98" bestFit="1" customWidth="1"/>
    <col min="12815" max="12815" width="8" style="98" bestFit="1" customWidth="1"/>
    <col min="12816" max="12816" width="11.875" style="98" bestFit="1" customWidth="1"/>
    <col min="12817" max="13045" width="9" style="98"/>
    <col min="13046" max="13046" width="3.875" style="98" bestFit="1" customWidth="1"/>
    <col min="13047" max="13047" width="16" style="98" bestFit="1" customWidth="1"/>
    <col min="13048" max="13048" width="16.625" style="98" bestFit="1" customWidth="1"/>
    <col min="13049" max="13049" width="13.5" style="98" bestFit="1" customWidth="1"/>
    <col min="13050" max="13051" width="10.875" style="98" bestFit="1" customWidth="1"/>
    <col min="13052" max="13052" width="6.25" style="98" bestFit="1" customWidth="1"/>
    <col min="13053" max="13053" width="8.875" style="98" bestFit="1" customWidth="1"/>
    <col min="13054" max="13054" width="13.875" style="98" bestFit="1" customWidth="1"/>
    <col min="13055" max="13055" width="13.25" style="98" bestFit="1" customWidth="1"/>
    <col min="13056" max="13056" width="16" style="98" bestFit="1" customWidth="1"/>
    <col min="13057" max="13057" width="11.625" style="98" bestFit="1" customWidth="1"/>
    <col min="13058" max="13058" width="16.875" style="98" customWidth="1"/>
    <col min="13059" max="13059" width="13.25" style="98" customWidth="1"/>
    <col min="13060" max="13060" width="18.375" style="98" bestFit="1" customWidth="1"/>
    <col min="13061" max="13061" width="15" style="98" bestFit="1" customWidth="1"/>
    <col min="13062" max="13062" width="14.75" style="98" bestFit="1" customWidth="1"/>
    <col min="13063" max="13063" width="14.625" style="98" bestFit="1" customWidth="1"/>
    <col min="13064" max="13064" width="13.75" style="98" bestFit="1" customWidth="1"/>
    <col min="13065" max="13065" width="14.25" style="98" bestFit="1" customWidth="1"/>
    <col min="13066" max="13066" width="15.125" style="98" customWidth="1"/>
    <col min="13067" max="13067" width="20.5" style="98" bestFit="1" customWidth="1"/>
    <col min="13068" max="13068" width="27.875" style="98" bestFit="1" customWidth="1"/>
    <col min="13069" max="13069" width="6.875" style="98" bestFit="1" customWidth="1"/>
    <col min="13070" max="13070" width="5" style="98" bestFit="1" customWidth="1"/>
    <col min="13071" max="13071" width="8" style="98" bestFit="1" customWidth="1"/>
    <col min="13072" max="13072" width="11.875" style="98" bestFit="1" customWidth="1"/>
    <col min="13073" max="13301" width="9" style="98"/>
    <col min="13302" max="13302" width="3.875" style="98" bestFit="1" customWidth="1"/>
    <col min="13303" max="13303" width="16" style="98" bestFit="1" customWidth="1"/>
    <col min="13304" max="13304" width="16.625" style="98" bestFit="1" customWidth="1"/>
    <col min="13305" max="13305" width="13.5" style="98" bestFit="1" customWidth="1"/>
    <col min="13306" max="13307" width="10.875" style="98" bestFit="1" customWidth="1"/>
    <col min="13308" max="13308" width="6.25" style="98" bestFit="1" customWidth="1"/>
    <col min="13309" max="13309" width="8.875" style="98" bestFit="1" customWidth="1"/>
    <col min="13310" max="13310" width="13.875" style="98" bestFit="1" customWidth="1"/>
    <col min="13311" max="13311" width="13.25" style="98" bestFit="1" customWidth="1"/>
    <col min="13312" max="13312" width="16" style="98" bestFit="1" customWidth="1"/>
    <col min="13313" max="13313" width="11.625" style="98" bestFit="1" customWidth="1"/>
    <col min="13314" max="13314" width="16.875" style="98" customWidth="1"/>
    <col min="13315" max="13315" width="13.25" style="98" customWidth="1"/>
    <col min="13316" max="13316" width="18.375" style="98" bestFit="1" customWidth="1"/>
    <col min="13317" max="13317" width="15" style="98" bestFit="1" customWidth="1"/>
    <col min="13318" max="13318" width="14.75" style="98" bestFit="1" customWidth="1"/>
    <col min="13319" max="13319" width="14.625" style="98" bestFit="1" customWidth="1"/>
    <col min="13320" max="13320" width="13.75" style="98" bestFit="1" customWidth="1"/>
    <col min="13321" max="13321" width="14.25" style="98" bestFit="1" customWidth="1"/>
    <col min="13322" max="13322" width="15.125" style="98" customWidth="1"/>
    <col min="13323" max="13323" width="20.5" style="98" bestFit="1" customWidth="1"/>
    <col min="13324" max="13324" width="27.875" style="98" bestFit="1" customWidth="1"/>
    <col min="13325" max="13325" width="6.875" style="98" bestFit="1" customWidth="1"/>
    <col min="13326" max="13326" width="5" style="98" bestFit="1" customWidth="1"/>
    <col min="13327" max="13327" width="8" style="98" bestFit="1" customWidth="1"/>
    <col min="13328" max="13328" width="11.875" style="98" bestFit="1" customWidth="1"/>
    <col min="13329" max="13557" width="9" style="98"/>
    <col min="13558" max="13558" width="3.875" style="98" bestFit="1" customWidth="1"/>
    <col min="13559" max="13559" width="16" style="98" bestFit="1" customWidth="1"/>
    <col min="13560" max="13560" width="16.625" style="98" bestFit="1" customWidth="1"/>
    <col min="13561" max="13561" width="13.5" style="98" bestFit="1" customWidth="1"/>
    <col min="13562" max="13563" width="10.875" style="98" bestFit="1" customWidth="1"/>
    <col min="13564" max="13564" width="6.25" style="98" bestFit="1" customWidth="1"/>
    <col min="13565" max="13565" width="8.875" style="98" bestFit="1" customWidth="1"/>
    <col min="13566" max="13566" width="13.875" style="98" bestFit="1" customWidth="1"/>
    <col min="13567" max="13567" width="13.25" style="98" bestFit="1" customWidth="1"/>
    <col min="13568" max="13568" width="16" style="98" bestFit="1" customWidth="1"/>
    <col min="13569" max="13569" width="11.625" style="98" bestFit="1" customWidth="1"/>
    <col min="13570" max="13570" width="16.875" style="98" customWidth="1"/>
    <col min="13571" max="13571" width="13.25" style="98" customWidth="1"/>
    <col min="13572" max="13572" width="18.375" style="98" bestFit="1" customWidth="1"/>
    <col min="13573" max="13573" width="15" style="98" bestFit="1" customWidth="1"/>
    <col min="13574" max="13574" width="14.75" style="98" bestFit="1" customWidth="1"/>
    <col min="13575" max="13575" width="14.625" style="98" bestFit="1" customWidth="1"/>
    <col min="13576" max="13576" width="13.75" style="98" bestFit="1" customWidth="1"/>
    <col min="13577" max="13577" width="14.25" style="98" bestFit="1" customWidth="1"/>
    <col min="13578" max="13578" width="15.125" style="98" customWidth="1"/>
    <col min="13579" max="13579" width="20.5" style="98" bestFit="1" customWidth="1"/>
    <col min="13580" max="13580" width="27.875" style="98" bestFit="1" customWidth="1"/>
    <col min="13581" max="13581" width="6.875" style="98" bestFit="1" customWidth="1"/>
    <col min="13582" max="13582" width="5" style="98" bestFit="1" customWidth="1"/>
    <col min="13583" max="13583" width="8" style="98" bestFit="1" customWidth="1"/>
    <col min="13584" max="13584" width="11.875" style="98" bestFit="1" customWidth="1"/>
    <col min="13585" max="13813" width="9" style="98"/>
    <col min="13814" max="13814" width="3.875" style="98" bestFit="1" customWidth="1"/>
    <col min="13815" max="13815" width="16" style="98" bestFit="1" customWidth="1"/>
    <col min="13816" max="13816" width="16.625" style="98" bestFit="1" customWidth="1"/>
    <col min="13817" max="13817" width="13.5" style="98" bestFit="1" customWidth="1"/>
    <col min="13818" max="13819" width="10.875" style="98" bestFit="1" customWidth="1"/>
    <col min="13820" max="13820" width="6.25" style="98" bestFit="1" customWidth="1"/>
    <col min="13821" max="13821" width="8.875" style="98" bestFit="1" customWidth="1"/>
    <col min="13822" max="13822" width="13.875" style="98" bestFit="1" customWidth="1"/>
    <col min="13823" max="13823" width="13.25" style="98" bestFit="1" customWidth="1"/>
    <col min="13824" max="13824" width="16" style="98" bestFit="1" customWidth="1"/>
    <col min="13825" max="13825" width="11.625" style="98" bestFit="1" customWidth="1"/>
    <col min="13826" max="13826" width="16.875" style="98" customWidth="1"/>
    <col min="13827" max="13827" width="13.25" style="98" customWidth="1"/>
    <col min="13828" max="13828" width="18.375" style="98" bestFit="1" customWidth="1"/>
    <col min="13829" max="13829" width="15" style="98" bestFit="1" customWidth="1"/>
    <col min="13830" max="13830" width="14.75" style="98" bestFit="1" customWidth="1"/>
    <col min="13831" max="13831" width="14.625" style="98" bestFit="1" customWidth="1"/>
    <col min="13832" max="13832" width="13.75" style="98" bestFit="1" customWidth="1"/>
    <col min="13833" max="13833" width="14.25" style="98" bestFit="1" customWidth="1"/>
    <col min="13834" max="13834" width="15.125" style="98" customWidth="1"/>
    <col min="13835" max="13835" width="20.5" style="98" bestFit="1" customWidth="1"/>
    <col min="13836" max="13836" width="27.875" style="98" bestFit="1" customWidth="1"/>
    <col min="13837" max="13837" width="6.875" style="98" bestFit="1" customWidth="1"/>
    <col min="13838" max="13838" width="5" style="98" bestFit="1" customWidth="1"/>
    <col min="13839" max="13839" width="8" style="98" bestFit="1" customWidth="1"/>
    <col min="13840" max="13840" width="11.875" style="98" bestFit="1" customWidth="1"/>
    <col min="13841" max="14069" width="9" style="98"/>
    <col min="14070" max="14070" width="3.875" style="98" bestFit="1" customWidth="1"/>
    <col min="14071" max="14071" width="16" style="98" bestFit="1" customWidth="1"/>
    <col min="14072" max="14072" width="16.625" style="98" bestFit="1" customWidth="1"/>
    <col min="14073" max="14073" width="13.5" style="98" bestFit="1" customWidth="1"/>
    <col min="14074" max="14075" width="10.875" style="98" bestFit="1" customWidth="1"/>
    <col min="14076" max="14076" width="6.25" style="98" bestFit="1" customWidth="1"/>
    <col min="14077" max="14077" width="8.875" style="98" bestFit="1" customWidth="1"/>
    <col min="14078" max="14078" width="13.875" style="98" bestFit="1" customWidth="1"/>
    <col min="14079" max="14079" width="13.25" style="98" bestFit="1" customWidth="1"/>
    <col min="14080" max="14080" width="16" style="98" bestFit="1" customWidth="1"/>
    <col min="14081" max="14081" width="11.625" style="98" bestFit="1" customWidth="1"/>
    <col min="14082" max="14082" width="16.875" style="98" customWidth="1"/>
    <col min="14083" max="14083" width="13.25" style="98" customWidth="1"/>
    <col min="14084" max="14084" width="18.375" style="98" bestFit="1" customWidth="1"/>
    <col min="14085" max="14085" width="15" style="98" bestFit="1" customWidth="1"/>
    <col min="14086" max="14086" width="14.75" style="98" bestFit="1" customWidth="1"/>
    <col min="14087" max="14087" width="14.625" style="98" bestFit="1" customWidth="1"/>
    <col min="14088" max="14088" width="13.75" style="98" bestFit="1" customWidth="1"/>
    <col min="14089" max="14089" width="14.25" style="98" bestFit="1" customWidth="1"/>
    <col min="14090" max="14090" width="15.125" style="98" customWidth="1"/>
    <col min="14091" max="14091" width="20.5" style="98" bestFit="1" customWidth="1"/>
    <col min="14092" max="14092" width="27.875" style="98" bestFit="1" customWidth="1"/>
    <col min="14093" max="14093" width="6.875" style="98" bestFit="1" customWidth="1"/>
    <col min="14094" max="14094" width="5" style="98" bestFit="1" customWidth="1"/>
    <col min="14095" max="14095" width="8" style="98" bestFit="1" customWidth="1"/>
    <col min="14096" max="14096" width="11.875" style="98" bestFit="1" customWidth="1"/>
    <col min="14097" max="14325" width="9" style="98"/>
    <col min="14326" max="14326" width="3.875" style="98" bestFit="1" customWidth="1"/>
    <col min="14327" max="14327" width="16" style="98" bestFit="1" customWidth="1"/>
    <col min="14328" max="14328" width="16.625" style="98" bestFit="1" customWidth="1"/>
    <col min="14329" max="14329" width="13.5" style="98" bestFit="1" customWidth="1"/>
    <col min="14330" max="14331" width="10.875" style="98" bestFit="1" customWidth="1"/>
    <col min="14332" max="14332" width="6.25" style="98" bestFit="1" customWidth="1"/>
    <col min="14333" max="14333" width="8.875" style="98" bestFit="1" customWidth="1"/>
    <col min="14334" max="14334" width="13.875" style="98" bestFit="1" customWidth="1"/>
    <col min="14335" max="14335" width="13.25" style="98" bestFit="1" customWidth="1"/>
    <col min="14336" max="14336" width="16" style="98" bestFit="1" customWidth="1"/>
    <col min="14337" max="14337" width="11.625" style="98" bestFit="1" customWidth="1"/>
    <col min="14338" max="14338" width="16.875" style="98" customWidth="1"/>
    <col min="14339" max="14339" width="13.25" style="98" customWidth="1"/>
    <col min="14340" max="14340" width="18.375" style="98" bestFit="1" customWidth="1"/>
    <col min="14341" max="14341" width="15" style="98" bestFit="1" customWidth="1"/>
    <col min="14342" max="14342" width="14.75" style="98" bestFit="1" customWidth="1"/>
    <col min="14343" max="14343" width="14.625" style="98" bestFit="1" customWidth="1"/>
    <col min="14344" max="14344" width="13.75" style="98" bestFit="1" customWidth="1"/>
    <col min="14345" max="14345" width="14.25" style="98" bestFit="1" customWidth="1"/>
    <col min="14346" max="14346" width="15.125" style="98" customWidth="1"/>
    <col min="14347" max="14347" width="20.5" style="98" bestFit="1" customWidth="1"/>
    <col min="14348" max="14348" width="27.875" style="98" bestFit="1" customWidth="1"/>
    <col min="14349" max="14349" width="6.875" style="98" bestFit="1" customWidth="1"/>
    <col min="14350" max="14350" width="5" style="98" bestFit="1" customWidth="1"/>
    <col min="14351" max="14351" width="8" style="98" bestFit="1" customWidth="1"/>
    <col min="14352" max="14352" width="11.875" style="98" bestFit="1" customWidth="1"/>
    <col min="14353" max="14581" width="9" style="98"/>
    <col min="14582" max="14582" width="3.875" style="98" bestFit="1" customWidth="1"/>
    <col min="14583" max="14583" width="16" style="98" bestFit="1" customWidth="1"/>
    <col min="14584" max="14584" width="16.625" style="98" bestFit="1" customWidth="1"/>
    <col min="14585" max="14585" width="13.5" style="98" bestFit="1" customWidth="1"/>
    <col min="14586" max="14587" width="10.875" style="98" bestFit="1" customWidth="1"/>
    <col min="14588" max="14588" width="6.25" style="98" bestFit="1" customWidth="1"/>
    <col min="14589" max="14589" width="8.875" style="98" bestFit="1" customWidth="1"/>
    <col min="14590" max="14590" width="13.875" style="98" bestFit="1" customWidth="1"/>
    <col min="14591" max="14591" width="13.25" style="98" bestFit="1" customWidth="1"/>
    <col min="14592" max="14592" width="16" style="98" bestFit="1" customWidth="1"/>
    <col min="14593" max="14593" width="11.625" style="98" bestFit="1" customWidth="1"/>
    <col min="14594" max="14594" width="16.875" style="98" customWidth="1"/>
    <col min="14595" max="14595" width="13.25" style="98" customWidth="1"/>
    <col min="14596" max="14596" width="18.375" style="98" bestFit="1" customWidth="1"/>
    <col min="14597" max="14597" width="15" style="98" bestFit="1" customWidth="1"/>
    <col min="14598" max="14598" width="14.75" style="98" bestFit="1" customWidth="1"/>
    <col min="14599" max="14599" width="14.625" style="98" bestFit="1" customWidth="1"/>
    <col min="14600" max="14600" width="13.75" style="98" bestFit="1" customWidth="1"/>
    <col min="14601" max="14601" width="14.25" style="98" bestFit="1" customWidth="1"/>
    <col min="14602" max="14602" width="15.125" style="98" customWidth="1"/>
    <col min="14603" max="14603" width="20.5" style="98" bestFit="1" customWidth="1"/>
    <col min="14604" max="14604" width="27.875" style="98" bestFit="1" customWidth="1"/>
    <col min="14605" max="14605" width="6.875" style="98" bestFit="1" customWidth="1"/>
    <col min="14606" max="14606" width="5" style="98" bestFit="1" customWidth="1"/>
    <col min="14607" max="14607" width="8" style="98" bestFit="1" customWidth="1"/>
    <col min="14608" max="14608" width="11.875" style="98" bestFit="1" customWidth="1"/>
    <col min="14609" max="14837" width="9" style="98"/>
    <col min="14838" max="14838" width="3.875" style="98" bestFit="1" customWidth="1"/>
    <col min="14839" max="14839" width="16" style="98" bestFit="1" customWidth="1"/>
    <col min="14840" max="14840" width="16.625" style="98" bestFit="1" customWidth="1"/>
    <col min="14841" max="14841" width="13.5" style="98" bestFit="1" customWidth="1"/>
    <col min="14842" max="14843" width="10.875" style="98" bestFit="1" customWidth="1"/>
    <col min="14844" max="14844" width="6.25" style="98" bestFit="1" customWidth="1"/>
    <col min="14845" max="14845" width="8.875" style="98" bestFit="1" customWidth="1"/>
    <col min="14846" max="14846" width="13.875" style="98" bestFit="1" customWidth="1"/>
    <col min="14847" max="14847" width="13.25" style="98" bestFit="1" customWidth="1"/>
    <col min="14848" max="14848" width="16" style="98" bestFit="1" customWidth="1"/>
    <col min="14849" max="14849" width="11.625" style="98" bestFit="1" customWidth="1"/>
    <col min="14850" max="14850" width="16.875" style="98" customWidth="1"/>
    <col min="14851" max="14851" width="13.25" style="98" customWidth="1"/>
    <col min="14852" max="14852" width="18.375" style="98" bestFit="1" customWidth="1"/>
    <col min="14853" max="14853" width="15" style="98" bestFit="1" customWidth="1"/>
    <col min="14854" max="14854" width="14.75" style="98" bestFit="1" customWidth="1"/>
    <col min="14855" max="14855" width="14.625" style="98" bestFit="1" customWidth="1"/>
    <col min="14856" max="14856" width="13.75" style="98" bestFit="1" customWidth="1"/>
    <col min="14857" max="14857" width="14.25" style="98" bestFit="1" customWidth="1"/>
    <col min="14858" max="14858" width="15.125" style="98" customWidth="1"/>
    <col min="14859" max="14859" width="20.5" style="98" bestFit="1" customWidth="1"/>
    <col min="14860" max="14860" width="27.875" style="98" bestFit="1" customWidth="1"/>
    <col min="14861" max="14861" width="6.875" style="98" bestFit="1" customWidth="1"/>
    <col min="14862" max="14862" width="5" style="98" bestFit="1" customWidth="1"/>
    <col min="14863" max="14863" width="8" style="98" bestFit="1" customWidth="1"/>
    <col min="14864" max="14864" width="11.875" style="98" bestFit="1" customWidth="1"/>
    <col min="14865" max="15093" width="9" style="98"/>
    <col min="15094" max="15094" width="3.875" style="98" bestFit="1" customWidth="1"/>
    <col min="15095" max="15095" width="16" style="98" bestFit="1" customWidth="1"/>
    <col min="15096" max="15096" width="16.625" style="98" bestFit="1" customWidth="1"/>
    <col min="15097" max="15097" width="13.5" style="98" bestFit="1" customWidth="1"/>
    <col min="15098" max="15099" width="10.875" style="98" bestFit="1" customWidth="1"/>
    <col min="15100" max="15100" width="6.25" style="98" bestFit="1" customWidth="1"/>
    <col min="15101" max="15101" width="8.875" style="98" bestFit="1" customWidth="1"/>
    <col min="15102" max="15102" width="13.875" style="98" bestFit="1" customWidth="1"/>
    <col min="15103" max="15103" width="13.25" style="98" bestFit="1" customWidth="1"/>
    <col min="15104" max="15104" width="16" style="98" bestFit="1" customWidth="1"/>
    <col min="15105" max="15105" width="11.625" style="98" bestFit="1" customWidth="1"/>
    <col min="15106" max="15106" width="16.875" style="98" customWidth="1"/>
    <col min="15107" max="15107" width="13.25" style="98" customWidth="1"/>
    <col min="15108" max="15108" width="18.375" style="98" bestFit="1" customWidth="1"/>
    <col min="15109" max="15109" width="15" style="98" bestFit="1" customWidth="1"/>
    <col min="15110" max="15110" width="14.75" style="98" bestFit="1" customWidth="1"/>
    <col min="15111" max="15111" width="14.625" style="98" bestFit="1" customWidth="1"/>
    <col min="15112" max="15112" width="13.75" style="98" bestFit="1" customWidth="1"/>
    <col min="15113" max="15113" width="14.25" style="98" bestFit="1" customWidth="1"/>
    <col min="15114" max="15114" width="15.125" style="98" customWidth="1"/>
    <col min="15115" max="15115" width="20.5" style="98" bestFit="1" customWidth="1"/>
    <col min="15116" max="15116" width="27.875" style="98" bestFit="1" customWidth="1"/>
    <col min="15117" max="15117" width="6.875" style="98" bestFit="1" customWidth="1"/>
    <col min="15118" max="15118" width="5" style="98" bestFit="1" customWidth="1"/>
    <col min="15119" max="15119" width="8" style="98" bestFit="1" customWidth="1"/>
    <col min="15120" max="15120" width="11.875" style="98" bestFit="1" customWidth="1"/>
    <col min="15121" max="15349" width="9" style="98"/>
    <col min="15350" max="15350" width="3.875" style="98" bestFit="1" customWidth="1"/>
    <col min="15351" max="15351" width="16" style="98" bestFit="1" customWidth="1"/>
    <col min="15352" max="15352" width="16.625" style="98" bestFit="1" customWidth="1"/>
    <col min="15353" max="15353" width="13.5" style="98" bestFit="1" customWidth="1"/>
    <col min="15354" max="15355" width="10.875" style="98" bestFit="1" customWidth="1"/>
    <col min="15356" max="15356" width="6.25" style="98" bestFit="1" customWidth="1"/>
    <col min="15357" max="15357" width="8.875" style="98" bestFit="1" customWidth="1"/>
    <col min="15358" max="15358" width="13.875" style="98" bestFit="1" customWidth="1"/>
    <col min="15359" max="15359" width="13.25" style="98" bestFit="1" customWidth="1"/>
    <col min="15360" max="15360" width="16" style="98" bestFit="1" customWidth="1"/>
    <col min="15361" max="15361" width="11.625" style="98" bestFit="1" customWidth="1"/>
    <col min="15362" max="15362" width="16.875" style="98" customWidth="1"/>
    <col min="15363" max="15363" width="13.25" style="98" customWidth="1"/>
    <col min="15364" max="15364" width="18.375" style="98" bestFit="1" customWidth="1"/>
    <col min="15365" max="15365" width="15" style="98" bestFit="1" customWidth="1"/>
    <col min="15366" max="15366" width="14.75" style="98" bestFit="1" customWidth="1"/>
    <col min="15367" max="15367" width="14.625" style="98" bestFit="1" customWidth="1"/>
    <col min="15368" max="15368" width="13.75" style="98" bestFit="1" customWidth="1"/>
    <col min="15369" max="15369" width="14.25" style="98" bestFit="1" customWidth="1"/>
    <col min="15370" max="15370" width="15.125" style="98" customWidth="1"/>
    <col min="15371" max="15371" width="20.5" style="98" bestFit="1" customWidth="1"/>
    <col min="15372" max="15372" width="27.875" style="98" bestFit="1" customWidth="1"/>
    <col min="15373" max="15373" width="6.875" style="98" bestFit="1" customWidth="1"/>
    <col min="15374" max="15374" width="5" style="98" bestFit="1" customWidth="1"/>
    <col min="15375" max="15375" width="8" style="98" bestFit="1" customWidth="1"/>
    <col min="15376" max="15376" width="11.875" style="98" bestFit="1" customWidth="1"/>
    <col min="15377" max="15605" width="9" style="98"/>
    <col min="15606" max="15606" width="3.875" style="98" bestFit="1" customWidth="1"/>
    <col min="15607" max="15607" width="16" style="98" bestFit="1" customWidth="1"/>
    <col min="15608" max="15608" width="16.625" style="98" bestFit="1" customWidth="1"/>
    <col min="15609" max="15609" width="13.5" style="98" bestFit="1" customWidth="1"/>
    <col min="15610" max="15611" width="10.875" style="98" bestFit="1" customWidth="1"/>
    <col min="15612" max="15612" width="6.25" style="98" bestFit="1" customWidth="1"/>
    <col min="15613" max="15613" width="8.875" style="98" bestFit="1" customWidth="1"/>
    <col min="15614" max="15614" width="13.875" style="98" bestFit="1" customWidth="1"/>
    <col min="15615" max="15615" width="13.25" style="98" bestFit="1" customWidth="1"/>
    <col min="15616" max="15616" width="16" style="98" bestFit="1" customWidth="1"/>
    <col min="15617" max="15617" width="11.625" style="98" bestFit="1" customWidth="1"/>
    <col min="15618" max="15618" width="16.875" style="98" customWidth="1"/>
    <col min="15619" max="15619" width="13.25" style="98" customWidth="1"/>
    <col min="15620" max="15620" width="18.375" style="98" bestFit="1" customWidth="1"/>
    <col min="15621" max="15621" width="15" style="98" bestFit="1" customWidth="1"/>
    <col min="15622" max="15622" width="14.75" style="98" bestFit="1" customWidth="1"/>
    <col min="15623" max="15623" width="14.625" style="98" bestFit="1" customWidth="1"/>
    <col min="15624" max="15624" width="13.75" style="98" bestFit="1" customWidth="1"/>
    <col min="15625" max="15625" width="14.25" style="98" bestFit="1" customWidth="1"/>
    <col min="15626" max="15626" width="15.125" style="98" customWidth="1"/>
    <col min="15627" max="15627" width="20.5" style="98" bestFit="1" customWidth="1"/>
    <col min="15628" max="15628" width="27.875" style="98" bestFit="1" customWidth="1"/>
    <col min="15629" max="15629" width="6.875" style="98" bestFit="1" customWidth="1"/>
    <col min="15630" max="15630" width="5" style="98" bestFit="1" customWidth="1"/>
    <col min="15631" max="15631" width="8" style="98" bestFit="1" customWidth="1"/>
    <col min="15632" max="15632" width="11.875" style="98" bestFit="1" customWidth="1"/>
    <col min="15633" max="15861" width="9" style="98"/>
    <col min="15862" max="15862" width="3.875" style="98" bestFit="1" customWidth="1"/>
    <col min="15863" max="15863" width="16" style="98" bestFit="1" customWidth="1"/>
    <col min="15864" max="15864" width="16.625" style="98" bestFit="1" customWidth="1"/>
    <col min="15865" max="15865" width="13.5" style="98" bestFit="1" customWidth="1"/>
    <col min="15866" max="15867" width="10.875" style="98" bestFit="1" customWidth="1"/>
    <col min="15868" max="15868" width="6.25" style="98" bestFit="1" customWidth="1"/>
    <col min="15869" max="15869" width="8.875" style="98" bestFit="1" customWidth="1"/>
    <col min="15870" max="15870" width="13.875" style="98" bestFit="1" customWidth="1"/>
    <col min="15871" max="15871" width="13.25" style="98" bestFit="1" customWidth="1"/>
    <col min="15872" max="15872" width="16" style="98" bestFit="1" customWidth="1"/>
    <col min="15873" max="15873" width="11.625" style="98" bestFit="1" customWidth="1"/>
    <col min="15874" max="15874" width="16.875" style="98" customWidth="1"/>
    <col min="15875" max="15875" width="13.25" style="98" customWidth="1"/>
    <col min="15876" max="15876" width="18.375" style="98" bestFit="1" customWidth="1"/>
    <col min="15877" max="15877" width="15" style="98" bestFit="1" customWidth="1"/>
    <col min="15878" max="15878" width="14.75" style="98" bestFit="1" customWidth="1"/>
    <col min="15879" max="15879" width="14.625" style="98" bestFit="1" customWidth="1"/>
    <col min="15880" max="15880" width="13.75" style="98" bestFit="1" customWidth="1"/>
    <col min="15881" max="15881" width="14.25" style="98" bestFit="1" customWidth="1"/>
    <col min="15882" max="15882" width="15.125" style="98" customWidth="1"/>
    <col min="15883" max="15883" width="20.5" style="98" bestFit="1" customWidth="1"/>
    <col min="15884" max="15884" width="27.875" style="98" bestFit="1" customWidth="1"/>
    <col min="15885" max="15885" width="6.875" style="98" bestFit="1" customWidth="1"/>
    <col min="15886" max="15886" width="5" style="98" bestFit="1" customWidth="1"/>
    <col min="15887" max="15887" width="8" style="98" bestFit="1" customWidth="1"/>
    <col min="15888" max="15888" width="11.875" style="98" bestFit="1" customWidth="1"/>
    <col min="15889" max="16117" width="9" style="98"/>
    <col min="16118" max="16118" width="3.875" style="98" bestFit="1" customWidth="1"/>
    <col min="16119" max="16119" width="16" style="98" bestFit="1" customWidth="1"/>
    <col min="16120" max="16120" width="16.625" style="98" bestFit="1" customWidth="1"/>
    <col min="16121" max="16121" width="13.5" style="98" bestFit="1" customWidth="1"/>
    <col min="16122" max="16123" width="10.875" style="98" bestFit="1" customWidth="1"/>
    <col min="16124" max="16124" width="6.25" style="98" bestFit="1" customWidth="1"/>
    <col min="16125" max="16125" width="8.875" style="98" bestFit="1" customWidth="1"/>
    <col min="16126" max="16126" width="13.875" style="98" bestFit="1" customWidth="1"/>
    <col min="16127" max="16127" width="13.25" style="98" bestFit="1" customWidth="1"/>
    <col min="16128" max="16128" width="16" style="98" bestFit="1" customWidth="1"/>
    <col min="16129" max="16129" width="11.625" style="98" bestFit="1" customWidth="1"/>
    <col min="16130" max="16130" width="16.875" style="98" customWidth="1"/>
    <col min="16131" max="16131" width="13.25" style="98" customWidth="1"/>
    <col min="16132" max="16132" width="18.375" style="98" bestFit="1" customWidth="1"/>
    <col min="16133" max="16133" width="15" style="98" bestFit="1" customWidth="1"/>
    <col min="16134" max="16134" width="14.75" style="98" bestFit="1" customWidth="1"/>
    <col min="16135" max="16135" width="14.625" style="98" bestFit="1" customWidth="1"/>
    <col min="16136" max="16136" width="13.75" style="98" bestFit="1" customWidth="1"/>
    <col min="16137" max="16137" width="14.25" style="98" bestFit="1" customWidth="1"/>
    <col min="16138" max="16138" width="15.125" style="98" customWidth="1"/>
    <col min="16139" max="16139" width="20.5" style="98" bestFit="1" customWidth="1"/>
    <col min="16140" max="16140" width="27.875" style="98" bestFit="1" customWidth="1"/>
    <col min="16141" max="16141" width="6.875" style="98" bestFit="1" customWidth="1"/>
    <col min="16142" max="16142" width="5" style="98" bestFit="1" customWidth="1"/>
    <col min="16143" max="16143" width="8" style="98" bestFit="1" customWidth="1"/>
    <col min="16144" max="16144" width="11.875" style="98" bestFit="1" customWidth="1"/>
    <col min="16145" max="16384" width="9" style="98"/>
  </cols>
  <sheetData>
    <row r="1" spans="1:26" ht="18.75" x14ac:dyDescent="0.25">
      <c r="L1" s="24" t="s">
        <v>380</v>
      </c>
    </row>
    <row r="2" spans="1:26" ht="18.75" x14ac:dyDescent="0.3">
      <c r="L2" s="15" t="s">
        <v>1</v>
      </c>
    </row>
    <row r="3" spans="1:26" ht="18.75" x14ac:dyDescent="0.3">
      <c r="L3" s="15" t="s">
        <v>266</v>
      </c>
    </row>
    <row r="4" spans="1:26" s="115" customFormat="1" ht="16.5" x14ac:dyDescent="0.25">
      <c r="A4" s="743" t="s">
        <v>402</v>
      </c>
      <c r="B4" s="743"/>
      <c r="C4" s="743"/>
      <c r="D4" s="743"/>
      <c r="E4" s="743"/>
      <c r="F4" s="743"/>
      <c r="G4" s="743"/>
      <c r="H4" s="743"/>
      <c r="I4" s="743"/>
      <c r="J4" s="743"/>
      <c r="K4" s="743"/>
      <c r="L4" s="743"/>
      <c r="M4" s="8"/>
      <c r="N4" s="8"/>
      <c r="O4" s="8"/>
      <c r="P4" s="8"/>
      <c r="Q4" s="8"/>
      <c r="R4" s="8"/>
    </row>
    <row r="5" spans="1:26" s="115" customFormat="1" ht="16.5" x14ac:dyDescent="0.25">
      <c r="A5" s="126"/>
      <c r="B5" s="126"/>
      <c r="C5" s="126"/>
      <c r="D5" s="126"/>
      <c r="E5" s="126"/>
      <c r="F5" s="126"/>
      <c r="G5" s="126"/>
      <c r="H5" s="126"/>
      <c r="I5" s="126"/>
      <c r="J5" s="126"/>
      <c r="K5" s="126"/>
      <c r="L5" s="126"/>
      <c r="M5" s="8"/>
      <c r="N5" s="8"/>
      <c r="O5" s="8"/>
      <c r="P5" s="8"/>
      <c r="Q5" s="8"/>
      <c r="R5" s="8"/>
    </row>
    <row r="6" spans="1:26" ht="15.75" x14ac:dyDescent="0.25">
      <c r="A6" s="712" t="s">
        <v>179</v>
      </c>
      <c r="B6" s="712"/>
      <c r="C6" s="712"/>
      <c r="D6" s="712"/>
      <c r="E6" s="712"/>
      <c r="F6" s="712"/>
      <c r="G6" s="712"/>
      <c r="H6" s="712"/>
      <c r="I6" s="712"/>
      <c r="J6" s="712"/>
      <c r="K6" s="712"/>
      <c r="L6" s="712"/>
      <c r="M6" s="107"/>
      <c r="N6" s="107"/>
      <c r="O6" s="107"/>
      <c r="P6" s="107"/>
      <c r="Q6" s="107"/>
      <c r="R6" s="107"/>
      <c r="S6" s="107"/>
      <c r="T6" s="107"/>
      <c r="U6" s="107"/>
      <c r="V6" s="107"/>
      <c r="W6" s="107"/>
      <c r="X6" s="107"/>
      <c r="Y6" s="107"/>
    </row>
    <row r="7" spans="1:26" ht="15.75" x14ac:dyDescent="0.25">
      <c r="A7" s="618" t="s">
        <v>336</v>
      </c>
      <c r="B7" s="618"/>
      <c r="C7" s="618"/>
      <c r="D7" s="618"/>
      <c r="E7" s="618"/>
      <c r="F7" s="618"/>
      <c r="G7" s="618"/>
      <c r="H7" s="618"/>
      <c r="I7" s="618"/>
      <c r="J7" s="618"/>
      <c r="K7" s="618"/>
      <c r="L7" s="618"/>
      <c r="M7" s="101"/>
      <c r="N7" s="101"/>
      <c r="O7" s="101"/>
      <c r="P7" s="101"/>
      <c r="Q7" s="101"/>
      <c r="R7" s="101"/>
      <c r="S7" s="101"/>
      <c r="T7" s="101"/>
      <c r="U7" s="101"/>
      <c r="V7" s="101"/>
      <c r="W7" s="101"/>
      <c r="X7" s="101"/>
      <c r="Y7" s="101"/>
    </row>
    <row r="8" spans="1:26" ht="15.75" x14ac:dyDescent="0.25">
      <c r="A8" s="618"/>
      <c r="B8" s="618"/>
      <c r="C8" s="618"/>
      <c r="D8" s="618"/>
      <c r="E8" s="618"/>
      <c r="F8" s="618"/>
      <c r="G8" s="618"/>
      <c r="H8" s="618"/>
      <c r="I8" s="618"/>
      <c r="J8" s="618"/>
      <c r="K8" s="618"/>
      <c r="L8" s="618"/>
      <c r="M8" s="101"/>
      <c r="N8" s="101"/>
      <c r="O8" s="101"/>
      <c r="P8" s="101"/>
      <c r="Q8" s="101"/>
      <c r="R8" s="101"/>
      <c r="S8" s="101"/>
      <c r="T8" s="101"/>
      <c r="U8" s="101"/>
      <c r="V8" s="101"/>
      <c r="W8" s="101"/>
      <c r="X8" s="101"/>
      <c r="Y8" s="101"/>
    </row>
    <row r="9" spans="1:26" ht="16.5" x14ac:dyDescent="0.25">
      <c r="A9" s="793" t="s">
        <v>54</v>
      </c>
      <c r="B9" s="793"/>
      <c r="C9" s="793"/>
      <c r="D9" s="793"/>
      <c r="E9" s="793"/>
      <c r="F9" s="793"/>
      <c r="G9" s="793"/>
      <c r="H9" s="793"/>
      <c r="I9" s="793"/>
      <c r="J9" s="793"/>
      <c r="K9" s="793"/>
      <c r="L9" s="793"/>
      <c r="M9" s="12"/>
      <c r="N9" s="12"/>
      <c r="O9" s="12"/>
      <c r="P9" s="12"/>
      <c r="Q9" s="12"/>
      <c r="R9" s="12"/>
      <c r="S9" s="12"/>
      <c r="T9" s="12"/>
      <c r="U9" s="12"/>
      <c r="V9" s="12"/>
      <c r="W9" s="12"/>
      <c r="X9" s="12"/>
      <c r="Y9" s="12"/>
    </row>
    <row r="10" spans="1:26" s="10" customFormat="1" ht="16.5" customHeight="1" x14ac:dyDescent="0.25">
      <c r="A10" s="716"/>
      <c r="B10" s="716"/>
      <c r="C10" s="716"/>
      <c r="D10" s="716"/>
      <c r="E10" s="716"/>
      <c r="F10" s="716"/>
      <c r="G10" s="716"/>
      <c r="H10" s="716"/>
      <c r="I10" s="716"/>
      <c r="J10" s="716"/>
      <c r="K10" s="716"/>
      <c r="L10" s="716"/>
      <c r="M10" s="716"/>
      <c r="N10" s="716"/>
      <c r="O10" s="716"/>
      <c r="P10" s="716"/>
      <c r="Q10" s="716"/>
      <c r="R10" s="716"/>
      <c r="S10" s="716"/>
      <c r="T10" s="716"/>
      <c r="U10" s="716"/>
      <c r="V10" s="716"/>
      <c r="W10" s="716"/>
      <c r="X10" s="716"/>
      <c r="Y10" s="98"/>
      <c r="Z10" s="98"/>
    </row>
    <row r="11" spans="1:26" s="10" customFormat="1" ht="63" customHeight="1" x14ac:dyDescent="0.25">
      <c r="A11" s="734" t="s">
        <v>180</v>
      </c>
      <c r="B11" s="734" t="s">
        <v>31</v>
      </c>
      <c r="C11" s="734" t="s">
        <v>4</v>
      </c>
      <c r="D11" s="788" t="s">
        <v>365</v>
      </c>
      <c r="E11" s="789"/>
      <c r="F11" s="790"/>
      <c r="G11" s="734" t="s">
        <v>368</v>
      </c>
      <c r="H11" s="717" t="s">
        <v>371</v>
      </c>
      <c r="I11" s="717"/>
      <c r="J11" s="717"/>
      <c r="K11" s="717"/>
      <c r="L11" s="717"/>
      <c r="M11" s="725" t="s">
        <v>529</v>
      </c>
      <c r="N11" s="725"/>
      <c r="O11" s="725"/>
      <c r="P11" s="725"/>
      <c r="Q11" s="726" t="s">
        <v>376</v>
      </c>
      <c r="R11" s="722" t="s">
        <v>390</v>
      </c>
      <c r="S11" s="725" t="s">
        <v>391</v>
      </c>
      <c r="T11" s="725"/>
      <c r="U11" s="725"/>
      <c r="V11" s="725"/>
      <c r="W11" s="719" t="s">
        <v>361</v>
      </c>
      <c r="X11" s="721"/>
      <c r="Y11" s="717" t="s">
        <v>394</v>
      </c>
      <c r="Z11" s="98"/>
    </row>
    <row r="12" spans="1:26" s="10" customFormat="1" ht="213.75" customHeight="1" x14ac:dyDescent="0.25">
      <c r="A12" s="735"/>
      <c r="B12" s="735"/>
      <c r="C12" s="735"/>
      <c r="D12" s="717" t="s">
        <v>367</v>
      </c>
      <c r="E12" s="717"/>
      <c r="F12" s="717" t="s">
        <v>392</v>
      </c>
      <c r="G12" s="735"/>
      <c r="H12" s="734" t="s">
        <v>369</v>
      </c>
      <c r="I12" s="717" t="s">
        <v>362</v>
      </c>
      <c r="J12" s="717"/>
      <c r="K12" s="734" t="s">
        <v>370</v>
      </c>
      <c r="L12" s="734" t="s">
        <v>372</v>
      </c>
      <c r="M12" s="722" t="s">
        <v>373</v>
      </c>
      <c r="N12" s="722" t="s">
        <v>374</v>
      </c>
      <c r="O12" s="718" t="s">
        <v>389</v>
      </c>
      <c r="P12" s="718"/>
      <c r="Q12" s="727"/>
      <c r="R12" s="724"/>
      <c r="S12" s="737" t="s">
        <v>377</v>
      </c>
      <c r="T12" s="737"/>
      <c r="U12" s="729" t="s">
        <v>379</v>
      </c>
      <c r="V12" s="729"/>
      <c r="W12" s="791" t="s">
        <v>535</v>
      </c>
      <c r="X12" s="725" t="s">
        <v>363</v>
      </c>
      <c r="Y12" s="717"/>
      <c r="Z12" s="98"/>
    </row>
    <row r="13" spans="1:26" s="10" customFormat="1" ht="43.5" customHeight="1" x14ac:dyDescent="0.25">
      <c r="A13" s="736"/>
      <c r="B13" s="736"/>
      <c r="C13" s="736"/>
      <c r="D13" s="127" t="s">
        <v>92</v>
      </c>
      <c r="E13" s="127" t="s">
        <v>93</v>
      </c>
      <c r="F13" s="717"/>
      <c r="G13" s="736"/>
      <c r="H13" s="736"/>
      <c r="I13" s="129" t="s">
        <v>69</v>
      </c>
      <c r="J13" s="129" t="s">
        <v>70</v>
      </c>
      <c r="K13" s="736"/>
      <c r="L13" s="736"/>
      <c r="M13" s="723"/>
      <c r="N13" s="723"/>
      <c r="O13" s="37" t="s">
        <v>34</v>
      </c>
      <c r="P13" s="37" t="s">
        <v>35</v>
      </c>
      <c r="Q13" s="728"/>
      <c r="R13" s="723"/>
      <c r="S13" s="84" t="s">
        <v>36</v>
      </c>
      <c r="T13" s="84" t="s">
        <v>37</v>
      </c>
      <c r="U13" s="84" t="s">
        <v>36</v>
      </c>
      <c r="V13" s="84" t="s">
        <v>37</v>
      </c>
      <c r="W13" s="792"/>
      <c r="X13" s="725"/>
      <c r="Y13" s="717"/>
      <c r="Z13" s="98"/>
    </row>
    <row r="14" spans="1:26" s="10" customFormat="1" ht="15" customHeight="1" x14ac:dyDescent="0.25">
      <c r="A14" s="46">
        <v>1</v>
      </c>
      <c r="B14" s="46">
        <v>2</v>
      </c>
      <c r="C14" s="46">
        <v>3</v>
      </c>
      <c r="D14" s="46">
        <v>4</v>
      </c>
      <c r="E14" s="46">
        <v>5</v>
      </c>
      <c r="F14" s="46">
        <v>6</v>
      </c>
      <c r="G14" s="46">
        <v>7</v>
      </c>
      <c r="H14" s="46">
        <v>8</v>
      </c>
      <c r="I14" s="46">
        <v>9</v>
      </c>
      <c r="J14" s="46">
        <v>10</v>
      </c>
      <c r="K14" s="46">
        <v>11</v>
      </c>
      <c r="L14" s="46">
        <v>12</v>
      </c>
      <c r="M14" s="46">
        <v>13</v>
      </c>
      <c r="N14" s="46">
        <v>14</v>
      </c>
      <c r="O14" s="46">
        <v>15</v>
      </c>
      <c r="P14" s="46">
        <v>16</v>
      </c>
      <c r="Q14" s="46">
        <v>17</v>
      </c>
      <c r="R14" s="46">
        <v>18</v>
      </c>
      <c r="S14" s="46">
        <v>19</v>
      </c>
      <c r="T14" s="46">
        <v>20</v>
      </c>
      <c r="U14" s="46">
        <v>21</v>
      </c>
      <c r="V14" s="46">
        <v>22</v>
      </c>
      <c r="W14" s="46">
        <v>23</v>
      </c>
      <c r="X14" s="46">
        <v>24</v>
      </c>
      <c r="Y14" s="46">
        <v>25</v>
      </c>
      <c r="Z14" s="98"/>
    </row>
    <row r="15" spans="1:26" s="10" customFormat="1" ht="31.5" customHeight="1" x14ac:dyDescent="0.25">
      <c r="A15" s="51"/>
      <c r="B15" s="180"/>
      <c r="C15" s="51"/>
      <c r="D15" s="180"/>
      <c r="E15" s="51"/>
      <c r="F15" s="46"/>
      <c r="G15" s="46"/>
      <c r="H15" s="46"/>
      <c r="I15" s="46"/>
      <c r="J15" s="46"/>
      <c r="K15" s="46"/>
      <c r="L15" s="46"/>
      <c r="M15" s="46"/>
      <c r="N15" s="46"/>
      <c r="O15" s="46"/>
      <c r="P15" s="46"/>
      <c r="Q15" s="46"/>
      <c r="R15" s="46"/>
      <c r="S15" s="46"/>
      <c r="T15" s="46"/>
      <c r="U15" s="46"/>
      <c r="V15" s="46"/>
      <c r="W15" s="46"/>
      <c r="X15" s="46"/>
      <c r="Y15" s="46"/>
      <c r="Z15" s="115"/>
    </row>
    <row r="16" spans="1:26" s="10" customFormat="1" ht="15" customHeight="1" x14ac:dyDescent="0.25">
      <c r="A16" s="47"/>
      <c r="B16" s="181"/>
      <c r="C16" s="51"/>
      <c r="D16" s="181"/>
      <c r="E16" s="51"/>
      <c r="F16" s="46"/>
      <c r="G16" s="46"/>
      <c r="H16" s="46"/>
      <c r="I16" s="46"/>
      <c r="J16" s="46"/>
      <c r="K16" s="46"/>
      <c r="L16" s="46"/>
      <c r="M16" s="46"/>
      <c r="N16" s="46"/>
      <c r="O16" s="46"/>
      <c r="P16" s="46"/>
      <c r="Q16" s="46"/>
      <c r="R16" s="46"/>
      <c r="S16" s="46"/>
      <c r="T16" s="46"/>
      <c r="U16" s="46"/>
      <c r="V16" s="46"/>
      <c r="W16" s="46"/>
      <c r="X16" s="46"/>
      <c r="Y16" s="46"/>
      <c r="Z16" s="115"/>
    </row>
    <row r="17" spans="1:26" s="10" customFormat="1" ht="15" customHeight="1" x14ac:dyDescent="0.25">
      <c r="A17" s="47"/>
      <c r="B17" s="179"/>
      <c r="C17" s="51"/>
      <c r="D17" s="179"/>
      <c r="E17" s="51"/>
      <c r="F17" s="46"/>
      <c r="G17" s="46"/>
      <c r="H17" s="46"/>
      <c r="I17" s="46"/>
      <c r="J17" s="46"/>
      <c r="K17" s="46"/>
      <c r="L17" s="46"/>
      <c r="M17" s="46"/>
      <c r="N17" s="46"/>
      <c r="O17" s="46"/>
      <c r="P17" s="46"/>
      <c r="Q17" s="46"/>
      <c r="R17" s="46"/>
      <c r="S17" s="46"/>
      <c r="T17" s="46"/>
      <c r="U17" s="46"/>
      <c r="V17" s="46"/>
      <c r="W17" s="46"/>
      <c r="X17" s="46"/>
      <c r="Y17" s="46"/>
      <c r="Z17" s="115"/>
    </row>
    <row r="18" spans="1:26" s="10" customFormat="1" ht="15" customHeight="1" x14ac:dyDescent="0.25">
      <c r="A18" s="47"/>
      <c r="B18" s="179"/>
      <c r="C18" s="51"/>
      <c r="D18" s="179"/>
      <c r="E18" s="51"/>
      <c r="F18" s="46"/>
      <c r="G18" s="46"/>
      <c r="H18" s="46"/>
      <c r="I18" s="46"/>
      <c r="J18" s="46"/>
      <c r="K18" s="46"/>
      <c r="L18" s="46"/>
      <c r="M18" s="46"/>
      <c r="N18" s="46"/>
      <c r="O18" s="46"/>
      <c r="P18" s="46"/>
      <c r="Q18" s="46"/>
      <c r="R18" s="46"/>
      <c r="S18" s="46"/>
      <c r="T18" s="46"/>
      <c r="U18" s="46"/>
      <c r="V18" s="46"/>
      <c r="W18" s="46"/>
      <c r="X18" s="46"/>
      <c r="Y18" s="46"/>
      <c r="Z18" s="115"/>
    </row>
    <row r="19" spans="1:26" s="10" customFormat="1" ht="15" customHeight="1" x14ac:dyDescent="0.25">
      <c r="A19" s="47"/>
      <c r="B19" s="179"/>
      <c r="C19" s="51"/>
      <c r="D19" s="179"/>
      <c r="E19" s="51"/>
      <c r="F19" s="46"/>
      <c r="G19" s="46"/>
      <c r="H19" s="46"/>
      <c r="I19" s="46"/>
      <c r="J19" s="46"/>
      <c r="K19" s="46"/>
      <c r="L19" s="46"/>
      <c r="M19" s="46"/>
      <c r="N19" s="46"/>
      <c r="O19" s="46"/>
      <c r="P19" s="46"/>
      <c r="Q19" s="46"/>
      <c r="R19" s="46"/>
      <c r="S19" s="46"/>
      <c r="T19" s="46"/>
      <c r="U19" s="46"/>
      <c r="V19" s="46"/>
      <c r="W19" s="46"/>
      <c r="X19" s="46"/>
      <c r="Y19" s="46"/>
      <c r="Z19" s="115"/>
    </row>
    <row r="20" spans="1:26" s="10" customFormat="1" ht="15" customHeight="1" x14ac:dyDescent="0.25">
      <c r="A20" s="47"/>
      <c r="B20" s="179"/>
      <c r="C20" s="51"/>
      <c r="D20" s="179"/>
      <c r="E20" s="51"/>
      <c r="F20" s="46"/>
      <c r="G20" s="46"/>
      <c r="H20" s="46"/>
      <c r="I20" s="46"/>
      <c r="J20" s="46"/>
      <c r="K20" s="46"/>
      <c r="L20" s="46"/>
      <c r="M20" s="46"/>
      <c r="N20" s="46"/>
      <c r="O20" s="46"/>
      <c r="P20" s="46"/>
      <c r="Q20" s="46"/>
      <c r="R20" s="46"/>
      <c r="S20" s="46"/>
      <c r="T20" s="46"/>
      <c r="U20" s="46"/>
      <c r="V20" s="46"/>
      <c r="W20" s="46"/>
      <c r="X20" s="46"/>
      <c r="Y20" s="46"/>
      <c r="Z20" s="115"/>
    </row>
    <row r="21" spans="1:26" s="10" customFormat="1" ht="15" customHeight="1" x14ac:dyDescent="0.25">
      <c r="A21" s="47"/>
      <c r="B21" s="179"/>
      <c r="C21" s="51"/>
      <c r="D21" s="179"/>
      <c r="E21" s="51"/>
      <c r="F21" s="46"/>
      <c r="G21" s="46"/>
      <c r="H21" s="46"/>
      <c r="I21" s="46"/>
      <c r="J21" s="46"/>
      <c r="K21" s="46"/>
      <c r="L21" s="46"/>
      <c r="M21" s="46"/>
      <c r="N21" s="46"/>
      <c r="O21" s="46"/>
      <c r="P21" s="46"/>
      <c r="Q21" s="46"/>
      <c r="R21" s="46"/>
      <c r="S21" s="46"/>
      <c r="T21" s="46"/>
      <c r="U21" s="46"/>
      <c r="V21" s="46"/>
      <c r="W21" s="46"/>
      <c r="X21" s="46"/>
      <c r="Y21" s="46"/>
      <c r="Z21" s="115"/>
    </row>
    <row r="22" spans="1:26" s="10" customFormat="1" ht="15" customHeight="1" x14ac:dyDescent="0.25">
      <c r="A22" s="47"/>
      <c r="B22" s="181"/>
      <c r="C22" s="51"/>
      <c r="D22" s="181"/>
      <c r="E22" s="51"/>
      <c r="F22" s="46"/>
      <c r="G22" s="46"/>
      <c r="H22" s="46"/>
      <c r="I22" s="46"/>
      <c r="J22" s="46"/>
      <c r="K22" s="46"/>
      <c r="L22" s="46"/>
      <c r="M22" s="46"/>
      <c r="N22" s="46"/>
      <c r="O22" s="46"/>
      <c r="P22" s="46"/>
      <c r="Q22" s="46"/>
      <c r="R22" s="46"/>
      <c r="S22" s="46"/>
      <c r="T22" s="46"/>
      <c r="U22" s="46"/>
      <c r="V22" s="46"/>
      <c r="W22" s="46"/>
      <c r="X22" s="46"/>
      <c r="Y22" s="46"/>
      <c r="Z22" s="115"/>
    </row>
    <row r="23" spans="1:26" s="10" customFormat="1" ht="15" customHeight="1" x14ac:dyDescent="0.25">
      <c r="A23" s="47"/>
      <c r="B23" s="179"/>
      <c r="C23" s="51"/>
      <c r="D23" s="179"/>
      <c r="E23" s="51"/>
      <c r="F23" s="46"/>
      <c r="G23" s="46"/>
      <c r="H23" s="46"/>
      <c r="I23" s="46"/>
      <c r="J23" s="46"/>
      <c r="K23" s="46"/>
      <c r="L23" s="46"/>
      <c r="M23" s="46"/>
      <c r="N23" s="46"/>
      <c r="O23" s="46"/>
      <c r="P23" s="46"/>
      <c r="Q23" s="46"/>
      <c r="R23" s="46"/>
      <c r="S23" s="46"/>
      <c r="T23" s="46"/>
      <c r="U23" s="46"/>
      <c r="V23" s="46"/>
      <c r="W23" s="46"/>
      <c r="X23" s="46"/>
      <c r="Y23" s="46"/>
      <c r="Z23" s="115"/>
    </row>
    <row r="24" spans="1:26" s="10" customFormat="1" ht="15" customHeight="1" x14ac:dyDescent="0.25">
      <c r="A24" s="182"/>
      <c r="B24" s="180"/>
      <c r="C24" s="51"/>
      <c r="D24" s="180"/>
      <c r="E24" s="51"/>
      <c r="F24" s="46"/>
      <c r="G24" s="46"/>
      <c r="H24" s="46"/>
      <c r="I24" s="46"/>
      <c r="J24" s="46"/>
      <c r="K24" s="46"/>
      <c r="L24" s="46"/>
      <c r="M24" s="46"/>
      <c r="N24" s="46"/>
      <c r="O24" s="46"/>
      <c r="P24" s="46"/>
      <c r="Q24" s="46"/>
      <c r="R24" s="46"/>
      <c r="S24" s="46"/>
      <c r="T24" s="46"/>
      <c r="U24" s="46"/>
      <c r="V24" s="46"/>
      <c r="W24" s="46"/>
      <c r="X24" s="46"/>
      <c r="Y24" s="46"/>
      <c r="Z24" s="115"/>
    </row>
    <row r="25" spans="1:26" s="10" customFormat="1" ht="15" customHeight="1" x14ac:dyDescent="0.25">
      <c r="A25" s="47"/>
      <c r="B25" s="179"/>
      <c r="C25" s="51"/>
      <c r="D25" s="179"/>
      <c r="E25" s="51"/>
      <c r="F25" s="46"/>
      <c r="G25" s="46"/>
      <c r="H25" s="46"/>
      <c r="I25" s="46"/>
      <c r="J25" s="46"/>
      <c r="K25" s="46"/>
      <c r="L25" s="46"/>
      <c r="M25" s="46"/>
      <c r="N25" s="46"/>
      <c r="O25" s="46"/>
      <c r="P25" s="46"/>
      <c r="Q25" s="46"/>
      <c r="R25" s="46"/>
      <c r="S25" s="46"/>
      <c r="T25" s="46"/>
      <c r="U25" s="46"/>
      <c r="V25" s="46"/>
      <c r="W25" s="46"/>
      <c r="X25" s="46"/>
      <c r="Y25" s="46"/>
      <c r="Z25" s="115"/>
    </row>
    <row r="26" spans="1:26" s="10" customFormat="1" ht="15" customHeight="1" x14ac:dyDescent="0.25">
      <c r="A26" s="47"/>
      <c r="B26" s="179"/>
      <c r="C26" s="51"/>
      <c r="D26" s="179"/>
      <c r="E26" s="51"/>
      <c r="F26" s="46"/>
      <c r="G26" s="46"/>
      <c r="H26" s="46"/>
      <c r="I26" s="46"/>
      <c r="J26" s="46"/>
      <c r="K26" s="46"/>
      <c r="L26" s="46"/>
      <c r="M26" s="46"/>
      <c r="N26" s="46"/>
      <c r="O26" s="46"/>
      <c r="P26" s="46"/>
      <c r="Q26" s="46"/>
      <c r="R26" s="46"/>
      <c r="S26" s="46"/>
      <c r="T26" s="46"/>
      <c r="U26" s="46"/>
      <c r="V26" s="46"/>
      <c r="W26" s="46"/>
      <c r="X26" s="46"/>
      <c r="Y26" s="46"/>
      <c r="Z26" s="115"/>
    </row>
    <row r="27" spans="1:26" s="10" customFormat="1" ht="15" customHeight="1" x14ac:dyDescent="0.25">
      <c r="A27" s="182"/>
      <c r="B27" s="180"/>
      <c r="C27" s="51"/>
      <c r="D27" s="180"/>
      <c r="E27" s="51"/>
      <c r="F27" s="46"/>
      <c r="G27" s="46"/>
      <c r="H27" s="46"/>
      <c r="I27" s="46"/>
      <c r="J27" s="46"/>
      <c r="K27" s="46"/>
      <c r="L27" s="46"/>
      <c r="M27" s="46"/>
      <c r="N27" s="46"/>
      <c r="O27" s="46"/>
      <c r="P27" s="46"/>
      <c r="Q27" s="46"/>
      <c r="R27" s="46"/>
      <c r="S27" s="46"/>
      <c r="T27" s="46"/>
      <c r="U27" s="46"/>
      <c r="V27" s="46"/>
      <c r="W27" s="46"/>
      <c r="X27" s="46"/>
      <c r="Y27" s="46"/>
      <c r="Z27" s="115"/>
    </row>
    <row r="28" spans="1:26" s="10" customFormat="1" ht="15" customHeight="1" x14ac:dyDescent="0.25">
      <c r="A28" s="47"/>
      <c r="B28" s="179"/>
      <c r="C28" s="51"/>
      <c r="D28" s="179"/>
      <c r="E28" s="51"/>
      <c r="F28" s="46"/>
      <c r="G28" s="46"/>
      <c r="H28" s="46"/>
      <c r="I28" s="46"/>
      <c r="J28" s="46"/>
      <c r="K28" s="46"/>
      <c r="L28" s="46"/>
      <c r="M28" s="46"/>
      <c r="N28" s="46"/>
      <c r="O28" s="46"/>
      <c r="P28" s="46"/>
      <c r="Q28" s="46"/>
      <c r="R28" s="46"/>
      <c r="S28" s="46"/>
      <c r="T28" s="46"/>
      <c r="U28" s="46"/>
      <c r="V28" s="46"/>
      <c r="W28" s="46"/>
      <c r="X28" s="46"/>
      <c r="Y28" s="46"/>
      <c r="Z28" s="115"/>
    </row>
    <row r="29" spans="1:26" s="10" customFormat="1" ht="15" customHeight="1" x14ac:dyDescent="0.25">
      <c r="A29" s="47"/>
      <c r="B29" s="179"/>
      <c r="C29" s="51"/>
      <c r="D29" s="179"/>
      <c r="E29" s="51"/>
      <c r="F29" s="46"/>
      <c r="G29" s="46"/>
      <c r="H29" s="46"/>
      <c r="I29" s="46"/>
      <c r="J29" s="46"/>
      <c r="K29" s="46"/>
      <c r="L29" s="46"/>
      <c r="M29" s="46"/>
      <c r="N29" s="46"/>
      <c r="O29" s="46"/>
      <c r="P29" s="46"/>
      <c r="Q29" s="46"/>
      <c r="R29" s="46"/>
      <c r="S29" s="46"/>
      <c r="T29" s="46"/>
      <c r="U29" s="46"/>
      <c r="V29" s="46"/>
      <c r="W29" s="46"/>
      <c r="X29" s="46"/>
      <c r="Y29" s="46"/>
      <c r="Z29" s="115"/>
    </row>
    <row r="30" spans="1:26" s="10" customFormat="1" ht="15" customHeight="1" x14ac:dyDescent="0.25">
      <c r="A30" s="47"/>
      <c r="B30" s="179"/>
      <c r="C30" s="51"/>
      <c r="D30" s="179"/>
      <c r="E30" s="51"/>
      <c r="F30" s="46"/>
      <c r="G30" s="46"/>
      <c r="H30" s="46"/>
      <c r="I30" s="46"/>
      <c r="J30" s="46"/>
      <c r="K30" s="46"/>
      <c r="L30" s="46"/>
      <c r="M30" s="46"/>
      <c r="N30" s="46"/>
      <c r="O30" s="46"/>
      <c r="P30" s="46"/>
      <c r="Q30" s="46"/>
      <c r="R30" s="46"/>
      <c r="S30" s="46"/>
      <c r="T30" s="46"/>
      <c r="U30" s="46"/>
      <c r="V30" s="46"/>
      <c r="W30" s="46"/>
      <c r="X30" s="46"/>
      <c r="Y30" s="46"/>
      <c r="Z30" s="115"/>
    </row>
    <row r="31" spans="1:26" s="10" customFormat="1" ht="15" customHeight="1" x14ac:dyDescent="0.25">
      <c r="A31" s="47"/>
      <c r="B31" s="179"/>
      <c r="C31" s="51"/>
      <c r="D31" s="179"/>
      <c r="E31" s="51"/>
      <c r="F31" s="46"/>
      <c r="G31" s="46"/>
      <c r="H31" s="46"/>
      <c r="I31" s="46"/>
      <c r="J31" s="46"/>
      <c r="K31" s="46"/>
      <c r="L31" s="46"/>
      <c r="M31" s="46"/>
      <c r="N31" s="46"/>
      <c r="O31" s="46"/>
      <c r="P31" s="46"/>
      <c r="Q31" s="46"/>
      <c r="R31" s="46"/>
      <c r="S31" s="46"/>
      <c r="T31" s="46"/>
      <c r="U31" s="46"/>
      <c r="V31" s="46"/>
      <c r="W31" s="46"/>
      <c r="X31" s="46"/>
      <c r="Y31" s="46"/>
      <c r="Z31" s="115"/>
    </row>
    <row r="32" spans="1:26" s="10" customFormat="1" ht="15" customHeight="1" x14ac:dyDescent="0.25">
      <c r="A32" s="47"/>
      <c r="B32" s="184"/>
      <c r="C32" s="28"/>
      <c r="D32" s="184"/>
      <c r="E32" s="28"/>
      <c r="F32" s="46"/>
      <c r="G32" s="46"/>
      <c r="H32" s="46"/>
      <c r="I32" s="46"/>
      <c r="J32" s="46"/>
      <c r="K32" s="46"/>
      <c r="L32" s="46"/>
      <c r="M32" s="46"/>
      <c r="N32" s="46"/>
      <c r="O32" s="46"/>
      <c r="P32" s="46"/>
      <c r="Q32" s="46"/>
      <c r="R32" s="46"/>
      <c r="S32" s="46"/>
      <c r="T32" s="46"/>
      <c r="U32" s="46"/>
      <c r="V32" s="46"/>
      <c r="W32" s="46"/>
      <c r="X32" s="46"/>
      <c r="Y32" s="46"/>
      <c r="Z32" s="115"/>
    </row>
    <row r="33" spans="1:26" s="10" customFormat="1" ht="15" customHeight="1"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115"/>
    </row>
    <row r="34" spans="1:26" s="10" customFormat="1" ht="15" customHeight="1"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115"/>
    </row>
    <row r="35" spans="1:26" s="10" customFormat="1" ht="15" customHeigh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115"/>
    </row>
    <row r="36" spans="1:26" s="10" customFormat="1" ht="15" customHeigh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115"/>
    </row>
    <row r="37" spans="1:26" s="10" customFormat="1" ht="15" customHeight="1"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115"/>
    </row>
    <row r="38" spans="1:26" s="10" customFormat="1" ht="15" customHeight="1"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115"/>
    </row>
    <row r="39" spans="1:26" s="10" customFormat="1" ht="15" customHeight="1"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115"/>
    </row>
    <row r="40" spans="1:26" s="10" customFormat="1" ht="15" customHeight="1"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115"/>
    </row>
    <row r="41" spans="1:26" s="10" customFormat="1" ht="15" customHeight="1"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115"/>
    </row>
    <row r="42" spans="1:26" ht="15.75" x14ac:dyDescent="0.25">
      <c r="A42" s="47"/>
      <c r="B42" s="87"/>
      <c r="C42" s="72"/>
      <c r="D42" s="72"/>
      <c r="E42" s="72"/>
      <c r="F42" s="72"/>
      <c r="G42" s="72"/>
      <c r="H42" s="72"/>
      <c r="I42" s="72"/>
      <c r="J42" s="72"/>
      <c r="K42" s="72"/>
      <c r="L42" s="72"/>
      <c r="M42" s="72"/>
      <c r="N42" s="72"/>
      <c r="O42" s="72"/>
      <c r="P42" s="72"/>
      <c r="Q42" s="72"/>
      <c r="R42" s="72"/>
      <c r="S42" s="72"/>
      <c r="T42" s="72"/>
      <c r="U42" s="72"/>
      <c r="V42" s="72"/>
      <c r="W42" s="71"/>
      <c r="X42" s="71"/>
      <c r="Y42" s="71"/>
    </row>
    <row r="43" spans="1:26" ht="15.75" x14ac:dyDescent="0.25">
      <c r="A43" s="47"/>
      <c r="B43" s="113"/>
    </row>
  </sheetData>
  <mergeCells count="31">
    <mergeCell ref="A4:L4"/>
    <mergeCell ref="A9:L9"/>
    <mergeCell ref="A6:L6"/>
    <mergeCell ref="A7:L7"/>
    <mergeCell ref="A8:L8"/>
    <mergeCell ref="M12:M13"/>
    <mergeCell ref="N12:N13"/>
    <mergeCell ref="O12:P12"/>
    <mergeCell ref="R11:R13"/>
    <mergeCell ref="Y11:Y13"/>
    <mergeCell ref="S12:T12"/>
    <mergeCell ref="U12:V12"/>
    <mergeCell ref="X12:X13"/>
    <mergeCell ref="W12:W13"/>
    <mergeCell ref="S11:V11"/>
    <mergeCell ref="A10:X10"/>
    <mergeCell ref="A11:A13"/>
    <mergeCell ref="B11:B13"/>
    <mergeCell ref="C11:C13"/>
    <mergeCell ref="D11:F11"/>
    <mergeCell ref="G11:G13"/>
    <mergeCell ref="H11:L11"/>
    <mergeCell ref="M11:P11"/>
    <mergeCell ref="Q11:Q13"/>
    <mergeCell ref="W11:X11"/>
    <mergeCell ref="D12:E12"/>
    <mergeCell ref="F12:F13"/>
    <mergeCell ref="H12:H13"/>
    <mergeCell ref="I12:J12"/>
    <mergeCell ref="K12:K13"/>
    <mergeCell ref="L12:L13"/>
  </mergeCells>
  <pageMargins left="0.70866141732283472" right="0.70866141732283472" top="0.74803149606299213" bottom="0.74803149606299213" header="0.31496062992125984" footer="0.31496062992125984"/>
  <pageSetup paperSize="8" scale="48" fitToWidth="2" orientation="landscape" r:id="rId1"/>
  <headerFooter differentFirst="1">
    <oddHeader>&amp;C&amp;P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5"/>
  <sheetViews>
    <sheetView view="pageBreakPreview" topLeftCell="B1" zoomScale="60" workbookViewId="0">
      <selection activeCell="E11" sqref="E11:E13"/>
    </sheetView>
  </sheetViews>
  <sheetFormatPr defaultColWidth="9" defaultRowHeight="15" x14ac:dyDescent="0.25"/>
  <cols>
    <col min="1" max="1" width="10.25" style="34" customWidth="1"/>
    <col min="2" max="2" width="21.75" style="34" customWidth="1"/>
    <col min="3" max="3" width="15.75" style="34" customWidth="1"/>
    <col min="4" max="4" width="20.5" style="34" customWidth="1"/>
    <col min="5" max="5" width="11.75" style="34" customWidth="1"/>
    <col min="6" max="6" width="11.125" style="34" customWidth="1"/>
    <col min="7" max="7" width="16.125" style="34" customWidth="1"/>
    <col min="8" max="8" width="17.25" style="34" customWidth="1"/>
    <col min="9" max="9" width="21.125" style="34" customWidth="1"/>
    <col min="10" max="10" width="19.875" style="34" customWidth="1"/>
    <col min="11" max="11" width="15.5" style="34" customWidth="1"/>
    <col min="12" max="12" width="15" style="34" customWidth="1"/>
    <col min="13" max="13" width="14.375" style="34" customWidth="1"/>
    <col min="14" max="14" width="24.5" style="34" customWidth="1"/>
    <col min="15" max="16" width="19.875" style="34" customWidth="1"/>
    <col min="17" max="17" width="14.25" style="8" customWidth="1"/>
    <col min="18" max="18" width="8.625" style="98" customWidth="1"/>
    <col min="19" max="19" width="6.75" style="98" customWidth="1"/>
    <col min="20" max="21" width="9.5" style="98" customWidth="1"/>
    <col min="22" max="22" width="14.5" style="34" customWidth="1"/>
    <col min="23" max="23" width="13.25" style="34" customWidth="1"/>
    <col min="24" max="24" width="13.125" style="34" customWidth="1"/>
    <col min="25" max="16384" width="9" style="34"/>
  </cols>
  <sheetData>
    <row r="1" spans="1:29" s="31" customFormat="1" ht="18.75" customHeight="1" x14ac:dyDescent="0.25">
      <c r="A1" s="30"/>
      <c r="Q1" s="8"/>
      <c r="R1" s="98"/>
      <c r="S1" s="98"/>
      <c r="T1" s="98"/>
      <c r="X1" s="24" t="s">
        <v>384</v>
      </c>
    </row>
    <row r="2" spans="1:29" s="31" customFormat="1" ht="18.75" customHeight="1" x14ac:dyDescent="0.3">
      <c r="A2" s="30"/>
      <c r="Q2" s="8"/>
      <c r="R2" s="98"/>
      <c r="S2" s="98"/>
      <c r="T2" s="98"/>
      <c r="X2" s="15" t="s">
        <v>1</v>
      </c>
    </row>
    <row r="3" spans="1:29" s="31" customFormat="1" ht="18.75" x14ac:dyDescent="0.3">
      <c r="A3" s="99"/>
      <c r="Q3" s="8"/>
      <c r="R3" s="98"/>
      <c r="S3" s="98"/>
      <c r="T3" s="98"/>
      <c r="X3" s="15" t="s">
        <v>49</v>
      </c>
    </row>
    <row r="4" spans="1:29" s="31" customFormat="1" ht="16.5" x14ac:dyDescent="0.25">
      <c r="A4" s="743" t="s">
        <v>403</v>
      </c>
      <c r="B4" s="743"/>
      <c r="C4" s="743"/>
      <c r="D4" s="743"/>
      <c r="E4" s="743"/>
      <c r="F4" s="743"/>
      <c r="G4" s="743"/>
      <c r="H4" s="743"/>
      <c r="I4" s="743"/>
      <c r="J4" s="743"/>
      <c r="K4" s="743"/>
      <c r="L4" s="743"/>
      <c r="M4" s="743"/>
      <c r="N4" s="743"/>
      <c r="O4" s="743"/>
      <c r="P4" s="743"/>
      <c r="Q4" s="743"/>
      <c r="R4" s="743"/>
      <c r="S4" s="743"/>
      <c r="T4" s="743"/>
      <c r="U4" s="743"/>
      <c r="V4" s="743"/>
      <c r="W4" s="743"/>
      <c r="X4" s="743"/>
    </row>
    <row r="5" spans="1:29" s="31" customFormat="1" ht="15.75" x14ac:dyDescent="0.2">
      <c r="A5" s="794"/>
      <c r="B5" s="794"/>
      <c r="C5" s="794"/>
      <c r="D5" s="794"/>
      <c r="E5" s="794"/>
      <c r="F5" s="794"/>
      <c r="G5" s="794"/>
      <c r="H5" s="794"/>
      <c r="I5" s="794"/>
      <c r="J5" s="794"/>
      <c r="K5" s="794"/>
      <c r="L5" s="794"/>
      <c r="M5" s="794"/>
      <c r="N5" s="794"/>
      <c r="O5" s="794"/>
      <c r="P5" s="794"/>
      <c r="Q5" s="794"/>
      <c r="R5" s="794"/>
      <c r="S5" s="794"/>
      <c r="T5" s="794"/>
      <c r="U5" s="794"/>
      <c r="V5" s="794"/>
      <c r="W5" s="794"/>
      <c r="X5" s="794"/>
    </row>
    <row r="6" spans="1:29" s="31" customFormat="1" ht="15.75" x14ac:dyDescent="0.2">
      <c r="A6" s="712" t="s">
        <v>179</v>
      </c>
      <c r="B6" s="712"/>
      <c r="C6" s="712"/>
      <c r="D6" s="712"/>
      <c r="E6" s="712"/>
      <c r="F6" s="712"/>
      <c r="G6" s="712"/>
      <c r="H6" s="712"/>
      <c r="I6" s="712"/>
      <c r="J6" s="712"/>
      <c r="K6" s="712"/>
      <c r="L6" s="712"/>
      <c r="M6" s="712"/>
      <c r="N6" s="712"/>
      <c r="O6" s="712"/>
      <c r="P6" s="712"/>
      <c r="Q6" s="712"/>
      <c r="R6" s="712"/>
      <c r="S6" s="712"/>
      <c r="T6" s="712"/>
      <c r="U6" s="712"/>
      <c r="V6" s="712"/>
      <c r="W6" s="712"/>
      <c r="X6" s="712"/>
      <c r="Y6" s="107"/>
      <c r="Z6" s="107"/>
      <c r="AA6" s="107"/>
      <c r="AB6" s="107"/>
      <c r="AC6" s="107"/>
    </row>
    <row r="7" spans="1:29" s="31" customFormat="1" ht="15.75" x14ac:dyDescent="0.2">
      <c r="A7" s="712" t="s">
        <v>336</v>
      </c>
      <c r="B7" s="712"/>
      <c r="C7" s="712"/>
      <c r="D7" s="712"/>
      <c r="E7" s="712"/>
      <c r="F7" s="712"/>
      <c r="G7" s="712"/>
      <c r="H7" s="712"/>
      <c r="I7" s="712"/>
      <c r="J7" s="712"/>
      <c r="K7" s="712"/>
      <c r="L7" s="712"/>
      <c r="M7" s="712"/>
      <c r="N7" s="712"/>
      <c r="O7" s="712"/>
      <c r="P7" s="712"/>
      <c r="Q7" s="712"/>
      <c r="R7" s="712"/>
      <c r="S7" s="712"/>
      <c r="T7" s="712"/>
      <c r="U7" s="712"/>
      <c r="V7" s="712"/>
      <c r="W7" s="712"/>
      <c r="X7" s="712"/>
      <c r="Y7" s="101"/>
      <c r="Z7" s="101"/>
      <c r="AA7" s="101"/>
      <c r="AB7" s="101"/>
      <c r="AC7" s="101"/>
    </row>
    <row r="8" spans="1:29" s="31" customFormat="1" ht="15.75" x14ac:dyDescent="0.2">
      <c r="A8" s="618"/>
      <c r="B8" s="618"/>
      <c r="C8" s="618"/>
      <c r="D8" s="618"/>
      <c r="E8" s="618"/>
      <c r="F8" s="618"/>
      <c r="G8" s="618"/>
      <c r="H8" s="618"/>
      <c r="I8" s="618"/>
      <c r="J8" s="618"/>
      <c r="K8" s="618"/>
      <c r="L8" s="618"/>
      <c r="M8" s="618"/>
      <c r="N8" s="618"/>
      <c r="O8" s="618"/>
      <c r="P8" s="618"/>
      <c r="Q8" s="618"/>
      <c r="R8" s="618"/>
      <c r="S8" s="618"/>
      <c r="T8" s="618"/>
      <c r="U8" s="618"/>
      <c r="V8" s="618"/>
      <c r="W8" s="618"/>
      <c r="X8" s="618"/>
      <c r="Y8" s="101"/>
      <c r="Z8" s="101"/>
      <c r="AA8" s="101"/>
      <c r="AB8" s="101"/>
      <c r="AC8" s="101"/>
    </row>
    <row r="9" spans="1:29" s="31" customFormat="1" ht="16.5" x14ac:dyDescent="0.25">
      <c r="A9" s="795" t="s">
        <v>54</v>
      </c>
      <c r="B9" s="795"/>
      <c r="C9" s="795"/>
      <c r="D9" s="795"/>
      <c r="E9" s="795"/>
      <c r="F9" s="795"/>
      <c r="G9" s="795"/>
      <c r="H9" s="795"/>
      <c r="I9" s="795"/>
      <c r="J9" s="795"/>
      <c r="K9" s="795"/>
      <c r="L9" s="795"/>
      <c r="M9" s="795"/>
      <c r="N9" s="795"/>
      <c r="O9" s="795"/>
      <c r="P9" s="795"/>
      <c r="Q9" s="795"/>
      <c r="R9" s="795"/>
      <c r="S9" s="795"/>
      <c r="T9" s="795"/>
      <c r="U9" s="795"/>
      <c r="V9" s="795"/>
      <c r="W9" s="795"/>
      <c r="X9" s="795"/>
      <c r="Y9" s="12"/>
      <c r="Z9" s="12"/>
      <c r="AA9" s="12"/>
      <c r="AB9" s="12"/>
      <c r="AC9" s="12"/>
    </row>
    <row r="10" spans="1:29" s="31" customFormat="1" ht="18.75" x14ac:dyDescent="0.2">
      <c r="A10" s="760"/>
      <c r="B10" s="760"/>
      <c r="C10" s="760"/>
      <c r="D10" s="760"/>
      <c r="E10" s="760"/>
      <c r="F10" s="760"/>
      <c r="G10" s="760"/>
      <c r="H10" s="760"/>
      <c r="I10" s="760"/>
      <c r="J10" s="760"/>
      <c r="K10" s="760"/>
      <c r="L10" s="760"/>
      <c r="M10" s="760"/>
      <c r="N10" s="760"/>
      <c r="O10" s="760"/>
      <c r="P10" s="760"/>
      <c r="Q10" s="760"/>
      <c r="R10" s="760"/>
      <c r="S10" s="760"/>
      <c r="T10" s="760"/>
      <c r="U10" s="760"/>
      <c r="V10" s="760"/>
    </row>
    <row r="11" spans="1:29" s="31" customFormat="1" ht="83.25" customHeight="1" x14ac:dyDescent="0.2">
      <c r="A11" s="796" t="s">
        <v>382</v>
      </c>
      <c r="B11" s="796" t="s">
        <v>31</v>
      </c>
      <c r="C11" s="796" t="s">
        <v>32</v>
      </c>
      <c r="D11" s="799" t="s">
        <v>393</v>
      </c>
      <c r="E11" s="797" t="s">
        <v>139</v>
      </c>
      <c r="F11" s="797" t="s">
        <v>134</v>
      </c>
      <c r="G11" s="797" t="s">
        <v>330</v>
      </c>
      <c r="H11" s="796" t="s">
        <v>77</v>
      </c>
      <c r="I11" s="796"/>
      <c r="J11" s="796"/>
      <c r="K11" s="796"/>
      <c r="L11" s="801" t="s">
        <v>76</v>
      </c>
      <c r="M11" s="802"/>
      <c r="N11" s="717" t="s">
        <v>48</v>
      </c>
      <c r="O11" s="717" t="s">
        <v>47</v>
      </c>
      <c r="P11" s="726" t="s">
        <v>383</v>
      </c>
      <c r="Q11" s="805" t="s">
        <v>381</v>
      </c>
      <c r="R11" s="725" t="s">
        <v>378</v>
      </c>
      <c r="S11" s="725"/>
      <c r="T11" s="725"/>
      <c r="U11" s="725"/>
      <c r="V11" s="796" t="s">
        <v>138</v>
      </c>
      <c r="W11" s="796" t="s">
        <v>364</v>
      </c>
      <c r="X11" s="796"/>
    </row>
    <row r="12" spans="1:29" s="29" customFormat="1" ht="96.75" customHeight="1" x14ac:dyDescent="0.25">
      <c r="A12" s="796"/>
      <c r="B12" s="796"/>
      <c r="C12" s="796"/>
      <c r="D12" s="799"/>
      <c r="E12" s="800"/>
      <c r="F12" s="800"/>
      <c r="G12" s="800"/>
      <c r="H12" s="796" t="s">
        <v>129</v>
      </c>
      <c r="I12" s="796" t="s">
        <v>130</v>
      </c>
      <c r="J12" s="796" t="s">
        <v>131</v>
      </c>
      <c r="K12" s="797" t="s">
        <v>132</v>
      </c>
      <c r="L12" s="803"/>
      <c r="M12" s="804"/>
      <c r="N12" s="717"/>
      <c r="O12" s="717"/>
      <c r="P12" s="727"/>
      <c r="Q12" s="806"/>
      <c r="R12" s="788" t="s">
        <v>377</v>
      </c>
      <c r="S12" s="790"/>
      <c r="T12" s="729" t="s">
        <v>379</v>
      </c>
      <c r="U12" s="729"/>
      <c r="V12" s="796"/>
      <c r="W12" s="796"/>
      <c r="X12" s="796"/>
    </row>
    <row r="13" spans="1:29" s="29" customFormat="1" ht="114.75" customHeight="1" x14ac:dyDescent="0.25">
      <c r="A13" s="796"/>
      <c r="B13" s="796"/>
      <c r="C13" s="796"/>
      <c r="D13" s="799"/>
      <c r="E13" s="798"/>
      <c r="F13" s="798"/>
      <c r="G13" s="798"/>
      <c r="H13" s="796"/>
      <c r="I13" s="796"/>
      <c r="J13" s="796"/>
      <c r="K13" s="798"/>
      <c r="L13" s="127" t="s">
        <v>75</v>
      </c>
      <c r="M13" s="87" t="s">
        <v>46</v>
      </c>
      <c r="N13" s="717"/>
      <c r="O13" s="717"/>
      <c r="P13" s="728"/>
      <c r="Q13" s="807"/>
      <c r="R13" s="84" t="s">
        <v>36</v>
      </c>
      <c r="S13" s="84" t="s">
        <v>37</v>
      </c>
      <c r="T13" s="84" t="s">
        <v>36</v>
      </c>
      <c r="U13" s="84" t="s">
        <v>37</v>
      </c>
      <c r="V13" s="796"/>
      <c r="W13" s="140" t="s">
        <v>334</v>
      </c>
      <c r="X13" s="141" t="s">
        <v>140</v>
      </c>
    </row>
    <row r="14" spans="1:29" s="33" customFormat="1" ht="15.75" x14ac:dyDescent="0.25">
      <c r="A14" s="137">
        <v>1</v>
      </c>
      <c r="B14" s="137">
        <v>2</v>
      </c>
      <c r="C14" s="137">
        <v>3</v>
      </c>
      <c r="D14" s="137">
        <v>4</v>
      </c>
      <c r="E14" s="137">
        <v>5</v>
      </c>
      <c r="F14" s="137">
        <v>6</v>
      </c>
      <c r="G14" s="137">
        <v>7</v>
      </c>
      <c r="H14" s="137">
        <v>8</v>
      </c>
      <c r="I14" s="137">
        <v>9</v>
      </c>
      <c r="J14" s="137">
        <v>10</v>
      </c>
      <c r="K14" s="137">
        <v>11</v>
      </c>
      <c r="L14" s="137">
        <v>12</v>
      </c>
      <c r="M14" s="137">
        <v>13</v>
      </c>
      <c r="N14" s="137">
        <v>14</v>
      </c>
      <c r="O14" s="137">
        <v>15</v>
      </c>
      <c r="P14" s="137">
        <v>16</v>
      </c>
      <c r="Q14" s="137">
        <v>17</v>
      </c>
      <c r="R14" s="137">
        <v>18</v>
      </c>
      <c r="S14" s="137">
        <v>19</v>
      </c>
      <c r="T14" s="137">
        <v>20</v>
      </c>
      <c r="U14" s="137">
        <v>21</v>
      </c>
      <c r="V14" s="137">
        <v>22</v>
      </c>
      <c r="W14" s="137">
        <v>23</v>
      </c>
      <c r="X14" s="137">
        <v>24</v>
      </c>
    </row>
    <row r="15" spans="1:29" ht="15.75" x14ac:dyDescent="0.2">
      <c r="A15" s="83"/>
      <c r="B15" s="138"/>
      <c r="C15" s="36"/>
      <c r="D15" s="36"/>
      <c r="E15" s="36"/>
      <c r="F15" s="36"/>
      <c r="G15" s="36"/>
      <c r="H15" s="35"/>
      <c r="I15" s="35"/>
      <c r="J15" s="35"/>
      <c r="K15" s="35"/>
      <c r="L15" s="36"/>
      <c r="M15" s="36"/>
      <c r="N15" s="36"/>
      <c r="O15" s="36"/>
      <c r="P15" s="36"/>
      <c r="Q15" s="72"/>
      <c r="R15" s="72"/>
      <c r="S15" s="72"/>
      <c r="T15" s="72"/>
      <c r="U15" s="72"/>
      <c r="V15" s="36"/>
      <c r="W15" s="35"/>
      <c r="X15" s="35"/>
    </row>
  </sheetData>
  <mergeCells count="29">
    <mergeCell ref="R12:S12"/>
    <mergeCell ref="T12:U12"/>
    <mergeCell ref="L11:M12"/>
    <mergeCell ref="H11:K11"/>
    <mergeCell ref="N11:N13"/>
    <mergeCell ref="O11:O13"/>
    <mergeCell ref="P11:P13"/>
    <mergeCell ref="Q11:Q13"/>
    <mergeCell ref="A9:X9"/>
    <mergeCell ref="H12:H13"/>
    <mergeCell ref="I12:I13"/>
    <mergeCell ref="J12:J13"/>
    <mergeCell ref="K12:K13"/>
    <mergeCell ref="A11:A13"/>
    <mergeCell ref="B11:B13"/>
    <mergeCell ref="C11:C13"/>
    <mergeCell ref="D11:D13"/>
    <mergeCell ref="E11:E13"/>
    <mergeCell ref="F11:F13"/>
    <mergeCell ref="A10:V10"/>
    <mergeCell ref="G11:G13"/>
    <mergeCell ref="R11:U11"/>
    <mergeCell ref="V11:V13"/>
    <mergeCell ref="W11:X12"/>
    <mergeCell ref="A6:X6"/>
    <mergeCell ref="A7:X7"/>
    <mergeCell ref="A8:X8"/>
    <mergeCell ref="A4:X4"/>
    <mergeCell ref="A5:X5"/>
  </mergeCells>
  <pageMargins left="0.70866141732283472" right="0.70866141732283472" top="0.74803149606299213" bottom="0.74803149606299213" header="0.31496062992125984" footer="0.31496062992125984"/>
  <pageSetup paperSize="8" scale="33" orientation="landscape" r:id="rId1"/>
  <headerFooter differentFirst="1">
    <oddHeader>&amp;C&amp;P</oddHeader>
  </headerFooter>
  <colBreaks count="1" manualBreakCount="1">
    <brk id="13" max="1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84"/>
  <sheetViews>
    <sheetView view="pageBreakPreview" zoomScale="60" zoomScaleNormal="85" workbookViewId="0">
      <selection activeCell="J22" sqref="J22"/>
    </sheetView>
  </sheetViews>
  <sheetFormatPr defaultColWidth="9" defaultRowHeight="15" x14ac:dyDescent="0.25"/>
  <cols>
    <col min="1" max="1" width="10.5" style="52" customWidth="1"/>
    <col min="2" max="2" width="37.375" style="7" customWidth="1"/>
    <col min="3" max="3" width="21.5" style="7" customWidth="1"/>
    <col min="4" max="4" width="18.875" style="7" customWidth="1"/>
    <col min="5" max="5" width="10.875" style="7" customWidth="1"/>
    <col min="6" max="6" width="8.5" style="7" customWidth="1"/>
    <col min="7" max="7" width="9.5" style="7" customWidth="1"/>
    <col min="8" max="8" width="9.75" style="7" customWidth="1"/>
    <col min="9" max="9" width="9.375" style="7" customWidth="1"/>
    <col min="10" max="16384" width="9" style="7"/>
  </cols>
  <sheetData>
    <row r="1" spans="1:19" ht="18.75" x14ac:dyDescent="0.25">
      <c r="J1" s="24" t="s">
        <v>385</v>
      </c>
    </row>
    <row r="2" spans="1:19" ht="18.75" x14ac:dyDescent="0.3">
      <c r="J2" s="15" t="s">
        <v>1</v>
      </c>
    </row>
    <row r="3" spans="1:19" ht="18.75" x14ac:dyDescent="0.3">
      <c r="J3" s="15" t="s">
        <v>266</v>
      </c>
    </row>
    <row r="4" spans="1:19" s="115" customFormat="1" ht="18.75" x14ac:dyDescent="0.3">
      <c r="A4" s="125"/>
      <c r="J4" s="15"/>
    </row>
    <row r="5" spans="1:19" s="115" customFormat="1" ht="15.75" x14ac:dyDescent="0.25">
      <c r="A5" s="809" t="s">
        <v>400</v>
      </c>
      <c r="B5" s="809"/>
      <c r="C5" s="809"/>
      <c r="D5" s="809"/>
      <c r="E5" s="809"/>
      <c r="F5" s="809"/>
      <c r="G5" s="809"/>
      <c r="H5" s="809"/>
      <c r="I5" s="809"/>
      <c r="J5" s="809"/>
    </row>
    <row r="6" spans="1:19" ht="15.75" x14ac:dyDescent="0.25">
      <c r="A6" s="143"/>
      <c r="B6" s="144"/>
      <c r="C6" s="144"/>
      <c r="D6" s="144"/>
      <c r="E6" s="144"/>
      <c r="F6" s="144"/>
      <c r="G6" s="144"/>
      <c r="H6" s="144"/>
      <c r="I6" s="144"/>
      <c r="J6" s="144"/>
    </row>
    <row r="7" spans="1:19" s="98" customFormat="1" ht="15.75" x14ac:dyDescent="0.25">
      <c r="A7" s="712" t="s">
        <v>889</v>
      </c>
      <c r="B7" s="712"/>
      <c r="C7" s="712"/>
      <c r="D7" s="712"/>
      <c r="E7" s="712"/>
      <c r="F7" s="712"/>
      <c r="G7" s="712"/>
      <c r="H7" s="712"/>
      <c r="I7" s="712"/>
      <c r="J7" s="712"/>
      <c r="K7" s="107"/>
      <c r="L7" s="107"/>
      <c r="M7" s="107"/>
      <c r="N7" s="107"/>
      <c r="O7" s="107"/>
      <c r="P7" s="107"/>
      <c r="Q7" s="107"/>
      <c r="R7" s="9"/>
      <c r="S7" s="8"/>
    </row>
    <row r="8" spans="1:19" s="98" customFormat="1" ht="15.75" x14ac:dyDescent="0.25">
      <c r="A8" s="618" t="s">
        <v>336</v>
      </c>
      <c r="B8" s="618"/>
      <c r="C8" s="618"/>
      <c r="D8" s="618"/>
      <c r="E8" s="618"/>
      <c r="F8" s="618"/>
      <c r="G8" s="618"/>
      <c r="H8" s="618"/>
      <c r="I8" s="618"/>
      <c r="J8" s="618"/>
      <c r="K8" s="101"/>
      <c r="L8" s="101"/>
      <c r="M8" s="101"/>
      <c r="N8" s="101"/>
      <c r="O8" s="101"/>
      <c r="P8" s="101"/>
      <c r="Q8" s="101"/>
      <c r="R8" s="9"/>
      <c r="S8" s="8"/>
    </row>
    <row r="9" spans="1:19" s="98" customFormat="1" ht="15.75" x14ac:dyDescent="0.25">
      <c r="A9" s="618"/>
      <c r="B9" s="618"/>
      <c r="C9" s="618"/>
      <c r="D9" s="618"/>
      <c r="E9" s="618"/>
      <c r="F9" s="618"/>
      <c r="G9" s="618"/>
      <c r="H9" s="618"/>
      <c r="I9" s="618"/>
      <c r="J9" s="618"/>
      <c r="K9" s="110"/>
      <c r="L9" s="110"/>
      <c r="M9" s="110"/>
      <c r="N9" s="110"/>
      <c r="O9" s="110"/>
      <c r="P9" s="110"/>
      <c r="Q9" s="110"/>
      <c r="R9" s="9"/>
      <c r="S9" s="8"/>
    </row>
    <row r="10" spans="1:19" ht="15.75" x14ac:dyDescent="0.25">
      <c r="A10" s="621" t="s">
        <v>700</v>
      </c>
      <c r="B10" s="621"/>
      <c r="C10" s="621"/>
      <c r="D10" s="621"/>
      <c r="E10" s="621"/>
      <c r="F10" s="621"/>
      <c r="G10" s="621"/>
      <c r="H10" s="621"/>
      <c r="I10" s="621"/>
      <c r="J10" s="621"/>
    </row>
    <row r="11" spans="1:19" s="54" customFormat="1" x14ac:dyDescent="0.25">
      <c r="B11" s="7"/>
      <c r="C11" s="7"/>
      <c r="D11" s="7"/>
      <c r="E11" s="7"/>
      <c r="F11" s="7"/>
      <c r="G11" s="7"/>
      <c r="H11" s="112"/>
    </row>
    <row r="12" spans="1:19" s="53" customFormat="1" ht="34.5" customHeight="1" x14ac:dyDescent="0.25">
      <c r="A12" s="808" t="s">
        <v>519</v>
      </c>
      <c r="B12" s="729" t="s">
        <v>15</v>
      </c>
      <c r="C12" s="729" t="s">
        <v>525</v>
      </c>
      <c r="D12" s="729" t="s">
        <v>91</v>
      </c>
      <c r="E12" s="788" t="s">
        <v>537</v>
      </c>
      <c r="F12" s="789"/>
      <c r="G12" s="789"/>
      <c r="H12" s="789"/>
      <c r="I12" s="789"/>
      <c r="J12" s="790"/>
    </row>
    <row r="13" spans="1:19" s="54" customFormat="1" ht="34.5" customHeight="1" x14ac:dyDescent="0.25">
      <c r="A13" s="808"/>
      <c r="B13" s="729"/>
      <c r="C13" s="729"/>
      <c r="D13" s="729"/>
      <c r="E13" s="152" t="s">
        <v>540</v>
      </c>
      <c r="F13" s="152" t="s">
        <v>539</v>
      </c>
      <c r="G13" s="152" t="s">
        <v>539</v>
      </c>
      <c r="H13" s="152" t="s">
        <v>539</v>
      </c>
      <c r="I13" s="152" t="s">
        <v>539</v>
      </c>
      <c r="J13" s="152" t="s">
        <v>0</v>
      </c>
    </row>
    <row r="14" spans="1:19" s="54" customFormat="1" ht="15.75" customHeight="1" x14ac:dyDescent="0.25">
      <c r="A14" s="142">
        <v>1</v>
      </c>
      <c r="B14" s="131">
        <v>2</v>
      </c>
      <c r="C14" s="142">
        <v>3</v>
      </c>
      <c r="D14" s="131">
        <v>4</v>
      </c>
      <c r="E14" s="154" t="s">
        <v>100</v>
      </c>
      <c r="F14" s="155" t="s">
        <v>101</v>
      </c>
      <c r="G14" s="154" t="s">
        <v>116</v>
      </c>
      <c r="H14" s="155" t="s">
        <v>117</v>
      </c>
      <c r="I14" s="154" t="s">
        <v>538</v>
      </c>
      <c r="J14" s="155" t="s">
        <v>0</v>
      </c>
    </row>
    <row r="15" spans="1:19" s="8" customFormat="1" ht="93.75" customHeight="1" x14ac:dyDescent="0.25">
      <c r="A15" s="130">
        <v>1</v>
      </c>
      <c r="B15" s="55" t="s">
        <v>454</v>
      </c>
      <c r="C15" s="55"/>
      <c r="D15" s="55"/>
      <c r="E15" s="55"/>
      <c r="F15" s="55"/>
      <c r="G15" s="56"/>
      <c r="H15" s="70"/>
      <c r="I15" s="71"/>
      <c r="J15" s="70"/>
    </row>
    <row r="16" spans="1:19" s="8" customFormat="1" ht="74.25" customHeight="1" x14ac:dyDescent="0.25">
      <c r="A16" s="130">
        <v>2</v>
      </c>
      <c r="B16" s="55" t="s">
        <v>455</v>
      </c>
      <c r="C16" s="55"/>
      <c r="D16" s="55"/>
      <c r="E16" s="55"/>
      <c r="F16" s="55"/>
      <c r="G16" s="56"/>
      <c r="H16" s="70"/>
      <c r="I16" s="71"/>
      <c r="J16" s="70"/>
    </row>
    <row r="17" spans="1:11" s="8" customFormat="1" ht="66" customHeight="1" x14ac:dyDescent="0.25">
      <c r="A17" s="130">
        <v>3</v>
      </c>
      <c r="B17" s="55" t="s">
        <v>455</v>
      </c>
      <c r="C17" s="55"/>
      <c r="D17" s="55"/>
      <c r="E17" s="55"/>
      <c r="F17" s="55"/>
      <c r="G17" s="56"/>
      <c r="H17" s="70"/>
      <c r="I17" s="71"/>
      <c r="J17" s="70"/>
    </row>
    <row r="18" spans="1:11" s="8" customFormat="1" ht="39" customHeight="1" x14ac:dyDescent="0.25">
      <c r="A18" s="85" t="s">
        <v>0</v>
      </c>
      <c r="B18" s="55" t="s">
        <v>0</v>
      </c>
      <c r="C18" s="55"/>
      <c r="D18" s="55"/>
      <c r="E18" s="55"/>
      <c r="F18" s="55"/>
      <c r="G18" s="56"/>
      <c r="H18" s="70"/>
      <c r="I18" s="71"/>
      <c r="J18" s="70"/>
    </row>
    <row r="19" spans="1:11" s="8" customFormat="1" ht="48.75" customHeight="1" x14ac:dyDescent="0.25">
      <c r="A19" s="10"/>
      <c r="B19" s="73"/>
      <c r="C19" s="73"/>
      <c r="D19" s="73"/>
      <c r="E19" s="73"/>
      <c r="F19" s="73"/>
      <c r="G19" s="73"/>
      <c r="H19" s="57"/>
      <c r="I19" s="74"/>
      <c r="J19" s="52"/>
      <c r="K19" s="7"/>
    </row>
    <row r="20" spans="1:11" s="8" customFormat="1" x14ac:dyDescent="0.25">
      <c r="A20" s="10"/>
    </row>
    <row r="21" spans="1:11" s="8" customFormat="1" x14ac:dyDescent="0.25">
      <c r="A21" s="10"/>
    </row>
    <row r="22" spans="1:11" s="8" customFormat="1" ht="51.75" customHeight="1" x14ac:dyDescent="0.25">
      <c r="A22" s="10"/>
      <c r="H22" s="58"/>
      <c r="I22" s="75"/>
      <c r="J22" s="66"/>
      <c r="K22" s="66"/>
    </row>
    <row r="23" spans="1:11" s="8" customFormat="1" ht="31.5" customHeight="1" x14ac:dyDescent="0.25">
      <c r="A23" s="10"/>
      <c r="H23" s="58"/>
      <c r="I23" s="75"/>
      <c r="J23" s="67"/>
      <c r="K23" s="67"/>
    </row>
    <row r="24" spans="1:11" s="8" customFormat="1" ht="49.5" customHeight="1" x14ac:dyDescent="0.25">
      <c r="A24" s="10"/>
      <c r="H24" s="59"/>
      <c r="I24" s="59"/>
      <c r="J24" s="76"/>
      <c r="K24" s="68"/>
    </row>
    <row r="25" spans="1:11" s="8" customFormat="1" ht="49.5" customHeight="1" x14ac:dyDescent="0.25">
      <c r="A25" s="10"/>
      <c r="B25" s="60"/>
      <c r="C25" s="60"/>
      <c r="D25" s="60"/>
      <c r="E25" s="60"/>
      <c r="F25" s="60"/>
      <c r="G25" s="60"/>
      <c r="H25" s="61"/>
      <c r="I25" s="77"/>
      <c r="J25" s="76"/>
      <c r="K25" s="68"/>
    </row>
    <row r="26" spans="1:11" s="8" customFormat="1" ht="29.25" customHeight="1" x14ac:dyDescent="0.25">
      <c r="A26" s="10"/>
      <c r="B26" s="62"/>
      <c r="C26" s="62"/>
      <c r="D26" s="62"/>
      <c r="E26" s="62"/>
      <c r="F26" s="62"/>
      <c r="G26" s="62"/>
      <c r="H26" s="63"/>
      <c r="I26" s="77"/>
      <c r="J26" s="76"/>
      <c r="K26" s="68"/>
    </row>
    <row r="27" spans="1:11" ht="15.75" x14ac:dyDescent="0.25">
      <c r="H27" s="64"/>
      <c r="I27" s="77"/>
      <c r="J27" s="76"/>
      <c r="K27" s="68"/>
    </row>
    <row r="28" spans="1:11" ht="15.75" customHeight="1" x14ac:dyDescent="0.25">
      <c r="H28" s="64"/>
      <c r="I28" s="60"/>
      <c r="J28" s="76"/>
      <c r="K28" s="68"/>
    </row>
    <row r="29" spans="1:11" ht="43.5" customHeight="1" x14ac:dyDescent="0.25">
      <c r="H29" s="64"/>
      <c r="I29" s="60"/>
      <c r="J29" s="76"/>
      <c r="K29" s="68"/>
    </row>
    <row r="30" spans="1:11" ht="15.75" customHeight="1" x14ac:dyDescent="0.25">
      <c r="H30" s="64"/>
      <c r="I30" s="60"/>
      <c r="J30" s="76"/>
      <c r="K30" s="68"/>
    </row>
    <row r="31" spans="1:11" ht="45" customHeight="1" x14ac:dyDescent="0.25">
      <c r="H31" s="64"/>
      <c r="I31" s="60"/>
      <c r="J31" s="76"/>
      <c r="K31" s="68"/>
    </row>
    <row r="32" spans="1:11" ht="46.5" customHeight="1" x14ac:dyDescent="0.25">
      <c r="H32" s="64"/>
      <c r="I32" s="60"/>
      <c r="J32" s="76"/>
      <c r="K32" s="68"/>
    </row>
    <row r="33" spans="8:11" ht="52.5" customHeight="1" x14ac:dyDescent="0.25">
      <c r="H33" s="64"/>
      <c r="I33" s="60"/>
      <c r="J33" s="76"/>
      <c r="K33" s="68"/>
    </row>
    <row r="34" spans="8:11" ht="30" customHeight="1" x14ac:dyDescent="0.25">
      <c r="H34" s="64"/>
      <c r="I34" s="60"/>
      <c r="J34" s="76"/>
      <c r="K34" s="68"/>
    </row>
    <row r="35" spans="8:11" ht="15.75" customHeight="1" x14ac:dyDescent="0.25">
      <c r="H35" s="64"/>
      <c r="I35" s="60"/>
      <c r="J35" s="76"/>
      <c r="K35" s="68"/>
    </row>
    <row r="36" spans="8:11" ht="15.75" customHeight="1" x14ac:dyDescent="0.25">
      <c r="H36" s="64"/>
      <c r="I36" s="60"/>
      <c r="J36" s="76"/>
      <c r="K36" s="68"/>
    </row>
    <row r="37" spans="8:11" ht="15.75" customHeight="1" x14ac:dyDescent="0.25">
      <c r="H37" s="64"/>
      <c r="I37" s="60"/>
      <c r="J37" s="76"/>
      <c r="K37" s="68"/>
    </row>
    <row r="38" spans="8:11" ht="15.75" customHeight="1" x14ac:dyDescent="0.25">
      <c r="H38" s="64"/>
      <c r="I38" s="60"/>
      <c r="J38" s="76"/>
      <c r="K38" s="68"/>
    </row>
    <row r="39" spans="8:11" ht="42.75" customHeight="1" x14ac:dyDescent="0.25">
      <c r="H39" s="64"/>
      <c r="I39" s="60"/>
      <c r="J39" s="76"/>
      <c r="K39" s="68"/>
    </row>
    <row r="40" spans="8:11" ht="43.5" customHeight="1" x14ac:dyDescent="0.25">
      <c r="H40" s="64"/>
      <c r="I40" s="60"/>
      <c r="J40" s="76"/>
      <c r="K40" s="68"/>
    </row>
    <row r="41" spans="8:11" ht="54" customHeight="1" x14ac:dyDescent="0.25">
      <c r="H41" s="64"/>
      <c r="I41" s="60"/>
      <c r="J41" s="76"/>
      <c r="K41" s="68"/>
    </row>
    <row r="42" spans="8:11" ht="15.75" customHeight="1" x14ac:dyDescent="0.25">
      <c r="H42" s="64"/>
      <c r="I42" s="60"/>
      <c r="J42" s="76"/>
      <c r="K42" s="68"/>
    </row>
    <row r="43" spans="8:11" ht="50.25" customHeight="1" x14ac:dyDescent="0.25">
      <c r="H43" s="64"/>
      <c r="I43" s="60"/>
      <c r="J43" s="76"/>
      <c r="K43" s="68"/>
    </row>
    <row r="44" spans="8:11" ht="34.5" customHeight="1" x14ac:dyDescent="0.25">
      <c r="H44" s="64"/>
      <c r="I44" s="60"/>
      <c r="J44" s="76"/>
      <c r="K44" s="68"/>
    </row>
    <row r="45" spans="8:11" ht="15.75" customHeight="1" x14ac:dyDescent="0.25">
      <c r="H45" s="64"/>
      <c r="I45" s="60"/>
      <c r="J45" s="76"/>
      <c r="K45" s="68"/>
    </row>
    <row r="46" spans="8:11" ht="15.75" customHeight="1" x14ac:dyDescent="0.25">
      <c r="H46" s="64"/>
      <c r="I46" s="77"/>
      <c r="J46" s="76"/>
      <c r="K46" s="68"/>
    </row>
    <row r="47" spans="8:11" ht="35.25" customHeight="1" x14ac:dyDescent="0.25">
      <c r="H47" s="64"/>
      <c r="I47" s="77"/>
      <c r="J47" s="76"/>
      <c r="K47" s="68"/>
    </row>
    <row r="48" spans="8:11" ht="45" customHeight="1" x14ac:dyDescent="0.25">
      <c r="H48" s="64"/>
      <c r="I48" s="77"/>
      <c r="J48" s="76"/>
      <c r="K48" s="68"/>
    </row>
    <row r="49" spans="1:11" ht="78.75" customHeight="1" x14ac:dyDescent="0.25">
      <c r="H49" s="64"/>
      <c r="I49" s="77"/>
      <c r="J49" s="76"/>
      <c r="K49" s="68"/>
    </row>
    <row r="50" spans="1:11" ht="45.75" customHeight="1" x14ac:dyDescent="0.25">
      <c r="H50" s="64"/>
      <c r="I50" s="77"/>
      <c r="J50" s="76"/>
      <c r="K50" s="68"/>
    </row>
    <row r="51" spans="1:11" s="8" customFormat="1" ht="102" customHeight="1" x14ac:dyDescent="0.25">
      <c r="A51" s="10"/>
    </row>
    <row r="52" spans="1:11" s="8" customFormat="1" ht="54.75" customHeight="1" x14ac:dyDescent="0.25">
      <c r="A52" s="10"/>
    </row>
    <row r="53" spans="1:11" s="8" customFormat="1" x14ac:dyDescent="0.25">
      <c r="A53" s="10"/>
    </row>
    <row r="54" spans="1:11" s="8" customFormat="1" x14ac:dyDescent="0.25">
      <c r="A54" s="10"/>
    </row>
    <row r="55" spans="1:11" ht="38.25" customHeight="1" x14ac:dyDescent="0.25">
      <c r="H55" s="64"/>
      <c r="I55" s="77"/>
      <c r="J55" s="76"/>
      <c r="K55" s="68"/>
    </row>
    <row r="56" spans="1:11" ht="15.75" customHeight="1" x14ac:dyDescent="0.25">
      <c r="H56" s="64"/>
      <c r="I56" s="77"/>
      <c r="J56" s="76"/>
      <c r="K56" s="68"/>
    </row>
    <row r="57" spans="1:11" ht="15.75" customHeight="1" x14ac:dyDescent="0.25">
      <c r="H57" s="64"/>
      <c r="I57" s="77"/>
      <c r="J57" s="76"/>
      <c r="K57" s="68"/>
    </row>
    <row r="58" spans="1:11" ht="15.75" customHeight="1" x14ac:dyDescent="0.25">
      <c r="H58" s="64"/>
      <c r="I58" s="77"/>
      <c r="J58" s="76"/>
      <c r="K58" s="68"/>
    </row>
    <row r="59" spans="1:11" ht="102" customHeight="1" x14ac:dyDescent="0.25">
      <c r="H59" s="64"/>
      <c r="I59" s="77"/>
      <c r="J59" s="76"/>
      <c r="K59" s="68"/>
    </row>
    <row r="60" spans="1:11" ht="57.75" customHeight="1" x14ac:dyDescent="0.25">
      <c r="H60" s="64"/>
      <c r="I60" s="77"/>
      <c r="J60" s="76"/>
      <c r="K60" s="68"/>
    </row>
    <row r="61" spans="1:11" ht="48" customHeight="1" x14ac:dyDescent="0.25">
      <c r="H61" s="64"/>
      <c r="I61" s="77"/>
      <c r="J61" s="76"/>
      <c r="K61" s="68"/>
    </row>
    <row r="62" spans="1:11" ht="15.75" customHeight="1" x14ac:dyDescent="0.25">
      <c r="H62" s="64"/>
      <c r="I62" s="77"/>
      <c r="J62" s="76"/>
      <c r="K62" s="68"/>
    </row>
    <row r="63" spans="1:11" ht="30.75" customHeight="1" x14ac:dyDescent="0.25">
      <c r="H63" s="64"/>
      <c r="I63" s="77"/>
      <c r="J63" s="76"/>
      <c r="K63" s="68"/>
    </row>
    <row r="64" spans="1:11" ht="15.75" customHeight="1" x14ac:dyDescent="0.25">
      <c r="H64" s="64"/>
      <c r="I64" s="77"/>
      <c r="J64" s="76"/>
      <c r="K64" s="68"/>
    </row>
    <row r="65" spans="1:11" ht="15.75" customHeight="1" x14ac:dyDescent="0.25">
      <c r="H65" s="64"/>
      <c r="I65" s="77"/>
      <c r="J65" s="76"/>
      <c r="K65" s="68"/>
    </row>
    <row r="66" spans="1:11" ht="15.75" customHeight="1" x14ac:dyDescent="0.25">
      <c r="H66" s="64"/>
      <c r="I66" s="77"/>
      <c r="J66" s="76"/>
      <c r="K66" s="68"/>
    </row>
    <row r="67" spans="1:11" ht="15.75" customHeight="1" x14ac:dyDescent="0.25">
      <c r="H67" s="64"/>
      <c r="I67" s="77"/>
      <c r="J67" s="76"/>
      <c r="K67" s="68"/>
    </row>
    <row r="68" spans="1:11" ht="15.75" customHeight="1" x14ac:dyDescent="0.25">
      <c r="H68" s="64"/>
      <c r="I68" s="77"/>
      <c r="J68" s="76"/>
      <c r="K68" s="68"/>
    </row>
    <row r="69" spans="1:11" ht="15.75" customHeight="1" x14ac:dyDescent="0.25">
      <c r="H69" s="64"/>
      <c r="I69" s="77"/>
      <c r="J69" s="76"/>
      <c r="K69" s="68"/>
    </row>
    <row r="70" spans="1:11" ht="15.75" customHeight="1" x14ac:dyDescent="0.25">
      <c r="H70" s="64"/>
      <c r="I70" s="77"/>
      <c r="J70" s="76"/>
      <c r="K70" s="68"/>
    </row>
    <row r="71" spans="1:11" ht="15.75" customHeight="1" x14ac:dyDescent="0.25">
      <c r="H71" s="64"/>
      <c r="I71" s="77"/>
      <c r="J71" s="76"/>
      <c r="K71" s="68"/>
    </row>
    <row r="72" spans="1:11" ht="15.75" customHeight="1" x14ac:dyDescent="0.25">
      <c r="H72" s="64"/>
      <c r="I72" s="77"/>
      <c r="J72" s="76"/>
      <c r="K72" s="68"/>
    </row>
    <row r="73" spans="1:11" ht="15.75" customHeight="1" x14ac:dyDescent="0.25">
      <c r="H73" s="64"/>
      <c r="I73" s="77"/>
      <c r="J73" s="76"/>
      <c r="K73" s="68"/>
    </row>
    <row r="74" spans="1:11" ht="15.75" customHeight="1" x14ac:dyDescent="0.25">
      <c r="H74" s="64"/>
      <c r="I74" s="77"/>
      <c r="J74" s="76"/>
      <c r="K74" s="68"/>
    </row>
    <row r="75" spans="1:11" s="8" customFormat="1" ht="15.75" customHeight="1" x14ac:dyDescent="0.25">
      <c r="A75" s="10"/>
    </row>
    <row r="76" spans="1:11" ht="15.75" x14ac:dyDescent="0.25">
      <c r="H76" s="64"/>
      <c r="I76" s="77"/>
      <c r="J76" s="76"/>
      <c r="K76" s="68"/>
    </row>
    <row r="77" spans="1:11" ht="45" customHeight="1" x14ac:dyDescent="0.25">
      <c r="H77" s="65"/>
      <c r="I77" s="78"/>
      <c r="J77" s="69"/>
      <c r="K77" s="69"/>
    </row>
    <row r="78" spans="1:11" x14ac:dyDescent="0.25">
      <c r="B78" s="16"/>
      <c r="C78" s="16"/>
      <c r="D78" s="16"/>
      <c r="E78" s="16"/>
      <c r="F78" s="16"/>
      <c r="G78" s="16"/>
      <c r="H78" s="65"/>
      <c r="I78" s="78"/>
      <c r="J78" s="69"/>
      <c r="K78" s="69"/>
    </row>
    <row r="79" spans="1:11" s="52" customFormat="1" ht="19.5" customHeight="1" x14ac:dyDescent="0.25">
      <c r="B79" s="7"/>
      <c r="C79" s="7"/>
      <c r="D79" s="7"/>
      <c r="E79" s="7"/>
      <c r="F79" s="7"/>
      <c r="G79" s="7"/>
      <c r="H79" s="7"/>
      <c r="I79" s="7"/>
      <c r="J79" s="7"/>
      <c r="K79" s="7"/>
    </row>
    <row r="84" s="52" customFormat="1" x14ac:dyDescent="0.25"/>
  </sheetData>
  <mergeCells count="10">
    <mergeCell ref="A10:J10"/>
    <mergeCell ref="A8:J8"/>
    <mergeCell ref="A5:J5"/>
    <mergeCell ref="A7:J7"/>
    <mergeCell ref="A9:J9"/>
    <mergeCell ref="C12:C13"/>
    <mergeCell ref="D12:D13"/>
    <mergeCell ref="B12:B13"/>
    <mergeCell ref="A12:A13"/>
    <mergeCell ref="E12:J12"/>
  </mergeCells>
  <pageMargins left="0.70866141732283472" right="0.70866141732283472" top="0.74803149606299213" bottom="0.74803149606299213" header="0.31496062992125984" footer="0.31496062992125984"/>
  <pageSetup paperSize="9" scale="56"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84"/>
  <sheetViews>
    <sheetView topLeftCell="A43" zoomScale="80" zoomScaleNormal="80" workbookViewId="0">
      <selection activeCell="W54" sqref="W54"/>
    </sheetView>
  </sheetViews>
  <sheetFormatPr defaultColWidth="9" defaultRowHeight="12" x14ac:dyDescent="0.2"/>
  <cols>
    <col min="1" max="1" width="9.75" style="579" customWidth="1"/>
    <col min="2" max="2" width="37.5" style="579" customWidth="1"/>
    <col min="3" max="3" width="12.75" style="579" customWidth="1"/>
    <col min="4" max="11" width="8.125" style="579" customWidth="1"/>
    <col min="12" max="12" width="6.125" style="579" bestFit="1" customWidth="1"/>
    <col min="13" max="45" width="8.125" style="579" customWidth="1"/>
    <col min="46" max="16384" width="9" style="579"/>
  </cols>
  <sheetData>
    <row r="1" spans="1:58" ht="18.75" x14ac:dyDescent="0.2">
      <c r="AS1" s="168" t="s">
        <v>267</v>
      </c>
    </row>
    <row r="2" spans="1:58" ht="18.75" x14ac:dyDescent="0.3">
      <c r="J2" s="580"/>
      <c r="K2" s="629"/>
      <c r="L2" s="629"/>
      <c r="M2" s="629"/>
      <c r="N2" s="629"/>
      <c r="O2" s="580"/>
      <c r="AS2" s="169" t="s">
        <v>1</v>
      </c>
    </row>
    <row r="3" spans="1:58" ht="18.75" x14ac:dyDescent="0.3">
      <c r="J3" s="581"/>
      <c r="K3" s="581"/>
      <c r="L3" s="581"/>
      <c r="M3" s="581"/>
      <c r="N3" s="581"/>
      <c r="O3" s="581"/>
      <c r="AS3" s="169" t="s">
        <v>714</v>
      </c>
    </row>
    <row r="4" spans="1:58" ht="18.75" x14ac:dyDescent="0.2">
      <c r="A4" s="630" t="s">
        <v>715</v>
      </c>
      <c r="B4" s="630"/>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c r="AR4" s="630"/>
      <c r="AS4" s="630"/>
    </row>
    <row r="5" spans="1:58" ht="18.75" x14ac:dyDescent="0.3">
      <c r="A5" s="631" t="s">
        <v>1021</v>
      </c>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pans="1:58" ht="18.75" x14ac:dyDescent="0.3">
      <c r="A6" s="582"/>
      <c r="B6" s="582"/>
      <c r="C6" s="582"/>
      <c r="D6" s="582"/>
      <c r="E6" s="582"/>
      <c r="F6" s="582"/>
      <c r="G6" s="582"/>
      <c r="H6" s="582"/>
      <c r="I6" s="582"/>
      <c r="J6" s="582"/>
      <c r="K6" s="582"/>
      <c r="L6" s="582"/>
      <c r="M6" s="582"/>
      <c r="N6" s="582"/>
      <c r="O6" s="582"/>
      <c r="P6" s="582"/>
      <c r="Q6" s="582"/>
      <c r="R6" s="582"/>
      <c r="S6" s="582"/>
      <c r="T6" s="582"/>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row>
    <row r="7" spans="1:58" ht="18.75" x14ac:dyDescent="0.3">
      <c r="A7" s="582"/>
      <c r="B7" s="582"/>
      <c r="C7" s="582"/>
      <c r="D7" s="582"/>
      <c r="E7" s="582"/>
      <c r="F7" s="582"/>
      <c r="G7" s="582"/>
      <c r="H7" s="582"/>
      <c r="I7" s="582"/>
      <c r="J7" s="582"/>
      <c r="K7" s="582"/>
      <c r="L7" s="582"/>
      <c r="M7" s="631" t="s">
        <v>812</v>
      </c>
      <c r="N7" s="631"/>
      <c r="O7" s="631"/>
      <c r="P7" s="631"/>
      <c r="Q7" s="631"/>
      <c r="R7" s="631"/>
      <c r="S7" s="631"/>
      <c r="T7" s="631"/>
      <c r="U7" s="631"/>
      <c r="V7" s="631"/>
      <c r="W7" s="631"/>
      <c r="X7" s="631"/>
      <c r="Y7" s="631"/>
      <c r="Z7" s="631"/>
      <c r="AA7" s="582"/>
      <c r="AB7" s="582"/>
      <c r="AC7" s="582"/>
      <c r="AD7" s="582"/>
      <c r="AE7" s="582"/>
      <c r="AF7" s="582"/>
      <c r="AG7" s="582"/>
      <c r="AH7" s="582"/>
      <c r="AI7" s="582"/>
      <c r="AJ7" s="582"/>
      <c r="AK7" s="582"/>
      <c r="AL7" s="582"/>
      <c r="AM7" s="582"/>
      <c r="AN7" s="582"/>
      <c r="AO7" s="582"/>
      <c r="AP7" s="582"/>
      <c r="AQ7" s="582"/>
      <c r="AR7" s="582"/>
      <c r="AS7" s="582"/>
    </row>
    <row r="8" spans="1:58" ht="15.75" customHeight="1" x14ac:dyDescent="0.2"/>
    <row r="9" spans="1:58" ht="21.75" customHeight="1" x14ac:dyDescent="0.2">
      <c r="A9" s="628" t="s">
        <v>811</v>
      </c>
      <c r="B9" s="628"/>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58" ht="15.75" customHeight="1" x14ac:dyDescent="0.2">
      <c r="A10" s="627" t="s">
        <v>313</v>
      </c>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row>
    <row r="12" spans="1:58" ht="16.5" customHeight="1" x14ac:dyDescent="0.2">
      <c r="A12" s="628" t="s">
        <v>979</v>
      </c>
      <c r="B12" s="628"/>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58" ht="15" customHeight="1" x14ac:dyDescent="0.2">
      <c r="A13" s="583"/>
      <c r="B13" s="583"/>
      <c r="C13" s="583"/>
      <c r="D13" s="583"/>
      <c r="E13" s="583"/>
      <c r="F13" s="583"/>
      <c r="G13" s="583"/>
      <c r="H13" s="583"/>
      <c r="I13" s="583"/>
      <c r="J13" s="583"/>
      <c r="K13" s="583"/>
      <c r="L13" s="583"/>
      <c r="M13" s="583"/>
      <c r="N13" s="583"/>
      <c r="O13" s="583"/>
      <c r="P13" s="572"/>
      <c r="Q13" s="572"/>
      <c r="R13" s="572"/>
      <c r="S13" s="572"/>
      <c r="T13" s="572"/>
      <c r="U13" s="572"/>
      <c r="V13" s="572"/>
      <c r="W13" s="572"/>
      <c r="X13" s="572"/>
      <c r="Y13" s="572"/>
      <c r="Z13" s="572"/>
      <c r="AA13" s="572"/>
      <c r="AB13" s="572"/>
      <c r="AC13" s="572"/>
      <c r="AD13" s="572"/>
      <c r="AE13" s="572"/>
      <c r="AF13" s="572"/>
      <c r="AG13" s="572"/>
      <c r="AH13" s="583"/>
      <c r="AI13" s="583"/>
      <c r="AJ13" s="583"/>
      <c r="AK13" s="583"/>
      <c r="AL13" s="583"/>
      <c r="AM13" s="583"/>
      <c r="AN13" s="583"/>
      <c r="AO13" s="583"/>
      <c r="AP13" s="583"/>
      <c r="AQ13" s="583"/>
      <c r="AR13" s="583"/>
      <c r="AS13" s="583"/>
    </row>
    <row r="14" spans="1:58" s="581" customFormat="1" ht="15.75" customHeight="1" x14ac:dyDescent="0.3">
      <c r="A14" s="620" t="s">
        <v>1096</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79"/>
      <c r="AU14" s="79"/>
      <c r="AV14" s="79"/>
      <c r="AW14" s="79"/>
      <c r="AX14" s="79"/>
      <c r="AY14" s="79"/>
      <c r="AZ14" s="79"/>
      <c r="BA14" s="79"/>
      <c r="BB14" s="79"/>
      <c r="BC14" s="79"/>
      <c r="BD14" s="79"/>
      <c r="BE14" s="79"/>
      <c r="BF14" s="79"/>
    </row>
    <row r="15" spans="1:58" s="581" customFormat="1" ht="15.75" customHeight="1" x14ac:dyDescent="0.25">
      <c r="A15" s="621" t="s">
        <v>165</v>
      </c>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621"/>
      <c r="AT15" s="17"/>
      <c r="AU15" s="17"/>
      <c r="AV15" s="17"/>
      <c r="AW15" s="17"/>
      <c r="AX15" s="17"/>
      <c r="AY15" s="17"/>
      <c r="AZ15" s="17"/>
      <c r="BA15" s="17"/>
      <c r="BB15" s="17"/>
      <c r="BC15" s="17"/>
      <c r="BD15" s="17"/>
      <c r="BE15" s="17"/>
      <c r="BF15" s="17"/>
    </row>
    <row r="16" spans="1:58" s="581" customFormat="1" ht="15.75" customHeight="1" x14ac:dyDescent="0.3">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79"/>
      <c r="AU16" s="79"/>
      <c r="AV16" s="79"/>
      <c r="AW16" s="79"/>
      <c r="AX16" s="79"/>
      <c r="AY16" s="79"/>
      <c r="AZ16" s="79"/>
      <c r="BA16" s="79"/>
      <c r="BB16" s="79"/>
      <c r="BC16" s="79"/>
      <c r="BD16" s="79"/>
      <c r="BE16" s="79"/>
      <c r="BF16" s="79"/>
    </row>
    <row r="17" spans="1:45" s="584" customFormat="1" ht="33.75" customHeight="1" x14ac:dyDescent="0.25">
      <c r="A17" s="626" t="s">
        <v>180</v>
      </c>
      <c r="B17" s="626" t="s">
        <v>31</v>
      </c>
      <c r="C17" s="626" t="s">
        <v>4</v>
      </c>
      <c r="D17" s="626" t="s">
        <v>166</v>
      </c>
      <c r="E17" s="626"/>
      <c r="F17" s="626"/>
      <c r="G17" s="626"/>
      <c r="H17" s="626"/>
      <c r="I17" s="626"/>
      <c r="J17" s="626"/>
      <c r="K17" s="626"/>
      <c r="L17" s="62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626"/>
      <c r="AP17" s="626"/>
      <c r="AQ17" s="626"/>
      <c r="AR17" s="626"/>
      <c r="AS17" s="626"/>
    </row>
    <row r="18" spans="1:45" ht="145.5" customHeight="1" x14ac:dyDescent="0.2">
      <c r="A18" s="626"/>
      <c r="B18" s="626"/>
      <c r="C18" s="626"/>
      <c r="D18" s="626" t="s">
        <v>58</v>
      </c>
      <c r="E18" s="626"/>
      <c r="F18" s="626"/>
      <c r="G18" s="626"/>
      <c r="H18" s="626"/>
      <c r="I18" s="626"/>
      <c r="J18" s="626" t="s">
        <v>59</v>
      </c>
      <c r="K18" s="626"/>
      <c r="L18" s="626"/>
      <c r="M18" s="626"/>
      <c r="N18" s="626"/>
      <c r="O18" s="626"/>
      <c r="P18" s="626" t="s">
        <v>52</v>
      </c>
      <c r="Q18" s="626"/>
      <c r="R18" s="626"/>
      <c r="S18" s="626"/>
      <c r="T18" s="626"/>
      <c r="U18" s="626"/>
      <c r="V18" s="626" t="s">
        <v>53</v>
      </c>
      <c r="W18" s="626"/>
      <c r="X18" s="626"/>
      <c r="Y18" s="626"/>
      <c r="Z18" s="626"/>
      <c r="AA18" s="626"/>
      <c r="AB18" s="626" t="s">
        <v>33</v>
      </c>
      <c r="AC18" s="626"/>
      <c r="AD18" s="626"/>
      <c r="AE18" s="626"/>
      <c r="AF18" s="626"/>
      <c r="AG18" s="626"/>
      <c r="AH18" s="626" t="s">
        <v>50</v>
      </c>
      <c r="AI18" s="626"/>
      <c r="AJ18" s="626"/>
      <c r="AK18" s="626"/>
      <c r="AL18" s="626"/>
      <c r="AM18" s="626"/>
      <c r="AN18" s="626" t="s">
        <v>51</v>
      </c>
      <c r="AO18" s="626"/>
      <c r="AP18" s="626"/>
      <c r="AQ18" s="626"/>
      <c r="AR18" s="626"/>
      <c r="AS18" s="626"/>
    </row>
    <row r="19" spans="1:45" s="585" customFormat="1" ht="192" customHeight="1" x14ac:dyDescent="0.2">
      <c r="A19" s="626"/>
      <c r="B19" s="626"/>
      <c r="C19" s="626"/>
      <c r="D19" s="625" t="s">
        <v>60</v>
      </c>
      <c r="E19" s="625"/>
      <c r="F19" s="625" t="s">
        <v>60</v>
      </c>
      <c r="G19" s="625"/>
      <c r="H19" s="625" t="s">
        <v>0</v>
      </c>
      <c r="I19" s="625"/>
      <c r="J19" s="625" t="s">
        <v>694</v>
      </c>
      <c r="K19" s="625"/>
      <c r="L19" s="625" t="s">
        <v>696</v>
      </c>
      <c r="M19" s="625"/>
      <c r="N19" s="625" t="s">
        <v>0</v>
      </c>
      <c r="O19" s="625"/>
      <c r="P19" s="625" t="s">
        <v>692</v>
      </c>
      <c r="Q19" s="625"/>
      <c r="R19" s="625" t="s">
        <v>693</v>
      </c>
      <c r="S19" s="625"/>
      <c r="T19" s="625" t="s">
        <v>0</v>
      </c>
      <c r="U19" s="625"/>
      <c r="V19" s="625" t="s">
        <v>695</v>
      </c>
      <c r="W19" s="625"/>
      <c r="X19" s="625" t="s">
        <v>60</v>
      </c>
      <c r="Y19" s="625"/>
      <c r="Z19" s="625" t="s">
        <v>0</v>
      </c>
      <c r="AA19" s="625"/>
      <c r="AB19" s="625" t="s">
        <v>60</v>
      </c>
      <c r="AC19" s="625"/>
      <c r="AD19" s="625" t="s">
        <v>60</v>
      </c>
      <c r="AE19" s="625"/>
      <c r="AF19" s="625" t="s">
        <v>0</v>
      </c>
      <c r="AG19" s="625"/>
      <c r="AH19" s="625" t="s">
        <v>60</v>
      </c>
      <c r="AI19" s="625"/>
      <c r="AJ19" s="625" t="s">
        <v>60</v>
      </c>
      <c r="AK19" s="625"/>
      <c r="AL19" s="625" t="s">
        <v>0</v>
      </c>
      <c r="AM19" s="625"/>
      <c r="AN19" s="625" t="s">
        <v>60</v>
      </c>
      <c r="AO19" s="625"/>
      <c r="AP19" s="625" t="s">
        <v>60</v>
      </c>
      <c r="AQ19" s="625"/>
      <c r="AR19" s="625" t="s">
        <v>0</v>
      </c>
      <c r="AS19" s="625"/>
    </row>
    <row r="20" spans="1:45" ht="128.25" customHeight="1" x14ac:dyDescent="0.2">
      <c r="A20" s="626"/>
      <c r="B20" s="626"/>
      <c r="C20" s="626"/>
      <c r="D20" s="586" t="s">
        <v>162</v>
      </c>
      <c r="E20" s="586" t="s">
        <v>163</v>
      </c>
      <c r="F20" s="586" t="s">
        <v>162</v>
      </c>
      <c r="G20" s="586" t="s">
        <v>163</v>
      </c>
      <c r="H20" s="586" t="s">
        <v>162</v>
      </c>
      <c r="I20" s="586" t="s">
        <v>163</v>
      </c>
      <c r="J20" s="586" t="s">
        <v>162</v>
      </c>
      <c r="K20" s="586" t="s">
        <v>163</v>
      </c>
      <c r="L20" s="586" t="s">
        <v>162</v>
      </c>
      <c r="M20" s="586" t="s">
        <v>168</v>
      </c>
      <c r="N20" s="586" t="s">
        <v>162</v>
      </c>
      <c r="O20" s="586" t="s">
        <v>163</v>
      </c>
      <c r="P20" s="586" t="s">
        <v>52</v>
      </c>
      <c r="Q20" s="586" t="s">
        <v>163</v>
      </c>
      <c r="R20" s="586" t="s">
        <v>162</v>
      </c>
      <c r="S20" s="586" t="s">
        <v>163</v>
      </c>
      <c r="T20" s="586" t="s">
        <v>162</v>
      </c>
      <c r="U20" s="586" t="s">
        <v>163</v>
      </c>
      <c r="V20" s="586" t="s">
        <v>162</v>
      </c>
      <c r="W20" s="586" t="s">
        <v>168</v>
      </c>
      <c r="X20" s="586" t="s">
        <v>162</v>
      </c>
      <c r="Y20" s="586" t="s">
        <v>163</v>
      </c>
      <c r="Z20" s="586" t="s">
        <v>162</v>
      </c>
      <c r="AA20" s="586" t="s">
        <v>163</v>
      </c>
      <c r="AB20" s="586" t="s">
        <v>162</v>
      </c>
      <c r="AC20" s="586" t="s">
        <v>163</v>
      </c>
      <c r="AD20" s="586" t="s">
        <v>162</v>
      </c>
      <c r="AE20" s="586" t="s">
        <v>163</v>
      </c>
      <c r="AF20" s="586" t="s">
        <v>162</v>
      </c>
      <c r="AG20" s="586" t="s">
        <v>163</v>
      </c>
      <c r="AH20" s="586" t="s">
        <v>162</v>
      </c>
      <c r="AI20" s="586" t="s">
        <v>163</v>
      </c>
      <c r="AJ20" s="586" t="s">
        <v>162</v>
      </c>
      <c r="AK20" s="586" t="s">
        <v>163</v>
      </c>
      <c r="AL20" s="586" t="s">
        <v>162</v>
      </c>
      <c r="AM20" s="586" t="s">
        <v>163</v>
      </c>
      <c r="AN20" s="586" t="s">
        <v>162</v>
      </c>
      <c r="AO20" s="586" t="s">
        <v>163</v>
      </c>
      <c r="AP20" s="586" t="s">
        <v>162</v>
      </c>
      <c r="AQ20" s="586" t="s">
        <v>163</v>
      </c>
      <c r="AR20" s="586" t="s">
        <v>162</v>
      </c>
      <c r="AS20" s="586" t="s">
        <v>163</v>
      </c>
    </row>
    <row r="21" spans="1:45" s="327" customFormat="1" ht="15.75" x14ac:dyDescent="0.25">
      <c r="A21" s="326">
        <v>1</v>
      </c>
      <c r="B21" s="137">
        <v>2</v>
      </c>
      <c r="C21" s="326">
        <v>3</v>
      </c>
      <c r="D21" s="321" t="s">
        <v>107</v>
      </c>
      <c r="E21" s="321" t="s">
        <v>114</v>
      </c>
      <c r="F21" s="321" t="s">
        <v>115</v>
      </c>
      <c r="G21" s="321" t="s">
        <v>151</v>
      </c>
      <c r="H21" s="321" t="s">
        <v>174</v>
      </c>
      <c r="I21" s="321" t="s">
        <v>174</v>
      </c>
      <c r="J21" s="321" t="s">
        <v>100</v>
      </c>
      <c r="K21" s="321" t="s">
        <v>101</v>
      </c>
      <c r="L21" s="321" t="s">
        <v>116</v>
      </c>
      <c r="M21" s="321" t="s">
        <v>117</v>
      </c>
      <c r="N21" s="321" t="s">
        <v>172</v>
      </c>
      <c r="O21" s="321" t="s">
        <v>172</v>
      </c>
      <c r="P21" s="321" t="s">
        <v>103</v>
      </c>
      <c r="Q21" s="321" t="s">
        <v>104</v>
      </c>
      <c r="R21" s="321" t="s">
        <v>105</v>
      </c>
      <c r="S21" s="321" t="s">
        <v>106</v>
      </c>
      <c r="T21" s="321" t="s">
        <v>173</v>
      </c>
      <c r="U21" s="321" t="s">
        <v>173</v>
      </c>
      <c r="V21" s="321" t="s">
        <v>119</v>
      </c>
      <c r="W21" s="321" t="s">
        <v>120</v>
      </c>
      <c r="X21" s="321" t="s">
        <v>152</v>
      </c>
      <c r="Y21" s="321" t="s">
        <v>153</v>
      </c>
      <c r="Z21" s="321" t="s">
        <v>175</v>
      </c>
      <c r="AA21" s="321" t="s">
        <v>175</v>
      </c>
      <c r="AB21" s="321" t="s">
        <v>122</v>
      </c>
      <c r="AC21" s="321" t="s">
        <v>123</v>
      </c>
      <c r="AD21" s="321" t="s">
        <v>127</v>
      </c>
      <c r="AE21" s="321" t="s">
        <v>128</v>
      </c>
      <c r="AF21" s="321" t="s">
        <v>176</v>
      </c>
      <c r="AG21" s="321" t="s">
        <v>176</v>
      </c>
      <c r="AH21" s="321" t="s">
        <v>154</v>
      </c>
      <c r="AI21" s="321" t="s">
        <v>155</v>
      </c>
      <c r="AJ21" s="321" t="s">
        <v>156</v>
      </c>
      <c r="AK21" s="321" t="s">
        <v>157</v>
      </c>
      <c r="AL21" s="321" t="s">
        <v>177</v>
      </c>
      <c r="AM21" s="321" t="s">
        <v>177</v>
      </c>
      <c r="AN21" s="321" t="s">
        <v>158</v>
      </c>
      <c r="AO21" s="321" t="s">
        <v>159</v>
      </c>
      <c r="AP21" s="321" t="s">
        <v>160</v>
      </c>
      <c r="AQ21" s="321" t="s">
        <v>161</v>
      </c>
      <c r="AR21" s="321" t="s">
        <v>178</v>
      </c>
      <c r="AS21" s="321" t="s">
        <v>178</v>
      </c>
    </row>
    <row r="22" spans="1:45" s="327" customFormat="1" ht="15.75" x14ac:dyDescent="0.25">
      <c r="A22" s="326"/>
      <c r="B22" s="137"/>
      <c r="C22" s="326"/>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row>
    <row r="23" spans="1:45" s="327" customFormat="1" ht="31.5" x14ac:dyDescent="0.25">
      <c r="A23" s="587">
        <v>0</v>
      </c>
      <c r="B23" s="588" t="s">
        <v>742</v>
      </c>
      <c r="C23" s="326"/>
      <c r="D23" s="321"/>
      <c r="E23" s="321"/>
      <c r="F23" s="321"/>
      <c r="G23" s="321"/>
      <c r="H23" s="321"/>
      <c r="I23" s="321"/>
      <c r="J23" s="589"/>
      <c r="K23" s="589"/>
      <c r="L23" s="322">
        <f>L37+L65</f>
        <v>8.6199999999999992</v>
      </c>
      <c r="M23" s="322">
        <f>M25+M27</f>
        <v>7.36</v>
      </c>
      <c r="N23" s="589"/>
      <c r="O23" s="589"/>
      <c r="P23" s="589"/>
      <c r="Q23" s="589"/>
      <c r="R23" s="589"/>
      <c r="S23" s="589"/>
      <c r="T23" s="589"/>
      <c r="U23" s="589"/>
      <c r="V23" s="322">
        <f>V65</f>
        <v>0.87</v>
      </c>
      <c r="W23" s="511">
        <f>W25+W27</f>
        <v>5.1960000000000006</v>
      </c>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row>
    <row r="24" spans="1:45" s="327" customFormat="1" ht="15.75" x14ac:dyDescent="0.25">
      <c r="A24" s="326" t="s">
        <v>743</v>
      </c>
      <c r="B24" s="325" t="s">
        <v>744</v>
      </c>
      <c r="C24" s="326"/>
      <c r="D24" s="321"/>
      <c r="E24" s="321"/>
      <c r="F24" s="321"/>
      <c r="G24" s="321"/>
      <c r="H24" s="321"/>
      <c r="I24" s="321"/>
      <c r="J24" s="321"/>
      <c r="K24" s="321"/>
      <c r="L24" s="322" t="s">
        <v>771</v>
      </c>
      <c r="M24" s="322" t="s">
        <v>771</v>
      </c>
      <c r="N24" s="321"/>
      <c r="O24" s="321"/>
      <c r="P24" s="321"/>
      <c r="Q24" s="321"/>
      <c r="R24" s="321"/>
      <c r="S24" s="321"/>
      <c r="T24" s="321"/>
      <c r="U24" s="321"/>
      <c r="V24" s="321" t="s">
        <v>771</v>
      </c>
      <c r="W24" s="511" t="s">
        <v>771</v>
      </c>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row>
    <row r="25" spans="1:45" s="327" customFormat="1" ht="31.5" x14ac:dyDescent="0.25">
      <c r="A25" s="326" t="s">
        <v>745</v>
      </c>
      <c r="B25" s="325" t="s">
        <v>770</v>
      </c>
      <c r="C25" s="326"/>
      <c r="D25" s="321"/>
      <c r="E25" s="321"/>
      <c r="F25" s="321"/>
      <c r="G25" s="321"/>
      <c r="H25" s="321"/>
      <c r="I25" s="321"/>
      <c r="J25" s="321"/>
      <c r="K25" s="321"/>
      <c r="L25" s="322">
        <f>L40</f>
        <v>0</v>
      </c>
      <c r="M25" s="322">
        <f>M38</f>
        <v>6.96</v>
      </c>
      <c r="N25" s="321"/>
      <c r="O25" s="321"/>
      <c r="P25" s="321"/>
      <c r="Q25" s="321"/>
      <c r="R25" s="321"/>
      <c r="S25" s="321"/>
      <c r="T25" s="321"/>
      <c r="U25" s="321"/>
      <c r="V25" s="321"/>
      <c r="W25" s="511">
        <f>W49</f>
        <v>3.0200000000000005</v>
      </c>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row>
    <row r="26" spans="1:45" s="327" customFormat="1" ht="63" x14ac:dyDescent="0.25">
      <c r="A26" s="326" t="s">
        <v>746</v>
      </c>
      <c r="B26" s="325" t="s">
        <v>747</v>
      </c>
      <c r="C26" s="326"/>
      <c r="D26" s="321"/>
      <c r="E26" s="321"/>
      <c r="F26" s="321"/>
      <c r="G26" s="321"/>
      <c r="H26" s="321"/>
      <c r="I26" s="321"/>
      <c r="J26" s="321"/>
      <c r="K26" s="321"/>
      <c r="L26" s="322" t="s">
        <v>771</v>
      </c>
      <c r="M26" s="322"/>
      <c r="N26" s="321"/>
      <c r="O26" s="321"/>
      <c r="P26" s="321"/>
      <c r="Q26" s="321"/>
      <c r="R26" s="321"/>
      <c r="S26" s="321"/>
      <c r="T26" s="321"/>
      <c r="U26" s="321"/>
      <c r="V26" s="321" t="s">
        <v>771</v>
      </c>
      <c r="W26" s="511" t="s">
        <v>771</v>
      </c>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row>
    <row r="27" spans="1:45" s="327" customFormat="1" ht="31.5" x14ac:dyDescent="0.25">
      <c r="A27" s="326" t="s">
        <v>748</v>
      </c>
      <c r="B27" s="325" t="s">
        <v>749</v>
      </c>
      <c r="C27" s="326"/>
      <c r="D27" s="321"/>
      <c r="E27" s="321"/>
      <c r="F27" s="321"/>
      <c r="G27" s="321"/>
      <c r="H27" s="321"/>
      <c r="I27" s="321"/>
      <c r="J27" s="321"/>
      <c r="K27" s="321"/>
      <c r="L27" s="322">
        <v>0</v>
      </c>
      <c r="M27" s="322">
        <f>M65</f>
        <v>0.4</v>
      </c>
      <c r="N27" s="321"/>
      <c r="O27" s="321"/>
      <c r="P27" s="321"/>
      <c r="Q27" s="321"/>
      <c r="R27" s="321"/>
      <c r="S27" s="321"/>
      <c r="T27" s="321"/>
      <c r="U27" s="321"/>
      <c r="V27" s="511">
        <f>V65</f>
        <v>0.87</v>
      </c>
      <c r="W27" s="511">
        <f>W65</f>
        <v>2.1760000000000002</v>
      </c>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row>
    <row r="28" spans="1:45" s="327" customFormat="1" ht="47.25" x14ac:dyDescent="0.25">
      <c r="A28" s="326" t="s">
        <v>750</v>
      </c>
      <c r="B28" s="325" t="s">
        <v>751</v>
      </c>
      <c r="C28" s="326"/>
      <c r="D28" s="321" t="s">
        <v>771</v>
      </c>
      <c r="E28" s="321"/>
      <c r="F28" s="321"/>
      <c r="G28" s="321"/>
      <c r="H28" s="321"/>
      <c r="I28" s="321"/>
      <c r="J28" s="321"/>
      <c r="K28" s="321"/>
      <c r="L28" s="322" t="s">
        <v>771</v>
      </c>
      <c r="M28" s="322"/>
      <c r="N28" s="321"/>
      <c r="O28" s="321"/>
      <c r="P28" s="321"/>
      <c r="Q28" s="321"/>
      <c r="R28" s="321"/>
      <c r="S28" s="321"/>
      <c r="T28" s="321"/>
      <c r="U28" s="321"/>
      <c r="V28" s="321" t="s">
        <v>771</v>
      </c>
      <c r="W28" s="511" t="s">
        <v>771</v>
      </c>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row>
    <row r="29" spans="1:45" s="327" customFormat="1" ht="15.75" x14ac:dyDescent="0.25">
      <c r="A29" s="326" t="s">
        <v>752</v>
      </c>
      <c r="B29" s="325" t="s">
        <v>753</v>
      </c>
      <c r="C29" s="326"/>
      <c r="D29" s="321"/>
      <c r="E29" s="321"/>
      <c r="F29" s="321"/>
      <c r="G29" s="321"/>
      <c r="H29" s="321"/>
      <c r="I29" s="321"/>
      <c r="J29" s="321"/>
      <c r="K29" s="321"/>
      <c r="L29" s="322" t="s">
        <v>771</v>
      </c>
      <c r="M29" s="322"/>
      <c r="N29" s="321"/>
      <c r="O29" s="321"/>
      <c r="P29" s="321"/>
      <c r="Q29" s="321"/>
      <c r="R29" s="321"/>
      <c r="S29" s="321"/>
      <c r="T29" s="321"/>
      <c r="U29" s="321"/>
      <c r="V29" s="321" t="s">
        <v>771</v>
      </c>
      <c r="W29" s="511" t="s">
        <v>771</v>
      </c>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row>
    <row r="30" spans="1:45" s="327" customFormat="1" ht="15.75" x14ac:dyDescent="0.25">
      <c r="A30" s="326"/>
      <c r="B30" s="137"/>
      <c r="C30" s="326"/>
      <c r="D30" s="321"/>
      <c r="E30" s="321"/>
      <c r="F30" s="321"/>
      <c r="G30" s="321"/>
      <c r="H30" s="321"/>
      <c r="I30" s="321"/>
      <c r="J30" s="321"/>
      <c r="K30" s="321"/>
      <c r="L30" s="322"/>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row>
    <row r="31" spans="1:45" s="327" customFormat="1" ht="31.5" x14ac:dyDescent="0.25">
      <c r="A31" s="326">
        <v>1</v>
      </c>
      <c r="B31" s="325" t="s">
        <v>584</v>
      </c>
      <c r="C31" s="326"/>
      <c r="D31" s="321"/>
      <c r="E31" s="321"/>
      <c r="F31" s="321"/>
      <c r="G31" s="321"/>
      <c r="H31" s="321"/>
      <c r="I31" s="321"/>
      <c r="J31" s="321"/>
      <c r="K31" s="321"/>
      <c r="L31" s="322"/>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row>
    <row r="32" spans="1:45" s="327" customFormat="1" ht="31.5" x14ac:dyDescent="0.25">
      <c r="A32" s="590" t="s">
        <v>555</v>
      </c>
      <c r="B32" s="588" t="s">
        <v>754</v>
      </c>
      <c r="C32" s="326"/>
      <c r="D32" s="321" t="s">
        <v>771</v>
      </c>
      <c r="E32" s="321"/>
      <c r="F32" s="321"/>
      <c r="G32" s="321"/>
      <c r="H32" s="321"/>
      <c r="I32" s="321"/>
      <c r="J32" s="321"/>
      <c r="K32" s="321"/>
      <c r="L32" s="322"/>
      <c r="M32" s="321"/>
      <c r="N32" s="321"/>
      <c r="O32" s="321"/>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row>
    <row r="33" spans="1:45" s="327" customFormat="1" ht="47.25" x14ac:dyDescent="0.25">
      <c r="A33" s="83" t="s">
        <v>557</v>
      </c>
      <c r="B33" s="325" t="s">
        <v>755</v>
      </c>
      <c r="C33" s="326"/>
      <c r="D33" s="321" t="s">
        <v>771</v>
      </c>
      <c r="E33" s="321"/>
      <c r="F33" s="321"/>
      <c r="G33" s="321"/>
      <c r="H33" s="321"/>
      <c r="I33" s="321"/>
      <c r="J33" s="321"/>
      <c r="K33" s="321"/>
      <c r="L33" s="322"/>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row>
    <row r="34" spans="1:45" s="327" customFormat="1" ht="31.5" x14ac:dyDescent="0.25">
      <c r="A34" s="83" t="s">
        <v>558</v>
      </c>
      <c r="B34" s="325" t="s">
        <v>528</v>
      </c>
      <c r="C34" s="326"/>
      <c r="D34" s="321" t="s">
        <v>771</v>
      </c>
      <c r="E34" s="321"/>
      <c r="F34" s="321"/>
      <c r="G34" s="321"/>
      <c r="H34" s="321"/>
      <c r="I34" s="321"/>
      <c r="J34" s="321"/>
      <c r="K34" s="321"/>
      <c r="L34" s="322"/>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row>
    <row r="35" spans="1:45" s="327" customFormat="1" ht="47.25" x14ac:dyDescent="0.25">
      <c r="A35" s="83" t="s">
        <v>559</v>
      </c>
      <c r="B35" s="325" t="s">
        <v>527</v>
      </c>
      <c r="C35" s="326"/>
      <c r="D35" s="321" t="s">
        <v>771</v>
      </c>
      <c r="E35" s="321"/>
      <c r="F35" s="321"/>
      <c r="G35" s="321"/>
      <c r="H35" s="321"/>
      <c r="I35" s="321"/>
      <c r="J35" s="321"/>
      <c r="K35" s="321"/>
      <c r="L35" s="322"/>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row>
    <row r="36" spans="1:45" s="327" customFormat="1" ht="78.75" x14ac:dyDescent="0.25">
      <c r="A36" s="83" t="s">
        <v>560</v>
      </c>
      <c r="B36" s="325" t="s">
        <v>756</v>
      </c>
      <c r="C36" s="326"/>
      <c r="D36" s="321" t="s">
        <v>771</v>
      </c>
      <c r="E36" s="321"/>
      <c r="F36" s="321"/>
      <c r="G36" s="321"/>
      <c r="H36" s="321"/>
      <c r="I36" s="321"/>
      <c r="J36" s="321"/>
      <c r="K36" s="321"/>
      <c r="L36" s="322"/>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row>
    <row r="37" spans="1:45" s="327" customFormat="1" ht="47.25" x14ac:dyDescent="0.25">
      <c r="A37" s="590" t="s">
        <v>556</v>
      </c>
      <c r="B37" s="588" t="s">
        <v>757</v>
      </c>
      <c r="C37" s="326"/>
      <c r="D37" s="321"/>
      <c r="E37" s="321"/>
      <c r="F37" s="321"/>
      <c r="G37" s="321"/>
      <c r="H37" s="321"/>
      <c r="I37" s="321"/>
      <c r="J37" s="589"/>
      <c r="K37" s="321"/>
      <c r="L37" s="322">
        <f>L41+L39</f>
        <v>8.2199999999999989</v>
      </c>
      <c r="M37" s="322">
        <f>M41+M39</f>
        <v>6.96</v>
      </c>
      <c r="N37" s="589"/>
      <c r="O37" s="589"/>
      <c r="P37" s="589"/>
      <c r="Q37" s="589"/>
      <c r="R37" s="589"/>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row>
    <row r="38" spans="1:45" s="327" customFormat="1" ht="63" customHeight="1" x14ac:dyDescent="0.25">
      <c r="A38" s="83" t="s">
        <v>561</v>
      </c>
      <c r="B38" s="591" t="s">
        <v>772</v>
      </c>
      <c r="C38" s="326"/>
      <c r="D38" s="321"/>
      <c r="E38" s="321"/>
      <c r="F38" s="321"/>
      <c r="G38" s="321"/>
      <c r="H38" s="321"/>
      <c r="I38" s="321"/>
      <c r="J38" s="321"/>
      <c r="K38" s="321"/>
      <c r="L38" s="322">
        <f>L41</f>
        <v>8.2199999999999989</v>
      </c>
      <c r="M38" s="322">
        <f>M41</f>
        <v>6.96</v>
      </c>
      <c r="N38" s="321"/>
      <c r="O38" s="321"/>
      <c r="P38" s="321"/>
      <c r="Q38" s="321"/>
      <c r="R38" s="321"/>
      <c r="S38" s="321"/>
      <c r="T38" s="321"/>
      <c r="U38" s="321"/>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row>
    <row r="39" spans="1:45" s="327" customFormat="1" ht="36.75" customHeight="1" x14ac:dyDescent="0.25">
      <c r="A39" s="83" t="s">
        <v>608</v>
      </c>
      <c r="B39" s="325" t="s">
        <v>773</v>
      </c>
      <c r="C39" s="326"/>
      <c r="D39" s="321"/>
      <c r="E39" s="321"/>
      <c r="F39" s="321"/>
      <c r="G39" s="321"/>
      <c r="H39" s="321"/>
      <c r="I39" s="321"/>
      <c r="J39" s="321"/>
      <c r="K39" s="321"/>
      <c r="L39" s="322">
        <v>0</v>
      </c>
      <c r="M39" s="322">
        <v>0</v>
      </c>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row>
    <row r="40" spans="1:45" s="327" customFormat="1" ht="15.75" x14ac:dyDescent="0.25">
      <c r="A40" s="83"/>
      <c r="B40" s="325"/>
      <c r="C40" s="326"/>
      <c r="D40" s="321"/>
      <c r="E40" s="321"/>
      <c r="F40" s="321"/>
      <c r="G40" s="321"/>
      <c r="H40" s="321"/>
      <c r="I40" s="321"/>
      <c r="J40" s="321"/>
      <c r="K40" s="321"/>
      <c r="L40" s="322"/>
      <c r="M40" s="322"/>
      <c r="N40" s="321"/>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row>
    <row r="41" spans="1:45" s="327" customFormat="1" ht="63" x14ac:dyDescent="0.25">
      <c r="A41" s="83" t="s">
        <v>609</v>
      </c>
      <c r="B41" s="325" t="s">
        <v>774</v>
      </c>
      <c r="C41" s="326"/>
      <c r="D41" s="321"/>
      <c r="E41" s="321"/>
      <c r="F41" s="321"/>
      <c r="G41" s="321"/>
      <c r="H41" s="321"/>
      <c r="I41" s="321"/>
      <c r="J41" s="321"/>
      <c r="K41" s="321"/>
      <c r="L41" s="322">
        <f>SUM(L42:L47)</f>
        <v>8.2199999999999989</v>
      </c>
      <c r="M41" s="322">
        <f>SUM(M42:M47)</f>
        <v>6.96</v>
      </c>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row>
    <row r="42" spans="1:45" s="327" customFormat="1" ht="47.25" x14ac:dyDescent="0.25">
      <c r="A42" s="83"/>
      <c r="B42" s="319" t="s">
        <v>981</v>
      </c>
      <c r="C42" s="570" t="s">
        <v>818</v>
      </c>
      <c r="D42" s="321"/>
      <c r="E42" s="321"/>
      <c r="F42" s="321"/>
      <c r="G42" s="321"/>
      <c r="H42" s="321"/>
      <c r="I42" s="321"/>
      <c r="J42" s="321"/>
      <c r="K42" s="321"/>
      <c r="L42" s="322">
        <v>0.8</v>
      </c>
      <c r="M42" s="322">
        <v>0.8</v>
      </c>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row>
    <row r="43" spans="1:45" s="327" customFormat="1" ht="47.25" x14ac:dyDescent="0.25">
      <c r="A43" s="83"/>
      <c r="B43" s="319" t="s">
        <v>982</v>
      </c>
      <c r="C43" s="570" t="s">
        <v>818</v>
      </c>
      <c r="D43" s="321"/>
      <c r="E43" s="321"/>
      <c r="F43" s="321"/>
      <c r="G43" s="321"/>
      <c r="H43" s="321"/>
      <c r="I43" s="321"/>
      <c r="J43" s="321"/>
      <c r="K43" s="321"/>
      <c r="L43" s="322">
        <v>0.8</v>
      </c>
      <c r="M43" s="322">
        <v>0.8</v>
      </c>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row>
    <row r="44" spans="1:45" s="327" customFormat="1" ht="31.5" x14ac:dyDescent="0.25">
      <c r="A44" s="83"/>
      <c r="B44" s="319" t="s">
        <v>983</v>
      </c>
      <c r="C44" s="570" t="s">
        <v>818</v>
      </c>
      <c r="D44" s="321"/>
      <c r="E44" s="321"/>
      <c r="F44" s="321"/>
      <c r="G44" s="321"/>
      <c r="H44" s="321"/>
      <c r="I44" s="321"/>
      <c r="J44" s="321"/>
      <c r="K44" s="321"/>
      <c r="L44" s="322" t="s">
        <v>771</v>
      </c>
      <c r="M44" s="322"/>
      <c r="N44" s="321"/>
      <c r="O44" s="321"/>
      <c r="P44" s="321"/>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row>
    <row r="45" spans="1:45" s="327" customFormat="1" ht="47.25" x14ac:dyDescent="0.25">
      <c r="A45" s="83"/>
      <c r="B45" s="319" t="s">
        <v>984</v>
      </c>
      <c r="C45" s="570" t="s">
        <v>818</v>
      </c>
      <c r="D45" s="321"/>
      <c r="E45" s="321"/>
      <c r="F45" s="321"/>
      <c r="G45" s="321"/>
      <c r="H45" s="321"/>
      <c r="I45" s="321"/>
      <c r="J45" s="321"/>
      <c r="K45" s="321"/>
      <c r="L45" s="322">
        <v>0.25</v>
      </c>
      <c r="M45" s="322">
        <v>0.25</v>
      </c>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row>
    <row r="46" spans="1:45" s="327" customFormat="1" ht="47.25" x14ac:dyDescent="0.25">
      <c r="A46" s="83"/>
      <c r="B46" s="319" t="s">
        <v>985</v>
      </c>
      <c r="C46" s="570" t="s">
        <v>818</v>
      </c>
      <c r="D46" s="321"/>
      <c r="E46" s="321"/>
      <c r="F46" s="321"/>
      <c r="G46" s="321"/>
      <c r="H46" s="321"/>
      <c r="I46" s="321"/>
      <c r="J46" s="321"/>
      <c r="K46" s="321"/>
      <c r="L46" s="322">
        <v>0.4</v>
      </c>
      <c r="M46" s="322">
        <v>0.4</v>
      </c>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row>
    <row r="47" spans="1:45" s="327" customFormat="1" ht="31.5" x14ac:dyDescent="0.25">
      <c r="A47" s="83"/>
      <c r="B47" s="319" t="s">
        <v>828</v>
      </c>
      <c r="C47" s="326" t="s">
        <v>818</v>
      </c>
      <c r="D47" s="321"/>
      <c r="E47" s="321"/>
      <c r="F47" s="321"/>
      <c r="G47" s="321"/>
      <c r="H47" s="321"/>
      <c r="I47" s="321"/>
      <c r="J47" s="321"/>
      <c r="K47" s="321"/>
      <c r="L47" s="322">
        <v>5.97</v>
      </c>
      <c r="M47" s="322">
        <v>4.71</v>
      </c>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row>
    <row r="48" spans="1:45" s="327" customFormat="1" ht="15.75" x14ac:dyDescent="0.25">
      <c r="A48" s="83"/>
      <c r="B48" s="325"/>
      <c r="C48" s="326"/>
      <c r="D48" s="321"/>
      <c r="E48" s="321"/>
      <c r="F48" s="321"/>
      <c r="G48" s="321"/>
      <c r="H48" s="321"/>
      <c r="I48" s="321"/>
      <c r="J48" s="321"/>
      <c r="K48" s="321"/>
      <c r="L48" s="321"/>
      <c r="M48" s="51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row>
    <row r="49" spans="1:45" s="327" customFormat="1" ht="47.25" x14ac:dyDescent="0.25">
      <c r="A49" s="83" t="s">
        <v>562</v>
      </c>
      <c r="B49" s="591" t="s">
        <v>758</v>
      </c>
      <c r="C49" s="326"/>
      <c r="D49" s="321"/>
      <c r="E49" s="321"/>
      <c r="F49" s="321"/>
      <c r="G49" s="321"/>
      <c r="H49" s="321"/>
      <c r="I49" s="321"/>
      <c r="J49" s="321"/>
      <c r="K49" s="321"/>
      <c r="L49" s="321"/>
      <c r="M49" s="511"/>
      <c r="N49" s="321"/>
      <c r="O49" s="321"/>
      <c r="P49" s="321"/>
      <c r="Q49" s="321"/>
      <c r="R49" s="321"/>
      <c r="S49" s="321"/>
      <c r="T49" s="321"/>
      <c r="U49" s="321"/>
      <c r="V49" s="321"/>
      <c r="W49" s="511">
        <f>SUM(W51:W54)</f>
        <v>3.0200000000000005</v>
      </c>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row>
    <row r="50" spans="1:45" s="327" customFormat="1" ht="31.5" x14ac:dyDescent="0.25">
      <c r="A50" s="83" t="s">
        <v>612</v>
      </c>
      <c r="B50" s="325" t="s">
        <v>759</v>
      </c>
      <c r="C50" s="326"/>
      <c r="D50" s="321"/>
      <c r="E50" s="321"/>
      <c r="F50" s="321"/>
      <c r="G50" s="321"/>
      <c r="H50" s="321"/>
      <c r="I50" s="321"/>
      <c r="J50" s="321"/>
      <c r="K50" s="321"/>
      <c r="L50" s="321"/>
      <c r="M50" s="511"/>
      <c r="N50" s="321"/>
      <c r="O50" s="321"/>
      <c r="P50" s="321"/>
      <c r="Q50" s="321"/>
      <c r="R50" s="321"/>
      <c r="S50" s="321"/>
      <c r="T50" s="321"/>
      <c r="U50" s="321"/>
      <c r="V50" s="321"/>
      <c r="W50" s="511">
        <f>SUM(W51:W53)</f>
        <v>3.0200000000000005</v>
      </c>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row>
    <row r="51" spans="1:45" s="327" customFormat="1" ht="31.5" x14ac:dyDescent="0.25">
      <c r="A51" s="83"/>
      <c r="B51" s="319" t="s">
        <v>986</v>
      </c>
      <c r="C51" s="570" t="s">
        <v>818</v>
      </c>
      <c r="D51" s="321"/>
      <c r="E51" s="321"/>
      <c r="F51" s="321"/>
      <c r="G51" s="321"/>
      <c r="H51" s="321"/>
      <c r="I51" s="321"/>
      <c r="J51" s="321"/>
      <c r="K51" s="321"/>
      <c r="L51" s="322"/>
      <c r="M51" s="511"/>
      <c r="N51" s="321"/>
      <c r="O51" s="321"/>
      <c r="P51" s="321"/>
      <c r="Q51" s="321"/>
      <c r="R51" s="321"/>
      <c r="S51" s="321"/>
      <c r="T51" s="321"/>
      <c r="U51" s="321"/>
      <c r="V51" s="321"/>
      <c r="W51" s="520">
        <v>0.53</v>
      </c>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row>
    <row r="52" spans="1:45" s="327" customFormat="1" ht="31.5" x14ac:dyDescent="0.25">
      <c r="A52" s="83"/>
      <c r="B52" s="319" t="s">
        <v>987</v>
      </c>
      <c r="C52" s="570" t="s">
        <v>818</v>
      </c>
      <c r="D52" s="321"/>
      <c r="E52" s="321"/>
      <c r="F52" s="321"/>
      <c r="G52" s="321"/>
      <c r="H52" s="321"/>
      <c r="I52" s="321"/>
      <c r="J52" s="321"/>
      <c r="K52" s="321"/>
      <c r="L52" s="322"/>
      <c r="M52" s="511"/>
      <c r="N52" s="321"/>
      <c r="O52" s="321"/>
      <c r="P52" s="321"/>
      <c r="Q52" s="321"/>
      <c r="R52" s="321"/>
      <c r="S52" s="321"/>
      <c r="T52" s="321"/>
      <c r="U52" s="321"/>
      <c r="V52" s="321"/>
      <c r="W52" s="595">
        <v>1.5</v>
      </c>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row>
    <row r="53" spans="1:45" s="327" customFormat="1" ht="31.5" x14ac:dyDescent="0.25">
      <c r="A53" s="83"/>
      <c r="B53" s="319" t="s">
        <v>988</v>
      </c>
      <c r="C53" s="570" t="s">
        <v>818</v>
      </c>
      <c r="D53" s="321"/>
      <c r="E53" s="321"/>
      <c r="F53" s="321"/>
      <c r="G53" s="321"/>
      <c r="H53" s="321"/>
      <c r="I53" s="321"/>
      <c r="J53" s="321"/>
      <c r="K53" s="321"/>
      <c r="L53" s="322"/>
      <c r="M53" s="511"/>
      <c r="N53" s="321"/>
      <c r="O53" s="321"/>
      <c r="P53" s="321"/>
      <c r="Q53" s="321"/>
      <c r="R53" s="321"/>
      <c r="S53" s="321"/>
      <c r="T53" s="321"/>
      <c r="U53" s="321"/>
      <c r="V53" s="321"/>
      <c r="W53" s="520">
        <v>0.99</v>
      </c>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row>
    <row r="54" spans="1:45" s="327" customFormat="1" ht="31.5" x14ac:dyDescent="0.25">
      <c r="A54" s="83" t="s">
        <v>616</v>
      </c>
      <c r="B54" s="325" t="s">
        <v>869</v>
      </c>
      <c r="C54" s="326" t="s">
        <v>818</v>
      </c>
      <c r="D54" s="321"/>
      <c r="E54" s="321"/>
      <c r="F54" s="321"/>
      <c r="G54" s="321"/>
      <c r="H54" s="321"/>
      <c r="I54" s="321"/>
      <c r="J54" s="321"/>
      <c r="K54" s="321"/>
      <c r="L54" s="321"/>
      <c r="M54" s="51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row>
    <row r="55" spans="1:45" s="327" customFormat="1" ht="15.75" x14ac:dyDescent="0.25">
      <c r="A55" s="83"/>
      <c r="B55" s="325"/>
      <c r="C55" s="326"/>
      <c r="D55" s="321"/>
      <c r="E55" s="321"/>
      <c r="F55" s="321"/>
      <c r="G55" s="321"/>
      <c r="H55" s="321"/>
      <c r="I55" s="321"/>
      <c r="J55" s="321"/>
      <c r="K55" s="321"/>
      <c r="L55" s="321"/>
      <c r="M55" s="322"/>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row>
    <row r="56" spans="1:45" s="327" customFormat="1" ht="47.25" x14ac:dyDescent="0.25">
      <c r="A56" s="83" t="s">
        <v>564</v>
      </c>
      <c r="B56" s="592" t="s">
        <v>763</v>
      </c>
      <c r="C56" s="326"/>
      <c r="D56" s="321"/>
      <c r="E56" s="321"/>
      <c r="F56" s="321"/>
      <c r="G56" s="321"/>
      <c r="H56" s="321"/>
      <c r="I56" s="321"/>
      <c r="J56" s="321"/>
      <c r="K56" s="321"/>
      <c r="L56" s="321"/>
      <c r="M56" s="322"/>
      <c r="N56" s="321"/>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row>
    <row r="57" spans="1:45" s="327" customFormat="1" ht="31.5" x14ac:dyDescent="0.25">
      <c r="A57" s="83" t="s">
        <v>620</v>
      </c>
      <c r="B57" s="573" t="s">
        <v>764</v>
      </c>
      <c r="C57" s="326"/>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row>
    <row r="58" spans="1:45" s="327" customFormat="1" ht="47.25" x14ac:dyDescent="0.25">
      <c r="A58" s="83" t="s">
        <v>621</v>
      </c>
      <c r="B58" s="573" t="s">
        <v>765</v>
      </c>
      <c r="C58" s="326"/>
      <c r="D58" s="321"/>
      <c r="E58" s="321"/>
      <c r="F58" s="321"/>
      <c r="G58" s="321"/>
      <c r="H58" s="321"/>
      <c r="I58" s="321"/>
      <c r="J58" s="321"/>
      <c r="K58" s="321"/>
      <c r="L58" s="321"/>
      <c r="M58" s="51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row>
    <row r="59" spans="1:45" s="327" customFormat="1" ht="15.75" x14ac:dyDescent="0.25">
      <c r="A59" s="83"/>
      <c r="B59" s="324" t="s">
        <v>859</v>
      </c>
      <c r="C59" s="326" t="s">
        <v>818</v>
      </c>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row>
    <row r="60" spans="1:45" s="327" customFormat="1" ht="15.75" x14ac:dyDescent="0.25">
      <c r="A60" s="83"/>
      <c r="B60" s="324" t="s">
        <v>860</v>
      </c>
      <c r="C60" s="326" t="s">
        <v>818</v>
      </c>
      <c r="D60" s="321"/>
      <c r="E60" s="321"/>
      <c r="F60" s="321"/>
      <c r="G60" s="321"/>
      <c r="H60" s="321"/>
      <c r="I60" s="321"/>
      <c r="J60" s="321"/>
      <c r="K60" s="321"/>
      <c r="L60" s="321"/>
      <c r="M60" s="321"/>
      <c r="N60" s="321"/>
      <c r="O60" s="321"/>
      <c r="P60" s="321"/>
      <c r="Q60" s="321"/>
      <c r="R60" s="321"/>
      <c r="S60" s="321"/>
      <c r="T60" s="321"/>
      <c r="U60" s="321"/>
      <c r="V60" s="321"/>
      <c r="W60" s="51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row>
    <row r="61" spans="1:45" s="327" customFormat="1" ht="15.75" x14ac:dyDescent="0.25">
      <c r="A61" s="83"/>
      <c r="B61" s="324" t="s">
        <v>831</v>
      </c>
      <c r="C61" s="326" t="s">
        <v>818</v>
      </c>
      <c r="D61" s="321"/>
      <c r="E61" s="321"/>
      <c r="F61" s="321"/>
      <c r="G61" s="321"/>
      <c r="H61" s="321"/>
      <c r="I61" s="321"/>
      <c r="J61" s="321"/>
      <c r="K61" s="321"/>
      <c r="L61" s="321"/>
      <c r="M61" s="321"/>
      <c r="N61" s="321"/>
      <c r="O61" s="321"/>
      <c r="P61" s="321"/>
      <c r="Q61" s="321"/>
      <c r="R61" s="321"/>
      <c r="S61" s="321"/>
      <c r="T61" s="321"/>
      <c r="U61" s="321"/>
      <c r="V61" s="321"/>
      <c r="W61" s="51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row>
    <row r="62" spans="1:45" s="327" customFormat="1" ht="15.75" x14ac:dyDescent="0.25">
      <c r="A62" s="83"/>
      <c r="B62" s="324"/>
      <c r="C62" s="326" t="s">
        <v>818</v>
      </c>
      <c r="D62" s="321"/>
      <c r="E62" s="321"/>
      <c r="F62" s="321"/>
      <c r="G62" s="321"/>
      <c r="H62" s="321"/>
      <c r="I62" s="321"/>
      <c r="J62" s="321"/>
      <c r="K62" s="321"/>
      <c r="L62" s="321"/>
      <c r="M62" s="321"/>
      <c r="N62" s="321"/>
      <c r="O62" s="321"/>
      <c r="P62" s="321"/>
      <c r="Q62" s="321"/>
      <c r="R62" s="321"/>
      <c r="S62" s="321"/>
      <c r="T62" s="321"/>
      <c r="U62" s="321"/>
      <c r="V62" s="321"/>
      <c r="W62" s="511"/>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row>
    <row r="63" spans="1:45" s="327" customFormat="1" ht="15.75" x14ac:dyDescent="0.25">
      <c r="A63" s="83"/>
      <c r="B63" s="324"/>
      <c r="C63" s="326"/>
      <c r="D63" s="321"/>
      <c r="E63" s="321"/>
      <c r="F63" s="321"/>
      <c r="G63" s="321"/>
      <c r="H63" s="321"/>
      <c r="I63" s="321"/>
      <c r="J63" s="321"/>
      <c r="K63" s="321"/>
      <c r="L63" s="321"/>
      <c r="M63" s="321"/>
      <c r="N63" s="321"/>
      <c r="O63" s="321"/>
      <c r="P63" s="321"/>
      <c r="Q63" s="321"/>
      <c r="R63" s="321"/>
      <c r="S63" s="321"/>
      <c r="T63" s="321"/>
      <c r="U63" s="321"/>
      <c r="V63" s="321"/>
      <c r="W63" s="594"/>
      <c r="X63" s="321"/>
      <c r="Y63" s="321"/>
      <c r="Z63" s="321"/>
      <c r="AA63" s="321"/>
      <c r="AB63" s="321"/>
      <c r="AC63" s="321"/>
      <c r="AD63" s="321"/>
      <c r="AE63" s="321"/>
      <c r="AF63" s="321"/>
      <c r="AG63" s="321"/>
      <c r="AH63" s="321"/>
      <c r="AI63" s="321"/>
      <c r="AJ63" s="321"/>
      <c r="AK63" s="321"/>
      <c r="AL63" s="321"/>
      <c r="AM63" s="321"/>
      <c r="AN63" s="321"/>
      <c r="AO63" s="321"/>
      <c r="AP63" s="321"/>
      <c r="AQ63" s="321"/>
      <c r="AR63" s="321"/>
      <c r="AS63" s="321"/>
    </row>
    <row r="64" spans="1:45" s="327" customFormat="1" ht="63" x14ac:dyDescent="0.25">
      <c r="A64" s="590" t="s">
        <v>766</v>
      </c>
      <c r="B64" s="588" t="s">
        <v>767</v>
      </c>
      <c r="C64" s="326"/>
      <c r="D64" s="321"/>
      <c r="E64" s="321"/>
      <c r="F64" s="321"/>
      <c r="G64" s="321"/>
      <c r="H64" s="321"/>
      <c r="I64" s="321"/>
      <c r="J64" s="321"/>
      <c r="K64" s="321"/>
      <c r="L64" s="321"/>
      <c r="M64" s="321"/>
      <c r="N64" s="321"/>
      <c r="O64" s="321"/>
      <c r="P64" s="321"/>
      <c r="Q64" s="321"/>
      <c r="R64" s="321"/>
      <c r="S64" s="321"/>
      <c r="T64" s="321"/>
      <c r="U64" s="321"/>
      <c r="V64" s="321"/>
      <c r="W64" s="51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row>
    <row r="65" spans="1:45" s="327" customFormat="1" ht="47.25" x14ac:dyDescent="0.25">
      <c r="A65" s="590" t="s">
        <v>768</v>
      </c>
      <c r="B65" s="588" t="s">
        <v>769</v>
      </c>
      <c r="C65" s="326"/>
      <c r="D65" s="321"/>
      <c r="E65" s="321"/>
      <c r="F65" s="321"/>
      <c r="G65" s="321"/>
      <c r="H65" s="321"/>
      <c r="I65" s="321"/>
      <c r="J65" s="321"/>
      <c r="K65" s="321"/>
      <c r="L65" s="511">
        <f>SUM(L66:L69)</f>
        <v>0.4</v>
      </c>
      <c r="M65" s="511">
        <f>SUM(M66:M69)</f>
        <v>0.4</v>
      </c>
      <c r="N65" s="321"/>
      <c r="O65" s="321"/>
      <c r="P65" s="321"/>
      <c r="Q65" s="321"/>
      <c r="R65" s="321"/>
      <c r="S65" s="321"/>
      <c r="T65" s="321"/>
      <c r="U65" s="511"/>
      <c r="V65" s="511">
        <f>SUM(V66:V69)</f>
        <v>0.87</v>
      </c>
      <c r="W65" s="511">
        <f>SUM(W66:W69)</f>
        <v>2.1760000000000002</v>
      </c>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row>
    <row r="66" spans="1:45" s="327" customFormat="1" ht="31.5" x14ac:dyDescent="0.25">
      <c r="A66" s="83"/>
      <c r="B66" s="318" t="s">
        <v>989</v>
      </c>
      <c r="C66" s="570" t="s">
        <v>818</v>
      </c>
      <c r="D66" s="321"/>
      <c r="E66" s="321"/>
      <c r="F66" s="321"/>
      <c r="G66" s="321"/>
      <c r="H66" s="321"/>
      <c r="I66" s="321"/>
      <c r="J66" s="321"/>
      <c r="K66" s="321"/>
      <c r="L66" s="511">
        <v>0</v>
      </c>
      <c r="M66" s="511"/>
      <c r="N66" s="321"/>
      <c r="O66" s="321"/>
      <c r="P66" s="321"/>
      <c r="Q66" s="321"/>
      <c r="R66" s="321"/>
      <c r="S66" s="321"/>
      <c r="T66" s="321"/>
      <c r="U66" s="511"/>
      <c r="V66" s="511">
        <v>0.4</v>
      </c>
      <c r="W66" s="511">
        <v>1</v>
      </c>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row>
    <row r="67" spans="1:45" s="327" customFormat="1" ht="31.5" x14ac:dyDescent="0.25">
      <c r="A67" s="83"/>
      <c r="B67" s="318" t="s">
        <v>1002</v>
      </c>
      <c r="C67" s="570" t="s">
        <v>818</v>
      </c>
      <c r="D67" s="321"/>
      <c r="E67" s="321"/>
      <c r="F67" s="321"/>
      <c r="G67" s="321"/>
      <c r="H67" s="321"/>
      <c r="I67" s="321"/>
      <c r="J67" s="321"/>
      <c r="K67" s="321"/>
      <c r="L67" s="511">
        <v>0</v>
      </c>
      <c r="M67" s="511"/>
      <c r="N67" s="321"/>
      <c r="O67" s="321"/>
      <c r="P67" s="321"/>
      <c r="Q67" s="321"/>
      <c r="R67" s="321"/>
      <c r="S67" s="321"/>
      <c r="T67" s="321"/>
      <c r="U67" s="511"/>
      <c r="V67" s="511">
        <v>0.47</v>
      </c>
      <c r="W67" s="511">
        <v>0.52600000000000002</v>
      </c>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row>
    <row r="68" spans="1:45" s="327" customFormat="1" ht="31.5" x14ac:dyDescent="0.25">
      <c r="A68" s="83"/>
      <c r="B68" s="318" t="s">
        <v>992</v>
      </c>
      <c r="C68" s="570" t="s">
        <v>818</v>
      </c>
      <c r="D68" s="321"/>
      <c r="E68" s="321"/>
      <c r="F68" s="321"/>
      <c r="G68" s="321"/>
      <c r="H68" s="321"/>
      <c r="I68" s="321"/>
      <c r="J68" s="321"/>
      <c r="K68" s="321"/>
      <c r="L68" s="511">
        <v>0</v>
      </c>
      <c r="M68" s="511"/>
      <c r="N68" s="321"/>
      <c r="O68" s="321"/>
      <c r="P68" s="321"/>
      <c r="Q68" s="321"/>
      <c r="R68" s="321"/>
      <c r="S68" s="321"/>
      <c r="T68" s="321"/>
      <c r="U68" s="321"/>
      <c r="V68" s="511"/>
      <c r="W68" s="511">
        <v>0.65</v>
      </c>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row>
    <row r="69" spans="1:45" s="327" customFormat="1" ht="31.5" x14ac:dyDescent="0.25">
      <c r="A69" s="83"/>
      <c r="B69" s="318" t="s">
        <v>1003</v>
      </c>
      <c r="C69" s="570" t="s">
        <v>818</v>
      </c>
      <c r="D69" s="321"/>
      <c r="E69" s="321"/>
      <c r="F69" s="321"/>
      <c r="G69" s="321"/>
      <c r="H69" s="321"/>
      <c r="I69" s="321"/>
      <c r="J69" s="321"/>
      <c r="K69" s="321"/>
      <c r="L69" s="511">
        <v>0.4</v>
      </c>
      <c r="M69" s="511">
        <v>0.4</v>
      </c>
      <c r="N69" s="321"/>
      <c r="O69" s="321"/>
      <c r="P69" s="321"/>
      <c r="Q69" s="321"/>
      <c r="R69" s="321"/>
      <c r="S69" s="321"/>
      <c r="T69" s="321"/>
      <c r="U69" s="321"/>
      <c r="V69" s="321"/>
      <c r="W69" s="321">
        <v>0</v>
      </c>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row>
    <row r="70" spans="1:45" s="327" customFormat="1" ht="15.75" x14ac:dyDescent="0.25">
      <c r="A70" s="274"/>
      <c r="B70" s="275"/>
      <c r="C70" s="276"/>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row>
    <row r="71" spans="1:45" s="327" customFormat="1" ht="15.75" x14ac:dyDescent="0.25">
      <c r="A71" s="285"/>
      <c r="B71" s="270"/>
      <c r="C71" s="286"/>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c r="AM71" s="277"/>
      <c r="AN71" s="277"/>
      <c r="AO71" s="277"/>
      <c r="AP71" s="277"/>
      <c r="AQ71" s="277"/>
      <c r="AR71" s="277"/>
      <c r="AS71" s="277"/>
    </row>
    <row r="72" spans="1:45" s="327" customFormat="1" ht="15.75" x14ac:dyDescent="0.25">
      <c r="A72" s="285"/>
      <c r="B72" s="270"/>
      <c r="C72" s="286"/>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row>
    <row r="73" spans="1:45" s="327" customFormat="1" ht="15.75" x14ac:dyDescent="0.25">
      <c r="A73" s="285"/>
      <c r="B73" s="270"/>
      <c r="C73" s="286"/>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row>
    <row r="74" spans="1:45" s="327" customFormat="1" ht="15.75" x14ac:dyDescent="0.25">
      <c r="A74" s="285"/>
      <c r="B74" s="272"/>
      <c r="C74" s="286"/>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row>
    <row r="75" spans="1:45" s="327" customFormat="1" ht="15.75" x14ac:dyDescent="0.25">
      <c r="A75" s="285"/>
      <c r="B75" s="270"/>
      <c r="C75" s="286"/>
      <c r="D75" s="277"/>
      <c r="E75" s="277"/>
      <c r="F75" s="277"/>
      <c r="G75" s="277"/>
      <c r="H75" s="277"/>
      <c r="I75" s="277"/>
      <c r="J75" s="593"/>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row>
    <row r="76" spans="1:45" s="327" customFormat="1" ht="15.75" x14ac:dyDescent="0.25">
      <c r="A76" s="290"/>
      <c r="B76" s="273"/>
      <c r="C76" s="286"/>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row>
    <row r="77" spans="1:45" s="327" customFormat="1" ht="15.75" x14ac:dyDescent="0.25">
      <c r="A77" s="285"/>
      <c r="B77" s="270"/>
      <c r="C77" s="286"/>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row>
    <row r="78" spans="1:45" s="327" customFormat="1" ht="15.75" x14ac:dyDescent="0.25">
      <c r="A78" s="285"/>
      <c r="B78" s="270"/>
      <c r="C78" s="286"/>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row>
    <row r="79" spans="1:45" s="327" customFormat="1" ht="15.75" x14ac:dyDescent="0.25">
      <c r="A79" s="290"/>
      <c r="B79" s="273"/>
      <c r="C79" s="286"/>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row>
    <row r="80" spans="1:45" s="327" customFormat="1" ht="15.75" x14ac:dyDescent="0.25">
      <c r="A80" s="285"/>
      <c r="B80" s="270"/>
      <c r="C80" s="286"/>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c r="AO80" s="277"/>
      <c r="AP80" s="277"/>
      <c r="AQ80" s="277"/>
      <c r="AR80" s="277"/>
      <c r="AS80" s="277"/>
    </row>
    <row r="81" spans="1:45" s="327" customFormat="1" ht="15.75" x14ac:dyDescent="0.25">
      <c r="A81" s="285"/>
      <c r="B81" s="270"/>
      <c r="C81" s="286"/>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row>
    <row r="82" spans="1:45" s="327" customFormat="1" ht="15.75" x14ac:dyDescent="0.25">
      <c r="A82" s="285"/>
      <c r="B82" s="270"/>
      <c r="C82" s="286"/>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row>
    <row r="83" spans="1:45" s="327" customFormat="1" ht="15.75" x14ac:dyDescent="0.25">
      <c r="A83" s="285"/>
      <c r="B83" s="270"/>
      <c r="C83" s="286"/>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row>
    <row r="84" spans="1:45" s="327" customFormat="1" ht="36" customHeight="1" x14ac:dyDescent="0.25">
      <c r="A84" s="285"/>
      <c r="B84" s="271"/>
      <c r="C84" s="190"/>
      <c r="D84" s="190"/>
      <c r="E84" s="286"/>
      <c r="F84" s="286"/>
      <c r="G84" s="286"/>
      <c r="H84" s="286"/>
      <c r="I84" s="190"/>
      <c r="J84" s="277"/>
      <c r="K84" s="277"/>
      <c r="L84" s="269"/>
      <c r="M84" s="269"/>
      <c r="N84" s="269"/>
      <c r="O84" s="269"/>
      <c r="P84" s="269"/>
      <c r="Q84" s="269"/>
      <c r="R84" s="269"/>
      <c r="S84" s="269"/>
      <c r="T84" s="269"/>
      <c r="U84" s="269"/>
      <c r="V84" s="269"/>
      <c r="W84" s="269"/>
      <c r="X84" s="269"/>
      <c r="Y84" s="269"/>
      <c r="Z84" s="269"/>
      <c r="AA84" s="269"/>
      <c r="AB84" s="269"/>
      <c r="AC84" s="269"/>
      <c r="AD84" s="269"/>
      <c r="AE84" s="269"/>
      <c r="AF84" s="269"/>
      <c r="AG84" s="269"/>
      <c r="AH84" s="269"/>
      <c r="AI84" s="269"/>
      <c r="AJ84" s="269"/>
      <c r="AK84" s="269"/>
      <c r="AL84" s="269"/>
      <c r="AM84" s="269"/>
      <c r="AN84" s="269"/>
      <c r="AO84" s="269"/>
      <c r="AP84" s="269"/>
      <c r="AQ84" s="269"/>
      <c r="AR84" s="269"/>
      <c r="AS84" s="269"/>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pageSetup paperSize="9"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9"/>
  <sheetViews>
    <sheetView tabSelected="1" view="pageBreakPreview" zoomScale="60" workbookViewId="0">
      <selection activeCell="U17" sqref="U17"/>
    </sheetView>
  </sheetViews>
  <sheetFormatPr defaultColWidth="9" defaultRowHeight="15.75" x14ac:dyDescent="0.25"/>
  <cols>
    <col min="1" max="1" width="7.25" style="1" customWidth="1"/>
    <col min="2" max="2" width="49.625" style="1" customWidth="1"/>
    <col min="3" max="3" width="11.5" style="1" customWidth="1"/>
    <col min="4" max="4" width="12.375" style="1" customWidth="1"/>
    <col min="5" max="5" width="16.5" style="1" customWidth="1"/>
    <col min="6" max="7" width="16.5" style="185" customWidth="1"/>
    <col min="8" max="8" width="14.375" style="1" customWidth="1"/>
    <col min="9" max="9" width="4.5" style="1" customWidth="1"/>
    <col min="10" max="10" width="6" style="1" customWidth="1"/>
    <col min="11" max="12" width="5.75" style="1" customWidth="1"/>
    <col min="13" max="13" width="5" style="1" customWidth="1"/>
    <col min="14" max="14" width="4.75" style="1" customWidth="1"/>
    <col min="15" max="15" width="4.375" style="1" customWidth="1"/>
    <col min="16" max="16" width="4.25" style="1" customWidth="1"/>
    <col min="17" max="17" width="5.75" style="1" customWidth="1"/>
    <col min="18" max="18" width="6.25" style="1" customWidth="1"/>
    <col min="19" max="19" width="4.625" style="1" customWidth="1"/>
    <col min="20" max="20" width="4.375" style="1" customWidth="1"/>
    <col min="21" max="22" width="3.375" style="1" customWidth="1"/>
    <col min="23" max="23" width="4.125" style="1" customWidth="1"/>
    <col min="24" max="26" width="5.75" style="1" customWidth="1"/>
    <col min="27" max="27" width="3.875" style="1" customWidth="1"/>
    <col min="28" max="28" width="4.5" style="1" customWidth="1"/>
    <col min="29" max="29" width="3.875" style="1" customWidth="1"/>
    <col min="30" max="30" width="4.375" style="1" customWidth="1"/>
    <col min="31" max="33" width="5.75" style="1" customWidth="1"/>
    <col min="34" max="34" width="6.125" style="1" customWidth="1"/>
    <col min="35" max="35" width="5.75" style="1" customWidth="1"/>
    <col min="36" max="36" width="6.5" style="1" customWidth="1"/>
    <col min="37" max="37" width="3.5" style="1" customWidth="1"/>
    <col min="38" max="38" width="5.75" style="1" customWidth="1"/>
    <col min="39" max="39" width="16.125" style="1" customWidth="1"/>
    <col min="40" max="40" width="21.25" style="1" customWidth="1"/>
    <col min="41" max="41" width="12.625" style="1" customWidth="1"/>
    <col min="42" max="42" width="22.375" style="1" customWidth="1"/>
    <col min="43" max="43" width="10.875" style="1" customWidth="1"/>
    <col min="44" max="44" width="17.375" style="1" customWidth="1"/>
    <col min="45" max="46" width="4.125" style="1" customWidth="1"/>
    <col min="47" max="47" width="3.75" style="1" customWidth="1"/>
    <col min="48" max="48" width="3.875" style="1" customWidth="1"/>
    <col min="49" max="49" width="4.5" style="1" customWidth="1"/>
    <col min="50" max="50" width="5" style="1" customWidth="1"/>
    <col min="51" max="51" width="5.5" style="1" customWidth="1"/>
    <col min="52" max="52" width="5.75" style="1" customWidth="1"/>
    <col min="53" max="53" width="5.5" style="1" customWidth="1"/>
    <col min="54" max="55" width="5" style="1" customWidth="1"/>
    <col min="56" max="56" width="12.875" style="1" customWidth="1"/>
    <col min="57" max="66" width="5" style="1" customWidth="1"/>
    <col min="67" max="16384" width="9" style="1"/>
  </cols>
  <sheetData>
    <row r="1" spans="1:56" ht="18.75" x14ac:dyDescent="0.25">
      <c r="H1" s="24" t="s">
        <v>507</v>
      </c>
      <c r="N1" s="2"/>
      <c r="O1" s="4"/>
      <c r="P1" s="2"/>
      <c r="Q1" s="2"/>
      <c r="R1" s="2"/>
      <c r="S1" s="2"/>
      <c r="T1" s="2"/>
      <c r="U1" s="2"/>
      <c r="V1" s="2"/>
      <c r="W1" s="2"/>
      <c r="X1" s="2"/>
    </row>
    <row r="2" spans="1:56" ht="18.75" x14ac:dyDescent="0.3">
      <c r="H2" s="15" t="s">
        <v>1</v>
      </c>
      <c r="N2" s="2"/>
      <c r="O2" s="4"/>
      <c r="P2" s="2"/>
      <c r="Q2" s="2"/>
      <c r="R2" s="2"/>
      <c r="S2" s="2"/>
      <c r="T2" s="2"/>
      <c r="U2" s="2"/>
      <c r="V2" s="2"/>
      <c r="W2" s="2"/>
      <c r="X2" s="2"/>
    </row>
    <row r="3" spans="1:56" ht="18.75" x14ac:dyDescent="0.3">
      <c r="H3" s="15" t="s">
        <v>775</v>
      </c>
      <c r="N3" s="2"/>
      <c r="O3" s="4"/>
      <c r="P3" s="2"/>
      <c r="Q3" s="2"/>
      <c r="R3" s="2"/>
      <c r="S3" s="2"/>
      <c r="T3" s="2"/>
      <c r="U3" s="2"/>
      <c r="V3" s="2"/>
      <c r="W3" s="2"/>
      <c r="X3" s="2"/>
    </row>
    <row r="4" spans="1:56" ht="18.75" x14ac:dyDescent="0.3">
      <c r="H4" s="15"/>
      <c r="N4" s="97"/>
      <c r="O4" s="4"/>
      <c r="P4" s="97"/>
      <c r="Q4" s="97"/>
      <c r="R4" s="97"/>
      <c r="S4" s="97"/>
      <c r="T4" s="97"/>
      <c r="U4" s="97"/>
      <c r="V4" s="97"/>
      <c r="W4" s="97"/>
      <c r="X4" s="97"/>
    </row>
    <row r="5" spans="1:56" x14ac:dyDescent="0.25">
      <c r="A5" s="811" t="s">
        <v>399</v>
      </c>
      <c r="B5" s="811"/>
      <c r="C5" s="811"/>
      <c r="D5" s="811"/>
      <c r="E5" s="811"/>
      <c r="F5" s="811"/>
      <c r="G5" s="811"/>
      <c r="H5" s="811"/>
      <c r="N5" s="2"/>
      <c r="O5" s="4"/>
      <c r="P5" s="2"/>
      <c r="Q5" s="2"/>
      <c r="R5" s="2"/>
      <c r="S5" s="2"/>
      <c r="T5" s="2"/>
      <c r="U5" s="2"/>
      <c r="V5" s="2"/>
      <c r="W5" s="2"/>
      <c r="X5" s="2"/>
    </row>
    <row r="6" spans="1:56" x14ac:dyDescent="0.25">
      <c r="I6" s="2"/>
      <c r="J6" s="2"/>
      <c r="K6" s="2"/>
      <c r="L6" s="2"/>
      <c r="M6" s="2"/>
      <c r="N6" s="2"/>
      <c r="O6" s="6"/>
      <c r="P6" s="6"/>
      <c r="Q6" s="6"/>
      <c r="R6" s="6"/>
      <c r="S6" s="6"/>
      <c r="T6" s="6"/>
      <c r="U6" s="6"/>
      <c r="V6" s="6"/>
      <c r="W6" s="6"/>
      <c r="X6" s="6"/>
      <c r="Y6" s="6"/>
      <c r="Z6" s="6"/>
      <c r="AA6" s="6"/>
      <c r="AB6" s="6"/>
      <c r="AC6" s="2"/>
      <c r="AD6" s="6"/>
      <c r="AE6" s="2"/>
      <c r="AF6" s="2"/>
      <c r="AG6" s="2"/>
      <c r="AH6" s="2"/>
      <c r="AI6" s="2"/>
      <c r="AJ6" s="2"/>
      <c r="AK6" s="2"/>
      <c r="AL6" s="2"/>
      <c r="AM6" s="2"/>
      <c r="AN6" s="2"/>
      <c r="AO6" s="2"/>
      <c r="AP6" s="2"/>
      <c r="AQ6" s="2"/>
      <c r="AR6" s="2"/>
      <c r="AS6" s="2"/>
      <c r="AT6" s="2"/>
      <c r="AU6" s="2"/>
    </row>
    <row r="7" spans="1:56" x14ac:dyDescent="0.25">
      <c r="A7" s="712" t="s">
        <v>890</v>
      </c>
      <c r="B7" s="712"/>
      <c r="C7" s="712"/>
      <c r="D7" s="712"/>
      <c r="E7" s="712"/>
      <c r="F7" s="712"/>
      <c r="G7" s="712"/>
      <c r="H7" s="712"/>
      <c r="I7" s="107"/>
      <c r="J7" s="107"/>
      <c r="K7" s="107"/>
      <c r="L7" s="107"/>
      <c r="M7" s="107"/>
      <c r="N7" s="107"/>
      <c r="O7" s="6"/>
      <c r="P7" s="6"/>
      <c r="Q7" s="6"/>
      <c r="R7" s="6"/>
      <c r="S7" s="6"/>
      <c r="T7" s="6"/>
      <c r="U7" s="6"/>
      <c r="V7" s="6"/>
      <c r="W7" s="6"/>
      <c r="X7" s="6"/>
      <c r="Y7" s="6"/>
      <c r="Z7" s="6"/>
      <c r="AA7" s="6"/>
      <c r="AB7" s="6"/>
      <c r="AC7" s="2"/>
      <c r="AD7" s="6"/>
      <c r="AE7" s="2"/>
      <c r="AF7" s="2"/>
      <c r="AG7" s="2"/>
      <c r="AH7" s="2"/>
      <c r="AI7" s="2"/>
      <c r="AJ7" s="2"/>
      <c r="AK7" s="2"/>
      <c r="AL7" s="2"/>
      <c r="AM7" s="2"/>
      <c r="AN7" s="2"/>
      <c r="AO7" s="2"/>
      <c r="AP7" s="2"/>
      <c r="AQ7" s="2"/>
      <c r="AR7" s="2"/>
      <c r="AS7" s="2"/>
      <c r="AT7" s="2"/>
      <c r="AU7" s="2"/>
    </row>
    <row r="8" spans="1:56" x14ac:dyDescent="0.25">
      <c r="A8" s="712" t="s">
        <v>313</v>
      </c>
      <c r="B8" s="712"/>
      <c r="C8" s="712"/>
      <c r="D8" s="712"/>
      <c r="E8" s="712"/>
      <c r="F8" s="712"/>
      <c r="G8" s="712"/>
      <c r="H8" s="712"/>
      <c r="I8" s="50"/>
      <c r="J8" s="50"/>
      <c r="K8" s="50"/>
      <c r="L8" s="50"/>
      <c r="M8" s="50"/>
      <c r="N8" s="50"/>
      <c r="O8" s="6"/>
      <c r="P8" s="6"/>
      <c r="Q8" s="6"/>
      <c r="R8" s="6"/>
      <c r="S8" s="6"/>
      <c r="T8" s="6"/>
      <c r="U8" s="6"/>
      <c r="V8" s="6"/>
      <c r="W8" s="6"/>
      <c r="X8" s="6"/>
      <c r="Y8" s="6"/>
      <c r="Z8" s="6"/>
      <c r="AA8" s="6"/>
      <c r="AB8" s="6"/>
      <c r="AC8" s="97"/>
      <c r="AD8" s="6"/>
      <c r="AE8" s="97"/>
      <c r="AF8" s="97"/>
      <c r="AG8" s="97"/>
      <c r="AH8" s="97"/>
      <c r="AI8" s="97"/>
      <c r="AJ8" s="97"/>
      <c r="AK8" s="97"/>
      <c r="AL8" s="97"/>
      <c r="AM8" s="97"/>
      <c r="AN8" s="97"/>
      <c r="AO8" s="97"/>
      <c r="AP8" s="97"/>
      <c r="AQ8" s="97"/>
      <c r="AR8" s="97"/>
      <c r="AS8" s="97"/>
      <c r="AT8" s="97"/>
      <c r="AU8" s="97"/>
    </row>
    <row r="9" spans="1:56" x14ac:dyDescent="0.25">
      <c r="A9" s="97"/>
      <c r="B9" s="97"/>
      <c r="C9" s="97"/>
      <c r="D9" s="97"/>
      <c r="E9" s="97"/>
      <c r="F9" s="97"/>
      <c r="G9" s="97"/>
      <c r="H9" s="97"/>
      <c r="I9" s="97"/>
      <c r="J9" s="97"/>
      <c r="K9" s="97"/>
      <c r="L9" s="97"/>
      <c r="M9" s="97"/>
      <c r="N9" s="97"/>
      <c r="O9" s="6"/>
      <c r="P9" s="6"/>
      <c r="Q9" s="6"/>
      <c r="R9" s="6"/>
      <c r="S9" s="6"/>
      <c r="T9" s="6"/>
      <c r="U9" s="6"/>
      <c r="V9" s="6"/>
      <c r="W9" s="6"/>
      <c r="X9" s="6"/>
      <c r="Y9" s="6"/>
      <c r="Z9" s="6"/>
      <c r="AA9" s="6"/>
      <c r="AB9" s="6"/>
      <c r="AC9" s="97"/>
      <c r="AD9" s="6"/>
      <c r="AE9" s="97"/>
      <c r="AF9" s="97"/>
      <c r="AG9" s="97"/>
      <c r="AH9" s="97"/>
      <c r="AI9" s="97"/>
      <c r="AJ9" s="97"/>
      <c r="AK9" s="97"/>
      <c r="AL9" s="97"/>
      <c r="AM9" s="97"/>
      <c r="AN9" s="97"/>
      <c r="AO9" s="97"/>
      <c r="AP9" s="97"/>
      <c r="AQ9" s="97"/>
      <c r="AR9" s="97"/>
      <c r="AS9" s="97"/>
      <c r="AT9" s="97"/>
      <c r="AU9" s="97"/>
    </row>
    <row r="10" spans="1:56" ht="26.25" customHeight="1" x14ac:dyDescent="0.25">
      <c r="A10" s="621" t="s">
        <v>1082</v>
      </c>
      <c r="B10" s="621"/>
      <c r="C10" s="621"/>
      <c r="D10" s="621"/>
      <c r="E10" s="621"/>
      <c r="F10" s="621"/>
      <c r="G10" s="621"/>
      <c r="H10" s="621"/>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row>
    <row r="11" spans="1:56" ht="15" customHeight="1" x14ac:dyDescent="0.25">
      <c r="A11" s="121"/>
      <c r="B11" s="121"/>
      <c r="C11" s="121"/>
      <c r="D11" s="121"/>
      <c r="E11" s="121"/>
      <c r="F11" s="187"/>
      <c r="G11" s="187"/>
      <c r="H11" s="121"/>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row>
    <row r="12" spans="1:56" ht="18" customHeight="1" x14ac:dyDescent="0.25">
      <c r="A12" s="681" t="s">
        <v>895</v>
      </c>
      <c r="B12" s="681"/>
      <c r="C12" s="681"/>
      <c r="D12" s="681"/>
      <c r="E12" s="681"/>
      <c r="F12" s="681"/>
      <c r="G12" s="681"/>
      <c r="H12" s="681"/>
      <c r="I12" s="105"/>
      <c r="J12" s="105"/>
      <c r="K12" s="105"/>
      <c r="L12" s="105"/>
      <c r="M12" s="105"/>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row>
    <row r="13" spans="1:56" ht="13.5" customHeight="1" x14ac:dyDescent="0.25">
      <c r="A13" s="105" t="s">
        <v>315</v>
      </c>
      <c r="B13" s="105"/>
      <c r="C13" s="105"/>
      <c r="D13" s="105"/>
      <c r="E13" s="105"/>
      <c r="F13" s="105"/>
      <c r="G13" s="105"/>
      <c r="H13" s="105"/>
      <c r="I13" s="105"/>
      <c r="J13" s="105"/>
      <c r="K13" s="105"/>
      <c r="L13" s="105"/>
      <c r="M13" s="105"/>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row>
    <row r="14" spans="1:56" ht="36" customHeight="1" x14ac:dyDescent="0.25">
      <c r="A14" s="810" t="s">
        <v>519</v>
      </c>
      <c r="B14" s="665" t="s">
        <v>325</v>
      </c>
      <c r="C14" s="648" t="s">
        <v>17</v>
      </c>
      <c r="D14" s="665" t="s">
        <v>324</v>
      </c>
      <c r="E14" s="665"/>
      <c r="F14" s="665"/>
      <c r="G14" s="665"/>
      <c r="H14" s="665"/>
      <c r="J14" s="18"/>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row>
    <row r="15" spans="1:56" x14ac:dyDescent="0.25">
      <c r="A15" s="810"/>
      <c r="B15" s="665"/>
      <c r="C15" s="650"/>
      <c r="D15" s="120" t="s">
        <v>20</v>
      </c>
      <c r="E15" s="120" t="s">
        <v>322</v>
      </c>
      <c r="F15" s="186" t="s">
        <v>323</v>
      </c>
      <c r="G15" s="186" t="s">
        <v>698</v>
      </c>
      <c r="H15" s="186" t="s">
        <v>699</v>
      </c>
      <c r="J15" s="18"/>
      <c r="P15" s="2"/>
      <c r="Q15" s="2"/>
      <c r="R15" s="2"/>
      <c r="S15" s="2"/>
      <c r="T15" s="2">
        <f>'4'!CX23</f>
        <v>18.175999999999998</v>
      </c>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1:56" x14ac:dyDescent="0.25">
      <c r="A16" s="38">
        <v>1</v>
      </c>
      <c r="B16" s="120">
        <v>2</v>
      </c>
      <c r="C16" s="38">
        <v>3</v>
      </c>
      <c r="D16" s="120">
        <v>4</v>
      </c>
      <c r="E16" s="38">
        <v>5</v>
      </c>
      <c r="F16" s="186">
        <v>6</v>
      </c>
      <c r="G16" s="188">
        <v>7</v>
      </c>
      <c r="H16" s="186">
        <v>8</v>
      </c>
      <c r="J16" s="18"/>
      <c r="P16" s="2"/>
      <c r="Q16" s="2"/>
      <c r="R16" s="2"/>
      <c r="S16" s="2"/>
      <c r="T16" s="97">
        <f>'4'!CX24</f>
        <v>0</v>
      </c>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1:48" s="185" customFormat="1" ht="47.25" x14ac:dyDescent="0.25">
      <c r="A17" s="188">
        <v>1</v>
      </c>
      <c r="B17" s="343" t="s">
        <v>896</v>
      </c>
      <c r="C17" s="191" t="s">
        <v>686</v>
      </c>
      <c r="D17" s="398">
        <f>'1-2020'!L23</f>
        <v>7.0200000000000005</v>
      </c>
      <c r="E17" s="186">
        <f>'4'!AK23</f>
        <v>7.36</v>
      </c>
      <c r="F17" s="398">
        <f>'1-2022'!M23</f>
        <v>7.23</v>
      </c>
      <c r="G17" s="398">
        <f>'1-2023'!M23</f>
        <v>7.4</v>
      </c>
      <c r="H17" s="398">
        <f>'1-2024'!M23</f>
        <v>9.4600000000000009</v>
      </c>
      <c r="J17" s="18"/>
      <c r="P17" s="97"/>
      <c r="Q17" s="97"/>
      <c r="R17" s="97"/>
      <c r="S17" s="97"/>
      <c r="T17" s="97">
        <f>'4'!CX25</f>
        <v>15.04</v>
      </c>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row>
    <row r="18" spans="1:48" s="185" customFormat="1" x14ac:dyDescent="0.25">
      <c r="A18" s="188">
        <v>2</v>
      </c>
      <c r="B18" s="86" t="s">
        <v>897</v>
      </c>
      <c r="C18" s="191" t="s">
        <v>548</v>
      </c>
      <c r="D18" s="398">
        <f>'1-2020'!V23</f>
        <v>0</v>
      </c>
      <c r="E18" s="398">
        <f>'4'!AM27</f>
        <v>2.1760000000000002</v>
      </c>
      <c r="F18" s="398">
        <f>'4'!BH27</f>
        <v>0.36</v>
      </c>
      <c r="G18" s="398">
        <f>'4'!BV27</f>
        <v>0.25</v>
      </c>
      <c r="H18" s="398">
        <f>'4'!CJ27</f>
        <v>0.35</v>
      </c>
      <c r="J18" s="18"/>
      <c r="P18" s="97"/>
      <c r="Q18" s="97"/>
      <c r="R18" s="97"/>
      <c r="S18" s="97"/>
      <c r="T18" s="97">
        <f>'4'!CX26</f>
        <v>0</v>
      </c>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row>
    <row r="19" spans="1:48" ht="38.25" customHeight="1" x14ac:dyDescent="0.25">
      <c r="A19" s="38">
        <v>3</v>
      </c>
      <c r="B19" s="86" t="s">
        <v>1138</v>
      </c>
      <c r="C19" s="191" t="s">
        <v>898</v>
      </c>
      <c r="D19" s="344">
        <v>10</v>
      </c>
      <c r="E19" s="344">
        <v>11</v>
      </c>
      <c r="F19" s="344">
        <f>'5.22'!AL23</f>
        <v>14</v>
      </c>
      <c r="G19" s="344">
        <f>'5.23'!AL23</f>
        <v>15</v>
      </c>
      <c r="H19" s="344">
        <f>'5.24'!AL23</f>
        <v>16</v>
      </c>
      <c r="J19" s="18"/>
      <c r="P19" s="2"/>
      <c r="Q19" s="2"/>
      <c r="R19" s="2"/>
      <c r="S19" s="2"/>
      <c r="T19" s="97">
        <f>'4'!CX27</f>
        <v>3.1360000000000001</v>
      </c>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1:48" s="185" customFormat="1" ht="21.75" customHeight="1" x14ac:dyDescent="0.25">
      <c r="A20" s="192"/>
      <c r="B20" s="193"/>
      <c r="C20" s="194"/>
      <c r="D20" s="195"/>
      <c r="E20" s="195"/>
      <c r="F20" s="195"/>
      <c r="G20" s="195"/>
      <c r="H20" s="195"/>
      <c r="J20" s="18"/>
      <c r="P20" s="97"/>
      <c r="Q20" s="97"/>
      <c r="R20" s="97"/>
      <c r="S20" s="97"/>
      <c r="T20" s="97">
        <f>'4'!CX28</f>
        <v>0</v>
      </c>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row>
    <row r="21" spans="1:48" x14ac:dyDescent="0.25">
      <c r="T21" s="97">
        <f>'4'!CX29</f>
        <v>0</v>
      </c>
    </row>
    <row r="22" spans="1:48" x14ac:dyDescent="0.25">
      <c r="T22" s="97">
        <f>'4'!CX30</f>
        <v>0</v>
      </c>
    </row>
    <row r="23" spans="1:48" x14ac:dyDescent="0.25">
      <c r="T23" s="97">
        <f>'4'!CX31</f>
        <v>0</v>
      </c>
    </row>
    <row r="24" spans="1:48" x14ac:dyDescent="0.25">
      <c r="T24" s="97">
        <f>'4'!CX32</f>
        <v>0</v>
      </c>
    </row>
    <row r="25" spans="1:48" x14ac:dyDescent="0.25">
      <c r="T25" s="97">
        <f>'4'!CX33</f>
        <v>0</v>
      </c>
    </row>
    <row r="26" spans="1:48" x14ac:dyDescent="0.25">
      <c r="M26" s="45"/>
      <c r="T26" s="97">
        <f>'4'!CX34</f>
        <v>0</v>
      </c>
    </row>
    <row r="27" spans="1:48" x14ac:dyDescent="0.25">
      <c r="T27" s="97">
        <f>'4'!CX35</f>
        <v>0</v>
      </c>
    </row>
    <row r="28" spans="1:48" x14ac:dyDescent="0.25">
      <c r="T28" s="97">
        <f>'4'!CX36</f>
        <v>0</v>
      </c>
    </row>
    <row r="29" spans="1:48" x14ac:dyDescent="0.25">
      <c r="T29" s="97">
        <f>'4'!CX37</f>
        <v>0</v>
      </c>
    </row>
    <row r="30" spans="1:48" x14ac:dyDescent="0.25">
      <c r="T30" s="97">
        <f>'4'!CX38</f>
        <v>0</v>
      </c>
    </row>
    <row r="31" spans="1:48" x14ac:dyDescent="0.25">
      <c r="T31" s="97">
        <f>'4'!CX39</f>
        <v>15.04</v>
      </c>
    </row>
    <row r="32" spans="1:48" x14ac:dyDescent="0.25">
      <c r="T32" s="97">
        <f>'4'!CX40</f>
        <v>0</v>
      </c>
    </row>
    <row r="33" spans="20:20" x14ac:dyDescent="0.25">
      <c r="T33" s="97">
        <f>'4'!CX41</f>
        <v>0</v>
      </c>
    </row>
    <row r="34" spans="20:20" x14ac:dyDescent="0.25">
      <c r="T34" s="97">
        <f>'4'!CX42</f>
        <v>0</v>
      </c>
    </row>
    <row r="35" spans="20:20" x14ac:dyDescent="0.25">
      <c r="T35" s="97">
        <f>'4'!CX43</f>
        <v>0</v>
      </c>
    </row>
    <row r="36" spans="20:20" x14ac:dyDescent="0.25">
      <c r="T36" s="97">
        <f>'4'!CX44</f>
        <v>0</v>
      </c>
    </row>
    <row r="37" spans="20:20" x14ac:dyDescent="0.25">
      <c r="T37" s="97">
        <f>'4'!CX45</f>
        <v>0</v>
      </c>
    </row>
    <row r="38" spans="20:20" x14ac:dyDescent="0.25">
      <c r="T38" s="97">
        <f>'4'!CX46</f>
        <v>0</v>
      </c>
    </row>
    <row r="39" spans="20:20" x14ac:dyDescent="0.25">
      <c r="T39" s="97">
        <f>'4'!CX47</f>
        <v>0</v>
      </c>
    </row>
    <row r="40" spans="20:20" x14ac:dyDescent="0.25">
      <c r="T40" s="97">
        <f>'4'!CX48</f>
        <v>0</v>
      </c>
    </row>
    <row r="41" spans="20:20" x14ac:dyDescent="0.25">
      <c r="T41" s="97">
        <f>'4'!CX49</f>
        <v>0</v>
      </c>
    </row>
    <row r="42" spans="20:20" x14ac:dyDescent="0.25">
      <c r="T42" s="97">
        <f>'4'!CX50</f>
        <v>0</v>
      </c>
    </row>
    <row r="43" spans="20:20" x14ac:dyDescent="0.25">
      <c r="T43" s="97">
        <f>'4'!CX51</f>
        <v>0</v>
      </c>
    </row>
    <row r="44" spans="20:20" x14ac:dyDescent="0.25">
      <c r="T44" s="97">
        <f>'4'!CX52</f>
        <v>0</v>
      </c>
    </row>
    <row r="45" spans="20:20" x14ac:dyDescent="0.25">
      <c r="T45" s="97">
        <f>'4'!CX53</f>
        <v>0</v>
      </c>
    </row>
    <row r="46" spans="20:20" x14ac:dyDescent="0.25">
      <c r="T46" s="97">
        <f>'4'!CX54</f>
        <v>0</v>
      </c>
    </row>
    <row r="47" spans="20:20" x14ac:dyDescent="0.25">
      <c r="T47" s="97">
        <f>'4'!CX55</f>
        <v>0</v>
      </c>
    </row>
    <row r="48" spans="20:20" x14ac:dyDescent="0.25">
      <c r="T48" s="97">
        <f>'4'!CX56</f>
        <v>0</v>
      </c>
    </row>
    <row r="49" spans="20:20" x14ac:dyDescent="0.25">
      <c r="T49" s="97">
        <f>'4'!CX57</f>
        <v>0</v>
      </c>
    </row>
    <row r="50" spans="20:20" x14ac:dyDescent="0.25">
      <c r="T50" s="97">
        <f>'4'!CX58</f>
        <v>0</v>
      </c>
    </row>
    <row r="51" spans="20:20" x14ac:dyDescent="0.25">
      <c r="T51" s="97">
        <f>'4'!CX59</f>
        <v>0</v>
      </c>
    </row>
    <row r="52" spans="20:20" x14ac:dyDescent="0.25">
      <c r="T52" s="97">
        <f>'4'!CX60</f>
        <v>0</v>
      </c>
    </row>
    <row r="53" spans="20:20" x14ac:dyDescent="0.25">
      <c r="T53" s="97">
        <f>'4'!CX61</f>
        <v>0</v>
      </c>
    </row>
    <row r="54" spans="20:20" x14ac:dyDescent="0.25">
      <c r="T54" s="97">
        <f>'4'!CX62</f>
        <v>0</v>
      </c>
    </row>
    <row r="55" spans="20:20" x14ac:dyDescent="0.25">
      <c r="T55" s="97">
        <f>'4'!CX63</f>
        <v>0</v>
      </c>
    </row>
    <row r="56" spans="20:20" x14ac:dyDescent="0.25">
      <c r="T56" s="97">
        <f>'4'!CX64</f>
        <v>0</v>
      </c>
    </row>
    <row r="57" spans="20:20" x14ac:dyDescent="0.25">
      <c r="T57" s="97">
        <f>'4'!CX65</f>
        <v>0</v>
      </c>
    </row>
    <row r="58" spans="20:20" x14ac:dyDescent="0.25">
      <c r="T58" s="97">
        <f>'4'!CX66</f>
        <v>0</v>
      </c>
    </row>
    <row r="59" spans="20:20" x14ac:dyDescent="0.25">
      <c r="T59" s="97">
        <f>'4'!CX67</f>
        <v>0</v>
      </c>
    </row>
    <row r="60" spans="20:20" x14ac:dyDescent="0.25">
      <c r="T60" s="97">
        <f>'4'!CX68</f>
        <v>0</v>
      </c>
    </row>
    <row r="61" spans="20:20" x14ac:dyDescent="0.25">
      <c r="T61" s="97">
        <f>'4'!CX69</f>
        <v>0</v>
      </c>
    </row>
    <row r="62" spans="20:20" x14ac:dyDescent="0.25">
      <c r="T62" s="97">
        <f>'4'!CX70</f>
        <v>0</v>
      </c>
    </row>
    <row r="63" spans="20:20" x14ac:dyDescent="0.25">
      <c r="T63" s="97">
        <f>'4'!CX71</f>
        <v>0</v>
      </c>
    </row>
    <row r="64" spans="20:20" x14ac:dyDescent="0.25">
      <c r="T64" s="97">
        <f>'4'!CX72</f>
        <v>0</v>
      </c>
    </row>
    <row r="65" spans="20:20" x14ac:dyDescent="0.25">
      <c r="T65" s="97">
        <f>'4'!CX73</f>
        <v>0</v>
      </c>
    </row>
    <row r="66" spans="20:20" x14ac:dyDescent="0.25">
      <c r="T66" s="97">
        <f>'4'!CX74</f>
        <v>0</v>
      </c>
    </row>
    <row r="67" spans="20:20" x14ac:dyDescent="0.25">
      <c r="T67" s="97">
        <f>'4'!CX75</f>
        <v>0</v>
      </c>
    </row>
    <row r="68" spans="20:20" x14ac:dyDescent="0.25">
      <c r="T68" s="97">
        <f>'4'!CX76</f>
        <v>0</v>
      </c>
    </row>
    <row r="69" spans="20:20" x14ac:dyDescent="0.25">
      <c r="T69" s="97">
        <f>'4'!CX77</f>
        <v>0</v>
      </c>
    </row>
    <row r="70" spans="20:20" x14ac:dyDescent="0.25">
      <c r="T70" s="97">
        <f>'4'!CX78</f>
        <v>0</v>
      </c>
    </row>
    <row r="71" spans="20:20" x14ac:dyDescent="0.25">
      <c r="T71" s="97">
        <f>'4'!CX79</f>
        <v>0</v>
      </c>
    </row>
    <row r="72" spans="20:20" x14ac:dyDescent="0.25">
      <c r="T72" s="97">
        <f>'4'!CX80</f>
        <v>0</v>
      </c>
    </row>
    <row r="73" spans="20:20" x14ac:dyDescent="0.25">
      <c r="T73" s="97">
        <f>'4'!CX81</f>
        <v>0</v>
      </c>
    </row>
    <row r="74" spans="20:20" x14ac:dyDescent="0.25">
      <c r="T74" s="97">
        <f>'4'!CX82</f>
        <v>0</v>
      </c>
    </row>
    <row r="75" spans="20:20" x14ac:dyDescent="0.25">
      <c r="T75" s="97">
        <f>'4'!CX83</f>
        <v>0</v>
      </c>
    </row>
    <row r="76" spans="20:20" x14ac:dyDescent="0.25">
      <c r="T76" s="97">
        <f>'4'!CX84</f>
        <v>0</v>
      </c>
    </row>
    <row r="77" spans="20:20" x14ac:dyDescent="0.25">
      <c r="T77" s="97">
        <f>'4'!CX85</f>
        <v>0</v>
      </c>
    </row>
    <row r="78" spans="20:20" x14ac:dyDescent="0.25">
      <c r="T78" s="97">
        <f>'4'!CX86</f>
        <v>0</v>
      </c>
    </row>
    <row r="79" spans="20:20" x14ac:dyDescent="0.25">
      <c r="T79" s="97">
        <f>'4'!CX87</f>
        <v>15.04</v>
      </c>
    </row>
    <row r="80" spans="20:20" x14ac:dyDescent="0.25">
      <c r="T80" s="97">
        <f>'4'!CX88</f>
        <v>15.04</v>
      </c>
    </row>
    <row r="81" spans="20:20" x14ac:dyDescent="0.25">
      <c r="T81" s="97">
        <f>'4'!CX89</f>
        <v>0.53</v>
      </c>
    </row>
    <row r="82" spans="20:20" x14ac:dyDescent="0.25">
      <c r="T82" s="97">
        <f>'4'!CX90</f>
        <v>1.5</v>
      </c>
    </row>
    <row r="83" spans="20:20" x14ac:dyDescent="0.25">
      <c r="T83" s="97">
        <f>'4'!CX91</f>
        <v>0.99</v>
      </c>
    </row>
    <row r="84" spans="20:20" x14ac:dyDescent="0.25">
      <c r="T84" s="97">
        <f>'4'!CX92</f>
        <v>0.47</v>
      </c>
    </row>
    <row r="85" spans="20:20" x14ac:dyDescent="0.25">
      <c r="T85" s="97">
        <f>'4'!CX93</f>
        <v>0.75</v>
      </c>
    </row>
    <row r="86" spans="20:20" x14ac:dyDescent="0.25">
      <c r="T86" s="97">
        <f>'4'!CX94</f>
        <v>1.49</v>
      </c>
    </row>
    <row r="87" spans="20:20" x14ac:dyDescent="0.25">
      <c r="T87" s="97">
        <f>'4'!CX95</f>
        <v>0.35</v>
      </c>
    </row>
    <row r="88" spans="20:20" x14ac:dyDescent="0.25">
      <c r="T88" s="97">
        <f>'4'!CX96</f>
        <v>0.65</v>
      </c>
    </row>
    <row r="89" spans="20:20" x14ac:dyDescent="0.25">
      <c r="T89" s="97">
        <f>'4'!CX97</f>
        <v>0.6</v>
      </c>
    </row>
    <row r="90" spans="20:20" x14ac:dyDescent="0.25">
      <c r="T90" s="97">
        <f>'4'!CX98</f>
        <v>1.28</v>
      </c>
    </row>
    <row r="91" spans="20:20" x14ac:dyDescent="0.25">
      <c r="T91" s="97">
        <f>'4'!CX99</f>
        <v>0.54</v>
      </c>
    </row>
    <row r="92" spans="20:20" x14ac:dyDescent="0.25">
      <c r="T92" s="97">
        <f>'4'!CX100</f>
        <v>0.495</v>
      </c>
    </row>
    <row r="93" spans="20:20" x14ac:dyDescent="0.25">
      <c r="T93" s="97">
        <f>'4'!CX101</f>
        <v>0.5</v>
      </c>
    </row>
    <row r="94" spans="20:20" x14ac:dyDescent="0.25">
      <c r="T94" s="97">
        <f>'4'!CX102</f>
        <v>0.4</v>
      </c>
    </row>
    <row r="95" spans="20:20" x14ac:dyDescent="0.25">
      <c r="T95" s="97">
        <f>'4'!CX103</f>
        <v>0.55000000000000004</v>
      </c>
    </row>
    <row r="96" spans="20:20" x14ac:dyDescent="0.25">
      <c r="T96" s="97">
        <f>'4'!CX104</f>
        <v>0.35</v>
      </c>
    </row>
    <row r="97" spans="20:20" x14ac:dyDescent="0.25">
      <c r="T97" s="97">
        <f>'4'!CX105</f>
        <v>1.25</v>
      </c>
    </row>
    <row r="98" spans="20:20" x14ac:dyDescent="0.25">
      <c r="T98" s="97">
        <f>'4'!CX106</f>
        <v>0.27500000000000002</v>
      </c>
    </row>
    <row r="99" spans="20:20" x14ac:dyDescent="0.25">
      <c r="T99" s="97">
        <f>'4'!CX107</f>
        <v>0.52</v>
      </c>
    </row>
    <row r="100" spans="20:20" x14ac:dyDescent="0.25">
      <c r="T100" s="97">
        <f>'4'!CX108</f>
        <v>1.55</v>
      </c>
    </row>
    <row r="101" spans="20:20" x14ac:dyDescent="0.25">
      <c r="T101" s="97">
        <f>'4'!CX109</f>
        <v>0</v>
      </c>
    </row>
    <row r="102" spans="20:20" x14ac:dyDescent="0.25">
      <c r="T102" s="97">
        <f>'4'!CX110</f>
        <v>0</v>
      </c>
    </row>
    <row r="103" spans="20:20" x14ac:dyDescent="0.25">
      <c r="T103" s="97">
        <f>'4'!CX111</f>
        <v>0</v>
      </c>
    </row>
    <row r="104" spans="20:20" x14ac:dyDescent="0.25">
      <c r="T104" s="97">
        <f>'4'!CX112</f>
        <v>0</v>
      </c>
    </row>
    <row r="105" spans="20:20" x14ac:dyDescent="0.25">
      <c r="T105" s="97">
        <f>'4'!CX113</f>
        <v>0</v>
      </c>
    </row>
    <row r="106" spans="20:20" x14ac:dyDescent="0.25">
      <c r="T106" s="97">
        <f>'4'!CX114</f>
        <v>0</v>
      </c>
    </row>
    <row r="107" spans="20:20" x14ac:dyDescent="0.25">
      <c r="T107" s="97">
        <f>'4'!CX115</f>
        <v>0</v>
      </c>
    </row>
    <row r="108" spans="20:20" x14ac:dyDescent="0.25">
      <c r="T108" s="97">
        <f>'4'!CX116</f>
        <v>0</v>
      </c>
    </row>
    <row r="109" spans="20:20" x14ac:dyDescent="0.25">
      <c r="T109" s="97">
        <f>'4'!CX117</f>
        <v>0</v>
      </c>
    </row>
    <row r="110" spans="20:20" x14ac:dyDescent="0.25">
      <c r="T110" s="97">
        <f>'4'!CX118</f>
        <v>0</v>
      </c>
    </row>
    <row r="111" spans="20:20" x14ac:dyDescent="0.25">
      <c r="T111" s="97">
        <f>'4'!CX119</f>
        <v>0</v>
      </c>
    </row>
    <row r="112" spans="20:20" x14ac:dyDescent="0.25">
      <c r="T112" s="97">
        <f>'4'!CX120</f>
        <v>0</v>
      </c>
    </row>
    <row r="113" spans="20:20" x14ac:dyDescent="0.25">
      <c r="T113" s="97">
        <f>'4'!CX121</f>
        <v>0</v>
      </c>
    </row>
    <row r="114" spans="20:20" x14ac:dyDescent="0.25">
      <c r="T114" s="97">
        <f>'4'!CX122</f>
        <v>0</v>
      </c>
    </row>
    <row r="115" spans="20:20" x14ac:dyDescent="0.25">
      <c r="T115" s="97">
        <f>'4'!CX123</f>
        <v>0</v>
      </c>
    </row>
    <row r="116" spans="20:20" x14ac:dyDescent="0.25">
      <c r="T116" s="97">
        <f>'4'!CX124</f>
        <v>0</v>
      </c>
    </row>
    <row r="117" spans="20:20" x14ac:dyDescent="0.25">
      <c r="T117" s="97">
        <f>'4'!CX125</f>
        <v>0</v>
      </c>
    </row>
    <row r="118" spans="20:20" x14ac:dyDescent="0.25">
      <c r="T118" s="97">
        <f>'4'!CX126</f>
        <v>0</v>
      </c>
    </row>
    <row r="119" spans="20:20" x14ac:dyDescent="0.25">
      <c r="T119" s="97">
        <f>'4'!CX127</f>
        <v>0</v>
      </c>
    </row>
    <row r="120" spans="20:20" x14ac:dyDescent="0.25">
      <c r="T120" s="97">
        <f>'4'!CX128</f>
        <v>0</v>
      </c>
    </row>
    <row r="121" spans="20:20" x14ac:dyDescent="0.25">
      <c r="T121" s="97">
        <f>'4'!CX129</f>
        <v>0</v>
      </c>
    </row>
    <row r="122" spans="20:20" x14ac:dyDescent="0.25">
      <c r="T122" s="97">
        <f>'4'!CX130</f>
        <v>0</v>
      </c>
    </row>
    <row r="123" spans="20:20" x14ac:dyDescent="0.25">
      <c r="T123" s="97">
        <f>'4'!CX131</f>
        <v>0</v>
      </c>
    </row>
    <row r="124" spans="20:20" x14ac:dyDescent="0.25">
      <c r="T124" s="97">
        <f>'4'!CX132</f>
        <v>0</v>
      </c>
    </row>
    <row r="125" spans="20:20" x14ac:dyDescent="0.25">
      <c r="T125" s="97">
        <f>'4'!CX133</f>
        <v>0</v>
      </c>
    </row>
    <row r="126" spans="20:20" x14ac:dyDescent="0.25">
      <c r="T126" s="97">
        <f>'4'!CX134</f>
        <v>0</v>
      </c>
    </row>
    <row r="127" spans="20:20" x14ac:dyDescent="0.25">
      <c r="T127" s="97">
        <f>'4'!CX135</f>
        <v>0</v>
      </c>
    </row>
    <row r="128" spans="20:20" x14ac:dyDescent="0.25">
      <c r="T128" s="97">
        <f>'4'!CX136</f>
        <v>3.1360000000000001</v>
      </c>
    </row>
    <row r="129" spans="20:20" x14ac:dyDescent="0.25">
      <c r="T129" s="97">
        <f>'4'!CX137</f>
        <v>1</v>
      </c>
    </row>
    <row r="130" spans="20:20" x14ac:dyDescent="0.25">
      <c r="T130" s="97">
        <f>'4'!CX138</f>
        <v>0.52600000000000002</v>
      </c>
    </row>
    <row r="131" spans="20:20" x14ac:dyDescent="0.25">
      <c r="T131" s="97">
        <f>'4'!CX139</f>
        <v>0</v>
      </c>
    </row>
    <row r="132" spans="20:20" x14ac:dyDescent="0.25">
      <c r="T132" s="97">
        <f>'4'!CX140</f>
        <v>0.65</v>
      </c>
    </row>
    <row r="133" spans="20:20" x14ac:dyDescent="0.25">
      <c r="T133" s="97">
        <f>'4'!CX141</f>
        <v>0.36</v>
      </c>
    </row>
    <row r="134" spans="20:20" x14ac:dyDescent="0.25">
      <c r="T134" s="97">
        <f>'4'!CX142</f>
        <v>0</v>
      </c>
    </row>
    <row r="135" spans="20:20" x14ac:dyDescent="0.25">
      <c r="T135" s="97">
        <f>'4'!CX143</f>
        <v>0.25</v>
      </c>
    </row>
    <row r="136" spans="20:20" x14ac:dyDescent="0.25">
      <c r="T136" s="97">
        <f>'4'!CX144</f>
        <v>0</v>
      </c>
    </row>
    <row r="137" spans="20:20" x14ac:dyDescent="0.25">
      <c r="T137" s="97">
        <f>'4'!CX145</f>
        <v>0</v>
      </c>
    </row>
    <row r="138" spans="20:20" x14ac:dyDescent="0.25">
      <c r="T138" s="97">
        <f>'4'!CX146</f>
        <v>0.35</v>
      </c>
    </row>
    <row r="139" spans="20:20" x14ac:dyDescent="0.25">
      <c r="T139" s="97">
        <f>'4'!CX147</f>
        <v>0</v>
      </c>
    </row>
  </sheetData>
  <mergeCells count="9">
    <mergeCell ref="A10:H10"/>
    <mergeCell ref="A14:A15"/>
    <mergeCell ref="B14:B15"/>
    <mergeCell ref="D14:H14"/>
    <mergeCell ref="A5:H5"/>
    <mergeCell ref="A7:H7"/>
    <mergeCell ref="A8:H8"/>
    <mergeCell ref="C14:C15"/>
    <mergeCell ref="A12:H12"/>
  </mergeCells>
  <pageMargins left="0.70866141732283472" right="0.70866141732283472" top="0.74803149606299213" bottom="0.74803149606299213" header="0.31496062992125984" footer="0.31496062992125984"/>
  <pageSetup paperSize="9" scale="8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view="pageBreakPreview" zoomScale="60" workbookViewId="0">
      <selection activeCell="N34" sqref="N34"/>
    </sheetView>
  </sheetViews>
  <sheetFormatPr defaultRowHeight="15.75" x14ac:dyDescent="0.25"/>
  <cols>
    <col min="2" max="2" width="77" customWidth="1"/>
  </cols>
  <sheetData>
    <row r="1" spans="1:10" ht="18.75" x14ac:dyDescent="0.25">
      <c r="A1" s="52"/>
      <c r="B1" s="24" t="s">
        <v>508</v>
      </c>
      <c r="C1" s="7"/>
      <c r="D1" s="7"/>
      <c r="E1" s="7"/>
      <c r="F1" s="7"/>
      <c r="G1" s="7"/>
      <c r="H1" s="7"/>
      <c r="I1" s="7"/>
    </row>
    <row r="2" spans="1:10" ht="18.75" x14ac:dyDescent="0.3">
      <c r="A2" s="52"/>
      <c r="B2" s="15" t="s">
        <v>1</v>
      </c>
      <c r="C2" s="7"/>
      <c r="D2" s="7"/>
      <c r="E2" s="7"/>
      <c r="F2" s="7"/>
      <c r="G2" s="7"/>
      <c r="H2" s="7"/>
      <c r="I2" s="7"/>
    </row>
    <row r="3" spans="1:10" ht="18.75" x14ac:dyDescent="0.3">
      <c r="A3" s="52"/>
      <c r="B3" s="15" t="s">
        <v>775</v>
      </c>
      <c r="C3" s="7"/>
      <c r="D3" s="7"/>
      <c r="E3" s="7"/>
      <c r="F3" s="7"/>
      <c r="G3" s="7"/>
      <c r="H3" s="7"/>
      <c r="I3" s="7"/>
    </row>
    <row r="4" spans="1:10" ht="18.75" x14ac:dyDescent="0.3">
      <c r="A4" s="52"/>
      <c r="B4" s="15"/>
      <c r="C4" s="7"/>
      <c r="D4" s="7"/>
      <c r="E4" s="7"/>
      <c r="F4" s="7"/>
      <c r="G4" s="7"/>
      <c r="H4" s="7"/>
      <c r="I4" s="7"/>
    </row>
    <row r="5" spans="1:10" ht="171" customHeight="1" x14ac:dyDescent="0.3">
      <c r="A5" s="812" t="s">
        <v>526</v>
      </c>
      <c r="B5" s="812"/>
      <c r="C5" s="82"/>
      <c r="D5" s="82"/>
      <c r="E5" s="82"/>
      <c r="F5" s="82"/>
      <c r="G5" s="82"/>
      <c r="H5" s="82"/>
      <c r="I5" s="82"/>
      <c r="J5" s="82"/>
    </row>
    <row r="6" spans="1:10" ht="20.25" customHeight="1" x14ac:dyDescent="0.3">
      <c r="A6" s="132"/>
      <c r="B6" s="132"/>
      <c r="C6" s="82"/>
      <c r="D6" s="82"/>
      <c r="E6" s="82"/>
      <c r="F6" s="82"/>
      <c r="G6" s="82"/>
      <c r="H6" s="82"/>
      <c r="I6" s="82"/>
      <c r="J6" s="82"/>
    </row>
    <row r="7" spans="1:10" ht="18.75" x14ac:dyDescent="0.3">
      <c r="A7" s="620" t="s">
        <v>979</v>
      </c>
      <c r="B7" s="620"/>
      <c r="C7" s="49"/>
      <c r="D7" s="49"/>
      <c r="E7" s="49"/>
      <c r="F7" s="7"/>
      <c r="G7" s="7"/>
      <c r="H7" s="7"/>
      <c r="I7" s="7"/>
      <c r="J7" s="7"/>
    </row>
    <row r="9" spans="1:10" ht="69" customHeight="1" x14ac:dyDescent="0.25">
      <c r="A9" s="109" t="s">
        <v>519</v>
      </c>
      <c r="B9" s="120" t="s">
        <v>61</v>
      </c>
    </row>
    <row r="10" spans="1:10" x14ac:dyDescent="0.25">
      <c r="A10" s="145">
        <v>1</v>
      </c>
      <c r="B10" s="145">
        <v>2</v>
      </c>
    </row>
    <row r="11" spans="1:10" x14ac:dyDescent="0.25">
      <c r="A11" s="20">
        <v>1</v>
      </c>
      <c r="B11" s="20" t="s">
        <v>1028</v>
      </c>
    </row>
  </sheetData>
  <mergeCells count="2">
    <mergeCell ref="A7:B7"/>
    <mergeCell ref="A5:B5"/>
  </mergeCells>
  <pageMargins left="0.70866141732283472" right="0.70866141732283472" top="0.74803149606299213" bottom="0.74803149606299213" header="0.31496062992125984" footer="0.31496062992125984"/>
  <pageSetup paperSize="9" scale="9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1"/>
  <sheetViews>
    <sheetView topLeftCell="A15" zoomScale="80" zoomScaleNormal="80" workbookViewId="0">
      <selection activeCell="P27" sqref="P27"/>
    </sheetView>
  </sheetViews>
  <sheetFormatPr defaultColWidth="9" defaultRowHeight="15.75" x14ac:dyDescent="0.25"/>
  <cols>
    <col min="1" max="1" width="9" style="412"/>
    <col min="2" max="2" width="55" style="412" customWidth="1"/>
    <col min="3" max="11" width="16.375" style="413" customWidth="1"/>
    <col min="12" max="12" width="16.375" style="412" customWidth="1"/>
    <col min="13" max="16384" width="9" style="412"/>
  </cols>
  <sheetData>
    <row r="1" spans="1:79" ht="18.75" x14ac:dyDescent="0.25">
      <c r="L1" s="414" t="s">
        <v>1029</v>
      </c>
    </row>
    <row r="2" spans="1:79" ht="18.75" x14ac:dyDescent="0.3">
      <c r="K2" s="815"/>
      <c r="L2" s="815"/>
    </row>
    <row r="3" spans="1:79" x14ac:dyDescent="0.25">
      <c r="L3" s="415"/>
    </row>
    <row r="5" spans="1:79" x14ac:dyDescent="0.25">
      <c r="A5" s="816" t="s">
        <v>1030</v>
      </c>
      <c r="B5" s="817"/>
      <c r="C5" s="817"/>
      <c r="D5" s="817"/>
      <c r="E5" s="817"/>
      <c r="F5" s="817"/>
      <c r="G5" s="817"/>
      <c r="H5" s="817"/>
      <c r="I5" s="817"/>
      <c r="J5" s="817"/>
      <c r="K5" s="817"/>
      <c r="L5" s="817"/>
      <c r="M5" s="416"/>
      <c r="N5" s="416"/>
      <c r="O5" s="416"/>
      <c r="P5" s="416"/>
      <c r="Q5" s="416"/>
      <c r="R5" s="416"/>
      <c r="S5" s="416"/>
      <c r="T5" s="416"/>
      <c r="U5" s="416"/>
      <c r="V5" s="416"/>
      <c r="W5" s="416"/>
    </row>
    <row r="7" spans="1:79" s="417" customFormat="1" ht="18.75" x14ac:dyDescent="0.25">
      <c r="A7" s="818" t="s">
        <v>1031</v>
      </c>
      <c r="B7" s="818"/>
      <c r="C7" s="818"/>
      <c r="D7" s="818"/>
      <c r="E7" s="818"/>
      <c r="F7" s="818"/>
      <c r="G7" s="818"/>
      <c r="H7" s="818"/>
      <c r="I7" s="818"/>
      <c r="J7" s="818"/>
      <c r="K7" s="818"/>
      <c r="L7" s="818"/>
    </row>
    <row r="8" spans="1:79" s="420" customFormat="1" ht="16.5" customHeight="1" x14ac:dyDescent="0.3">
      <c r="A8" s="418"/>
      <c r="B8" s="418"/>
      <c r="C8" s="419"/>
      <c r="D8" s="419"/>
      <c r="E8" s="419"/>
      <c r="F8" s="419"/>
      <c r="G8" s="419"/>
      <c r="H8" s="419"/>
      <c r="I8" s="419"/>
      <c r="J8" s="419"/>
      <c r="K8" s="419"/>
    </row>
    <row r="9" spans="1:79" s="422" customFormat="1" x14ac:dyDescent="0.2">
      <c r="A9" s="819" t="s">
        <v>892</v>
      </c>
      <c r="B9" s="819"/>
      <c r="C9" s="819"/>
      <c r="D9" s="819"/>
      <c r="E9" s="819"/>
      <c r="F9" s="819"/>
      <c r="G9" s="819"/>
      <c r="H9" s="819"/>
      <c r="I9" s="819"/>
      <c r="J9" s="819"/>
      <c r="K9" s="819"/>
      <c r="L9" s="819"/>
      <c r="M9" s="421"/>
      <c r="N9" s="421"/>
      <c r="O9" s="421"/>
      <c r="P9" s="421"/>
      <c r="Q9" s="421"/>
      <c r="R9" s="421"/>
      <c r="S9" s="421"/>
      <c r="T9" s="421"/>
      <c r="U9" s="421"/>
      <c r="V9" s="421"/>
      <c r="W9" s="421"/>
      <c r="X9" s="421"/>
      <c r="Y9" s="421"/>
      <c r="Z9" s="421"/>
      <c r="AA9" s="421"/>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c r="BC9" s="421"/>
      <c r="BD9" s="421"/>
      <c r="BE9" s="421"/>
      <c r="BF9" s="421"/>
      <c r="BG9" s="421"/>
      <c r="BH9" s="421"/>
      <c r="BI9" s="421"/>
      <c r="BJ9" s="421"/>
      <c r="BK9" s="421"/>
      <c r="BL9" s="421"/>
      <c r="BM9" s="421"/>
      <c r="BN9" s="421"/>
      <c r="BO9" s="421"/>
      <c r="BP9" s="421"/>
      <c r="BQ9" s="421"/>
      <c r="BR9" s="421"/>
      <c r="BS9" s="421"/>
      <c r="BT9" s="421"/>
      <c r="BU9" s="421"/>
      <c r="BV9" s="421"/>
      <c r="BW9" s="421"/>
      <c r="BX9" s="421"/>
      <c r="BY9" s="421"/>
      <c r="BZ9" s="421"/>
      <c r="CA9" s="421"/>
    </row>
    <row r="10" spans="1:79" s="422" customFormat="1" ht="15" customHeight="1" x14ac:dyDescent="0.2">
      <c r="A10" s="820" t="s">
        <v>1032</v>
      </c>
      <c r="B10" s="820"/>
      <c r="C10" s="820"/>
      <c r="D10" s="820"/>
      <c r="E10" s="820"/>
      <c r="F10" s="820"/>
      <c r="G10" s="820"/>
      <c r="H10" s="820"/>
      <c r="I10" s="820"/>
      <c r="J10" s="820"/>
      <c r="K10" s="820"/>
      <c r="L10" s="820"/>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row>
    <row r="11" spans="1:79" s="422" customFormat="1" ht="15" customHeight="1" x14ac:dyDescent="0.2">
      <c r="A11" s="424"/>
      <c r="B11" s="424"/>
      <c r="C11" s="425"/>
      <c r="D11" s="425"/>
      <c r="E11" s="425"/>
      <c r="F11" s="425"/>
      <c r="G11" s="425"/>
      <c r="H11" s="425"/>
      <c r="I11" s="425"/>
      <c r="J11" s="425"/>
      <c r="K11" s="425"/>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row>
    <row r="12" spans="1:79" s="422" customFormat="1" ht="15" customHeight="1" x14ac:dyDescent="0.2">
      <c r="A12" s="813" t="s">
        <v>1033</v>
      </c>
      <c r="B12" s="814"/>
      <c r="C12" s="814"/>
      <c r="D12" s="814"/>
      <c r="E12" s="814"/>
      <c r="F12" s="814"/>
      <c r="G12" s="814"/>
      <c r="H12" s="814"/>
      <c r="I12" s="814"/>
      <c r="J12" s="814"/>
      <c r="K12" s="814"/>
      <c r="L12" s="814"/>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row>
    <row r="13" spans="1:79" s="422" customFormat="1" ht="15" customHeight="1" x14ac:dyDescent="0.2">
      <c r="A13" s="820" t="s">
        <v>1034</v>
      </c>
      <c r="B13" s="820"/>
      <c r="C13" s="820"/>
      <c r="D13" s="820"/>
      <c r="E13" s="820"/>
      <c r="F13" s="820"/>
      <c r="G13" s="820"/>
      <c r="H13" s="820"/>
      <c r="I13" s="820"/>
      <c r="J13" s="820"/>
      <c r="K13" s="820"/>
      <c r="L13" s="820"/>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row>
    <row r="14" spans="1:79" x14ac:dyDescent="0.25">
      <c r="K14" s="427"/>
    </row>
    <row r="15" spans="1:79" ht="19.5" thickBot="1" x14ac:dyDescent="0.35">
      <c r="A15" s="428"/>
      <c r="B15" s="821"/>
      <c r="C15" s="821"/>
      <c r="D15" s="821"/>
      <c r="E15" s="429"/>
      <c r="F15" s="429"/>
      <c r="L15" s="430" t="s">
        <v>1035</v>
      </c>
    </row>
    <row r="16" spans="1:79" ht="63" customHeight="1" thickBot="1" x14ac:dyDescent="0.3">
      <c r="A16" s="822" t="s">
        <v>1036</v>
      </c>
      <c r="B16" s="824" t="s">
        <v>1037</v>
      </c>
      <c r="C16" s="510">
        <v>2020</v>
      </c>
      <c r="D16" s="540">
        <v>2021</v>
      </c>
      <c r="E16" s="828">
        <v>2022</v>
      </c>
      <c r="F16" s="829"/>
      <c r="G16" s="830">
        <v>2023</v>
      </c>
      <c r="H16" s="831"/>
      <c r="I16" s="830">
        <v>2024</v>
      </c>
      <c r="J16" s="831"/>
      <c r="K16" s="826" t="s">
        <v>1038</v>
      </c>
      <c r="L16" s="827"/>
    </row>
    <row r="17" spans="1:12" ht="64.5" customHeight="1" thickBot="1" x14ac:dyDescent="0.3">
      <c r="A17" s="823"/>
      <c r="B17" s="825"/>
      <c r="C17" s="431" t="s">
        <v>19</v>
      </c>
      <c r="D17" s="432" t="s">
        <v>19</v>
      </c>
      <c r="E17" s="432" t="s">
        <v>19</v>
      </c>
      <c r="F17" s="432" t="s">
        <v>1027</v>
      </c>
      <c r="G17" s="432" t="s">
        <v>19</v>
      </c>
      <c r="H17" s="432" t="s">
        <v>1027</v>
      </c>
      <c r="I17" s="432" t="s">
        <v>19</v>
      </c>
      <c r="J17" s="432" t="s">
        <v>1027</v>
      </c>
      <c r="K17" s="432" t="s">
        <v>19</v>
      </c>
      <c r="L17" s="433" t="s">
        <v>1027</v>
      </c>
    </row>
    <row r="18" spans="1:12" ht="24" customHeight="1" thickBot="1" x14ac:dyDescent="0.3">
      <c r="A18" s="434">
        <v>1</v>
      </c>
      <c r="B18" s="435">
        <v>2</v>
      </c>
      <c r="C18" s="436">
        <v>3</v>
      </c>
      <c r="D18" s="437">
        <v>4</v>
      </c>
      <c r="E18" s="437">
        <v>5</v>
      </c>
      <c r="F18" s="437"/>
      <c r="G18" s="437">
        <v>7</v>
      </c>
      <c r="H18" s="437"/>
      <c r="I18" s="437">
        <v>9</v>
      </c>
      <c r="J18" s="555"/>
      <c r="K18" s="438">
        <v>11</v>
      </c>
      <c r="L18" s="433">
        <v>12</v>
      </c>
    </row>
    <row r="19" spans="1:12" ht="38.25" thickBot="1" x14ac:dyDescent="0.3">
      <c r="A19" s="439"/>
      <c r="B19" s="440" t="s">
        <v>1039</v>
      </c>
      <c r="C19" s="441">
        <f>C20+C38</f>
        <v>61.328333333333326</v>
      </c>
      <c r="D19" s="442">
        <f t="shared" ref="D19" si="0">D20+D38</f>
        <v>67.856999999999999</v>
      </c>
      <c r="E19" s="442">
        <f>E20+E38</f>
        <v>53.670833333333341</v>
      </c>
      <c r="F19" s="442">
        <f>F20+F38</f>
        <v>68.433000000000021</v>
      </c>
      <c r="G19" s="442">
        <f t="shared" ref="G19:H19" si="1">G20+G38</f>
        <v>59.170833333333334</v>
      </c>
      <c r="H19" s="442">
        <f t="shared" si="1"/>
        <v>82.814999999999998</v>
      </c>
      <c r="I19" s="443">
        <f>I20+I38</f>
        <v>57.020833333333336</v>
      </c>
      <c r="J19" s="443">
        <f>J20+J38</f>
        <v>76.274000000000001</v>
      </c>
      <c r="K19" s="444">
        <f t="shared" ref="K19:K49" si="2">C19+D19+E19+G19+I19</f>
        <v>299.0478333333333</v>
      </c>
      <c r="L19" s="444">
        <f>C19+D19+F19+H19+J19</f>
        <v>356.70733333333334</v>
      </c>
    </row>
    <row r="20" spans="1:12" ht="19.5" thickBot="1" x14ac:dyDescent="0.3">
      <c r="A20" s="445" t="s">
        <v>554</v>
      </c>
      <c r="B20" s="446" t="s">
        <v>1040</v>
      </c>
      <c r="C20" s="447">
        <f t="shared" ref="C20:E20" si="3">C21+C30+C34+C35</f>
        <v>61.328333333333326</v>
      </c>
      <c r="D20" s="448">
        <f t="shared" ref="D20" si="4">D21+D30+D34+D35</f>
        <v>67.856999999999999</v>
      </c>
      <c r="E20" s="448">
        <f t="shared" si="3"/>
        <v>53.670833333333341</v>
      </c>
      <c r="F20" s="448">
        <f t="shared" ref="F20" si="5">F21+F30+F34+F35</f>
        <v>68.433000000000021</v>
      </c>
      <c r="G20" s="448">
        <f>G21+G30+G34+G35</f>
        <v>59.170833333333334</v>
      </c>
      <c r="H20" s="448">
        <f>H21+H30+H34+H35</f>
        <v>82.814999999999998</v>
      </c>
      <c r="I20" s="449">
        <f>I21+I30+I34+I35</f>
        <v>57.020833333333336</v>
      </c>
      <c r="J20" s="449">
        <f>J21+J30+J34+J35</f>
        <v>76.274000000000001</v>
      </c>
      <c r="K20" s="450">
        <f t="shared" si="2"/>
        <v>299.0478333333333</v>
      </c>
      <c r="L20" s="450">
        <f t="shared" ref="L20:L49" si="6">C20+D20+F20+H20+J20</f>
        <v>356.70733333333334</v>
      </c>
    </row>
    <row r="21" spans="1:12" ht="18.75" x14ac:dyDescent="0.25">
      <c r="A21" s="451" t="s">
        <v>555</v>
      </c>
      <c r="B21" s="452" t="s">
        <v>1041</v>
      </c>
      <c r="C21" s="453">
        <f>'[11]9'!$C$19</f>
        <v>23.858333333333327</v>
      </c>
      <c r="D21" s="454">
        <f>'[11]9'!$D$19</f>
        <v>25.803000000000001</v>
      </c>
      <c r="E21" s="454">
        <f>'[11]9'!$E$19</f>
        <v>13.143281333333341</v>
      </c>
      <c r="F21" s="454">
        <f>'[11]9'!$E$19</f>
        <v>13.143281333333341</v>
      </c>
      <c r="G21" s="455">
        <f>'[11]9'!$F$19</f>
        <v>17.022179253333334</v>
      </c>
      <c r="H21" s="455">
        <f>'[11]9'!$F$19</f>
        <v>17.022179253333334</v>
      </c>
      <c r="I21" s="456">
        <f>'[11]9'!$G$19</f>
        <v>13.186233090133335</v>
      </c>
      <c r="J21" s="456">
        <f>'[11]9'!$G$19</f>
        <v>13.186233090133335</v>
      </c>
      <c r="K21" s="457">
        <f t="shared" si="2"/>
        <v>93.013027010133328</v>
      </c>
      <c r="L21" s="457">
        <f t="shared" si="6"/>
        <v>93.013027010133328</v>
      </c>
    </row>
    <row r="22" spans="1:12" ht="37.5" x14ac:dyDescent="0.25">
      <c r="A22" s="458" t="s">
        <v>557</v>
      </c>
      <c r="B22" s="459" t="s">
        <v>1042</v>
      </c>
      <c r="C22" s="460">
        <f>C21</f>
        <v>23.858333333333327</v>
      </c>
      <c r="D22" s="460">
        <f t="shared" ref="D22" si="7">D21</f>
        <v>25.803000000000001</v>
      </c>
      <c r="E22" s="460">
        <f t="shared" ref="E22:I22" si="8">E21</f>
        <v>13.143281333333341</v>
      </c>
      <c r="F22" s="460">
        <f t="shared" ref="F22" si="9">F21</f>
        <v>13.143281333333341</v>
      </c>
      <c r="G22" s="460">
        <f t="shared" si="8"/>
        <v>17.022179253333334</v>
      </c>
      <c r="H22" s="460">
        <f t="shared" ref="H22" si="10">H21</f>
        <v>17.022179253333334</v>
      </c>
      <c r="I22" s="460">
        <f t="shared" si="8"/>
        <v>13.186233090133335</v>
      </c>
      <c r="J22" s="460">
        <f t="shared" ref="J22" si="11">J21</f>
        <v>13.186233090133335</v>
      </c>
      <c r="K22" s="464">
        <f t="shared" si="2"/>
        <v>93.013027010133328</v>
      </c>
      <c r="L22" s="464">
        <f t="shared" si="6"/>
        <v>93.013027010133328</v>
      </c>
    </row>
    <row r="23" spans="1:12" ht="18.75" x14ac:dyDescent="0.25">
      <c r="A23" s="458" t="s">
        <v>558</v>
      </c>
      <c r="B23" s="465" t="s">
        <v>1043</v>
      </c>
      <c r="C23" s="460">
        <v>0</v>
      </c>
      <c r="D23" s="461">
        <v>0</v>
      </c>
      <c r="E23" s="461">
        <v>0</v>
      </c>
      <c r="F23" s="461">
        <v>0</v>
      </c>
      <c r="G23" s="461">
        <v>0</v>
      </c>
      <c r="H23" s="461">
        <v>0</v>
      </c>
      <c r="I23" s="463">
        <v>0</v>
      </c>
      <c r="J23" s="463">
        <v>0</v>
      </c>
      <c r="K23" s="464">
        <f t="shared" si="2"/>
        <v>0</v>
      </c>
      <c r="L23" s="464">
        <f t="shared" si="6"/>
        <v>0</v>
      </c>
    </row>
    <row r="24" spans="1:12" ht="18.75" x14ac:dyDescent="0.25">
      <c r="A24" s="458" t="s">
        <v>559</v>
      </c>
      <c r="B24" s="459" t="s">
        <v>1044</v>
      </c>
      <c r="C24" s="460">
        <f>C25+C27</f>
        <v>0</v>
      </c>
      <c r="D24" s="460">
        <f t="shared" ref="D24" si="12">D25+D27</f>
        <v>0</v>
      </c>
      <c r="E24" s="460">
        <f>E25+E27</f>
        <v>0</v>
      </c>
      <c r="F24" s="460">
        <f>F25+F27</f>
        <v>0</v>
      </c>
      <c r="G24" s="460">
        <f>G27</f>
        <v>0</v>
      </c>
      <c r="H24" s="460">
        <f>H27</f>
        <v>0</v>
      </c>
      <c r="I24" s="460">
        <f>I25+I27</f>
        <v>0</v>
      </c>
      <c r="J24" s="460">
        <f>J25+J27</f>
        <v>0</v>
      </c>
      <c r="K24" s="464">
        <f t="shared" si="2"/>
        <v>0</v>
      </c>
      <c r="L24" s="464">
        <f t="shared" si="6"/>
        <v>0</v>
      </c>
    </row>
    <row r="25" spans="1:12" ht="18.75" x14ac:dyDescent="0.25">
      <c r="A25" s="458" t="s">
        <v>593</v>
      </c>
      <c r="B25" s="465" t="s">
        <v>1045</v>
      </c>
      <c r="C25" s="460">
        <v>0</v>
      </c>
      <c r="D25" s="460">
        <v>0</v>
      </c>
      <c r="E25" s="460">
        <v>0</v>
      </c>
      <c r="F25" s="460">
        <v>0</v>
      </c>
      <c r="G25" s="460">
        <v>0</v>
      </c>
      <c r="H25" s="460">
        <v>0</v>
      </c>
      <c r="I25" s="460">
        <v>0</v>
      </c>
      <c r="J25" s="460">
        <v>0</v>
      </c>
      <c r="K25" s="464">
        <f t="shared" si="2"/>
        <v>0</v>
      </c>
      <c r="L25" s="464">
        <f t="shared" si="6"/>
        <v>0</v>
      </c>
    </row>
    <row r="26" spans="1:12" ht="18.75" x14ac:dyDescent="0.25">
      <c r="A26" s="458"/>
      <c r="B26" s="466" t="s">
        <v>1046</v>
      </c>
      <c r="C26" s="460">
        <v>0</v>
      </c>
      <c r="D26" s="460">
        <v>0</v>
      </c>
      <c r="E26" s="460">
        <v>0</v>
      </c>
      <c r="F26" s="460">
        <v>0</v>
      </c>
      <c r="G26" s="460">
        <v>0</v>
      </c>
      <c r="H26" s="460">
        <v>0</v>
      </c>
      <c r="I26" s="460">
        <v>0</v>
      </c>
      <c r="J26" s="460">
        <v>0</v>
      </c>
      <c r="K26" s="464">
        <f t="shared" si="2"/>
        <v>0</v>
      </c>
      <c r="L26" s="464">
        <f t="shared" si="6"/>
        <v>0</v>
      </c>
    </row>
    <row r="27" spans="1:12" ht="18.75" x14ac:dyDescent="0.25">
      <c r="A27" s="458" t="s">
        <v>594</v>
      </c>
      <c r="B27" s="465" t="s">
        <v>1047</v>
      </c>
      <c r="C27" s="460"/>
      <c r="D27" s="461"/>
      <c r="E27" s="461"/>
      <c r="F27" s="461"/>
      <c r="G27" s="461"/>
      <c r="H27" s="461"/>
      <c r="I27" s="462"/>
      <c r="J27" s="462"/>
      <c r="K27" s="464">
        <f t="shared" si="2"/>
        <v>0</v>
      </c>
      <c r="L27" s="464">
        <f t="shared" si="6"/>
        <v>0</v>
      </c>
    </row>
    <row r="28" spans="1:12" ht="18.75" x14ac:dyDescent="0.25">
      <c r="A28" s="458"/>
      <c r="B28" s="466" t="s">
        <v>1046</v>
      </c>
      <c r="C28" s="460">
        <v>0</v>
      </c>
      <c r="D28" s="460">
        <v>0</v>
      </c>
      <c r="E28" s="460">
        <v>0</v>
      </c>
      <c r="F28" s="460">
        <v>0</v>
      </c>
      <c r="G28" s="460">
        <v>0</v>
      </c>
      <c r="H28" s="460">
        <v>0</v>
      </c>
      <c r="I28" s="460">
        <v>0</v>
      </c>
      <c r="J28" s="460">
        <v>0</v>
      </c>
      <c r="K28" s="464">
        <f t="shared" si="2"/>
        <v>0</v>
      </c>
      <c r="L28" s="464">
        <f t="shared" si="6"/>
        <v>0</v>
      </c>
    </row>
    <row r="29" spans="1:12" ht="18.75" x14ac:dyDescent="0.25">
      <c r="A29" s="458" t="s">
        <v>560</v>
      </c>
      <c r="B29" s="465" t="s">
        <v>1048</v>
      </c>
      <c r="C29" s="460">
        <v>0</v>
      </c>
      <c r="D29" s="461">
        <v>0</v>
      </c>
      <c r="E29" s="461">
        <v>0</v>
      </c>
      <c r="F29" s="461">
        <v>0</v>
      </c>
      <c r="G29" s="461">
        <v>0</v>
      </c>
      <c r="H29" s="461">
        <v>0</v>
      </c>
      <c r="I29" s="463">
        <v>0</v>
      </c>
      <c r="J29" s="463">
        <v>0</v>
      </c>
      <c r="K29" s="464">
        <f t="shared" si="2"/>
        <v>0</v>
      </c>
      <c r="L29" s="464">
        <f t="shared" si="6"/>
        <v>0</v>
      </c>
    </row>
    <row r="30" spans="1:12" ht="18.75" x14ac:dyDescent="0.25">
      <c r="A30" s="458" t="s">
        <v>556</v>
      </c>
      <c r="B30" s="465" t="s">
        <v>1049</v>
      </c>
      <c r="C30" s="460">
        <f>'[11]9'!$C$29</f>
        <v>37.47</v>
      </c>
      <c r="D30" s="460">
        <f>'[11]9'!$D$29</f>
        <v>42.054000000000002</v>
      </c>
      <c r="E30" s="460">
        <f>'[11]9'!$E$29</f>
        <v>40.527552</v>
      </c>
      <c r="F30" s="460">
        <f>'[11]9'!$E$29</f>
        <v>40.527552</v>
      </c>
      <c r="G30" s="460">
        <f>'[11]9'!$F$29</f>
        <v>42.14865408</v>
      </c>
      <c r="H30" s="460">
        <f>'[11]9'!$F$29</f>
        <v>42.14865408</v>
      </c>
      <c r="I30" s="460">
        <f>'[11]9'!$G$29</f>
        <v>43.834600243200001</v>
      </c>
      <c r="J30" s="460">
        <f>'[11]9'!$G$29</f>
        <v>43.834600243200001</v>
      </c>
      <c r="K30" s="464">
        <f t="shared" si="2"/>
        <v>206.03480632319997</v>
      </c>
      <c r="L30" s="464">
        <f t="shared" si="6"/>
        <v>206.03480632319997</v>
      </c>
    </row>
    <row r="31" spans="1:12" ht="37.5" x14ac:dyDescent="0.25">
      <c r="A31" s="458" t="s">
        <v>561</v>
      </c>
      <c r="B31" s="459" t="s">
        <v>1050</v>
      </c>
      <c r="C31" s="460">
        <f>C30</f>
        <v>37.47</v>
      </c>
      <c r="D31" s="460">
        <f t="shared" ref="D31" si="13">D30</f>
        <v>42.054000000000002</v>
      </c>
      <c r="E31" s="460">
        <f t="shared" ref="E31:I31" si="14">E30</f>
        <v>40.527552</v>
      </c>
      <c r="F31" s="460">
        <f t="shared" ref="F31" si="15">F30</f>
        <v>40.527552</v>
      </c>
      <c r="G31" s="460">
        <f t="shared" si="14"/>
        <v>42.14865408</v>
      </c>
      <c r="H31" s="460">
        <f t="shared" ref="H31" si="16">H30</f>
        <v>42.14865408</v>
      </c>
      <c r="I31" s="460">
        <f t="shared" si="14"/>
        <v>43.834600243200001</v>
      </c>
      <c r="J31" s="460">
        <f t="shared" ref="J31" si="17">J30</f>
        <v>43.834600243200001</v>
      </c>
      <c r="K31" s="464">
        <f t="shared" si="2"/>
        <v>206.03480632319997</v>
      </c>
      <c r="L31" s="464">
        <f t="shared" si="6"/>
        <v>206.03480632319997</v>
      </c>
    </row>
    <row r="32" spans="1:12" ht="18.75" x14ac:dyDescent="0.25">
      <c r="A32" s="458" t="s">
        <v>562</v>
      </c>
      <c r="B32" s="465" t="s">
        <v>1051</v>
      </c>
      <c r="C32" s="460">
        <v>0</v>
      </c>
      <c r="D32" s="461">
        <v>0</v>
      </c>
      <c r="E32" s="461">
        <v>0</v>
      </c>
      <c r="F32" s="461">
        <v>0</v>
      </c>
      <c r="G32" s="461">
        <v>0</v>
      </c>
      <c r="H32" s="461">
        <v>0</v>
      </c>
      <c r="I32" s="463">
        <v>0</v>
      </c>
      <c r="J32" s="463">
        <v>0</v>
      </c>
      <c r="K32" s="464">
        <f t="shared" si="2"/>
        <v>0</v>
      </c>
      <c r="L32" s="464">
        <f t="shared" si="6"/>
        <v>0</v>
      </c>
    </row>
    <row r="33" spans="1:12" ht="18.75" x14ac:dyDescent="0.25">
      <c r="A33" s="458" t="s">
        <v>563</v>
      </c>
      <c r="B33" s="465" t="s">
        <v>1052</v>
      </c>
      <c r="C33" s="460">
        <v>0</v>
      </c>
      <c r="D33" s="460">
        <v>0</v>
      </c>
      <c r="E33" s="460">
        <v>0</v>
      </c>
      <c r="F33" s="460">
        <v>0</v>
      </c>
      <c r="G33" s="460">
        <v>0</v>
      </c>
      <c r="H33" s="460">
        <v>0</v>
      </c>
      <c r="I33" s="460">
        <v>0</v>
      </c>
      <c r="J33" s="460">
        <v>0</v>
      </c>
      <c r="K33" s="464">
        <f t="shared" si="2"/>
        <v>0</v>
      </c>
      <c r="L33" s="464">
        <f t="shared" si="6"/>
        <v>0</v>
      </c>
    </row>
    <row r="34" spans="1:12" ht="18.75" x14ac:dyDescent="0.25">
      <c r="A34" s="458" t="s">
        <v>766</v>
      </c>
      <c r="B34" s="465" t="s">
        <v>1053</v>
      </c>
      <c r="C34" s="460">
        <v>0</v>
      </c>
      <c r="D34" s="461">
        <v>0</v>
      </c>
      <c r="E34" s="461">
        <v>0</v>
      </c>
      <c r="F34" s="461">
        <v>0</v>
      </c>
      <c r="G34" s="461">
        <v>0</v>
      </c>
      <c r="H34" s="461">
        <v>0</v>
      </c>
      <c r="I34" s="467">
        <v>0</v>
      </c>
      <c r="J34" s="467">
        <v>0</v>
      </c>
      <c r="K34" s="464">
        <f t="shared" si="2"/>
        <v>0</v>
      </c>
      <c r="L34" s="464">
        <f t="shared" si="6"/>
        <v>0</v>
      </c>
    </row>
    <row r="35" spans="1:12" ht="18.75" x14ac:dyDescent="0.25">
      <c r="A35" s="458" t="s">
        <v>768</v>
      </c>
      <c r="B35" s="465" t="s">
        <v>1054</v>
      </c>
      <c r="C35" s="460">
        <v>0</v>
      </c>
      <c r="D35" s="460">
        <v>0</v>
      </c>
      <c r="E35" s="460">
        <v>0</v>
      </c>
      <c r="F35" s="460">
        <f>F36</f>
        <v>14.76216666666668</v>
      </c>
      <c r="G35" s="460">
        <v>0</v>
      </c>
      <c r="H35" s="460">
        <f>H36</f>
        <v>23.644166666666663</v>
      </c>
      <c r="I35" s="460">
        <v>0</v>
      </c>
      <c r="J35" s="460">
        <f>J36</f>
        <v>19.253166666666665</v>
      </c>
      <c r="K35" s="464">
        <f t="shared" si="2"/>
        <v>0</v>
      </c>
      <c r="L35" s="464">
        <f t="shared" si="6"/>
        <v>57.659500000000008</v>
      </c>
    </row>
    <row r="36" spans="1:12" ht="18.75" x14ac:dyDescent="0.25">
      <c r="A36" s="458" t="s">
        <v>1055</v>
      </c>
      <c r="B36" s="465" t="s">
        <v>1056</v>
      </c>
      <c r="C36" s="460">
        <v>0</v>
      </c>
      <c r="D36" s="461">
        <v>0</v>
      </c>
      <c r="E36" s="461">
        <v>0</v>
      </c>
      <c r="F36" s="461">
        <v>14.76216666666668</v>
      </c>
      <c r="G36" s="461">
        <v>0</v>
      </c>
      <c r="H36" s="461">
        <v>23.644166666666663</v>
      </c>
      <c r="I36" s="467">
        <v>0</v>
      </c>
      <c r="J36" s="467">
        <v>19.253166666666665</v>
      </c>
      <c r="K36" s="464">
        <f t="shared" si="2"/>
        <v>0</v>
      </c>
      <c r="L36" s="464">
        <f t="shared" si="6"/>
        <v>57.659500000000008</v>
      </c>
    </row>
    <row r="37" spans="1:12" ht="19.5" thickBot="1" x14ac:dyDescent="0.3">
      <c r="A37" s="468" t="s">
        <v>1057</v>
      </c>
      <c r="B37" s="469" t="s">
        <v>1058</v>
      </c>
      <c r="C37" s="470">
        <v>0</v>
      </c>
      <c r="D37" s="471">
        <v>0</v>
      </c>
      <c r="E37" s="471">
        <v>0</v>
      </c>
      <c r="F37" s="471">
        <v>0</v>
      </c>
      <c r="G37" s="471">
        <v>0</v>
      </c>
      <c r="H37" s="471">
        <v>0</v>
      </c>
      <c r="I37" s="472">
        <v>0</v>
      </c>
      <c r="J37" s="472">
        <v>0</v>
      </c>
      <c r="K37" s="473">
        <f t="shared" si="2"/>
        <v>0</v>
      </c>
      <c r="L37" s="473">
        <f t="shared" si="6"/>
        <v>0</v>
      </c>
    </row>
    <row r="38" spans="1:12" ht="19.5" thickBot="1" x14ac:dyDescent="0.3">
      <c r="A38" s="445" t="s">
        <v>565</v>
      </c>
      <c r="B38" s="446" t="s">
        <v>1059</v>
      </c>
      <c r="C38" s="447">
        <v>0</v>
      </c>
      <c r="D38" s="448">
        <v>0</v>
      </c>
      <c r="E38" s="448">
        <v>0</v>
      </c>
      <c r="F38" s="448">
        <v>0</v>
      </c>
      <c r="G38" s="448">
        <v>0</v>
      </c>
      <c r="H38" s="448">
        <v>0</v>
      </c>
      <c r="I38" s="474">
        <v>0</v>
      </c>
      <c r="J38" s="474">
        <v>0</v>
      </c>
      <c r="K38" s="475">
        <f t="shared" si="2"/>
        <v>0</v>
      </c>
      <c r="L38" s="475">
        <f t="shared" si="6"/>
        <v>0</v>
      </c>
    </row>
    <row r="39" spans="1:12" ht="18.75" x14ac:dyDescent="0.25">
      <c r="A39" s="451" t="s">
        <v>1060</v>
      </c>
      <c r="B39" s="452" t="s">
        <v>1061</v>
      </c>
      <c r="C39" s="453">
        <v>0</v>
      </c>
      <c r="D39" s="454">
        <v>0</v>
      </c>
      <c r="E39" s="454">
        <v>0</v>
      </c>
      <c r="F39" s="454">
        <v>0</v>
      </c>
      <c r="G39" s="454">
        <v>0</v>
      </c>
      <c r="H39" s="454">
        <v>0</v>
      </c>
      <c r="I39" s="456">
        <v>0</v>
      </c>
      <c r="J39" s="456">
        <v>0</v>
      </c>
      <c r="K39" s="457">
        <f t="shared" si="2"/>
        <v>0</v>
      </c>
      <c r="L39" s="457">
        <f t="shared" si="6"/>
        <v>0</v>
      </c>
    </row>
    <row r="40" spans="1:12" ht="18.75" x14ac:dyDescent="0.25">
      <c r="A40" s="458" t="s">
        <v>1062</v>
      </c>
      <c r="B40" s="465" t="s">
        <v>1063</v>
      </c>
      <c r="C40" s="460">
        <v>0</v>
      </c>
      <c r="D40" s="461">
        <v>0</v>
      </c>
      <c r="E40" s="461">
        <v>0</v>
      </c>
      <c r="F40" s="461">
        <v>0</v>
      </c>
      <c r="G40" s="461">
        <v>0</v>
      </c>
      <c r="H40" s="461">
        <v>0</v>
      </c>
      <c r="I40" s="463">
        <v>0</v>
      </c>
      <c r="J40" s="463">
        <v>0</v>
      </c>
      <c r="K40" s="464">
        <f t="shared" si="2"/>
        <v>0</v>
      </c>
      <c r="L40" s="464">
        <f t="shared" si="6"/>
        <v>0</v>
      </c>
    </row>
    <row r="41" spans="1:12" ht="18.75" x14ac:dyDescent="0.25">
      <c r="A41" s="458" t="s">
        <v>1064</v>
      </c>
      <c r="B41" s="465" t="s">
        <v>1065</v>
      </c>
      <c r="C41" s="460">
        <v>0</v>
      </c>
      <c r="D41" s="461">
        <v>0</v>
      </c>
      <c r="E41" s="461">
        <v>0</v>
      </c>
      <c r="F41" s="461">
        <v>0</v>
      </c>
      <c r="G41" s="461">
        <v>0</v>
      </c>
      <c r="H41" s="461">
        <v>0</v>
      </c>
      <c r="I41" s="463">
        <v>0</v>
      </c>
      <c r="J41" s="463">
        <v>0</v>
      </c>
      <c r="K41" s="464">
        <f t="shared" si="2"/>
        <v>0</v>
      </c>
      <c r="L41" s="464">
        <f t="shared" si="6"/>
        <v>0</v>
      </c>
    </row>
    <row r="42" spans="1:12" ht="18.75" x14ac:dyDescent="0.25">
      <c r="A42" s="458" t="s">
        <v>1066</v>
      </c>
      <c r="B42" s="465" t="s">
        <v>1067</v>
      </c>
      <c r="C42" s="460">
        <v>0</v>
      </c>
      <c r="D42" s="461">
        <v>0</v>
      </c>
      <c r="E42" s="461">
        <v>0</v>
      </c>
      <c r="F42" s="461">
        <v>0</v>
      </c>
      <c r="G42" s="461">
        <v>0</v>
      </c>
      <c r="H42" s="461">
        <v>0</v>
      </c>
      <c r="I42" s="463">
        <v>0</v>
      </c>
      <c r="J42" s="463">
        <v>0</v>
      </c>
      <c r="K42" s="464">
        <f t="shared" si="2"/>
        <v>0</v>
      </c>
      <c r="L42" s="464">
        <f t="shared" si="6"/>
        <v>0</v>
      </c>
    </row>
    <row r="43" spans="1:12" ht="18.75" x14ac:dyDescent="0.25">
      <c r="A43" s="458"/>
      <c r="B43" s="465" t="s">
        <v>1068</v>
      </c>
      <c r="C43" s="460">
        <v>0</v>
      </c>
      <c r="D43" s="461">
        <v>0</v>
      </c>
      <c r="E43" s="461">
        <v>0</v>
      </c>
      <c r="F43" s="461">
        <v>0</v>
      </c>
      <c r="G43" s="461">
        <v>0</v>
      </c>
      <c r="H43" s="461">
        <v>0</v>
      </c>
      <c r="I43" s="463">
        <v>0</v>
      </c>
      <c r="J43" s="463">
        <v>0</v>
      </c>
      <c r="K43" s="464">
        <f t="shared" si="2"/>
        <v>0</v>
      </c>
      <c r="L43" s="464">
        <f t="shared" si="6"/>
        <v>0</v>
      </c>
    </row>
    <row r="44" spans="1:12" ht="37.5" x14ac:dyDescent="0.25">
      <c r="A44" s="458"/>
      <c r="B44" s="476" t="s">
        <v>1069</v>
      </c>
      <c r="C44" s="460">
        <v>0</v>
      </c>
      <c r="D44" s="461">
        <v>0</v>
      </c>
      <c r="E44" s="461">
        <v>0</v>
      </c>
      <c r="F44" s="461">
        <v>0</v>
      </c>
      <c r="G44" s="461">
        <v>0</v>
      </c>
      <c r="H44" s="461">
        <v>0</v>
      </c>
      <c r="I44" s="463">
        <v>0</v>
      </c>
      <c r="J44" s="463">
        <v>0</v>
      </c>
      <c r="K44" s="464">
        <f t="shared" si="2"/>
        <v>0</v>
      </c>
      <c r="L44" s="464">
        <f t="shared" si="6"/>
        <v>0</v>
      </c>
    </row>
    <row r="45" spans="1:12" ht="37.5" x14ac:dyDescent="0.25">
      <c r="A45" s="458"/>
      <c r="B45" s="476" t="s">
        <v>1070</v>
      </c>
      <c r="C45" s="460">
        <v>0</v>
      </c>
      <c r="D45" s="461">
        <v>0</v>
      </c>
      <c r="E45" s="461">
        <v>0</v>
      </c>
      <c r="F45" s="461">
        <v>0</v>
      </c>
      <c r="G45" s="461">
        <v>0</v>
      </c>
      <c r="H45" s="461">
        <v>0</v>
      </c>
      <c r="I45" s="463">
        <v>0</v>
      </c>
      <c r="J45" s="463">
        <v>0</v>
      </c>
      <c r="K45" s="464">
        <f t="shared" si="2"/>
        <v>0</v>
      </c>
      <c r="L45" s="464">
        <f t="shared" si="6"/>
        <v>0</v>
      </c>
    </row>
    <row r="46" spans="1:12" ht="37.5" x14ac:dyDescent="0.25">
      <c r="A46" s="458"/>
      <c r="B46" s="476" t="s">
        <v>1071</v>
      </c>
      <c r="C46" s="460">
        <v>0</v>
      </c>
      <c r="D46" s="461">
        <v>0</v>
      </c>
      <c r="E46" s="461">
        <v>0</v>
      </c>
      <c r="F46" s="461">
        <v>0</v>
      </c>
      <c r="G46" s="461">
        <v>0</v>
      </c>
      <c r="H46" s="461">
        <v>0</v>
      </c>
      <c r="I46" s="463">
        <v>0</v>
      </c>
      <c r="J46" s="463">
        <v>0</v>
      </c>
      <c r="K46" s="464">
        <f t="shared" si="2"/>
        <v>0</v>
      </c>
      <c r="L46" s="464">
        <f t="shared" si="6"/>
        <v>0</v>
      </c>
    </row>
    <row r="47" spans="1:12" ht="18.75" x14ac:dyDescent="0.25">
      <c r="A47" s="458" t="s">
        <v>1072</v>
      </c>
      <c r="B47" s="465" t="s">
        <v>1073</v>
      </c>
      <c r="C47" s="460">
        <v>0</v>
      </c>
      <c r="D47" s="461">
        <v>0</v>
      </c>
      <c r="E47" s="461">
        <v>0</v>
      </c>
      <c r="F47" s="461">
        <v>0</v>
      </c>
      <c r="G47" s="461">
        <v>0</v>
      </c>
      <c r="H47" s="461">
        <v>0</v>
      </c>
      <c r="I47" s="463">
        <v>0</v>
      </c>
      <c r="J47" s="463">
        <v>0</v>
      </c>
      <c r="K47" s="464">
        <f t="shared" si="2"/>
        <v>0</v>
      </c>
      <c r="L47" s="464">
        <f t="shared" si="6"/>
        <v>0</v>
      </c>
    </row>
    <row r="48" spans="1:12" ht="18.75" x14ac:dyDescent="0.25">
      <c r="A48" s="458" t="s">
        <v>1074</v>
      </c>
      <c r="B48" s="465" t="s">
        <v>1075</v>
      </c>
      <c r="C48" s="460">
        <v>0</v>
      </c>
      <c r="D48" s="461">
        <v>0</v>
      </c>
      <c r="E48" s="461">
        <v>0</v>
      </c>
      <c r="F48" s="461">
        <v>0</v>
      </c>
      <c r="G48" s="461">
        <v>0</v>
      </c>
      <c r="H48" s="461">
        <v>0</v>
      </c>
      <c r="I48" s="463">
        <v>0</v>
      </c>
      <c r="J48" s="463">
        <v>0</v>
      </c>
      <c r="K48" s="464">
        <f t="shared" si="2"/>
        <v>0</v>
      </c>
      <c r="L48" s="464">
        <f t="shared" si="6"/>
        <v>0</v>
      </c>
    </row>
    <row r="49" spans="1:12" ht="19.5" thickBot="1" x14ac:dyDescent="0.3">
      <c r="A49" s="468" t="s">
        <v>1076</v>
      </c>
      <c r="B49" s="469" t="s">
        <v>1077</v>
      </c>
      <c r="C49" s="470">
        <v>0</v>
      </c>
      <c r="D49" s="471">
        <v>0</v>
      </c>
      <c r="E49" s="471">
        <v>0</v>
      </c>
      <c r="F49" s="471">
        <v>0</v>
      </c>
      <c r="G49" s="471">
        <v>0</v>
      </c>
      <c r="H49" s="471">
        <v>0</v>
      </c>
      <c r="I49" s="472">
        <v>0</v>
      </c>
      <c r="J49" s="472">
        <v>0</v>
      </c>
      <c r="K49" s="477">
        <f t="shared" si="2"/>
        <v>0</v>
      </c>
      <c r="L49" s="477">
        <f t="shared" si="6"/>
        <v>0</v>
      </c>
    </row>
    <row r="50" spans="1:12" ht="37.5" x14ac:dyDescent="0.25">
      <c r="A50" s="478"/>
      <c r="B50" s="479" t="s">
        <v>1078</v>
      </c>
      <c r="C50" s="480" t="s">
        <v>691</v>
      </c>
      <c r="D50" s="481" t="s">
        <v>691</v>
      </c>
      <c r="E50" s="481" t="s">
        <v>691</v>
      </c>
      <c r="F50" s="481" t="s">
        <v>691</v>
      </c>
      <c r="G50" s="481" t="s">
        <v>691</v>
      </c>
      <c r="H50" s="481" t="s">
        <v>691</v>
      </c>
      <c r="I50" s="482" t="s">
        <v>691</v>
      </c>
      <c r="J50" s="482" t="s">
        <v>691</v>
      </c>
      <c r="K50" s="483" t="s">
        <v>691</v>
      </c>
      <c r="L50" s="484" t="s">
        <v>691</v>
      </c>
    </row>
    <row r="51" spans="1:12" ht="37.5" x14ac:dyDescent="0.25">
      <c r="A51" s="485"/>
      <c r="B51" s="486" t="s">
        <v>1079</v>
      </c>
      <c r="C51" s="487" t="s">
        <v>691</v>
      </c>
      <c r="D51" s="488" t="s">
        <v>691</v>
      </c>
      <c r="E51" s="488" t="s">
        <v>691</v>
      </c>
      <c r="F51" s="488" t="s">
        <v>691</v>
      </c>
      <c r="G51" s="488" t="s">
        <v>691</v>
      </c>
      <c r="H51" s="488" t="s">
        <v>691</v>
      </c>
      <c r="I51" s="489" t="s">
        <v>691</v>
      </c>
      <c r="J51" s="489" t="s">
        <v>691</v>
      </c>
      <c r="K51" s="490" t="s">
        <v>691</v>
      </c>
      <c r="L51" s="491" t="s">
        <v>691</v>
      </c>
    </row>
    <row r="52" spans="1:12" ht="37.5" x14ac:dyDescent="0.25">
      <c r="A52" s="485"/>
      <c r="B52" s="486" t="s">
        <v>1080</v>
      </c>
      <c r="C52" s="487" t="s">
        <v>691</v>
      </c>
      <c r="D52" s="488" t="s">
        <v>691</v>
      </c>
      <c r="E52" s="488" t="s">
        <v>691</v>
      </c>
      <c r="F52" s="488" t="s">
        <v>691</v>
      </c>
      <c r="G52" s="488" t="s">
        <v>691</v>
      </c>
      <c r="H52" s="488" t="s">
        <v>691</v>
      </c>
      <c r="I52" s="489" t="s">
        <v>691</v>
      </c>
      <c r="J52" s="489" t="s">
        <v>691</v>
      </c>
      <c r="K52" s="490" t="s">
        <v>691</v>
      </c>
      <c r="L52" s="491" t="s">
        <v>691</v>
      </c>
    </row>
    <row r="53" spans="1:12" ht="38.25" thickBot="1" x14ac:dyDescent="0.3">
      <c r="A53" s="492"/>
      <c r="B53" s="493" t="s">
        <v>1081</v>
      </c>
      <c r="C53" s="494" t="s">
        <v>691</v>
      </c>
      <c r="D53" s="495" t="s">
        <v>691</v>
      </c>
      <c r="E53" s="495" t="s">
        <v>691</v>
      </c>
      <c r="F53" s="495" t="s">
        <v>691</v>
      </c>
      <c r="G53" s="495" t="s">
        <v>691</v>
      </c>
      <c r="H53" s="495" t="s">
        <v>691</v>
      </c>
      <c r="I53" s="496" t="s">
        <v>691</v>
      </c>
      <c r="J53" s="496" t="s">
        <v>691</v>
      </c>
      <c r="K53" s="497" t="s">
        <v>691</v>
      </c>
      <c r="L53" s="498" t="s">
        <v>691</v>
      </c>
    </row>
    <row r="54" spans="1:12" x14ac:dyDescent="0.25">
      <c r="A54" s="499"/>
      <c r="B54" s="500"/>
      <c r="C54" s="501"/>
      <c r="D54" s="501"/>
      <c r="E54" s="501"/>
      <c r="F54" s="501"/>
      <c r="G54" s="501"/>
      <c r="H54" s="501"/>
      <c r="I54" s="502"/>
      <c r="J54" s="502"/>
      <c r="K54" s="502"/>
    </row>
    <row r="55" spans="1:12" x14ac:dyDescent="0.25">
      <c r="A55" s="503"/>
      <c r="B55" s="499"/>
      <c r="C55" s="502"/>
      <c r="D55" s="502"/>
      <c r="E55" s="502"/>
      <c r="F55" s="502"/>
      <c r="G55" s="502"/>
      <c r="H55" s="502"/>
    </row>
    <row r="56" spans="1:12" x14ac:dyDescent="0.25">
      <c r="A56" s="503"/>
    </row>
    <row r="57" spans="1:12" x14ac:dyDescent="0.25">
      <c r="A57" s="503"/>
    </row>
    <row r="58" spans="1:12" x14ac:dyDescent="0.25">
      <c r="A58" s="504"/>
      <c r="B58" s="504"/>
      <c r="C58" s="505"/>
      <c r="D58" s="505"/>
      <c r="E58" s="505"/>
      <c r="F58" s="505"/>
      <c r="G58" s="505"/>
      <c r="H58" s="505"/>
      <c r="I58" s="505"/>
      <c r="J58" s="505"/>
      <c r="K58" s="505"/>
    </row>
    <row r="59" spans="1:12" x14ac:dyDescent="0.25">
      <c r="A59" s="503"/>
    </row>
    <row r="60" spans="1:12" x14ac:dyDescent="0.25">
      <c r="A60" s="506"/>
      <c r="I60" s="507"/>
      <c r="J60" s="507"/>
      <c r="K60" s="508"/>
    </row>
    <row r="61" spans="1:12" x14ac:dyDescent="0.25">
      <c r="I61" s="509"/>
      <c r="J61" s="509"/>
    </row>
  </sheetData>
  <mergeCells count="14">
    <mergeCell ref="A13:L13"/>
    <mergeCell ref="B15:D15"/>
    <mergeCell ref="A16:A17"/>
    <mergeCell ref="B16:B17"/>
    <mergeCell ref="K16:L16"/>
    <mergeCell ref="E16:F16"/>
    <mergeCell ref="G16:H16"/>
    <mergeCell ref="I16:J16"/>
    <mergeCell ref="A12:L12"/>
    <mergeCell ref="K2:L2"/>
    <mergeCell ref="A5:L5"/>
    <mergeCell ref="A7:L7"/>
    <mergeCell ref="A9:L9"/>
    <mergeCell ref="A10:L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4"/>
  <sheetViews>
    <sheetView topLeftCell="A19" zoomScale="70" zoomScaleNormal="70" workbookViewId="0">
      <selection activeCell="W80" sqref="W80"/>
    </sheetView>
  </sheetViews>
  <sheetFormatPr defaultColWidth="9" defaultRowHeight="12" x14ac:dyDescent="0.2"/>
  <cols>
    <col min="1" max="1" width="9.75" style="579" customWidth="1"/>
    <col min="2" max="2" width="37.5" style="579" customWidth="1"/>
    <col min="3" max="3" width="12.75" style="579" customWidth="1"/>
    <col min="4" max="11" width="8.125" style="579" customWidth="1"/>
    <col min="12" max="12" width="6.125" style="579" bestFit="1" customWidth="1"/>
    <col min="13" max="45" width="8.125" style="579" customWidth="1"/>
    <col min="46" max="16384" width="9" style="579"/>
  </cols>
  <sheetData>
    <row r="1" spans="1:58" ht="18.75" x14ac:dyDescent="0.2">
      <c r="AS1" s="168" t="s">
        <v>267</v>
      </c>
    </row>
    <row r="2" spans="1:58" ht="18.75" x14ac:dyDescent="0.3">
      <c r="J2" s="580"/>
      <c r="K2" s="629"/>
      <c r="L2" s="629"/>
      <c r="M2" s="629"/>
      <c r="N2" s="629"/>
      <c r="O2" s="580"/>
      <c r="AS2" s="169" t="s">
        <v>1</v>
      </c>
    </row>
    <row r="3" spans="1:58" ht="18.75" x14ac:dyDescent="0.3">
      <c r="J3" s="581"/>
      <c r="K3" s="581"/>
      <c r="L3" s="581"/>
      <c r="M3" s="581"/>
      <c r="N3" s="581"/>
      <c r="O3" s="581"/>
      <c r="AS3" s="169" t="s">
        <v>714</v>
      </c>
    </row>
    <row r="4" spans="1:58" ht="18.75" x14ac:dyDescent="0.2">
      <c r="A4" s="630" t="s">
        <v>715</v>
      </c>
      <c r="B4" s="630"/>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c r="AR4" s="630"/>
      <c r="AS4" s="630"/>
    </row>
    <row r="5" spans="1:58" ht="18.75" x14ac:dyDescent="0.3">
      <c r="A5" s="631" t="s">
        <v>1020</v>
      </c>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pans="1:58" ht="18.75" x14ac:dyDescent="0.3">
      <c r="A6" s="582"/>
      <c r="B6" s="582"/>
      <c r="C6" s="582"/>
      <c r="D6" s="582"/>
      <c r="E6" s="582"/>
      <c r="F6" s="582"/>
      <c r="G6" s="582"/>
      <c r="H6" s="582"/>
      <c r="I6" s="582"/>
      <c r="J6" s="582"/>
      <c r="K6" s="582"/>
      <c r="L6" s="582"/>
      <c r="M6" s="582"/>
      <c r="N6" s="582"/>
      <c r="O6" s="582"/>
      <c r="P6" s="582"/>
      <c r="Q6" s="582"/>
      <c r="R6" s="582"/>
      <c r="S6" s="582"/>
      <c r="T6" s="582"/>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row>
    <row r="7" spans="1:58" ht="18.75" x14ac:dyDescent="0.3">
      <c r="A7" s="582"/>
      <c r="B7" s="582"/>
      <c r="C7" s="582"/>
      <c r="D7" s="582"/>
      <c r="E7" s="582"/>
      <c r="F7" s="582"/>
      <c r="G7" s="582"/>
      <c r="H7" s="582"/>
      <c r="I7" s="582"/>
      <c r="J7" s="582"/>
      <c r="K7" s="582"/>
      <c r="L7" s="582"/>
      <c r="M7" s="631" t="s">
        <v>812</v>
      </c>
      <c r="N7" s="631"/>
      <c r="O7" s="631"/>
      <c r="P7" s="631"/>
      <c r="Q7" s="631"/>
      <c r="R7" s="631"/>
      <c r="S7" s="631"/>
      <c r="T7" s="631"/>
      <c r="U7" s="631"/>
      <c r="V7" s="631"/>
      <c r="W7" s="631"/>
      <c r="X7" s="631"/>
      <c r="Y7" s="631"/>
      <c r="Z7" s="631"/>
      <c r="AA7" s="582"/>
      <c r="AB7" s="582"/>
      <c r="AC7" s="582"/>
      <c r="AD7" s="582"/>
      <c r="AE7" s="582"/>
      <c r="AF7" s="582"/>
      <c r="AG7" s="582"/>
      <c r="AH7" s="582"/>
      <c r="AI7" s="582"/>
      <c r="AJ7" s="582"/>
      <c r="AK7" s="582"/>
      <c r="AL7" s="582"/>
      <c r="AM7" s="582"/>
      <c r="AN7" s="582"/>
      <c r="AO7" s="582"/>
      <c r="AP7" s="582"/>
      <c r="AQ7" s="582"/>
      <c r="AR7" s="582"/>
      <c r="AS7" s="582"/>
    </row>
    <row r="8" spans="1:58" ht="15.75" customHeight="1" x14ac:dyDescent="0.2"/>
    <row r="9" spans="1:58" ht="21.75" customHeight="1" x14ac:dyDescent="0.2">
      <c r="A9" s="628" t="s">
        <v>811</v>
      </c>
      <c r="B9" s="628"/>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58" ht="15.75" customHeight="1" x14ac:dyDescent="0.2">
      <c r="A10" s="627" t="s">
        <v>313</v>
      </c>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row>
    <row r="12" spans="1:58" ht="16.5" customHeight="1" x14ac:dyDescent="0.2">
      <c r="A12" s="628" t="s">
        <v>1082</v>
      </c>
      <c r="B12" s="628"/>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58" ht="15" customHeight="1" x14ac:dyDescent="0.2">
      <c r="A13" s="583"/>
      <c r="B13" s="583"/>
      <c r="C13" s="583"/>
      <c r="D13" s="583"/>
      <c r="E13" s="583"/>
      <c r="F13" s="583"/>
      <c r="G13" s="583"/>
      <c r="H13" s="583"/>
      <c r="I13" s="583"/>
      <c r="J13" s="583"/>
      <c r="K13" s="583"/>
      <c r="L13" s="583"/>
      <c r="M13" s="583"/>
      <c r="N13" s="583"/>
      <c r="O13" s="583"/>
      <c r="P13" s="572"/>
      <c r="Q13" s="572"/>
      <c r="R13" s="572"/>
      <c r="S13" s="572"/>
      <c r="T13" s="572"/>
      <c r="U13" s="572"/>
      <c r="V13" s="572"/>
      <c r="W13" s="572"/>
      <c r="X13" s="572"/>
      <c r="Y13" s="572"/>
      <c r="Z13" s="572"/>
      <c r="AA13" s="572"/>
      <c r="AB13" s="572"/>
      <c r="AC13" s="572"/>
      <c r="AD13" s="572"/>
      <c r="AE13" s="572"/>
      <c r="AF13" s="572"/>
      <c r="AG13" s="572"/>
      <c r="AH13" s="583"/>
      <c r="AI13" s="583"/>
      <c r="AJ13" s="583"/>
      <c r="AK13" s="583"/>
      <c r="AL13" s="583"/>
      <c r="AM13" s="583"/>
      <c r="AN13" s="583"/>
      <c r="AO13" s="583"/>
      <c r="AP13" s="583"/>
      <c r="AQ13" s="583"/>
      <c r="AR13" s="583"/>
      <c r="AS13" s="583"/>
    </row>
    <row r="14" spans="1:58" s="581" customFormat="1" ht="15.75" customHeight="1" x14ac:dyDescent="0.3">
      <c r="A14" s="620" t="s">
        <v>1096</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79"/>
      <c r="AU14" s="79"/>
      <c r="AV14" s="79"/>
      <c r="AW14" s="79"/>
      <c r="AX14" s="79"/>
      <c r="AY14" s="79"/>
      <c r="AZ14" s="79"/>
      <c r="BA14" s="79"/>
      <c r="BB14" s="79"/>
      <c r="BC14" s="79"/>
      <c r="BD14" s="79"/>
      <c r="BE14" s="79"/>
      <c r="BF14" s="79"/>
    </row>
    <row r="15" spans="1:58" s="581" customFormat="1" ht="15.75" customHeight="1" x14ac:dyDescent="0.25">
      <c r="A15" s="621" t="s">
        <v>165</v>
      </c>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621"/>
      <c r="AT15" s="17"/>
      <c r="AU15" s="17"/>
      <c r="AV15" s="17"/>
      <c r="AW15" s="17"/>
      <c r="AX15" s="17"/>
      <c r="AY15" s="17"/>
      <c r="AZ15" s="17"/>
      <c r="BA15" s="17"/>
      <c r="BB15" s="17"/>
      <c r="BC15" s="17"/>
      <c r="BD15" s="17"/>
      <c r="BE15" s="17"/>
      <c r="BF15" s="17"/>
    </row>
    <row r="16" spans="1:58" s="581" customFormat="1" ht="15.75" customHeight="1" x14ac:dyDescent="0.3">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79"/>
      <c r="AU16" s="79"/>
      <c r="AV16" s="79"/>
      <c r="AW16" s="79"/>
      <c r="AX16" s="79"/>
      <c r="AY16" s="79"/>
      <c r="AZ16" s="79"/>
      <c r="BA16" s="79"/>
      <c r="BB16" s="79"/>
      <c r="BC16" s="79"/>
      <c r="BD16" s="79"/>
      <c r="BE16" s="79"/>
      <c r="BF16" s="79"/>
    </row>
    <row r="17" spans="1:45" s="584" customFormat="1" ht="33.75" customHeight="1" x14ac:dyDescent="0.25">
      <c r="A17" s="626" t="s">
        <v>180</v>
      </c>
      <c r="B17" s="626" t="s">
        <v>31</v>
      </c>
      <c r="C17" s="626" t="s">
        <v>4</v>
      </c>
      <c r="D17" s="626" t="s">
        <v>166</v>
      </c>
      <c r="E17" s="626"/>
      <c r="F17" s="626"/>
      <c r="G17" s="626"/>
      <c r="H17" s="626"/>
      <c r="I17" s="626"/>
      <c r="J17" s="626"/>
      <c r="K17" s="626"/>
      <c r="L17" s="62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626"/>
      <c r="AP17" s="626"/>
      <c r="AQ17" s="626"/>
      <c r="AR17" s="626"/>
      <c r="AS17" s="626"/>
    </row>
    <row r="18" spans="1:45" ht="145.5" customHeight="1" x14ac:dyDescent="0.2">
      <c r="A18" s="626"/>
      <c r="B18" s="626"/>
      <c r="C18" s="626"/>
      <c r="D18" s="626" t="s">
        <v>58</v>
      </c>
      <c r="E18" s="626"/>
      <c r="F18" s="626"/>
      <c r="G18" s="626"/>
      <c r="H18" s="626"/>
      <c r="I18" s="626"/>
      <c r="J18" s="626" t="s">
        <v>59</v>
      </c>
      <c r="K18" s="626"/>
      <c r="L18" s="626"/>
      <c r="M18" s="626"/>
      <c r="N18" s="626"/>
      <c r="O18" s="626"/>
      <c r="P18" s="626" t="s">
        <v>52</v>
      </c>
      <c r="Q18" s="626"/>
      <c r="R18" s="626"/>
      <c r="S18" s="626"/>
      <c r="T18" s="626"/>
      <c r="U18" s="626"/>
      <c r="V18" s="626" t="s">
        <v>53</v>
      </c>
      <c r="W18" s="626"/>
      <c r="X18" s="626"/>
      <c r="Y18" s="626"/>
      <c r="Z18" s="626"/>
      <c r="AA18" s="626"/>
      <c r="AB18" s="626" t="s">
        <v>33</v>
      </c>
      <c r="AC18" s="626"/>
      <c r="AD18" s="626"/>
      <c r="AE18" s="626"/>
      <c r="AF18" s="626"/>
      <c r="AG18" s="626"/>
      <c r="AH18" s="626" t="s">
        <v>50</v>
      </c>
      <c r="AI18" s="626"/>
      <c r="AJ18" s="626"/>
      <c r="AK18" s="626"/>
      <c r="AL18" s="626"/>
      <c r="AM18" s="626"/>
      <c r="AN18" s="626" t="s">
        <v>51</v>
      </c>
      <c r="AO18" s="626"/>
      <c r="AP18" s="626"/>
      <c r="AQ18" s="626"/>
      <c r="AR18" s="626"/>
      <c r="AS18" s="626"/>
    </row>
    <row r="19" spans="1:45" s="585" customFormat="1" ht="192" customHeight="1" x14ac:dyDescent="0.2">
      <c r="A19" s="626"/>
      <c r="B19" s="626"/>
      <c r="C19" s="626"/>
      <c r="D19" s="625" t="s">
        <v>60</v>
      </c>
      <c r="E19" s="625"/>
      <c r="F19" s="625" t="s">
        <v>60</v>
      </c>
      <c r="G19" s="625"/>
      <c r="H19" s="625" t="s">
        <v>0</v>
      </c>
      <c r="I19" s="625"/>
      <c r="J19" s="625" t="s">
        <v>694</v>
      </c>
      <c r="K19" s="625"/>
      <c r="L19" s="625" t="s">
        <v>696</v>
      </c>
      <c r="M19" s="625"/>
      <c r="N19" s="625" t="s">
        <v>0</v>
      </c>
      <c r="O19" s="625"/>
      <c r="P19" s="625" t="s">
        <v>692</v>
      </c>
      <c r="Q19" s="625"/>
      <c r="R19" s="625" t="s">
        <v>693</v>
      </c>
      <c r="S19" s="625"/>
      <c r="T19" s="625" t="s">
        <v>0</v>
      </c>
      <c r="U19" s="625"/>
      <c r="V19" s="625" t="s">
        <v>695</v>
      </c>
      <c r="W19" s="625"/>
      <c r="X19" s="625" t="s">
        <v>60</v>
      </c>
      <c r="Y19" s="625"/>
      <c r="Z19" s="625" t="s">
        <v>0</v>
      </c>
      <c r="AA19" s="625"/>
      <c r="AB19" s="625" t="s">
        <v>60</v>
      </c>
      <c r="AC19" s="625"/>
      <c r="AD19" s="625" t="s">
        <v>60</v>
      </c>
      <c r="AE19" s="625"/>
      <c r="AF19" s="625" t="s">
        <v>0</v>
      </c>
      <c r="AG19" s="625"/>
      <c r="AH19" s="625" t="s">
        <v>60</v>
      </c>
      <c r="AI19" s="625"/>
      <c r="AJ19" s="625" t="s">
        <v>60</v>
      </c>
      <c r="AK19" s="625"/>
      <c r="AL19" s="625" t="s">
        <v>0</v>
      </c>
      <c r="AM19" s="625"/>
      <c r="AN19" s="625" t="s">
        <v>60</v>
      </c>
      <c r="AO19" s="625"/>
      <c r="AP19" s="625" t="s">
        <v>60</v>
      </c>
      <c r="AQ19" s="625"/>
      <c r="AR19" s="625" t="s">
        <v>0</v>
      </c>
      <c r="AS19" s="625"/>
    </row>
    <row r="20" spans="1:45" ht="128.25" customHeight="1" x14ac:dyDescent="0.2">
      <c r="A20" s="626"/>
      <c r="B20" s="626"/>
      <c r="C20" s="626"/>
      <c r="D20" s="586" t="s">
        <v>162</v>
      </c>
      <c r="E20" s="586" t="s">
        <v>163</v>
      </c>
      <c r="F20" s="586" t="s">
        <v>162</v>
      </c>
      <c r="G20" s="586" t="s">
        <v>163</v>
      </c>
      <c r="H20" s="586" t="s">
        <v>162</v>
      </c>
      <c r="I20" s="586" t="s">
        <v>163</v>
      </c>
      <c r="J20" s="586" t="s">
        <v>162</v>
      </c>
      <c r="K20" s="586" t="s">
        <v>163</v>
      </c>
      <c r="L20" s="586" t="s">
        <v>162</v>
      </c>
      <c r="M20" s="586" t="s">
        <v>163</v>
      </c>
      <c r="N20" s="586" t="s">
        <v>162</v>
      </c>
      <c r="O20" s="586" t="s">
        <v>163</v>
      </c>
      <c r="P20" s="586" t="s">
        <v>52</v>
      </c>
      <c r="Q20" s="586" t="s">
        <v>163</v>
      </c>
      <c r="R20" s="586" t="s">
        <v>162</v>
      </c>
      <c r="S20" s="586" t="s">
        <v>163</v>
      </c>
      <c r="T20" s="586" t="s">
        <v>162</v>
      </c>
      <c r="U20" s="586" t="s">
        <v>163</v>
      </c>
      <c r="V20" s="586" t="s">
        <v>162</v>
      </c>
      <c r="W20" s="586" t="s">
        <v>163</v>
      </c>
      <c r="X20" s="586" t="s">
        <v>162</v>
      </c>
      <c r="Y20" s="586" t="s">
        <v>163</v>
      </c>
      <c r="Z20" s="586" t="s">
        <v>162</v>
      </c>
      <c r="AA20" s="586" t="s">
        <v>163</v>
      </c>
      <c r="AB20" s="586" t="s">
        <v>162</v>
      </c>
      <c r="AC20" s="586" t="s">
        <v>163</v>
      </c>
      <c r="AD20" s="586" t="s">
        <v>162</v>
      </c>
      <c r="AE20" s="586" t="s">
        <v>163</v>
      </c>
      <c r="AF20" s="586" t="s">
        <v>162</v>
      </c>
      <c r="AG20" s="586" t="s">
        <v>163</v>
      </c>
      <c r="AH20" s="586" t="s">
        <v>162</v>
      </c>
      <c r="AI20" s="586" t="s">
        <v>163</v>
      </c>
      <c r="AJ20" s="586" t="s">
        <v>162</v>
      </c>
      <c r="AK20" s="586" t="s">
        <v>163</v>
      </c>
      <c r="AL20" s="586" t="s">
        <v>162</v>
      </c>
      <c r="AM20" s="586" t="s">
        <v>163</v>
      </c>
      <c r="AN20" s="586" t="s">
        <v>162</v>
      </c>
      <c r="AO20" s="586" t="s">
        <v>163</v>
      </c>
      <c r="AP20" s="586" t="s">
        <v>162</v>
      </c>
      <c r="AQ20" s="586" t="s">
        <v>163</v>
      </c>
      <c r="AR20" s="586" t="s">
        <v>162</v>
      </c>
      <c r="AS20" s="586" t="s">
        <v>163</v>
      </c>
    </row>
    <row r="21" spans="1:45" s="327" customFormat="1" ht="15.75" x14ac:dyDescent="0.25">
      <c r="A21" s="326">
        <v>1</v>
      </c>
      <c r="B21" s="137">
        <v>2</v>
      </c>
      <c r="C21" s="326">
        <v>3</v>
      </c>
      <c r="D21" s="321" t="s">
        <v>107</v>
      </c>
      <c r="E21" s="321" t="s">
        <v>114</v>
      </c>
      <c r="F21" s="321" t="s">
        <v>115</v>
      </c>
      <c r="G21" s="321" t="s">
        <v>151</v>
      </c>
      <c r="H21" s="321" t="s">
        <v>174</v>
      </c>
      <c r="I21" s="321" t="s">
        <v>174</v>
      </c>
      <c r="J21" s="321" t="s">
        <v>100</v>
      </c>
      <c r="K21" s="321" t="s">
        <v>101</v>
      </c>
      <c r="L21" s="321" t="s">
        <v>116</v>
      </c>
      <c r="M21" s="321" t="s">
        <v>117</v>
      </c>
      <c r="N21" s="321" t="s">
        <v>172</v>
      </c>
      <c r="O21" s="321" t="s">
        <v>172</v>
      </c>
      <c r="P21" s="321" t="s">
        <v>103</v>
      </c>
      <c r="Q21" s="321" t="s">
        <v>104</v>
      </c>
      <c r="R21" s="321" t="s">
        <v>105</v>
      </c>
      <c r="S21" s="321" t="s">
        <v>106</v>
      </c>
      <c r="T21" s="321" t="s">
        <v>173</v>
      </c>
      <c r="U21" s="321" t="s">
        <v>173</v>
      </c>
      <c r="V21" s="321" t="s">
        <v>119</v>
      </c>
      <c r="W21" s="321" t="s">
        <v>120</v>
      </c>
      <c r="X21" s="321" t="s">
        <v>152</v>
      </c>
      <c r="Y21" s="321" t="s">
        <v>153</v>
      </c>
      <c r="Z21" s="321" t="s">
        <v>175</v>
      </c>
      <c r="AA21" s="321" t="s">
        <v>175</v>
      </c>
      <c r="AB21" s="321" t="s">
        <v>122</v>
      </c>
      <c r="AC21" s="321" t="s">
        <v>123</v>
      </c>
      <c r="AD21" s="321" t="s">
        <v>127</v>
      </c>
      <c r="AE21" s="321" t="s">
        <v>128</v>
      </c>
      <c r="AF21" s="321" t="s">
        <v>176</v>
      </c>
      <c r="AG21" s="321" t="s">
        <v>176</v>
      </c>
      <c r="AH21" s="321" t="s">
        <v>154</v>
      </c>
      <c r="AI21" s="321" t="s">
        <v>155</v>
      </c>
      <c r="AJ21" s="321" t="s">
        <v>156</v>
      </c>
      <c r="AK21" s="321" t="s">
        <v>157</v>
      </c>
      <c r="AL21" s="321" t="s">
        <v>177</v>
      </c>
      <c r="AM21" s="321" t="s">
        <v>177</v>
      </c>
      <c r="AN21" s="321" t="s">
        <v>158</v>
      </c>
      <c r="AO21" s="321" t="s">
        <v>159</v>
      </c>
      <c r="AP21" s="321" t="s">
        <v>160</v>
      </c>
      <c r="AQ21" s="321" t="s">
        <v>161</v>
      </c>
      <c r="AR21" s="321" t="s">
        <v>178</v>
      </c>
      <c r="AS21" s="321" t="s">
        <v>178</v>
      </c>
    </row>
    <row r="22" spans="1:45" s="327" customFormat="1" ht="15.75" x14ac:dyDescent="0.25">
      <c r="A22" s="326"/>
      <c r="B22" s="137"/>
      <c r="C22" s="326"/>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row>
    <row r="23" spans="1:45" s="327" customFormat="1" ht="31.5" x14ac:dyDescent="0.25">
      <c r="A23" s="587">
        <v>0</v>
      </c>
      <c r="B23" s="588" t="s">
        <v>742</v>
      </c>
      <c r="C23" s="326"/>
      <c r="D23" s="321"/>
      <c r="E23" s="321"/>
      <c r="F23" s="321"/>
      <c r="G23" s="321"/>
      <c r="H23" s="321"/>
      <c r="I23" s="321"/>
      <c r="J23" s="589"/>
      <c r="K23" s="589"/>
      <c r="L23" s="322">
        <f>L39+L79</f>
        <v>6.49</v>
      </c>
      <c r="M23" s="322">
        <f>M25</f>
        <v>7.23</v>
      </c>
      <c r="N23" s="589"/>
      <c r="O23" s="589"/>
      <c r="P23" s="589"/>
      <c r="Q23" s="589"/>
      <c r="R23" s="589"/>
      <c r="S23" s="589"/>
      <c r="T23" s="589"/>
      <c r="U23" s="589"/>
      <c r="V23" s="322">
        <f>V79</f>
        <v>0</v>
      </c>
      <c r="W23" s="511">
        <f>W25+W27</f>
        <v>6.49</v>
      </c>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row>
    <row r="24" spans="1:45" s="327" customFormat="1" ht="15.75" x14ac:dyDescent="0.25">
      <c r="A24" s="326" t="s">
        <v>743</v>
      </c>
      <c r="B24" s="325" t="s">
        <v>744</v>
      </c>
      <c r="C24" s="326"/>
      <c r="D24" s="321"/>
      <c r="E24" s="321"/>
      <c r="F24" s="321"/>
      <c r="G24" s="321"/>
      <c r="H24" s="321"/>
      <c r="I24" s="321"/>
      <c r="J24" s="321"/>
      <c r="K24" s="321"/>
      <c r="L24" s="322" t="s">
        <v>771</v>
      </c>
      <c r="M24" s="322">
        <v>0</v>
      </c>
      <c r="N24" s="321"/>
      <c r="O24" s="321"/>
      <c r="P24" s="321"/>
      <c r="Q24" s="321"/>
      <c r="R24" s="321"/>
      <c r="S24" s="321"/>
      <c r="T24" s="321"/>
      <c r="U24" s="321"/>
      <c r="V24" s="321" t="s">
        <v>771</v>
      </c>
      <c r="W24" s="51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row>
    <row r="25" spans="1:45" s="327" customFormat="1" ht="31.5" x14ac:dyDescent="0.25">
      <c r="A25" s="326" t="s">
        <v>745</v>
      </c>
      <c r="B25" s="325" t="s">
        <v>770</v>
      </c>
      <c r="C25" s="326"/>
      <c r="D25" s="321"/>
      <c r="E25" s="321"/>
      <c r="F25" s="321"/>
      <c r="G25" s="321"/>
      <c r="H25" s="321"/>
      <c r="I25" s="321"/>
      <c r="J25" s="321"/>
      <c r="K25" s="321"/>
      <c r="L25" s="322">
        <f>L40</f>
        <v>6.49</v>
      </c>
      <c r="M25" s="322">
        <f>M40+M32</f>
        <v>7.23</v>
      </c>
      <c r="N25" s="321"/>
      <c r="O25" s="321"/>
      <c r="P25" s="321"/>
      <c r="Q25" s="321"/>
      <c r="R25" s="321"/>
      <c r="S25" s="321"/>
      <c r="T25" s="321"/>
      <c r="U25" s="321"/>
      <c r="V25" s="321"/>
      <c r="W25" s="511">
        <f>W57</f>
        <v>6.13</v>
      </c>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row>
    <row r="26" spans="1:45" s="327" customFormat="1" ht="63" x14ac:dyDescent="0.25">
      <c r="A26" s="326" t="s">
        <v>746</v>
      </c>
      <c r="B26" s="325" t="s">
        <v>747</v>
      </c>
      <c r="C26" s="326"/>
      <c r="D26" s="321"/>
      <c r="E26" s="321"/>
      <c r="F26" s="321"/>
      <c r="G26" s="321"/>
      <c r="H26" s="321"/>
      <c r="I26" s="321"/>
      <c r="J26" s="321"/>
      <c r="K26" s="321"/>
      <c r="L26" s="322" t="s">
        <v>771</v>
      </c>
      <c r="M26" s="322" t="s">
        <v>771</v>
      </c>
      <c r="N26" s="321"/>
      <c r="O26" s="321"/>
      <c r="P26" s="321"/>
      <c r="Q26" s="321"/>
      <c r="R26" s="321"/>
      <c r="S26" s="321"/>
      <c r="T26" s="321"/>
      <c r="U26" s="321"/>
      <c r="V26" s="321" t="s">
        <v>771</v>
      </c>
      <c r="W26" s="51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row>
    <row r="27" spans="1:45" s="327" customFormat="1" ht="31.5" x14ac:dyDescent="0.25">
      <c r="A27" s="326" t="s">
        <v>748</v>
      </c>
      <c r="B27" s="325" t="s">
        <v>749</v>
      </c>
      <c r="C27" s="326"/>
      <c r="D27" s="321"/>
      <c r="E27" s="321"/>
      <c r="F27" s="321"/>
      <c r="G27" s="321"/>
      <c r="H27" s="321"/>
      <c r="I27" s="321"/>
      <c r="J27" s="321"/>
      <c r="K27" s="321"/>
      <c r="L27" s="322">
        <v>0</v>
      </c>
      <c r="M27" s="322" t="s">
        <v>771</v>
      </c>
      <c r="N27" s="321"/>
      <c r="O27" s="321"/>
      <c r="P27" s="321"/>
      <c r="Q27" s="321"/>
      <c r="R27" s="321"/>
      <c r="S27" s="321"/>
      <c r="T27" s="321"/>
      <c r="U27" s="321"/>
      <c r="V27" s="321" t="s">
        <v>771</v>
      </c>
      <c r="W27" s="511">
        <f>W79</f>
        <v>0.36</v>
      </c>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row>
    <row r="28" spans="1:45" s="327" customFormat="1" ht="47.25" x14ac:dyDescent="0.25">
      <c r="A28" s="326" t="s">
        <v>750</v>
      </c>
      <c r="B28" s="325" t="s">
        <v>751</v>
      </c>
      <c r="C28" s="326"/>
      <c r="D28" s="321" t="s">
        <v>771</v>
      </c>
      <c r="E28" s="321"/>
      <c r="F28" s="321"/>
      <c r="G28" s="321"/>
      <c r="H28" s="321"/>
      <c r="I28" s="321"/>
      <c r="J28" s="321"/>
      <c r="K28" s="321"/>
      <c r="L28" s="322" t="s">
        <v>771</v>
      </c>
      <c r="M28" s="322" t="s">
        <v>771</v>
      </c>
      <c r="N28" s="321"/>
      <c r="O28" s="321"/>
      <c r="P28" s="321"/>
      <c r="Q28" s="321"/>
      <c r="R28" s="321"/>
      <c r="S28" s="321"/>
      <c r="T28" s="321"/>
      <c r="U28" s="321"/>
      <c r="V28" s="321" t="s">
        <v>771</v>
      </c>
      <c r="W28" s="51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row>
    <row r="29" spans="1:45" s="327" customFormat="1" ht="15.75" x14ac:dyDescent="0.25">
      <c r="A29" s="326" t="s">
        <v>752</v>
      </c>
      <c r="B29" s="325" t="s">
        <v>753</v>
      </c>
      <c r="C29" s="326"/>
      <c r="D29" s="321"/>
      <c r="E29" s="321"/>
      <c r="F29" s="321"/>
      <c r="G29" s="321"/>
      <c r="H29" s="321"/>
      <c r="I29" s="321"/>
      <c r="J29" s="321"/>
      <c r="K29" s="321"/>
      <c r="L29" s="322" t="s">
        <v>771</v>
      </c>
      <c r="M29" s="322" t="s">
        <v>771</v>
      </c>
      <c r="N29" s="321"/>
      <c r="O29" s="321"/>
      <c r="P29" s="321"/>
      <c r="Q29" s="321"/>
      <c r="R29" s="321"/>
      <c r="S29" s="321"/>
      <c r="T29" s="321"/>
      <c r="U29" s="321"/>
      <c r="V29" s="321" t="s">
        <v>771</v>
      </c>
      <c r="W29" s="51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row>
    <row r="30" spans="1:45" s="327" customFormat="1" ht="15.75" x14ac:dyDescent="0.25">
      <c r="A30" s="326"/>
      <c r="B30" s="137"/>
      <c r="C30" s="326"/>
      <c r="D30" s="321"/>
      <c r="E30" s="321"/>
      <c r="F30" s="321"/>
      <c r="G30" s="321"/>
      <c r="H30" s="321"/>
      <c r="I30" s="321"/>
      <c r="J30" s="321"/>
      <c r="K30" s="321"/>
      <c r="L30" s="322"/>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row>
    <row r="31" spans="1:45" s="327" customFormat="1" ht="31.5" x14ac:dyDescent="0.25">
      <c r="A31" s="326">
        <v>1</v>
      </c>
      <c r="B31" s="325" t="s">
        <v>584</v>
      </c>
      <c r="C31" s="326"/>
      <c r="D31" s="321"/>
      <c r="E31" s="321"/>
      <c r="F31" s="321"/>
      <c r="G31" s="321"/>
      <c r="H31" s="321"/>
      <c r="I31" s="321"/>
      <c r="J31" s="321"/>
      <c r="K31" s="321"/>
      <c r="L31" s="322"/>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row>
    <row r="32" spans="1:45" s="327" customFormat="1" ht="31.5" x14ac:dyDescent="0.25">
      <c r="A32" s="590" t="s">
        <v>555</v>
      </c>
      <c r="B32" s="588" t="s">
        <v>754</v>
      </c>
      <c r="C32" s="326"/>
      <c r="D32" s="321" t="s">
        <v>771</v>
      </c>
      <c r="E32" s="321"/>
      <c r="F32" s="321"/>
      <c r="G32" s="321"/>
      <c r="H32" s="321"/>
      <c r="I32" s="321"/>
      <c r="J32" s="321"/>
      <c r="K32" s="321"/>
      <c r="L32" s="322"/>
      <c r="M32" s="511" t="str">
        <f>M34</f>
        <v>2</v>
      </c>
      <c r="N32" s="321"/>
      <c r="O32" s="321"/>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row>
    <row r="33" spans="1:45" s="327" customFormat="1" ht="47.25" x14ac:dyDescent="0.25">
      <c r="A33" s="83" t="s">
        <v>557</v>
      </c>
      <c r="B33" s="325" t="s">
        <v>755</v>
      </c>
      <c r="C33" s="326"/>
      <c r="D33" s="321" t="s">
        <v>771</v>
      </c>
      <c r="E33" s="321"/>
      <c r="F33" s="321"/>
      <c r="G33" s="321"/>
      <c r="H33" s="321"/>
      <c r="I33" s="321"/>
      <c r="J33" s="321"/>
      <c r="K33" s="321"/>
      <c r="L33" s="322"/>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row>
    <row r="34" spans="1:45" s="327" customFormat="1" ht="31.5" x14ac:dyDescent="0.25">
      <c r="A34" s="83"/>
      <c r="B34" s="324" t="s">
        <v>1107</v>
      </c>
      <c r="C34" s="326" t="s">
        <v>1095</v>
      </c>
      <c r="D34" s="321"/>
      <c r="E34" s="321"/>
      <c r="F34" s="321"/>
      <c r="G34" s="321"/>
      <c r="H34" s="321"/>
      <c r="I34" s="321"/>
      <c r="J34" s="321"/>
      <c r="K34" s="321"/>
      <c r="L34" s="322"/>
      <c r="M34" s="321" t="s">
        <v>565</v>
      </c>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row>
    <row r="35" spans="1:45" s="327" customFormat="1" ht="15.75" x14ac:dyDescent="0.25">
      <c r="A35" s="83"/>
      <c r="B35" s="325"/>
      <c r="C35" s="326"/>
      <c r="D35" s="321"/>
      <c r="E35" s="321"/>
      <c r="F35" s="321"/>
      <c r="G35" s="321"/>
      <c r="H35" s="321"/>
      <c r="I35" s="321"/>
      <c r="J35" s="321"/>
      <c r="K35" s="321"/>
      <c r="L35" s="322"/>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row>
    <row r="36" spans="1:45" s="327" customFormat="1" ht="31.5" x14ac:dyDescent="0.25">
      <c r="A36" s="83" t="s">
        <v>558</v>
      </c>
      <c r="B36" s="325" t="s">
        <v>528</v>
      </c>
      <c r="C36" s="326"/>
      <c r="D36" s="321" t="s">
        <v>771</v>
      </c>
      <c r="E36" s="321"/>
      <c r="F36" s="321"/>
      <c r="G36" s="321"/>
      <c r="H36" s="321"/>
      <c r="I36" s="321"/>
      <c r="J36" s="321"/>
      <c r="K36" s="321"/>
      <c r="L36" s="322"/>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row>
    <row r="37" spans="1:45" s="327" customFormat="1" ht="47.25" x14ac:dyDescent="0.25">
      <c r="A37" s="83" t="s">
        <v>559</v>
      </c>
      <c r="B37" s="325" t="s">
        <v>527</v>
      </c>
      <c r="C37" s="326"/>
      <c r="D37" s="321" t="s">
        <v>771</v>
      </c>
      <c r="E37" s="321"/>
      <c r="F37" s="321"/>
      <c r="G37" s="321"/>
      <c r="H37" s="321"/>
      <c r="I37" s="321"/>
      <c r="J37" s="321"/>
      <c r="K37" s="321"/>
      <c r="L37" s="322"/>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row>
    <row r="38" spans="1:45" s="327" customFormat="1" ht="78.75" x14ac:dyDescent="0.25">
      <c r="A38" s="83" t="s">
        <v>560</v>
      </c>
      <c r="B38" s="325" t="s">
        <v>756</v>
      </c>
      <c r="C38" s="326"/>
      <c r="D38" s="321" t="s">
        <v>771</v>
      </c>
      <c r="E38" s="321"/>
      <c r="F38" s="321"/>
      <c r="G38" s="321"/>
      <c r="H38" s="321"/>
      <c r="I38" s="321"/>
      <c r="J38" s="321"/>
      <c r="K38" s="321"/>
      <c r="L38" s="322"/>
      <c r="M38" s="321"/>
      <c r="N38" s="321"/>
      <c r="O38" s="321"/>
      <c r="P38" s="321"/>
      <c r="Q38" s="321"/>
      <c r="R38" s="321"/>
      <c r="S38" s="321"/>
      <c r="T38" s="321"/>
      <c r="U38" s="321"/>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row>
    <row r="39" spans="1:45" s="327" customFormat="1" ht="47.25" x14ac:dyDescent="0.25">
      <c r="A39" s="590" t="s">
        <v>556</v>
      </c>
      <c r="B39" s="588" t="s">
        <v>757</v>
      </c>
      <c r="C39" s="326"/>
      <c r="D39" s="321"/>
      <c r="E39" s="321"/>
      <c r="F39" s="321"/>
      <c r="G39" s="321"/>
      <c r="H39" s="321"/>
      <c r="I39" s="321"/>
      <c r="J39" s="589"/>
      <c r="K39" s="321"/>
      <c r="L39" s="322">
        <f>L43+L41</f>
        <v>6.49</v>
      </c>
      <c r="M39" s="322">
        <f>M43+M41</f>
        <v>5.23</v>
      </c>
      <c r="N39" s="589"/>
      <c r="O39" s="589"/>
      <c r="P39" s="589"/>
      <c r="Q39" s="589"/>
      <c r="R39" s="589"/>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row>
    <row r="40" spans="1:45" s="327" customFormat="1" ht="63" customHeight="1" x14ac:dyDescent="0.25">
      <c r="A40" s="83" t="s">
        <v>561</v>
      </c>
      <c r="B40" s="591" t="s">
        <v>772</v>
      </c>
      <c r="C40" s="326"/>
      <c r="D40" s="321"/>
      <c r="E40" s="321"/>
      <c r="F40" s="321"/>
      <c r="G40" s="321"/>
      <c r="H40" s="321"/>
      <c r="I40" s="321"/>
      <c r="J40" s="321"/>
      <c r="K40" s="321"/>
      <c r="L40" s="322">
        <f>L43</f>
        <v>6.49</v>
      </c>
      <c r="M40" s="322">
        <f>M43</f>
        <v>5.23</v>
      </c>
      <c r="N40" s="321"/>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row>
    <row r="41" spans="1:45" s="327" customFormat="1" ht="36.75" customHeight="1" x14ac:dyDescent="0.25">
      <c r="A41" s="83" t="s">
        <v>608</v>
      </c>
      <c r="B41" s="325" t="s">
        <v>773</v>
      </c>
      <c r="C41" s="326"/>
      <c r="D41" s="321"/>
      <c r="E41" s="321"/>
      <c r="F41" s="321"/>
      <c r="G41" s="321"/>
      <c r="H41" s="321"/>
      <c r="I41" s="321"/>
      <c r="J41" s="321"/>
      <c r="K41" s="321"/>
      <c r="L41" s="322">
        <v>0</v>
      </c>
      <c r="M41" s="322">
        <v>0</v>
      </c>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row>
    <row r="42" spans="1:45" s="327" customFormat="1" ht="15.75" x14ac:dyDescent="0.25">
      <c r="A42" s="83"/>
      <c r="B42" s="325"/>
      <c r="C42" s="326"/>
      <c r="D42" s="321"/>
      <c r="E42" s="321"/>
      <c r="F42" s="321"/>
      <c r="G42" s="321"/>
      <c r="H42" s="321"/>
      <c r="I42" s="321"/>
      <c r="J42" s="321"/>
      <c r="K42" s="321"/>
      <c r="L42" s="322"/>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row>
    <row r="43" spans="1:45" s="327" customFormat="1" ht="63" x14ac:dyDescent="0.25">
      <c r="A43" s="83" t="s">
        <v>609</v>
      </c>
      <c r="B43" s="325" t="s">
        <v>774</v>
      </c>
      <c r="C43" s="326"/>
      <c r="D43" s="321"/>
      <c r="E43" s="321"/>
      <c r="F43" s="321"/>
      <c r="G43" s="321"/>
      <c r="H43" s="321"/>
      <c r="I43" s="321"/>
      <c r="J43" s="321"/>
      <c r="K43" s="321"/>
      <c r="L43" s="322">
        <f>SUM(L44:L55)</f>
        <v>6.49</v>
      </c>
      <c r="M43" s="322">
        <f>SUM(M44:M55)</f>
        <v>5.23</v>
      </c>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row>
    <row r="44" spans="1:45" s="327" customFormat="1" ht="31.5" x14ac:dyDescent="0.25">
      <c r="A44" s="83"/>
      <c r="B44" s="318" t="s">
        <v>843</v>
      </c>
      <c r="C44" s="570" t="s">
        <v>819</v>
      </c>
      <c r="D44" s="321"/>
      <c r="E44" s="321"/>
      <c r="F44" s="321"/>
      <c r="G44" s="321"/>
      <c r="H44" s="321"/>
      <c r="I44" s="321"/>
      <c r="J44" s="321"/>
      <c r="K44" s="321"/>
      <c r="L44" s="322">
        <f>'[1]8'!Y29</f>
        <v>0.8</v>
      </c>
      <c r="M44" s="511" t="s">
        <v>771</v>
      </c>
      <c r="N44" s="321"/>
      <c r="O44" s="321"/>
      <c r="P44" s="321"/>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row>
    <row r="45" spans="1:45" s="327" customFormat="1" ht="15.75" x14ac:dyDescent="0.25">
      <c r="A45" s="83"/>
      <c r="B45" s="318" t="s">
        <v>820</v>
      </c>
      <c r="C45" s="570" t="s">
        <v>819</v>
      </c>
      <c r="D45" s="321"/>
      <c r="E45" s="321"/>
      <c r="F45" s="321"/>
      <c r="G45" s="321"/>
      <c r="H45" s="321"/>
      <c r="I45" s="321"/>
      <c r="J45" s="321"/>
      <c r="K45" s="321"/>
      <c r="L45" s="322">
        <f>'[1]8'!Y30</f>
        <v>0</v>
      </c>
      <c r="M45" s="511" t="s">
        <v>771</v>
      </c>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row>
    <row r="46" spans="1:45" s="327" customFormat="1" ht="15.75" x14ac:dyDescent="0.25">
      <c r="A46" s="83"/>
      <c r="B46" s="318" t="s">
        <v>844</v>
      </c>
      <c r="C46" s="570" t="s">
        <v>819</v>
      </c>
      <c r="D46" s="321"/>
      <c r="E46" s="321"/>
      <c r="F46" s="321"/>
      <c r="G46" s="321"/>
      <c r="H46" s="321"/>
      <c r="I46" s="321"/>
      <c r="J46" s="321"/>
      <c r="K46" s="321"/>
      <c r="L46" s="322">
        <f>'[1]8'!Y31</f>
        <v>0</v>
      </c>
      <c r="M46" s="511" t="s">
        <v>771</v>
      </c>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row>
    <row r="47" spans="1:45" s="327" customFormat="1" ht="31.5" x14ac:dyDescent="0.25">
      <c r="A47" s="83"/>
      <c r="B47" s="318" t="s">
        <v>1083</v>
      </c>
      <c r="C47" s="570" t="s">
        <v>819</v>
      </c>
      <c r="D47" s="321"/>
      <c r="E47" s="321"/>
      <c r="F47" s="321"/>
      <c r="G47" s="321"/>
      <c r="H47" s="321"/>
      <c r="I47" s="321"/>
      <c r="J47" s="321"/>
      <c r="K47" s="321"/>
      <c r="L47" s="322">
        <f>'[1]8'!Y32</f>
        <v>0</v>
      </c>
      <c r="M47" s="51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row>
    <row r="48" spans="1:45" s="327" customFormat="1" ht="31.5" x14ac:dyDescent="0.25">
      <c r="A48" s="83"/>
      <c r="B48" s="318" t="s">
        <v>1084</v>
      </c>
      <c r="C48" s="570" t="s">
        <v>819</v>
      </c>
      <c r="D48" s="321"/>
      <c r="E48" s="321"/>
      <c r="F48" s="321"/>
      <c r="G48" s="321"/>
      <c r="H48" s="321"/>
      <c r="I48" s="321"/>
      <c r="J48" s="321"/>
      <c r="K48" s="321"/>
      <c r="L48" s="322">
        <f>'[1]8'!Y33</f>
        <v>0.63</v>
      </c>
      <c r="M48" s="511">
        <v>0.63</v>
      </c>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row>
    <row r="49" spans="1:45" s="327" customFormat="1" ht="31.5" x14ac:dyDescent="0.25">
      <c r="A49" s="83"/>
      <c r="B49" s="318" t="s">
        <v>1085</v>
      </c>
      <c r="C49" s="570" t="s">
        <v>819</v>
      </c>
      <c r="D49" s="321"/>
      <c r="E49" s="321"/>
      <c r="F49" s="321"/>
      <c r="G49" s="321"/>
      <c r="H49" s="321"/>
      <c r="I49" s="321"/>
      <c r="J49" s="321"/>
      <c r="K49" s="321"/>
      <c r="L49" s="322">
        <f>'[1]8'!Y34</f>
        <v>0.4</v>
      </c>
      <c r="M49" s="511">
        <v>0.4</v>
      </c>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row>
    <row r="50" spans="1:45" s="327" customFormat="1" ht="31.5" x14ac:dyDescent="0.25">
      <c r="A50" s="83"/>
      <c r="B50" s="318" t="str">
        <f>'[2]2022'!$B$21</f>
        <v>Установка  КТП  взамен существующей ТП-130 с переводом нагрузок</v>
      </c>
      <c r="C50" s="570" t="s">
        <v>819</v>
      </c>
      <c r="D50" s="321"/>
      <c r="E50" s="321"/>
      <c r="F50" s="321"/>
      <c r="G50" s="321"/>
      <c r="H50" s="321"/>
      <c r="I50" s="321"/>
      <c r="J50" s="321"/>
      <c r="K50" s="321"/>
      <c r="L50" s="322">
        <v>0</v>
      </c>
      <c r="M50" s="511">
        <v>0.4</v>
      </c>
      <c r="N50" s="321"/>
      <c r="O50" s="321"/>
      <c r="P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row>
    <row r="51" spans="1:45" s="327" customFormat="1" ht="31.5" x14ac:dyDescent="0.25">
      <c r="A51" s="83"/>
      <c r="B51" s="318" t="s">
        <v>847</v>
      </c>
      <c r="C51" s="570" t="s">
        <v>819</v>
      </c>
      <c r="D51" s="321"/>
      <c r="E51" s="321"/>
      <c r="F51" s="321"/>
      <c r="G51" s="321"/>
      <c r="H51" s="321"/>
      <c r="I51" s="321"/>
      <c r="J51" s="321"/>
      <c r="K51" s="321"/>
      <c r="L51" s="322">
        <f>'[1]8'!Y35</f>
        <v>0.8</v>
      </c>
      <c r="M51" s="511">
        <v>0</v>
      </c>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row>
    <row r="52" spans="1:45" s="327" customFormat="1" ht="47.25" x14ac:dyDescent="0.25">
      <c r="A52" s="83"/>
      <c r="B52" s="318" t="str">
        <f>'[2]2022'!$B$22</f>
        <v>Замена оборудования ТП-378 РУ-6кВ, дооборудование РУ-0,4кВ с переводом нагрузок</v>
      </c>
      <c r="C52" s="570" t="s">
        <v>819</v>
      </c>
      <c r="D52" s="321"/>
      <c r="E52" s="321"/>
      <c r="F52" s="321"/>
      <c r="G52" s="321"/>
      <c r="H52" s="321"/>
      <c r="I52" s="321"/>
      <c r="J52" s="321"/>
      <c r="K52" s="321"/>
      <c r="L52" s="322">
        <f>'[1]8'!Y36</f>
        <v>0</v>
      </c>
      <c r="M52" s="511">
        <v>0</v>
      </c>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row>
    <row r="53" spans="1:45" s="327" customFormat="1" ht="31.5" x14ac:dyDescent="0.25">
      <c r="A53" s="83"/>
      <c r="B53" s="318" t="str">
        <f>'[2]2022'!$B$23</f>
        <v>Установка  КТП  взамен существующей КТП-50 с переводом нагрузок</v>
      </c>
      <c r="C53" s="570" t="s">
        <v>819</v>
      </c>
      <c r="D53" s="321"/>
      <c r="E53" s="321"/>
      <c r="F53" s="321"/>
      <c r="G53" s="321"/>
      <c r="H53" s="321"/>
      <c r="I53" s="321"/>
      <c r="J53" s="321"/>
      <c r="K53" s="321"/>
      <c r="L53" s="322">
        <f>'[1]8'!Y37</f>
        <v>0.25</v>
      </c>
      <c r="M53" s="511">
        <v>0.25</v>
      </c>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row>
    <row r="54" spans="1:45" s="327" customFormat="1" ht="31.5" x14ac:dyDescent="0.25">
      <c r="A54" s="83"/>
      <c r="B54" s="318" t="str">
        <f>'[2]2022'!$B$24</f>
        <v>Установка  КТП  взамен существующей ТП-524 с переводом нагрузок</v>
      </c>
      <c r="C54" s="570" t="s">
        <v>819</v>
      </c>
      <c r="D54" s="321"/>
      <c r="E54" s="321"/>
      <c r="F54" s="321"/>
      <c r="G54" s="321"/>
      <c r="H54" s="321"/>
      <c r="I54" s="321"/>
      <c r="J54" s="321"/>
      <c r="K54" s="321"/>
      <c r="L54" s="322"/>
      <c r="M54" s="511">
        <v>0.25</v>
      </c>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row>
    <row r="55" spans="1:45" s="327" customFormat="1" ht="31.5" x14ac:dyDescent="0.25">
      <c r="A55" s="83"/>
      <c r="B55" s="319" t="s">
        <v>828</v>
      </c>
      <c r="C55" s="326" t="s">
        <v>819</v>
      </c>
      <c r="D55" s="321"/>
      <c r="E55" s="321"/>
      <c r="F55" s="321"/>
      <c r="G55" s="321"/>
      <c r="H55" s="321"/>
      <c r="I55" s="321"/>
      <c r="J55" s="321"/>
      <c r="K55" s="321"/>
      <c r="L55" s="322">
        <v>3.61</v>
      </c>
      <c r="M55" s="511">
        <v>3.3</v>
      </c>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row>
    <row r="56" spans="1:45" s="327" customFormat="1" ht="15.75" x14ac:dyDescent="0.25">
      <c r="A56" s="83"/>
      <c r="B56" s="325"/>
      <c r="C56" s="326"/>
      <c r="D56" s="321"/>
      <c r="E56" s="321"/>
      <c r="F56" s="321"/>
      <c r="G56" s="321"/>
      <c r="H56" s="321"/>
      <c r="I56" s="321"/>
      <c r="J56" s="321"/>
      <c r="K56" s="321"/>
      <c r="L56" s="321"/>
      <c r="M56" s="322"/>
      <c r="N56" s="321"/>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row>
    <row r="57" spans="1:45" s="327" customFormat="1" ht="47.25" x14ac:dyDescent="0.25">
      <c r="A57" s="83" t="s">
        <v>562</v>
      </c>
      <c r="B57" s="591" t="s">
        <v>758</v>
      </c>
      <c r="C57" s="326"/>
      <c r="D57" s="321"/>
      <c r="E57" s="321"/>
      <c r="F57" s="321"/>
      <c r="G57" s="321"/>
      <c r="H57" s="321"/>
      <c r="I57" s="321"/>
      <c r="J57" s="321"/>
      <c r="K57" s="321"/>
      <c r="L57" s="321"/>
      <c r="M57" s="321"/>
      <c r="N57" s="321"/>
      <c r="O57" s="321"/>
      <c r="P57" s="321"/>
      <c r="Q57" s="321"/>
      <c r="R57" s="321"/>
      <c r="S57" s="321"/>
      <c r="T57" s="321"/>
      <c r="U57" s="321"/>
      <c r="V57" s="321"/>
      <c r="W57" s="322">
        <f>W58</f>
        <v>6.13</v>
      </c>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row>
    <row r="58" spans="1:45" s="327" customFormat="1" ht="31.5" x14ac:dyDescent="0.25">
      <c r="A58" s="83" t="s">
        <v>612</v>
      </c>
      <c r="B58" s="325" t="s">
        <v>759</v>
      </c>
      <c r="C58" s="326"/>
      <c r="D58" s="321"/>
      <c r="E58" s="321"/>
      <c r="F58" s="321"/>
      <c r="G58" s="321"/>
      <c r="H58" s="321"/>
      <c r="I58" s="321"/>
      <c r="J58" s="321"/>
      <c r="K58" s="321"/>
      <c r="L58" s="321"/>
      <c r="M58" s="511"/>
      <c r="N58" s="321"/>
      <c r="O58" s="321"/>
      <c r="P58" s="321"/>
      <c r="Q58" s="321"/>
      <c r="R58" s="321"/>
      <c r="S58" s="321"/>
      <c r="T58" s="321"/>
      <c r="U58" s="321"/>
      <c r="V58" s="321"/>
      <c r="W58" s="322">
        <f>SUM(W59:W66)</f>
        <v>6.13</v>
      </c>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row>
    <row r="59" spans="1:45" s="327" customFormat="1" ht="47.25" x14ac:dyDescent="0.25">
      <c r="A59" s="83"/>
      <c r="B59" s="318" t="s">
        <v>1086</v>
      </c>
      <c r="C59" s="326" t="s">
        <v>819</v>
      </c>
      <c r="D59" s="321"/>
      <c r="E59" s="321"/>
      <c r="F59" s="321"/>
      <c r="G59" s="321"/>
      <c r="H59" s="321"/>
      <c r="I59" s="321"/>
      <c r="J59" s="321"/>
      <c r="K59" s="321"/>
      <c r="L59" s="321"/>
      <c r="M59" s="321"/>
      <c r="N59" s="321"/>
      <c r="O59" s="321"/>
      <c r="P59" s="321"/>
      <c r="Q59" s="321"/>
      <c r="R59" s="321"/>
      <c r="S59" s="321"/>
      <c r="T59" s="321"/>
      <c r="U59" s="321"/>
      <c r="V59" s="321"/>
      <c r="W59" s="322">
        <v>0.47</v>
      </c>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row>
    <row r="60" spans="1:45" s="327" customFormat="1" ht="31.5" x14ac:dyDescent="0.25">
      <c r="A60" s="83"/>
      <c r="B60" s="318" t="s">
        <v>1087</v>
      </c>
      <c r="C60" s="326" t="s">
        <v>819</v>
      </c>
      <c r="D60" s="321"/>
      <c r="E60" s="321"/>
      <c r="F60" s="321"/>
      <c r="G60" s="321"/>
      <c r="H60" s="321"/>
      <c r="I60" s="321"/>
      <c r="J60" s="321"/>
      <c r="K60" s="321"/>
      <c r="L60" s="321"/>
      <c r="M60" s="321"/>
      <c r="N60" s="321"/>
      <c r="O60" s="321"/>
      <c r="P60" s="321"/>
      <c r="Q60" s="321"/>
      <c r="R60" s="321"/>
      <c r="S60" s="321"/>
      <c r="T60" s="321"/>
      <c r="U60" s="321"/>
      <c r="V60" s="321"/>
      <c r="W60" s="511">
        <v>0.75</v>
      </c>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row>
    <row r="61" spans="1:45" s="327" customFormat="1" ht="47.25" x14ac:dyDescent="0.25">
      <c r="A61" s="83"/>
      <c r="B61" s="318" t="s">
        <v>1088</v>
      </c>
      <c r="C61" s="326" t="s">
        <v>819</v>
      </c>
      <c r="D61" s="321"/>
      <c r="E61" s="321"/>
      <c r="F61" s="321"/>
      <c r="G61" s="321"/>
      <c r="H61" s="321"/>
      <c r="I61" s="321"/>
      <c r="J61" s="321"/>
      <c r="K61" s="321"/>
      <c r="L61" s="321"/>
      <c r="M61" s="321"/>
      <c r="N61" s="321"/>
      <c r="O61" s="321"/>
      <c r="P61" s="321"/>
      <c r="Q61" s="321"/>
      <c r="R61" s="321"/>
      <c r="S61" s="321"/>
      <c r="T61" s="321"/>
      <c r="U61" s="321"/>
      <c r="V61" s="321"/>
      <c r="W61" s="511">
        <v>1.49</v>
      </c>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row>
    <row r="62" spans="1:45" s="327" customFormat="1" ht="63" x14ac:dyDescent="0.25">
      <c r="A62" s="83"/>
      <c r="B62" s="318" t="s">
        <v>1089</v>
      </c>
      <c r="C62" s="326" t="s">
        <v>819</v>
      </c>
      <c r="D62" s="321"/>
      <c r="E62" s="321"/>
      <c r="F62" s="321"/>
      <c r="G62" s="321"/>
      <c r="H62" s="321"/>
      <c r="I62" s="321"/>
      <c r="J62" s="321"/>
      <c r="K62" s="321"/>
      <c r="L62" s="321"/>
      <c r="M62" s="321"/>
      <c r="N62" s="321"/>
      <c r="O62" s="321"/>
      <c r="P62" s="321"/>
      <c r="Q62" s="321"/>
      <c r="R62" s="321"/>
      <c r="S62" s="321"/>
      <c r="T62" s="321"/>
      <c r="U62" s="321"/>
      <c r="V62" s="321"/>
      <c r="W62" s="511">
        <v>0.35</v>
      </c>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row>
    <row r="63" spans="1:45" s="327" customFormat="1" ht="47.25" x14ac:dyDescent="0.25">
      <c r="A63" s="83"/>
      <c r="B63" s="318" t="s">
        <v>1090</v>
      </c>
      <c r="C63" s="326" t="s">
        <v>819</v>
      </c>
      <c r="D63" s="321"/>
      <c r="E63" s="321"/>
      <c r="F63" s="321"/>
      <c r="G63" s="321"/>
      <c r="H63" s="321"/>
      <c r="I63" s="321"/>
      <c r="J63" s="321"/>
      <c r="K63" s="321"/>
      <c r="L63" s="321"/>
      <c r="M63" s="321"/>
      <c r="N63" s="321"/>
      <c r="O63" s="321"/>
      <c r="P63" s="321"/>
      <c r="Q63" s="321"/>
      <c r="R63" s="321"/>
      <c r="S63" s="321"/>
      <c r="T63" s="321"/>
      <c r="U63" s="321"/>
      <c r="V63" s="321"/>
      <c r="W63" s="594">
        <v>0.65</v>
      </c>
      <c r="X63" s="321"/>
      <c r="Y63" s="321"/>
      <c r="Z63" s="321"/>
      <c r="AA63" s="321"/>
      <c r="AB63" s="321"/>
      <c r="AC63" s="321"/>
      <c r="AD63" s="321"/>
      <c r="AE63" s="321"/>
      <c r="AF63" s="321"/>
      <c r="AG63" s="321"/>
      <c r="AH63" s="321"/>
      <c r="AI63" s="321"/>
      <c r="AJ63" s="321"/>
      <c r="AK63" s="321"/>
      <c r="AL63" s="321"/>
      <c r="AM63" s="321"/>
      <c r="AN63" s="321"/>
      <c r="AO63" s="321"/>
      <c r="AP63" s="321"/>
      <c r="AQ63" s="321"/>
      <c r="AR63" s="321"/>
      <c r="AS63" s="321"/>
    </row>
    <row r="64" spans="1:45" s="327" customFormat="1" ht="31.5" x14ac:dyDescent="0.25">
      <c r="A64" s="83"/>
      <c r="B64" s="318" t="s">
        <v>1092</v>
      </c>
      <c r="C64" s="326" t="s">
        <v>819</v>
      </c>
      <c r="D64" s="321"/>
      <c r="E64" s="321"/>
      <c r="F64" s="321"/>
      <c r="G64" s="321"/>
      <c r="H64" s="321"/>
      <c r="I64" s="321"/>
      <c r="J64" s="321"/>
      <c r="K64" s="321"/>
      <c r="L64" s="321"/>
      <c r="M64" s="321"/>
      <c r="N64" s="321"/>
      <c r="O64" s="321"/>
      <c r="P64" s="321"/>
      <c r="Q64" s="321"/>
      <c r="R64" s="321"/>
      <c r="S64" s="321"/>
      <c r="T64" s="321"/>
      <c r="U64" s="321"/>
      <c r="V64" s="321"/>
      <c r="W64" s="511">
        <v>0.6</v>
      </c>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row>
    <row r="65" spans="1:45" s="327" customFormat="1" ht="31.5" x14ac:dyDescent="0.25">
      <c r="A65" s="83"/>
      <c r="B65" s="318" t="s">
        <v>1093</v>
      </c>
      <c r="C65" s="326" t="s">
        <v>819</v>
      </c>
      <c r="D65" s="321"/>
      <c r="E65" s="321"/>
      <c r="F65" s="321"/>
      <c r="G65" s="321"/>
      <c r="H65" s="321"/>
      <c r="I65" s="321"/>
      <c r="J65" s="321"/>
      <c r="K65" s="321"/>
      <c r="L65" s="321"/>
      <c r="M65" s="321"/>
      <c r="N65" s="321"/>
      <c r="O65" s="321"/>
      <c r="P65" s="321"/>
      <c r="Q65" s="321"/>
      <c r="R65" s="321"/>
      <c r="S65" s="321"/>
      <c r="T65" s="321"/>
      <c r="U65" s="321"/>
      <c r="V65" s="321"/>
      <c r="W65" s="322">
        <v>1.28</v>
      </c>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row>
    <row r="66" spans="1:45" s="327" customFormat="1" ht="31.5" x14ac:dyDescent="0.25">
      <c r="A66" s="83"/>
      <c r="B66" s="318" t="s">
        <v>1094</v>
      </c>
      <c r="C66" s="326" t="s">
        <v>819</v>
      </c>
      <c r="D66" s="321"/>
      <c r="E66" s="321"/>
      <c r="F66" s="321"/>
      <c r="G66" s="321"/>
      <c r="H66" s="321"/>
      <c r="I66" s="321"/>
      <c r="J66" s="321"/>
      <c r="K66" s="321"/>
      <c r="L66" s="321"/>
      <c r="M66" s="321"/>
      <c r="N66" s="321"/>
      <c r="O66" s="321"/>
      <c r="P66" s="321"/>
      <c r="Q66" s="321"/>
      <c r="R66" s="321"/>
      <c r="S66" s="321"/>
      <c r="T66" s="321"/>
      <c r="U66" s="321"/>
      <c r="V66" s="321"/>
      <c r="W66" s="322">
        <v>0.54</v>
      </c>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row>
    <row r="67" spans="1:45" s="327" customFormat="1" ht="15.75" x14ac:dyDescent="0.25">
      <c r="A67" s="83"/>
      <c r="B67" s="325"/>
      <c r="C67" s="326"/>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row>
    <row r="68" spans="1:45" s="327" customFormat="1" ht="31.5" x14ac:dyDescent="0.25">
      <c r="A68" s="83" t="s">
        <v>616</v>
      </c>
      <c r="B68" s="325" t="s">
        <v>869</v>
      </c>
      <c r="C68" s="326" t="s">
        <v>819</v>
      </c>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row>
    <row r="69" spans="1:45" s="327" customFormat="1" ht="15.75" x14ac:dyDescent="0.25">
      <c r="A69" s="83"/>
      <c r="B69" s="325"/>
      <c r="C69" s="326"/>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row>
    <row r="70" spans="1:45" s="327" customFormat="1" ht="47.25" x14ac:dyDescent="0.25">
      <c r="A70" s="83" t="s">
        <v>564</v>
      </c>
      <c r="B70" s="592" t="s">
        <v>763</v>
      </c>
      <c r="C70" s="326"/>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1"/>
    </row>
    <row r="71" spans="1:45" s="327" customFormat="1" ht="31.5" x14ac:dyDescent="0.25">
      <c r="A71" s="83" t="s">
        <v>620</v>
      </c>
      <c r="B71" s="573" t="s">
        <v>764</v>
      </c>
      <c r="C71" s="326"/>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c r="AQ71" s="321"/>
      <c r="AR71" s="321"/>
      <c r="AS71" s="321"/>
    </row>
    <row r="72" spans="1:45" s="327" customFormat="1" ht="47.25" x14ac:dyDescent="0.25">
      <c r="A72" s="83" t="s">
        <v>621</v>
      </c>
      <c r="B72" s="573" t="s">
        <v>765</v>
      </c>
      <c r="C72" s="326"/>
      <c r="D72" s="321"/>
      <c r="E72" s="321"/>
      <c r="F72" s="321"/>
      <c r="G72" s="321"/>
      <c r="H72" s="321"/>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row>
    <row r="73" spans="1:45" s="327" customFormat="1" ht="15.75" x14ac:dyDescent="0.25">
      <c r="A73" s="83"/>
      <c r="B73" s="324" t="s">
        <v>830</v>
      </c>
      <c r="C73" s="326" t="s">
        <v>819</v>
      </c>
      <c r="D73" s="321"/>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row>
    <row r="74" spans="1:45" s="327" customFormat="1" ht="31.5" x14ac:dyDescent="0.25">
      <c r="A74" s="83"/>
      <c r="B74" s="324" t="s">
        <v>1110</v>
      </c>
      <c r="C74" s="326" t="s">
        <v>819</v>
      </c>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row>
    <row r="75" spans="1:45" s="327" customFormat="1" ht="31.5" x14ac:dyDescent="0.25">
      <c r="A75" s="83"/>
      <c r="B75" s="324" t="s">
        <v>1111</v>
      </c>
      <c r="C75" s="326" t="s">
        <v>819</v>
      </c>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row>
    <row r="76" spans="1:45" s="327" customFormat="1" ht="31.5" x14ac:dyDescent="0.25">
      <c r="A76" s="83"/>
      <c r="B76" s="324" t="s">
        <v>1128</v>
      </c>
      <c r="C76" s="326" t="s">
        <v>1095</v>
      </c>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row>
    <row r="77" spans="1:45" s="327" customFormat="1" ht="15.75" x14ac:dyDescent="0.25">
      <c r="A77" s="83"/>
      <c r="B77" s="324"/>
      <c r="C77" s="326"/>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row>
    <row r="78" spans="1:45" s="327" customFormat="1" ht="63" x14ac:dyDescent="0.25">
      <c r="A78" s="590" t="s">
        <v>766</v>
      </c>
      <c r="B78" s="588" t="s">
        <v>767</v>
      </c>
      <c r="C78" s="326"/>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row>
    <row r="79" spans="1:45" s="327" customFormat="1" ht="47.25" x14ac:dyDescent="0.25">
      <c r="A79" s="590" t="s">
        <v>768</v>
      </c>
      <c r="B79" s="588" t="s">
        <v>769</v>
      </c>
      <c r="C79" s="326"/>
      <c r="D79" s="321"/>
      <c r="E79" s="321"/>
      <c r="F79" s="321"/>
      <c r="G79" s="321"/>
      <c r="H79" s="321"/>
      <c r="I79" s="321"/>
      <c r="J79" s="321"/>
      <c r="K79" s="321"/>
      <c r="L79" s="511"/>
      <c r="M79" s="321"/>
      <c r="N79" s="321"/>
      <c r="O79" s="321"/>
      <c r="P79" s="321"/>
      <c r="Q79" s="321"/>
      <c r="R79" s="321"/>
      <c r="S79" s="321"/>
      <c r="T79" s="321"/>
      <c r="U79" s="321"/>
      <c r="V79" s="511"/>
      <c r="W79" s="511">
        <f>W80</f>
        <v>0.36</v>
      </c>
      <c r="X79" s="321"/>
      <c r="Y79" s="321"/>
      <c r="Z79" s="321"/>
      <c r="AA79" s="321"/>
      <c r="AB79" s="321"/>
      <c r="AC79" s="321"/>
      <c r="AD79" s="321"/>
      <c r="AE79" s="321"/>
      <c r="AF79" s="321"/>
      <c r="AG79" s="321"/>
      <c r="AH79" s="321"/>
      <c r="AI79" s="321"/>
      <c r="AJ79" s="321"/>
      <c r="AK79" s="321"/>
      <c r="AL79" s="321"/>
      <c r="AM79" s="321"/>
      <c r="AN79" s="321"/>
      <c r="AO79" s="321"/>
      <c r="AP79" s="321"/>
      <c r="AQ79" s="321"/>
      <c r="AR79" s="321"/>
      <c r="AS79" s="321"/>
    </row>
    <row r="80" spans="1:45" s="327" customFormat="1" ht="47.25" x14ac:dyDescent="0.25">
      <c r="A80" s="596"/>
      <c r="B80" s="318" t="s">
        <v>1091</v>
      </c>
      <c r="C80" s="326" t="s">
        <v>819</v>
      </c>
      <c r="D80" s="321"/>
      <c r="E80" s="321"/>
      <c r="F80" s="321"/>
      <c r="G80" s="321"/>
      <c r="H80" s="321"/>
      <c r="I80" s="321"/>
      <c r="J80" s="321"/>
      <c r="K80" s="321"/>
      <c r="L80" s="321"/>
      <c r="M80" s="321"/>
      <c r="N80" s="321"/>
      <c r="O80" s="321"/>
      <c r="P80" s="321"/>
      <c r="Q80" s="321"/>
      <c r="R80" s="321"/>
      <c r="S80" s="321"/>
      <c r="T80" s="321"/>
      <c r="U80" s="321"/>
      <c r="V80" s="321"/>
      <c r="W80" s="511">
        <v>0.36</v>
      </c>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row>
    <row r="81" spans="1:45" s="327" customFormat="1" ht="15.75" x14ac:dyDescent="0.25">
      <c r="A81" s="285"/>
      <c r="B81" s="270"/>
      <c r="C81" s="286"/>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row>
    <row r="82" spans="1:45" s="327" customFormat="1" ht="15.75" x14ac:dyDescent="0.25">
      <c r="A82" s="285"/>
      <c r="B82" s="270"/>
      <c r="C82" s="286"/>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row>
    <row r="83" spans="1:45" s="327" customFormat="1" ht="15.75" x14ac:dyDescent="0.25">
      <c r="A83" s="285"/>
      <c r="B83" s="270"/>
      <c r="C83" s="286"/>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row>
    <row r="84" spans="1:45" s="327" customFormat="1" ht="15.75" x14ac:dyDescent="0.25">
      <c r="A84" s="285"/>
      <c r="B84" s="272"/>
      <c r="C84" s="286"/>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row>
    <row r="85" spans="1:45" s="327" customFormat="1" ht="15.75" x14ac:dyDescent="0.25">
      <c r="A85" s="285"/>
      <c r="B85" s="270"/>
      <c r="C85" s="286"/>
      <c r="D85" s="277"/>
      <c r="E85" s="277"/>
      <c r="F85" s="277"/>
      <c r="G85" s="277"/>
      <c r="H85" s="277"/>
      <c r="I85" s="277"/>
      <c r="J85" s="593"/>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row>
    <row r="86" spans="1:45" s="327" customFormat="1" ht="15.75" x14ac:dyDescent="0.25">
      <c r="A86" s="290"/>
      <c r="B86" s="273"/>
      <c r="C86" s="286"/>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row>
    <row r="87" spans="1:45" s="327" customFormat="1" ht="15.75" x14ac:dyDescent="0.25">
      <c r="A87" s="285"/>
      <c r="B87" s="270"/>
      <c r="C87" s="286"/>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row>
    <row r="88" spans="1:45" s="327" customFormat="1" ht="15.75" x14ac:dyDescent="0.25">
      <c r="A88" s="285"/>
      <c r="B88" s="270"/>
      <c r="C88" s="286"/>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row>
    <row r="89" spans="1:45" s="327" customFormat="1" ht="15.75" x14ac:dyDescent="0.25">
      <c r="A89" s="290"/>
      <c r="B89" s="273"/>
      <c r="C89" s="286"/>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row>
    <row r="90" spans="1:45" s="327" customFormat="1" ht="15.75" x14ac:dyDescent="0.25">
      <c r="A90" s="285"/>
      <c r="B90" s="270"/>
      <c r="C90" s="286"/>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row>
    <row r="91" spans="1:45" s="327" customFormat="1" ht="15.75" x14ac:dyDescent="0.25">
      <c r="A91" s="285"/>
      <c r="B91" s="270"/>
      <c r="C91" s="286"/>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row>
    <row r="92" spans="1:45" s="327" customFormat="1" ht="15.75" x14ac:dyDescent="0.25">
      <c r="A92" s="285"/>
      <c r="B92" s="270"/>
      <c r="C92" s="286"/>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row>
    <row r="93" spans="1:45" s="327" customFormat="1" ht="15.75" x14ac:dyDescent="0.25">
      <c r="A93" s="285"/>
      <c r="B93" s="270"/>
      <c r="C93" s="286"/>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row>
    <row r="94" spans="1:45" s="327" customFormat="1" ht="36" customHeight="1" x14ac:dyDescent="0.25">
      <c r="A94" s="285"/>
      <c r="B94" s="271"/>
      <c r="C94" s="190"/>
      <c r="D94" s="190"/>
      <c r="E94" s="286"/>
      <c r="F94" s="286"/>
      <c r="G94" s="286"/>
      <c r="H94" s="286"/>
      <c r="I94" s="190"/>
      <c r="J94" s="277"/>
      <c r="K94" s="277"/>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1"/>
  <sheetViews>
    <sheetView topLeftCell="A13" zoomScale="70" zoomScaleNormal="70" workbookViewId="0">
      <selection activeCell="A14" sqref="A14:AS14"/>
    </sheetView>
  </sheetViews>
  <sheetFormatPr defaultColWidth="9" defaultRowHeight="12" x14ac:dyDescent="0.2"/>
  <cols>
    <col min="1" max="1" width="9.75" style="579" customWidth="1"/>
    <col min="2" max="2" width="37.5" style="579" customWidth="1"/>
    <col min="3" max="3" width="12.75" style="579" customWidth="1"/>
    <col min="4" max="11" width="8.125" style="579" customWidth="1"/>
    <col min="12" max="12" width="6.125" style="579" bestFit="1" customWidth="1"/>
    <col min="13" max="45" width="8.125" style="579" customWidth="1"/>
    <col min="46" max="16384" width="9" style="579"/>
  </cols>
  <sheetData>
    <row r="1" spans="1:58" ht="18.75" x14ac:dyDescent="0.2">
      <c r="AS1" s="168" t="s">
        <v>267</v>
      </c>
    </row>
    <row r="2" spans="1:58" ht="18.75" x14ac:dyDescent="0.3">
      <c r="J2" s="580"/>
      <c r="K2" s="629"/>
      <c r="L2" s="629"/>
      <c r="M2" s="629"/>
      <c r="N2" s="629"/>
      <c r="O2" s="580"/>
      <c r="AS2" s="169" t="s">
        <v>1</v>
      </c>
    </row>
    <row r="3" spans="1:58" ht="18.75" x14ac:dyDescent="0.3">
      <c r="J3" s="581"/>
      <c r="K3" s="581"/>
      <c r="L3" s="581"/>
      <c r="M3" s="581"/>
      <c r="N3" s="581"/>
      <c r="O3" s="581"/>
      <c r="AS3" s="169" t="s">
        <v>714</v>
      </c>
    </row>
    <row r="4" spans="1:58" ht="18.75" x14ac:dyDescent="0.2">
      <c r="A4" s="630" t="s">
        <v>715</v>
      </c>
      <c r="B4" s="630"/>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c r="AR4" s="630"/>
      <c r="AS4" s="630"/>
    </row>
    <row r="5" spans="1:58" ht="18.75" x14ac:dyDescent="0.3">
      <c r="A5" s="631" t="s">
        <v>1019</v>
      </c>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pans="1:58" ht="18.75" x14ac:dyDescent="0.3">
      <c r="A6" s="582"/>
      <c r="B6" s="582"/>
      <c r="C6" s="582"/>
      <c r="D6" s="582"/>
      <c r="E6" s="582"/>
      <c r="F6" s="582"/>
      <c r="G6" s="582"/>
      <c r="H6" s="582"/>
      <c r="I6" s="582"/>
      <c r="J6" s="582"/>
      <c r="K6" s="582"/>
      <c r="L6" s="582"/>
      <c r="M6" s="582"/>
      <c r="N6" s="582"/>
      <c r="O6" s="582"/>
      <c r="P6" s="582"/>
      <c r="Q6" s="582"/>
      <c r="R6" s="582"/>
      <c r="S6" s="582"/>
      <c r="T6" s="582"/>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row>
    <row r="7" spans="1:58" ht="18.75" x14ac:dyDescent="0.3">
      <c r="A7" s="582"/>
      <c r="B7" s="582"/>
      <c r="C7" s="582"/>
      <c r="D7" s="582"/>
      <c r="E7" s="582"/>
      <c r="F7" s="582"/>
      <c r="G7" s="582"/>
      <c r="H7" s="582"/>
      <c r="I7" s="582"/>
      <c r="J7" s="582"/>
      <c r="K7" s="582"/>
      <c r="L7" s="582"/>
      <c r="M7" s="631" t="s">
        <v>812</v>
      </c>
      <c r="N7" s="631"/>
      <c r="O7" s="631"/>
      <c r="P7" s="631"/>
      <c r="Q7" s="631"/>
      <c r="R7" s="631"/>
      <c r="S7" s="631"/>
      <c r="T7" s="631"/>
      <c r="U7" s="631"/>
      <c r="V7" s="631"/>
      <c r="W7" s="631"/>
      <c r="X7" s="631"/>
      <c r="Y7" s="631"/>
      <c r="Z7" s="631"/>
      <c r="AA7" s="582"/>
      <c r="AB7" s="582"/>
      <c r="AC7" s="582"/>
      <c r="AD7" s="582"/>
      <c r="AE7" s="582"/>
      <c r="AF7" s="582"/>
      <c r="AG7" s="582"/>
      <c r="AH7" s="582"/>
      <c r="AI7" s="582"/>
      <c r="AJ7" s="582"/>
      <c r="AK7" s="582"/>
      <c r="AL7" s="582"/>
      <c r="AM7" s="582"/>
      <c r="AN7" s="582"/>
      <c r="AO7" s="582"/>
      <c r="AP7" s="582"/>
      <c r="AQ7" s="582"/>
      <c r="AR7" s="582"/>
      <c r="AS7" s="582"/>
    </row>
    <row r="8" spans="1:58" ht="15.75" customHeight="1" x14ac:dyDescent="0.2"/>
    <row r="9" spans="1:58" ht="21.75" customHeight="1" x14ac:dyDescent="0.2">
      <c r="A9" s="628" t="s">
        <v>811</v>
      </c>
      <c r="B9" s="628"/>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58" ht="15.75" customHeight="1" x14ac:dyDescent="0.2">
      <c r="A10" s="627" t="s">
        <v>313</v>
      </c>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row>
    <row r="12" spans="1:58" ht="16.5" customHeight="1" x14ac:dyDescent="0.2">
      <c r="A12" s="628" t="s">
        <v>1082</v>
      </c>
      <c r="B12" s="628"/>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58" ht="15" customHeight="1" x14ac:dyDescent="0.2">
      <c r="A13" s="583"/>
      <c r="B13" s="583"/>
      <c r="C13" s="583"/>
      <c r="D13" s="583"/>
      <c r="E13" s="583"/>
      <c r="F13" s="583"/>
      <c r="G13" s="583"/>
      <c r="H13" s="583"/>
      <c r="I13" s="583"/>
      <c r="J13" s="583"/>
      <c r="K13" s="583"/>
      <c r="L13" s="583"/>
      <c r="M13" s="583"/>
      <c r="N13" s="583"/>
      <c r="O13" s="583"/>
      <c r="P13" s="572"/>
      <c r="Q13" s="572"/>
      <c r="R13" s="572"/>
      <c r="S13" s="572"/>
      <c r="T13" s="572"/>
      <c r="U13" s="572"/>
      <c r="V13" s="572"/>
      <c r="W13" s="572"/>
      <c r="X13" s="572"/>
      <c r="Y13" s="572"/>
      <c r="Z13" s="572"/>
      <c r="AA13" s="572"/>
      <c r="AB13" s="572"/>
      <c r="AC13" s="572"/>
      <c r="AD13" s="572"/>
      <c r="AE13" s="572"/>
      <c r="AF13" s="572"/>
      <c r="AG13" s="572"/>
      <c r="AH13" s="583"/>
      <c r="AI13" s="583"/>
      <c r="AJ13" s="583"/>
      <c r="AK13" s="583"/>
      <c r="AL13" s="583"/>
      <c r="AM13" s="583"/>
      <c r="AN13" s="583"/>
      <c r="AO13" s="583"/>
      <c r="AP13" s="583"/>
      <c r="AQ13" s="583"/>
      <c r="AR13" s="583"/>
      <c r="AS13" s="583"/>
    </row>
    <row r="14" spans="1:58" s="581" customFormat="1" ht="15.75" customHeight="1" x14ac:dyDescent="0.3">
      <c r="A14" s="620" t="s">
        <v>1096</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79"/>
      <c r="AU14" s="79"/>
      <c r="AV14" s="79"/>
      <c r="AW14" s="79"/>
      <c r="AX14" s="79"/>
      <c r="AY14" s="79"/>
      <c r="AZ14" s="79"/>
      <c r="BA14" s="79"/>
      <c r="BB14" s="79"/>
      <c r="BC14" s="79"/>
      <c r="BD14" s="79"/>
      <c r="BE14" s="79"/>
      <c r="BF14" s="79"/>
    </row>
    <row r="15" spans="1:58" s="581" customFormat="1" ht="15.75" customHeight="1" x14ac:dyDescent="0.25">
      <c r="A15" s="621" t="s">
        <v>165</v>
      </c>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621"/>
      <c r="AT15" s="17"/>
      <c r="AU15" s="17"/>
      <c r="AV15" s="17"/>
      <c r="AW15" s="17"/>
      <c r="AX15" s="17"/>
      <c r="AY15" s="17"/>
      <c r="AZ15" s="17"/>
      <c r="BA15" s="17"/>
      <c r="BB15" s="17"/>
      <c r="BC15" s="17"/>
      <c r="BD15" s="17"/>
      <c r="BE15" s="17"/>
      <c r="BF15" s="17"/>
    </row>
    <row r="16" spans="1:58" s="581" customFormat="1" ht="15.75" customHeight="1" x14ac:dyDescent="0.3">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79"/>
      <c r="AU16" s="79"/>
      <c r="AV16" s="79"/>
      <c r="AW16" s="79"/>
      <c r="AX16" s="79"/>
      <c r="AY16" s="79"/>
      <c r="AZ16" s="79"/>
      <c r="BA16" s="79"/>
      <c r="BB16" s="79"/>
      <c r="BC16" s="79"/>
      <c r="BD16" s="79"/>
      <c r="BE16" s="79"/>
      <c r="BF16" s="79"/>
    </row>
    <row r="17" spans="1:45" s="584" customFormat="1" ht="33.75" customHeight="1" x14ac:dyDescent="0.25">
      <c r="A17" s="626" t="s">
        <v>180</v>
      </c>
      <c r="B17" s="626" t="s">
        <v>31</v>
      </c>
      <c r="C17" s="626" t="s">
        <v>4</v>
      </c>
      <c r="D17" s="626" t="s">
        <v>166</v>
      </c>
      <c r="E17" s="626"/>
      <c r="F17" s="626"/>
      <c r="G17" s="626"/>
      <c r="H17" s="626"/>
      <c r="I17" s="626"/>
      <c r="J17" s="626"/>
      <c r="K17" s="626"/>
      <c r="L17" s="62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626"/>
      <c r="AP17" s="626"/>
      <c r="AQ17" s="626"/>
      <c r="AR17" s="626"/>
      <c r="AS17" s="626"/>
    </row>
    <row r="18" spans="1:45" ht="145.5" customHeight="1" x14ac:dyDescent="0.2">
      <c r="A18" s="626"/>
      <c r="B18" s="626"/>
      <c r="C18" s="626"/>
      <c r="D18" s="626" t="s">
        <v>58</v>
      </c>
      <c r="E18" s="626"/>
      <c r="F18" s="626"/>
      <c r="G18" s="626"/>
      <c r="H18" s="626"/>
      <c r="I18" s="626"/>
      <c r="J18" s="626" t="s">
        <v>59</v>
      </c>
      <c r="K18" s="626"/>
      <c r="L18" s="626"/>
      <c r="M18" s="626"/>
      <c r="N18" s="626"/>
      <c r="O18" s="626"/>
      <c r="P18" s="626" t="s">
        <v>52</v>
      </c>
      <c r="Q18" s="626"/>
      <c r="R18" s="626"/>
      <c r="S18" s="626"/>
      <c r="T18" s="626"/>
      <c r="U18" s="626"/>
      <c r="V18" s="626" t="s">
        <v>53</v>
      </c>
      <c r="W18" s="626"/>
      <c r="X18" s="626"/>
      <c r="Y18" s="626"/>
      <c r="Z18" s="626"/>
      <c r="AA18" s="626"/>
      <c r="AB18" s="626" t="s">
        <v>33</v>
      </c>
      <c r="AC18" s="626"/>
      <c r="AD18" s="626"/>
      <c r="AE18" s="626"/>
      <c r="AF18" s="626"/>
      <c r="AG18" s="626"/>
      <c r="AH18" s="626" t="s">
        <v>50</v>
      </c>
      <c r="AI18" s="626"/>
      <c r="AJ18" s="626"/>
      <c r="AK18" s="626"/>
      <c r="AL18" s="626"/>
      <c r="AM18" s="626"/>
      <c r="AN18" s="626" t="s">
        <v>51</v>
      </c>
      <c r="AO18" s="626"/>
      <c r="AP18" s="626"/>
      <c r="AQ18" s="626"/>
      <c r="AR18" s="626"/>
      <c r="AS18" s="626"/>
    </row>
    <row r="19" spans="1:45" s="585" customFormat="1" ht="192" customHeight="1" x14ac:dyDescent="0.2">
      <c r="A19" s="626"/>
      <c r="B19" s="626"/>
      <c r="C19" s="626"/>
      <c r="D19" s="625" t="s">
        <v>60</v>
      </c>
      <c r="E19" s="625"/>
      <c r="F19" s="625" t="s">
        <v>60</v>
      </c>
      <c r="G19" s="625"/>
      <c r="H19" s="625" t="s">
        <v>0</v>
      </c>
      <c r="I19" s="625"/>
      <c r="J19" s="625" t="s">
        <v>694</v>
      </c>
      <c r="K19" s="625"/>
      <c r="L19" s="625" t="s">
        <v>696</v>
      </c>
      <c r="M19" s="625"/>
      <c r="N19" s="625" t="s">
        <v>0</v>
      </c>
      <c r="O19" s="625"/>
      <c r="P19" s="625" t="s">
        <v>692</v>
      </c>
      <c r="Q19" s="625"/>
      <c r="R19" s="625" t="s">
        <v>693</v>
      </c>
      <c r="S19" s="625"/>
      <c r="T19" s="625" t="s">
        <v>0</v>
      </c>
      <c r="U19" s="625"/>
      <c r="V19" s="625" t="s">
        <v>695</v>
      </c>
      <c r="W19" s="625"/>
      <c r="X19" s="625" t="s">
        <v>60</v>
      </c>
      <c r="Y19" s="625"/>
      <c r="Z19" s="625" t="s">
        <v>0</v>
      </c>
      <c r="AA19" s="625"/>
      <c r="AB19" s="625" t="s">
        <v>60</v>
      </c>
      <c r="AC19" s="625"/>
      <c r="AD19" s="625" t="s">
        <v>60</v>
      </c>
      <c r="AE19" s="625"/>
      <c r="AF19" s="625" t="s">
        <v>0</v>
      </c>
      <c r="AG19" s="625"/>
      <c r="AH19" s="625" t="s">
        <v>60</v>
      </c>
      <c r="AI19" s="625"/>
      <c r="AJ19" s="625" t="s">
        <v>60</v>
      </c>
      <c r="AK19" s="625"/>
      <c r="AL19" s="625" t="s">
        <v>0</v>
      </c>
      <c r="AM19" s="625"/>
      <c r="AN19" s="625" t="s">
        <v>60</v>
      </c>
      <c r="AO19" s="625"/>
      <c r="AP19" s="625" t="s">
        <v>60</v>
      </c>
      <c r="AQ19" s="625"/>
      <c r="AR19" s="625" t="s">
        <v>0</v>
      </c>
      <c r="AS19" s="625"/>
    </row>
    <row r="20" spans="1:45" ht="128.25" customHeight="1" x14ac:dyDescent="0.2">
      <c r="A20" s="626"/>
      <c r="B20" s="626"/>
      <c r="C20" s="626"/>
      <c r="D20" s="586" t="s">
        <v>162</v>
      </c>
      <c r="E20" s="586" t="s">
        <v>163</v>
      </c>
      <c r="F20" s="586" t="s">
        <v>162</v>
      </c>
      <c r="G20" s="586" t="s">
        <v>163</v>
      </c>
      <c r="H20" s="586" t="s">
        <v>162</v>
      </c>
      <c r="I20" s="586" t="s">
        <v>163</v>
      </c>
      <c r="J20" s="586" t="s">
        <v>162</v>
      </c>
      <c r="K20" s="586" t="s">
        <v>163</v>
      </c>
      <c r="L20" s="586" t="s">
        <v>162</v>
      </c>
      <c r="M20" s="586" t="s">
        <v>163</v>
      </c>
      <c r="N20" s="586" t="s">
        <v>162</v>
      </c>
      <c r="O20" s="586" t="s">
        <v>163</v>
      </c>
      <c r="P20" s="586" t="s">
        <v>52</v>
      </c>
      <c r="Q20" s="586" t="s">
        <v>163</v>
      </c>
      <c r="R20" s="586" t="s">
        <v>162</v>
      </c>
      <c r="S20" s="586" t="s">
        <v>163</v>
      </c>
      <c r="T20" s="586" t="s">
        <v>162</v>
      </c>
      <c r="U20" s="586" t="s">
        <v>163</v>
      </c>
      <c r="V20" s="586" t="s">
        <v>162</v>
      </c>
      <c r="W20" s="586" t="s">
        <v>163</v>
      </c>
      <c r="X20" s="586" t="s">
        <v>162</v>
      </c>
      <c r="Y20" s="586" t="s">
        <v>163</v>
      </c>
      <c r="Z20" s="586" t="s">
        <v>162</v>
      </c>
      <c r="AA20" s="586" t="s">
        <v>163</v>
      </c>
      <c r="AB20" s="586" t="s">
        <v>162</v>
      </c>
      <c r="AC20" s="586" t="s">
        <v>163</v>
      </c>
      <c r="AD20" s="586" t="s">
        <v>162</v>
      </c>
      <c r="AE20" s="586" t="s">
        <v>163</v>
      </c>
      <c r="AF20" s="586" t="s">
        <v>162</v>
      </c>
      <c r="AG20" s="586" t="s">
        <v>163</v>
      </c>
      <c r="AH20" s="586" t="s">
        <v>162</v>
      </c>
      <c r="AI20" s="586" t="s">
        <v>163</v>
      </c>
      <c r="AJ20" s="586" t="s">
        <v>162</v>
      </c>
      <c r="AK20" s="586" t="s">
        <v>163</v>
      </c>
      <c r="AL20" s="586" t="s">
        <v>162</v>
      </c>
      <c r="AM20" s="586" t="s">
        <v>163</v>
      </c>
      <c r="AN20" s="586" t="s">
        <v>162</v>
      </c>
      <c r="AO20" s="586" t="s">
        <v>163</v>
      </c>
      <c r="AP20" s="586" t="s">
        <v>162</v>
      </c>
      <c r="AQ20" s="586" t="s">
        <v>163</v>
      </c>
      <c r="AR20" s="586" t="s">
        <v>162</v>
      </c>
      <c r="AS20" s="586" t="s">
        <v>163</v>
      </c>
    </row>
    <row r="21" spans="1:45" s="327" customFormat="1" ht="15.75" x14ac:dyDescent="0.25">
      <c r="A21" s="326">
        <v>1</v>
      </c>
      <c r="B21" s="137">
        <v>2</v>
      </c>
      <c r="C21" s="326">
        <v>3</v>
      </c>
      <c r="D21" s="321" t="s">
        <v>107</v>
      </c>
      <c r="E21" s="321" t="s">
        <v>114</v>
      </c>
      <c r="F21" s="321" t="s">
        <v>115</v>
      </c>
      <c r="G21" s="321" t="s">
        <v>151</v>
      </c>
      <c r="H21" s="321" t="s">
        <v>174</v>
      </c>
      <c r="I21" s="321" t="s">
        <v>174</v>
      </c>
      <c r="J21" s="321" t="s">
        <v>100</v>
      </c>
      <c r="K21" s="321" t="s">
        <v>101</v>
      </c>
      <c r="L21" s="321" t="s">
        <v>116</v>
      </c>
      <c r="M21" s="321" t="s">
        <v>117</v>
      </c>
      <c r="N21" s="321" t="s">
        <v>172</v>
      </c>
      <c r="O21" s="321" t="s">
        <v>172</v>
      </c>
      <c r="P21" s="321" t="s">
        <v>103</v>
      </c>
      <c r="Q21" s="321" t="s">
        <v>104</v>
      </c>
      <c r="R21" s="321" t="s">
        <v>105</v>
      </c>
      <c r="S21" s="321" t="s">
        <v>106</v>
      </c>
      <c r="T21" s="321" t="s">
        <v>173</v>
      </c>
      <c r="U21" s="321" t="s">
        <v>173</v>
      </c>
      <c r="V21" s="321" t="s">
        <v>119</v>
      </c>
      <c r="W21" s="321" t="s">
        <v>120</v>
      </c>
      <c r="X21" s="321" t="s">
        <v>152</v>
      </c>
      <c r="Y21" s="321" t="s">
        <v>153</v>
      </c>
      <c r="Z21" s="321" t="s">
        <v>175</v>
      </c>
      <c r="AA21" s="321" t="s">
        <v>175</v>
      </c>
      <c r="AB21" s="321" t="s">
        <v>122</v>
      </c>
      <c r="AC21" s="321" t="s">
        <v>123</v>
      </c>
      <c r="AD21" s="321" t="s">
        <v>127</v>
      </c>
      <c r="AE21" s="321" t="s">
        <v>128</v>
      </c>
      <c r="AF21" s="321" t="s">
        <v>176</v>
      </c>
      <c r="AG21" s="321" t="s">
        <v>176</v>
      </c>
      <c r="AH21" s="321" t="s">
        <v>154</v>
      </c>
      <c r="AI21" s="321" t="s">
        <v>155</v>
      </c>
      <c r="AJ21" s="321" t="s">
        <v>156</v>
      </c>
      <c r="AK21" s="321" t="s">
        <v>157</v>
      </c>
      <c r="AL21" s="321" t="s">
        <v>177</v>
      </c>
      <c r="AM21" s="321" t="s">
        <v>177</v>
      </c>
      <c r="AN21" s="321" t="s">
        <v>158</v>
      </c>
      <c r="AO21" s="321" t="s">
        <v>159</v>
      </c>
      <c r="AP21" s="321" t="s">
        <v>160</v>
      </c>
      <c r="AQ21" s="321" t="s">
        <v>161</v>
      </c>
      <c r="AR21" s="321" t="s">
        <v>178</v>
      </c>
      <c r="AS21" s="321" t="s">
        <v>178</v>
      </c>
    </row>
    <row r="22" spans="1:45" s="327" customFormat="1" ht="15.75" x14ac:dyDescent="0.25">
      <c r="A22" s="326"/>
      <c r="B22" s="137"/>
      <c r="C22" s="326"/>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row>
    <row r="23" spans="1:45" s="327" customFormat="1" ht="31.5" x14ac:dyDescent="0.25">
      <c r="A23" s="587">
        <v>0</v>
      </c>
      <c r="B23" s="588" t="s">
        <v>742</v>
      </c>
      <c r="C23" s="326"/>
      <c r="D23" s="321"/>
      <c r="E23" s="321"/>
      <c r="F23" s="321"/>
      <c r="G23" s="321"/>
      <c r="H23" s="321"/>
      <c r="I23" s="321"/>
      <c r="J23" s="589"/>
      <c r="K23" s="589"/>
      <c r="L23" s="322">
        <f>L39+L73</f>
        <v>6.6000000000000005</v>
      </c>
      <c r="M23" s="322">
        <f>M25</f>
        <v>7.4</v>
      </c>
      <c r="N23" s="589"/>
      <c r="O23" s="589"/>
      <c r="P23" s="589"/>
      <c r="Q23" s="589"/>
      <c r="R23" s="589"/>
      <c r="S23" s="589"/>
      <c r="T23" s="589"/>
      <c r="U23" s="589"/>
      <c r="V23" s="322">
        <f>V73</f>
        <v>0.8</v>
      </c>
      <c r="W23" s="511">
        <f>W25+W27</f>
        <v>2.5449999999999999</v>
      </c>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row>
    <row r="24" spans="1:45" s="327" customFormat="1" ht="15.75" x14ac:dyDescent="0.25">
      <c r="A24" s="326" t="s">
        <v>743</v>
      </c>
      <c r="B24" s="325" t="s">
        <v>744</v>
      </c>
      <c r="C24" s="326"/>
      <c r="D24" s="321"/>
      <c r="E24" s="321"/>
      <c r="F24" s="321"/>
      <c r="G24" s="321"/>
      <c r="H24" s="321"/>
      <c r="I24" s="321"/>
      <c r="J24" s="321"/>
      <c r="K24" s="321"/>
      <c r="L24" s="322" t="s">
        <v>771</v>
      </c>
      <c r="M24" s="322">
        <v>0</v>
      </c>
      <c r="N24" s="321"/>
      <c r="O24" s="321"/>
      <c r="P24" s="321"/>
      <c r="Q24" s="321"/>
      <c r="R24" s="321"/>
      <c r="S24" s="321"/>
      <c r="T24" s="321"/>
      <c r="U24" s="321"/>
      <c r="V24" s="321" t="s">
        <v>771</v>
      </c>
      <c r="W24" s="511" t="s">
        <v>771</v>
      </c>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row>
    <row r="25" spans="1:45" s="327" customFormat="1" ht="31.5" x14ac:dyDescent="0.25">
      <c r="A25" s="326" t="s">
        <v>745</v>
      </c>
      <c r="B25" s="325" t="s">
        <v>770</v>
      </c>
      <c r="C25" s="326"/>
      <c r="D25" s="321"/>
      <c r="E25" s="321"/>
      <c r="F25" s="321"/>
      <c r="G25" s="321"/>
      <c r="H25" s="321"/>
      <c r="I25" s="321"/>
      <c r="J25" s="321"/>
      <c r="K25" s="321"/>
      <c r="L25" s="322">
        <f>L40</f>
        <v>6.2</v>
      </c>
      <c r="M25" s="322">
        <f>M40+M32</f>
        <v>7.4</v>
      </c>
      <c r="N25" s="321"/>
      <c r="O25" s="321"/>
      <c r="P25" s="321"/>
      <c r="Q25" s="321"/>
      <c r="R25" s="321"/>
      <c r="S25" s="321"/>
      <c r="T25" s="321"/>
      <c r="U25" s="321"/>
      <c r="V25" s="321"/>
      <c r="W25" s="511">
        <f>W54</f>
        <v>2.2949999999999999</v>
      </c>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row>
    <row r="26" spans="1:45" s="327" customFormat="1" ht="63" x14ac:dyDescent="0.25">
      <c r="A26" s="326" t="s">
        <v>746</v>
      </c>
      <c r="B26" s="325" t="s">
        <v>747</v>
      </c>
      <c r="C26" s="326"/>
      <c r="D26" s="321"/>
      <c r="E26" s="321"/>
      <c r="F26" s="321"/>
      <c r="G26" s="321"/>
      <c r="H26" s="321"/>
      <c r="I26" s="321"/>
      <c r="J26" s="321"/>
      <c r="K26" s="321"/>
      <c r="L26" s="322" t="s">
        <v>771</v>
      </c>
      <c r="M26" s="322" t="s">
        <v>771</v>
      </c>
      <c r="N26" s="321"/>
      <c r="O26" s="321"/>
      <c r="P26" s="321"/>
      <c r="Q26" s="321"/>
      <c r="R26" s="321"/>
      <c r="S26" s="321"/>
      <c r="T26" s="321"/>
      <c r="U26" s="321"/>
      <c r="V26" s="321" t="s">
        <v>771</v>
      </c>
      <c r="W26" s="511" t="s">
        <v>771</v>
      </c>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row>
    <row r="27" spans="1:45" s="327" customFormat="1" ht="31.5" x14ac:dyDescent="0.25">
      <c r="A27" s="326" t="s">
        <v>748</v>
      </c>
      <c r="B27" s="325" t="s">
        <v>749</v>
      </c>
      <c r="C27" s="326"/>
      <c r="D27" s="321"/>
      <c r="E27" s="321"/>
      <c r="F27" s="321"/>
      <c r="G27" s="321"/>
      <c r="H27" s="321"/>
      <c r="I27" s="321"/>
      <c r="J27" s="321"/>
      <c r="K27" s="321"/>
      <c r="L27" s="322">
        <v>0</v>
      </c>
      <c r="M27" s="322" t="s">
        <v>771</v>
      </c>
      <c r="N27" s="321"/>
      <c r="O27" s="321"/>
      <c r="P27" s="321"/>
      <c r="Q27" s="321"/>
      <c r="R27" s="321"/>
      <c r="S27" s="321"/>
      <c r="T27" s="321"/>
      <c r="U27" s="321"/>
      <c r="V27" s="321" t="s">
        <v>1022</v>
      </c>
      <c r="W27" s="511">
        <f>W73</f>
        <v>0.25</v>
      </c>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row>
    <row r="28" spans="1:45" s="327" customFormat="1" ht="47.25" x14ac:dyDescent="0.25">
      <c r="A28" s="326" t="s">
        <v>750</v>
      </c>
      <c r="B28" s="325" t="s">
        <v>751</v>
      </c>
      <c r="C28" s="326"/>
      <c r="D28" s="321" t="s">
        <v>771</v>
      </c>
      <c r="E28" s="321"/>
      <c r="F28" s="321"/>
      <c r="G28" s="321"/>
      <c r="H28" s="321"/>
      <c r="I28" s="321"/>
      <c r="J28" s="321"/>
      <c r="K28" s="321"/>
      <c r="L28" s="322" t="s">
        <v>771</v>
      </c>
      <c r="M28" s="322" t="s">
        <v>771</v>
      </c>
      <c r="N28" s="321"/>
      <c r="O28" s="321"/>
      <c r="P28" s="321"/>
      <c r="Q28" s="321"/>
      <c r="R28" s="321"/>
      <c r="S28" s="321"/>
      <c r="T28" s="321"/>
      <c r="U28" s="321"/>
      <c r="V28" s="321" t="s">
        <v>771</v>
      </c>
      <c r="W28" s="511" t="s">
        <v>771</v>
      </c>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row>
    <row r="29" spans="1:45" s="327" customFormat="1" ht="15.75" x14ac:dyDescent="0.25">
      <c r="A29" s="326" t="s">
        <v>752</v>
      </c>
      <c r="B29" s="325" t="s">
        <v>753</v>
      </c>
      <c r="C29" s="326"/>
      <c r="D29" s="321"/>
      <c r="E29" s="321"/>
      <c r="F29" s="321"/>
      <c r="G29" s="321"/>
      <c r="H29" s="321"/>
      <c r="I29" s="321"/>
      <c r="J29" s="321"/>
      <c r="K29" s="321"/>
      <c r="L29" s="322" t="s">
        <v>771</v>
      </c>
      <c r="M29" s="322" t="s">
        <v>771</v>
      </c>
      <c r="N29" s="321"/>
      <c r="O29" s="321"/>
      <c r="P29" s="321"/>
      <c r="Q29" s="321"/>
      <c r="R29" s="321"/>
      <c r="S29" s="321"/>
      <c r="T29" s="321"/>
      <c r="U29" s="321"/>
      <c r="V29" s="321" t="s">
        <v>771</v>
      </c>
      <c r="W29" s="511" t="s">
        <v>771</v>
      </c>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row>
    <row r="30" spans="1:45" s="327" customFormat="1" ht="15.75" x14ac:dyDescent="0.25">
      <c r="A30" s="326"/>
      <c r="B30" s="137"/>
      <c r="C30" s="326"/>
      <c r="D30" s="321"/>
      <c r="E30" s="321"/>
      <c r="F30" s="321"/>
      <c r="G30" s="321"/>
      <c r="H30" s="321"/>
      <c r="I30" s="321"/>
      <c r="J30" s="321"/>
      <c r="K30" s="321"/>
      <c r="L30" s="322"/>
      <c r="M30" s="321"/>
      <c r="N30" s="321"/>
      <c r="O30" s="321"/>
      <c r="P30" s="321"/>
      <c r="Q30" s="321"/>
      <c r="R30" s="321"/>
      <c r="S30" s="321"/>
      <c r="T30" s="321"/>
      <c r="U30" s="321"/>
      <c r="V30" s="321"/>
      <c r="W30" s="322"/>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row>
    <row r="31" spans="1:45" s="327" customFormat="1" ht="31.5" x14ac:dyDescent="0.25">
      <c r="A31" s="326">
        <v>1</v>
      </c>
      <c r="B31" s="325" t="s">
        <v>584</v>
      </c>
      <c r="C31" s="326"/>
      <c r="D31" s="321"/>
      <c r="E31" s="321"/>
      <c r="F31" s="321"/>
      <c r="G31" s="321"/>
      <c r="H31" s="321"/>
      <c r="I31" s="321"/>
      <c r="J31" s="321"/>
      <c r="K31" s="321"/>
      <c r="L31" s="322"/>
      <c r="M31" s="321"/>
      <c r="N31" s="321"/>
      <c r="O31" s="321"/>
      <c r="P31" s="321"/>
      <c r="Q31" s="321"/>
      <c r="R31" s="321"/>
      <c r="S31" s="321"/>
      <c r="T31" s="321"/>
      <c r="U31" s="321"/>
      <c r="V31" s="321"/>
      <c r="W31" s="322"/>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row>
    <row r="32" spans="1:45" s="327" customFormat="1" ht="31.5" x14ac:dyDescent="0.25">
      <c r="A32" s="590" t="s">
        <v>555</v>
      </c>
      <c r="B32" s="588" t="s">
        <v>754</v>
      </c>
      <c r="C32" s="326"/>
      <c r="D32" s="321" t="s">
        <v>771</v>
      </c>
      <c r="E32" s="321"/>
      <c r="F32" s="321"/>
      <c r="G32" s="321"/>
      <c r="H32" s="321"/>
      <c r="I32" s="321"/>
      <c r="J32" s="321"/>
      <c r="K32" s="321"/>
      <c r="L32" s="322"/>
      <c r="M32" s="511" t="str">
        <f>M34</f>
        <v>2</v>
      </c>
      <c r="N32" s="321"/>
      <c r="O32" s="321"/>
      <c r="P32" s="321"/>
      <c r="Q32" s="321"/>
      <c r="R32" s="321"/>
      <c r="S32" s="321"/>
      <c r="T32" s="321"/>
      <c r="U32" s="321"/>
      <c r="V32" s="321"/>
      <c r="W32" s="322"/>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row>
    <row r="33" spans="1:45" s="327" customFormat="1" ht="47.25" x14ac:dyDescent="0.25">
      <c r="A33" s="83" t="s">
        <v>557</v>
      </c>
      <c r="B33" s="325" t="s">
        <v>755</v>
      </c>
      <c r="C33" s="326"/>
      <c r="D33" s="321" t="s">
        <v>771</v>
      </c>
      <c r="E33" s="321"/>
      <c r="F33" s="321"/>
      <c r="G33" s="321"/>
      <c r="H33" s="321"/>
      <c r="I33" s="321"/>
      <c r="J33" s="321"/>
      <c r="K33" s="321"/>
      <c r="L33" s="322"/>
      <c r="M33" s="321"/>
      <c r="N33" s="321"/>
      <c r="O33" s="321"/>
      <c r="P33" s="321"/>
      <c r="Q33" s="321"/>
      <c r="R33" s="321"/>
      <c r="S33" s="321"/>
      <c r="T33" s="321"/>
      <c r="U33" s="321"/>
      <c r="V33" s="321"/>
      <c r="W33" s="322"/>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row>
    <row r="34" spans="1:45" s="327" customFormat="1" ht="31.5" x14ac:dyDescent="0.25">
      <c r="A34" s="83"/>
      <c r="B34" s="324" t="s">
        <v>1107</v>
      </c>
      <c r="C34" s="326" t="s">
        <v>822</v>
      </c>
      <c r="D34" s="321"/>
      <c r="E34" s="321"/>
      <c r="F34" s="321"/>
      <c r="G34" s="321"/>
      <c r="H34" s="321"/>
      <c r="I34" s="321"/>
      <c r="J34" s="321"/>
      <c r="K34" s="321"/>
      <c r="L34" s="322"/>
      <c r="M34" s="321" t="s">
        <v>565</v>
      </c>
      <c r="N34" s="321"/>
      <c r="O34" s="321"/>
      <c r="P34" s="321"/>
      <c r="Q34" s="321"/>
      <c r="R34" s="321"/>
      <c r="S34" s="321"/>
      <c r="T34" s="321"/>
      <c r="U34" s="321"/>
      <c r="V34" s="321"/>
      <c r="W34" s="322"/>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row>
    <row r="35" spans="1:45" s="327" customFormat="1" ht="15.75" x14ac:dyDescent="0.25">
      <c r="A35" s="83"/>
      <c r="B35" s="324"/>
      <c r="C35" s="326"/>
      <c r="D35" s="321"/>
      <c r="E35" s="321"/>
      <c r="F35" s="321"/>
      <c r="G35" s="321"/>
      <c r="H35" s="321"/>
      <c r="I35" s="321"/>
      <c r="J35" s="321"/>
      <c r="K35" s="321"/>
      <c r="L35" s="322"/>
      <c r="M35" s="321"/>
      <c r="N35" s="321"/>
      <c r="O35" s="321"/>
      <c r="P35" s="321"/>
      <c r="Q35" s="321"/>
      <c r="R35" s="321"/>
      <c r="S35" s="321"/>
      <c r="T35" s="321"/>
      <c r="U35" s="321"/>
      <c r="V35" s="321"/>
      <c r="W35" s="322"/>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row>
    <row r="36" spans="1:45" s="327" customFormat="1" ht="31.5" x14ac:dyDescent="0.25">
      <c r="A36" s="83" t="s">
        <v>558</v>
      </c>
      <c r="B36" s="325" t="s">
        <v>528</v>
      </c>
      <c r="C36" s="326"/>
      <c r="D36" s="321" t="s">
        <v>771</v>
      </c>
      <c r="E36" s="321"/>
      <c r="F36" s="321"/>
      <c r="G36" s="321"/>
      <c r="H36" s="321"/>
      <c r="I36" s="321"/>
      <c r="J36" s="321"/>
      <c r="K36" s="321"/>
      <c r="L36" s="322"/>
      <c r="M36" s="321"/>
      <c r="N36" s="321"/>
      <c r="O36" s="321"/>
      <c r="P36" s="321"/>
      <c r="Q36" s="321"/>
      <c r="R36" s="321"/>
      <c r="S36" s="321"/>
      <c r="T36" s="321"/>
      <c r="U36" s="321"/>
      <c r="V36" s="321"/>
      <c r="W36" s="322"/>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row>
    <row r="37" spans="1:45" s="327" customFormat="1" ht="47.25" x14ac:dyDescent="0.25">
      <c r="A37" s="83" t="s">
        <v>559</v>
      </c>
      <c r="B37" s="325" t="s">
        <v>527</v>
      </c>
      <c r="C37" s="326"/>
      <c r="D37" s="321" t="s">
        <v>771</v>
      </c>
      <c r="E37" s="321"/>
      <c r="F37" s="321"/>
      <c r="G37" s="321"/>
      <c r="H37" s="321"/>
      <c r="I37" s="321"/>
      <c r="J37" s="321"/>
      <c r="K37" s="321"/>
      <c r="L37" s="322"/>
      <c r="M37" s="321"/>
      <c r="N37" s="321"/>
      <c r="O37" s="321"/>
      <c r="P37" s="321"/>
      <c r="Q37" s="321"/>
      <c r="R37" s="321"/>
      <c r="S37" s="321"/>
      <c r="T37" s="321"/>
      <c r="U37" s="321"/>
      <c r="V37" s="321"/>
      <c r="W37" s="322"/>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row>
    <row r="38" spans="1:45" s="327" customFormat="1" ht="78.75" x14ac:dyDescent="0.25">
      <c r="A38" s="83" t="s">
        <v>560</v>
      </c>
      <c r="B38" s="325" t="s">
        <v>756</v>
      </c>
      <c r="C38" s="326"/>
      <c r="D38" s="321" t="s">
        <v>771</v>
      </c>
      <c r="E38" s="321"/>
      <c r="F38" s="321"/>
      <c r="G38" s="321"/>
      <c r="H38" s="321"/>
      <c r="I38" s="321"/>
      <c r="J38" s="321"/>
      <c r="K38" s="321"/>
      <c r="L38" s="322"/>
      <c r="M38" s="321"/>
      <c r="N38" s="321"/>
      <c r="O38" s="321"/>
      <c r="P38" s="321"/>
      <c r="Q38" s="321"/>
      <c r="R38" s="321"/>
      <c r="S38" s="321"/>
      <c r="T38" s="321"/>
      <c r="U38" s="321"/>
      <c r="V38" s="321"/>
      <c r="W38" s="322"/>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row>
    <row r="39" spans="1:45" s="327" customFormat="1" ht="47.25" x14ac:dyDescent="0.25">
      <c r="A39" s="590" t="s">
        <v>556</v>
      </c>
      <c r="B39" s="588" t="s">
        <v>757</v>
      </c>
      <c r="C39" s="326"/>
      <c r="D39" s="321"/>
      <c r="E39" s="321"/>
      <c r="F39" s="321"/>
      <c r="G39" s="321"/>
      <c r="H39" s="321"/>
      <c r="I39" s="321"/>
      <c r="J39" s="589"/>
      <c r="K39" s="321"/>
      <c r="L39" s="322">
        <f>L43+L41</f>
        <v>6.2</v>
      </c>
      <c r="M39" s="322">
        <f>M43+M41</f>
        <v>5.4</v>
      </c>
      <c r="N39" s="589"/>
      <c r="O39" s="589"/>
      <c r="P39" s="589"/>
      <c r="Q39" s="589"/>
      <c r="R39" s="589"/>
      <c r="S39" s="321"/>
      <c r="T39" s="321"/>
      <c r="U39" s="321"/>
      <c r="V39" s="321"/>
      <c r="W39" s="322"/>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row>
    <row r="40" spans="1:45" s="327" customFormat="1" ht="63" customHeight="1" x14ac:dyDescent="0.25">
      <c r="A40" s="83" t="s">
        <v>561</v>
      </c>
      <c r="B40" s="591" t="s">
        <v>772</v>
      </c>
      <c r="C40" s="326"/>
      <c r="D40" s="321"/>
      <c r="E40" s="321"/>
      <c r="F40" s="321"/>
      <c r="G40" s="321"/>
      <c r="H40" s="321"/>
      <c r="I40" s="321"/>
      <c r="J40" s="321"/>
      <c r="K40" s="321"/>
      <c r="L40" s="322">
        <f>L43</f>
        <v>6.2</v>
      </c>
      <c r="M40" s="322">
        <f>M43</f>
        <v>5.4</v>
      </c>
      <c r="N40" s="321"/>
      <c r="O40" s="321"/>
      <c r="P40" s="321"/>
      <c r="Q40" s="321"/>
      <c r="R40" s="321"/>
      <c r="S40" s="321"/>
      <c r="T40" s="321"/>
      <c r="U40" s="321"/>
      <c r="V40" s="321"/>
      <c r="W40" s="322"/>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row>
    <row r="41" spans="1:45" s="327" customFormat="1" ht="36.75" customHeight="1" x14ac:dyDescent="0.25">
      <c r="A41" s="83" t="s">
        <v>608</v>
      </c>
      <c r="B41" s="325" t="s">
        <v>773</v>
      </c>
      <c r="C41" s="326"/>
      <c r="D41" s="321"/>
      <c r="E41" s="321"/>
      <c r="F41" s="321"/>
      <c r="G41" s="321"/>
      <c r="H41" s="321"/>
      <c r="I41" s="321"/>
      <c r="J41" s="321"/>
      <c r="K41" s="321"/>
      <c r="L41" s="322"/>
      <c r="M41" s="322"/>
      <c r="N41" s="321"/>
      <c r="O41" s="321"/>
      <c r="P41" s="321"/>
      <c r="Q41" s="321"/>
      <c r="R41" s="321"/>
      <c r="S41" s="321"/>
      <c r="T41" s="321"/>
      <c r="U41" s="321"/>
      <c r="V41" s="321"/>
      <c r="W41" s="322"/>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row>
    <row r="42" spans="1:45" s="327" customFormat="1" ht="15.75" x14ac:dyDescent="0.25">
      <c r="A42" s="83"/>
      <c r="B42" s="325"/>
      <c r="C42" s="326"/>
      <c r="D42" s="321"/>
      <c r="E42" s="321"/>
      <c r="F42" s="321"/>
      <c r="G42" s="321"/>
      <c r="H42" s="321"/>
      <c r="I42" s="321"/>
      <c r="J42" s="321"/>
      <c r="K42" s="321"/>
      <c r="L42" s="322"/>
      <c r="M42" s="322"/>
      <c r="N42" s="321"/>
      <c r="O42" s="321"/>
      <c r="P42" s="321"/>
      <c r="Q42" s="321"/>
      <c r="R42" s="321"/>
      <c r="S42" s="321"/>
      <c r="T42" s="321"/>
      <c r="U42" s="321"/>
      <c r="V42" s="321"/>
      <c r="W42" s="322"/>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row>
    <row r="43" spans="1:45" s="327" customFormat="1" ht="63" x14ac:dyDescent="0.25">
      <c r="A43" s="83" t="s">
        <v>609</v>
      </c>
      <c r="B43" s="325" t="s">
        <v>774</v>
      </c>
      <c r="C43" s="326"/>
      <c r="D43" s="321"/>
      <c r="E43" s="321"/>
      <c r="F43" s="321"/>
      <c r="G43" s="321"/>
      <c r="H43" s="321"/>
      <c r="I43" s="321"/>
      <c r="J43" s="321"/>
      <c r="K43" s="321"/>
      <c r="L43" s="322">
        <f>SUM(L44:L52)</f>
        <v>6.2</v>
      </c>
      <c r="M43" s="322">
        <f>SUM(M44:M52)</f>
        <v>5.4</v>
      </c>
      <c r="N43" s="321"/>
      <c r="O43" s="321"/>
      <c r="P43" s="321"/>
      <c r="Q43" s="321"/>
      <c r="R43" s="321"/>
      <c r="S43" s="321"/>
      <c r="T43" s="321"/>
      <c r="U43" s="321"/>
      <c r="V43" s="321"/>
      <c r="W43" s="322"/>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row>
    <row r="44" spans="1:45" s="327" customFormat="1" ht="31.5" x14ac:dyDescent="0.25">
      <c r="A44" s="83"/>
      <c r="B44" s="324" t="s">
        <v>1097</v>
      </c>
      <c r="C44" s="570" t="s">
        <v>822</v>
      </c>
      <c r="D44" s="321"/>
      <c r="E44" s="321"/>
      <c r="F44" s="321"/>
      <c r="G44" s="321"/>
      <c r="H44" s="321"/>
      <c r="I44" s="321"/>
      <c r="J44" s="321"/>
      <c r="K44" s="321"/>
      <c r="L44" s="322">
        <f>'[1]8'!AF38</f>
        <v>0.4</v>
      </c>
      <c r="M44" s="521">
        <v>0.4</v>
      </c>
      <c r="N44" s="321"/>
      <c r="O44" s="321"/>
      <c r="P44" s="321"/>
      <c r="Q44" s="321"/>
      <c r="R44" s="321"/>
      <c r="S44" s="321"/>
      <c r="T44" s="321"/>
      <c r="U44" s="321"/>
      <c r="V44" s="321"/>
      <c r="W44" s="322"/>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row>
    <row r="45" spans="1:45" s="327" customFormat="1" ht="15.75" x14ac:dyDescent="0.25">
      <c r="A45" s="83"/>
      <c r="B45" s="318" t="s">
        <v>823</v>
      </c>
      <c r="C45" s="570" t="s">
        <v>822</v>
      </c>
      <c r="D45" s="321"/>
      <c r="E45" s="321"/>
      <c r="F45" s="321"/>
      <c r="G45" s="321"/>
      <c r="H45" s="321"/>
      <c r="I45" s="321"/>
      <c r="J45" s="321"/>
      <c r="K45" s="321"/>
      <c r="L45" s="322">
        <f>'[1]8'!AF39</f>
        <v>0</v>
      </c>
      <c r="M45" s="322">
        <v>0</v>
      </c>
      <c r="N45" s="321"/>
      <c r="O45" s="321"/>
      <c r="P45" s="321"/>
      <c r="Q45" s="321"/>
      <c r="R45" s="321"/>
      <c r="S45" s="321"/>
      <c r="T45" s="321"/>
      <c r="U45" s="321"/>
      <c r="V45" s="321"/>
      <c r="W45" s="322"/>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row>
    <row r="46" spans="1:45" s="327" customFormat="1" ht="31.5" x14ac:dyDescent="0.25">
      <c r="A46" s="83"/>
      <c r="B46" s="324" t="str">
        <f>'[3]2023'!$B$17</f>
        <v>Замена оборудования
 РУ-6кВ РП-16 с переводом нагрузок</v>
      </c>
      <c r="C46" s="570" t="s">
        <v>822</v>
      </c>
      <c r="D46" s="321"/>
      <c r="E46" s="321"/>
      <c r="F46" s="321"/>
      <c r="G46" s="321"/>
      <c r="H46" s="321"/>
      <c r="I46" s="321"/>
      <c r="J46" s="321"/>
      <c r="K46" s="321"/>
      <c r="L46" s="322"/>
      <c r="M46" s="521"/>
      <c r="N46" s="321"/>
      <c r="O46" s="321"/>
      <c r="P46" s="321"/>
      <c r="Q46" s="321"/>
      <c r="R46" s="321"/>
      <c r="S46" s="321"/>
      <c r="T46" s="321"/>
      <c r="U46" s="321"/>
      <c r="V46" s="321"/>
      <c r="W46" s="322"/>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row>
    <row r="47" spans="1:45" s="327" customFormat="1" ht="31.5" x14ac:dyDescent="0.25">
      <c r="A47" s="83"/>
      <c r="B47" s="324" t="s">
        <v>1098</v>
      </c>
      <c r="C47" s="570" t="s">
        <v>822</v>
      </c>
      <c r="D47" s="321"/>
      <c r="E47" s="321"/>
      <c r="F47" s="321"/>
      <c r="G47" s="321"/>
      <c r="H47" s="321"/>
      <c r="I47" s="321"/>
      <c r="J47" s="321"/>
      <c r="K47" s="321"/>
      <c r="L47" s="322">
        <f>'[1]8'!AF40</f>
        <v>0</v>
      </c>
      <c r="M47" s="521"/>
      <c r="N47" s="321"/>
      <c r="O47" s="321"/>
      <c r="P47" s="321"/>
      <c r="Q47" s="321"/>
      <c r="R47" s="321"/>
      <c r="S47" s="321"/>
      <c r="T47" s="321"/>
      <c r="U47" s="321"/>
      <c r="V47" s="321"/>
      <c r="W47" s="322"/>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row>
    <row r="48" spans="1:45" s="327" customFormat="1" ht="47.25" x14ac:dyDescent="0.25">
      <c r="A48" s="83"/>
      <c r="B48" s="318" t="s">
        <v>851</v>
      </c>
      <c r="C48" s="570" t="s">
        <v>822</v>
      </c>
      <c r="D48" s="321"/>
      <c r="E48" s="321"/>
      <c r="F48" s="321"/>
      <c r="G48" s="321"/>
      <c r="H48" s="321"/>
      <c r="I48" s="321"/>
      <c r="J48" s="321"/>
      <c r="K48" s="321"/>
      <c r="L48" s="322">
        <f>'[1]8'!AF41</f>
        <v>0.8</v>
      </c>
      <c r="M48" s="322">
        <v>0</v>
      </c>
      <c r="N48" s="321"/>
      <c r="O48" s="321"/>
      <c r="P48" s="321"/>
      <c r="Q48" s="321"/>
      <c r="R48" s="321"/>
      <c r="S48" s="321"/>
      <c r="T48" s="321"/>
      <c r="U48" s="321"/>
      <c r="V48" s="321"/>
      <c r="W48" s="322"/>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row>
    <row r="49" spans="1:45" s="327" customFormat="1" ht="31.5" x14ac:dyDescent="0.25">
      <c r="A49" s="83"/>
      <c r="B49" s="318" t="s">
        <v>825</v>
      </c>
      <c r="C49" s="570" t="s">
        <v>822</v>
      </c>
      <c r="D49" s="321"/>
      <c r="E49" s="321"/>
      <c r="F49" s="321"/>
      <c r="G49" s="321"/>
      <c r="H49" s="321"/>
      <c r="I49" s="321"/>
      <c r="J49" s="321"/>
      <c r="K49" s="321"/>
      <c r="L49" s="322">
        <f>'[1]8'!AF42</f>
        <v>0</v>
      </c>
      <c r="M49" s="521">
        <v>0</v>
      </c>
      <c r="N49" s="321"/>
      <c r="O49" s="321"/>
      <c r="P49" s="321"/>
      <c r="Q49" s="321"/>
      <c r="R49" s="321"/>
      <c r="S49" s="321"/>
      <c r="T49" s="321"/>
      <c r="U49" s="321"/>
      <c r="V49" s="321"/>
      <c r="W49" s="322"/>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row>
    <row r="50" spans="1:45" s="327" customFormat="1" ht="31.5" x14ac:dyDescent="0.25">
      <c r="A50" s="83"/>
      <c r="B50" s="324" t="s">
        <v>1099</v>
      </c>
      <c r="C50" s="570" t="s">
        <v>822</v>
      </c>
      <c r="D50" s="321"/>
      <c r="E50" s="321"/>
      <c r="F50" s="321"/>
      <c r="G50" s="321"/>
      <c r="H50" s="321"/>
      <c r="I50" s="321"/>
      <c r="J50" s="321"/>
      <c r="K50" s="321"/>
      <c r="L50" s="322">
        <f>'[1]8'!AF43</f>
        <v>0.8</v>
      </c>
      <c r="M50" s="521">
        <v>0.8</v>
      </c>
      <c r="N50" s="321"/>
      <c r="O50" s="321"/>
      <c r="P50" s="321"/>
      <c r="Q50" s="321"/>
      <c r="R50" s="321"/>
      <c r="S50" s="321"/>
      <c r="T50" s="321"/>
      <c r="U50" s="321"/>
      <c r="V50" s="321"/>
      <c r="W50" s="322"/>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row>
    <row r="51" spans="1:45" s="327" customFormat="1" ht="31.5" x14ac:dyDescent="0.25">
      <c r="A51" s="83"/>
      <c r="B51" s="324" t="s">
        <v>1101</v>
      </c>
      <c r="C51" s="570"/>
      <c r="D51" s="321"/>
      <c r="E51" s="321"/>
      <c r="F51" s="321"/>
      <c r="G51" s="321"/>
      <c r="H51" s="321"/>
      <c r="I51" s="321"/>
      <c r="J51" s="321"/>
      <c r="K51" s="321"/>
      <c r="L51" s="322"/>
      <c r="M51" s="521"/>
      <c r="N51" s="321"/>
      <c r="O51" s="321"/>
      <c r="P51" s="321"/>
      <c r="Q51" s="321"/>
      <c r="R51" s="321"/>
      <c r="S51" s="321"/>
      <c r="T51" s="321"/>
      <c r="U51" s="321"/>
      <c r="V51" s="321"/>
      <c r="W51" s="322"/>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row>
    <row r="52" spans="1:45" s="327" customFormat="1" ht="31.5" x14ac:dyDescent="0.25">
      <c r="A52" s="83"/>
      <c r="B52" s="319" t="s">
        <v>828</v>
      </c>
      <c r="C52" s="326" t="s">
        <v>822</v>
      </c>
      <c r="D52" s="321"/>
      <c r="E52" s="321"/>
      <c r="F52" s="321"/>
      <c r="G52" s="321"/>
      <c r="H52" s="321"/>
      <c r="I52" s="321"/>
      <c r="J52" s="321"/>
      <c r="K52" s="321"/>
      <c r="L52" s="322">
        <v>4.2</v>
      </c>
      <c r="M52" s="521">
        <v>4.2</v>
      </c>
      <c r="N52" s="321"/>
      <c r="O52" s="321"/>
      <c r="P52" s="321"/>
      <c r="Q52" s="321"/>
      <c r="R52" s="321"/>
      <c r="S52" s="321"/>
      <c r="T52" s="321"/>
      <c r="U52" s="321"/>
      <c r="V52" s="321"/>
      <c r="W52" s="322"/>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row>
    <row r="53" spans="1:45" s="327" customFormat="1" ht="15.75" x14ac:dyDescent="0.25">
      <c r="A53" s="83"/>
      <c r="B53" s="325"/>
      <c r="C53" s="326"/>
      <c r="D53" s="321"/>
      <c r="E53" s="321"/>
      <c r="F53" s="321"/>
      <c r="G53" s="321"/>
      <c r="H53" s="321"/>
      <c r="I53" s="321"/>
      <c r="J53" s="321"/>
      <c r="K53" s="321"/>
      <c r="L53" s="321"/>
      <c r="M53" s="511"/>
      <c r="N53" s="321"/>
      <c r="O53" s="321"/>
      <c r="P53" s="321"/>
      <c r="Q53" s="321"/>
      <c r="R53" s="321"/>
      <c r="S53" s="321"/>
      <c r="T53" s="321"/>
      <c r="U53" s="321"/>
      <c r="V53" s="321"/>
      <c r="W53" s="322"/>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row>
    <row r="54" spans="1:45" s="327" customFormat="1" ht="47.25" x14ac:dyDescent="0.25">
      <c r="A54" s="83" t="s">
        <v>562</v>
      </c>
      <c r="B54" s="591" t="s">
        <v>758</v>
      </c>
      <c r="C54" s="326"/>
      <c r="D54" s="321"/>
      <c r="E54" s="321"/>
      <c r="F54" s="321"/>
      <c r="G54" s="321"/>
      <c r="H54" s="321"/>
      <c r="I54" s="321"/>
      <c r="J54" s="321"/>
      <c r="K54" s="321"/>
      <c r="L54" s="321"/>
      <c r="M54" s="511"/>
      <c r="N54" s="321"/>
      <c r="O54" s="321"/>
      <c r="P54" s="321"/>
      <c r="Q54" s="321"/>
      <c r="R54" s="321"/>
      <c r="S54" s="321"/>
      <c r="T54" s="321"/>
      <c r="U54" s="321"/>
      <c r="V54" s="321"/>
      <c r="W54" s="322">
        <f>W55</f>
        <v>2.2949999999999999</v>
      </c>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row>
    <row r="55" spans="1:45" s="327" customFormat="1" ht="31.5" x14ac:dyDescent="0.25">
      <c r="A55" s="83" t="s">
        <v>612</v>
      </c>
      <c r="B55" s="325" t="s">
        <v>759</v>
      </c>
      <c r="C55" s="326"/>
      <c r="D55" s="321"/>
      <c r="E55" s="321"/>
      <c r="F55" s="321"/>
      <c r="G55" s="321"/>
      <c r="H55" s="321"/>
      <c r="I55" s="321"/>
      <c r="J55" s="321"/>
      <c r="K55" s="321"/>
      <c r="L55" s="321"/>
      <c r="M55" s="322"/>
      <c r="N55" s="321"/>
      <c r="O55" s="321"/>
      <c r="P55" s="321"/>
      <c r="Q55" s="321"/>
      <c r="R55" s="321"/>
      <c r="S55" s="321"/>
      <c r="T55" s="321"/>
      <c r="U55" s="321"/>
      <c r="V55" s="321"/>
      <c r="W55" s="322">
        <f>SUM(W56:W60)</f>
        <v>2.2949999999999999</v>
      </c>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row>
    <row r="56" spans="1:45" s="327" customFormat="1" ht="31.5" x14ac:dyDescent="0.25">
      <c r="A56" s="83"/>
      <c r="B56" s="324" t="s">
        <v>1102</v>
      </c>
      <c r="C56" s="326"/>
      <c r="D56" s="321"/>
      <c r="E56" s="321"/>
      <c r="F56" s="321"/>
      <c r="G56" s="321"/>
      <c r="H56" s="321"/>
      <c r="I56" s="321"/>
      <c r="J56" s="321"/>
      <c r="K56" s="321"/>
      <c r="L56" s="321"/>
      <c r="M56" s="322"/>
      <c r="N56" s="321"/>
      <c r="O56" s="321"/>
      <c r="P56" s="321"/>
      <c r="Q56" s="321"/>
      <c r="R56" s="321"/>
      <c r="S56" s="321"/>
      <c r="T56" s="321"/>
      <c r="U56" s="321"/>
      <c r="V56" s="321"/>
      <c r="W56" s="595">
        <v>0.495</v>
      </c>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row>
    <row r="57" spans="1:45" s="327" customFormat="1" ht="31.5" x14ac:dyDescent="0.25">
      <c r="A57" s="83"/>
      <c r="B57" s="324" t="s">
        <v>1103</v>
      </c>
      <c r="C57" s="326"/>
      <c r="D57" s="321"/>
      <c r="E57" s="321"/>
      <c r="F57" s="321"/>
      <c r="G57" s="321"/>
      <c r="H57" s="321"/>
      <c r="I57" s="321"/>
      <c r="J57" s="321"/>
      <c r="K57" s="321"/>
      <c r="L57" s="321"/>
      <c r="M57" s="321"/>
      <c r="N57" s="321"/>
      <c r="O57" s="321"/>
      <c r="P57" s="321"/>
      <c r="Q57" s="321"/>
      <c r="R57" s="321"/>
      <c r="S57" s="321"/>
      <c r="T57" s="321"/>
      <c r="U57" s="321"/>
      <c r="V57" s="321"/>
      <c r="W57" s="520">
        <v>0.5</v>
      </c>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row>
    <row r="58" spans="1:45" s="327" customFormat="1" ht="31.5" x14ac:dyDescent="0.25">
      <c r="A58" s="83"/>
      <c r="B58" s="324" t="s">
        <v>1104</v>
      </c>
      <c r="C58" s="326"/>
      <c r="D58" s="321"/>
      <c r="E58" s="321"/>
      <c r="F58" s="321"/>
      <c r="G58" s="321"/>
      <c r="H58" s="321"/>
      <c r="I58" s="321"/>
      <c r="J58" s="321"/>
      <c r="K58" s="321"/>
      <c r="L58" s="321"/>
      <c r="M58" s="511"/>
      <c r="N58" s="321"/>
      <c r="O58" s="321"/>
      <c r="P58" s="321"/>
      <c r="Q58" s="321"/>
      <c r="R58" s="321"/>
      <c r="S58" s="321"/>
      <c r="T58" s="321"/>
      <c r="U58" s="321"/>
      <c r="V58" s="321"/>
      <c r="W58" s="520">
        <v>0.4</v>
      </c>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row>
    <row r="59" spans="1:45" s="327" customFormat="1" ht="31.5" x14ac:dyDescent="0.25">
      <c r="A59" s="83"/>
      <c r="B59" s="324" t="s">
        <v>1105</v>
      </c>
      <c r="C59" s="326"/>
      <c r="D59" s="321"/>
      <c r="E59" s="321"/>
      <c r="F59" s="321"/>
      <c r="G59" s="321"/>
      <c r="H59" s="321"/>
      <c r="I59" s="321"/>
      <c r="J59" s="321"/>
      <c r="K59" s="321"/>
      <c r="L59" s="321"/>
      <c r="M59" s="321"/>
      <c r="N59" s="321"/>
      <c r="O59" s="321"/>
      <c r="P59" s="321"/>
      <c r="Q59" s="321"/>
      <c r="R59" s="321"/>
      <c r="S59" s="321"/>
      <c r="T59" s="321"/>
      <c r="U59" s="321"/>
      <c r="V59" s="321"/>
      <c r="W59" s="520">
        <v>0.55000000000000004</v>
      </c>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row>
    <row r="60" spans="1:45" s="327" customFormat="1" ht="31.5" x14ac:dyDescent="0.25">
      <c r="A60" s="83"/>
      <c r="B60" s="324" t="s">
        <v>1106</v>
      </c>
      <c r="C60" s="326"/>
      <c r="D60" s="321"/>
      <c r="E60" s="321"/>
      <c r="F60" s="321"/>
      <c r="G60" s="321"/>
      <c r="H60" s="321"/>
      <c r="I60" s="321"/>
      <c r="J60" s="321"/>
      <c r="K60" s="321"/>
      <c r="L60" s="321"/>
      <c r="M60" s="321"/>
      <c r="N60" s="321"/>
      <c r="O60" s="321"/>
      <c r="P60" s="321"/>
      <c r="Q60" s="321"/>
      <c r="R60" s="321"/>
      <c r="S60" s="321"/>
      <c r="T60" s="321"/>
      <c r="U60" s="321"/>
      <c r="V60" s="321"/>
      <c r="W60" s="520">
        <v>0.35</v>
      </c>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row>
    <row r="61" spans="1:45" s="327" customFormat="1" ht="15.75" x14ac:dyDescent="0.25">
      <c r="A61" s="83"/>
      <c r="B61" s="325"/>
      <c r="C61" s="326"/>
      <c r="D61" s="321"/>
      <c r="E61" s="321"/>
      <c r="F61" s="321"/>
      <c r="G61" s="321"/>
      <c r="H61" s="321"/>
      <c r="I61" s="321"/>
      <c r="J61" s="321"/>
      <c r="K61" s="321"/>
      <c r="L61" s="321"/>
      <c r="M61" s="321"/>
      <c r="N61" s="321"/>
      <c r="O61" s="321"/>
      <c r="P61" s="321"/>
      <c r="Q61" s="321"/>
      <c r="R61" s="321"/>
      <c r="S61" s="321"/>
      <c r="T61" s="321"/>
      <c r="U61" s="321"/>
      <c r="V61" s="321"/>
      <c r="W61" s="51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row>
    <row r="62" spans="1:45" s="327" customFormat="1" ht="15.75" x14ac:dyDescent="0.25">
      <c r="A62" s="83"/>
      <c r="B62" s="325"/>
      <c r="C62" s="326"/>
      <c r="D62" s="321"/>
      <c r="E62" s="321"/>
      <c r="F62" s="321"/>
      <c r="G62" s="321"/>
      <c r="H62" s="321"/>
      <c r="I62" s="321"/>
      <c r="J62" s="321"/>
      <c r="K62" s="321"/>
      <c r="L62" s="321"/>
      <c r="M62" s="321"/>
      <c r="N62" s="321"/>
      <c r="O62" s="321"/>
      <c r="P62" s="321"/>
      <c r="Q62" s="321"/>
      <c r="R62" s="321"/>
      <c r="S62" s="321"/>
      <c r="T62" s="321"/>
      <c r="U62" s="321"/>
      <c r="V62" s="321"/>
      <c r="W62" s="511"/>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row>
    <row r="63" spans="1:45" s="327" customFormat="1" ht="31.5" x14ac:dyDescent="0.25">
      <c r="A63" s="83" t="s">
        <v>616</v>
      </c>
      <c r="B63" s="325" t="s">
        <v>869</v>
      </c>
      <c r="C63" s="326" t="s">
        <v>822</v>
      </c>
      <c r="D63" s="321"/>
      <c r="E63" s="321"/>
      <c r="F63" s="321"/>
      <c r="G63" s="321"/>
      <c r="H63" s="321"/>
      <c r="I63" s="321"/>
      <c r="J63" s="321"/>
      <c r="K63" s="321"/>
      <c r="L63" s="321"/>
      <c r="M63" s="321"/>
      <c r="N63" s="321"/>
      <c r="O63" s="321"/>
      <c r="P63" s="321"/>
      <c r="Q63" s="321"/>
      <c r="R63" s="321"/>
      <c r="S63" s="321"/>
      <c r="T63" s="321"/>
      <c r="U63" s="321"/>
      <c r="V63" s="321"/>
      <c r="W63" s="594"/>
      <c r="X63" s="321"/>
      <c r="Y63" s="321"/>
      <c r="Z63" s="321"/>
      <c r="AA63" s="321"/>
      <c r="AB63" s="321"/>
      <c r="AC63" s="321"/>
      <c r="AD63" s="321"/>
      <c r="AE63" s="321"/>
      <c r="AF63" s="321"/>
      <c r="AG63" s="321"/>
      <c r="AH63" s="321"/>
      <c r="AI63" s="321"/>
      <c r="AJ63" s="321"/>
      <c r="AK63" s="321"/>
      <c r="AL63" s="321"/>
      <c r="AM63" s="321"/>
      <c r="AN63" s="321"/>
      <c r="AO63" s="321"/>
      <c r="AP63" s="321"/>
      <c r="AQ63" s="321"/>
      <c r="AR63" s="321"/>
      <c r="AS63" s="321"/>
    </row>
    <row r="64" spans="1:45" s="327" customFormat="1" ht="15.75" x14ac:dyDescent="0.25">
      <c r="A64" s="83"/>
      <c r="B64" s="325"/>
      <c r="C64" s="326"/>
      <c r="D64" s="321"/>
      <c r="E64" s="321"/>
      <c r="F64" s="321"/>
      <c r="G64" s="321"/>
      <c r="H64" s="321"/>
      <c r="I64" s="321"/>
      <c r="J64" s="321"/>
      <c r="K64" s="321"/>
      <c r="L64" s="321"/>
      <c r="M64" s="321"/>
      <c r="N64" s="321"/>
      <c r="O64" s="321"/>
      <c r="P64" s="321"/>
      <c r="Q64" s="321"/>
      <c r="R64" s="321"/>
      <c r="S64" s="321"/>
      <c r="T64" s="321"/>
      <c r="U64" s="321"/>
      <c r="V64" s="321"/>
      <c r="W64" s="51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row>
    <row r="65" spans="1:45" s="327" customFormat="1" ht="47.25" x14ac:dyDescent="0.25">
      <c r="A65" s="83" t="s">
        <v>564</v>
      </c>
      <c r="B65" s="592" t="s">
        <v>763</v>
      </c>
      <c r="C65" s="326"/>
      <c r="D65" s="321"/>
      <c r="E65" s="321"/>
      <c r="F65" s="321"/>
      <c r="G65" s="321"/>
      <c r="H65" s="321"/>
      <c r="I65" s="321"/>
      <c r="J65" s="321"/>
      <c r="K65" s="321"/>
      <c r="L65" s="321"/>
      <c r="M65" s="321"/>
      <c r="N65" s="321"/>
      <c r="O65" s="321"/>
      <c r="P65" s="321"/>
      <c r="Q65" s="321"/>
      <c r="R65" s="321"/>
      <c r="S65" s="321"/>
      <c r="T65" s="321"/>
      <c r="U65" s="321"/>
      <c r="V65" s="321"/>
      <c r="W65" s="511"/>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row>
    <row r="66" spans="1:45" s="327" customFormat="1" ht="31.5" x14ac:dyDescent="0.25">
      <c r="A66" s="83" t="s">
        <v>620</v>
      </c>
      <c r="B66" s="573" t="s">
        <v>764</v>
      </c>
      <c r="C66" s="326"/>
      <c r="D66" s="321"/>
      <c r="E66" s="321"/>
      <c r="F66" s="321"/>
      <c r="G66" s="321"/>
      <c r="H66" s="321"/>
      <c r="I66" s="321"/>
      <c r="J66" s="321"/>
      <c r="K66" s="321"/>
      <c r="L66" s="321"/>
      <c r="M66" s="321"/>
      <c r="N66" s="321"/>
      <c r="O66" s="321"/>
      <c r="P66" s="321"/>
      <c r="Q66" s="321"/>
      <c r="R66" s="321"/>
      <c r="S66" s="321"/>
      <c r="T66" s="321"/>
      <c r="U66" s="321"/>
      <c r="V66" s="321"/>
      <c r="W66" s="322"/>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row>
    <row r="67" spans="1:45" s="327" customFormat="1" ht="47.25" x14ac:dyDescent="0.25">
      <c r="A67" s="83" t="s">
        <v>621</v>
      </c>
      <c r="B67" s="573" t="s">
        <v>765</v>
      </c>
      <c r="C67" s="326"/>
      <c r="D67" s="321"/>
      <c r="E67" s="321"/>
      <c r="F67" s="321"/>
      <c r="G67" s="321"/>
      <c r="H67" s="321"/>
      <c r="I67" s="321"/>
      <c r="J67" s="321"/>
      <c r="K67" s="321"/>
      <c r="L67" s="321"/>
      <c r="M67" s="321"/>
      <c r="N67" s="321"/>
      <c r="O67" s="321"/>
      <c r="P67" s="321"/>
      <c r="Q67" s="321"/>
      <c r="R67" s="321"/>
      <c r="S67" s="321"/>
      <c r="T67" s="321"/>
      <c r="U67" s="321"/>
      <c r="V67" s="321"/>
      <c r="W67" s="322"/>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row>
    <row r="68" spans="1:45" s="327" customFormat="1" ht="15.75" x14ac:dyDescent="0.25">
      <c r="A68" s="83"/>
      <c r="B68" s="324" t="s">
        <v>830</v>
      </c>
      <c r="C68" s="326" t="s">
        <v>822</v>
      </c>
      <c r="D68" s="321"/>
      <c r="E68" s="321"/>
      <c r="F68" s="321"/>
      <c r="G68" s="321"/>
      <c r="H68" s="321"/>
      <c r="I68" s="321"/>
      <c r="J68" s="321"/>
      <c r="K68" s="321"/>
      <c r="L68" s="321"/>
      <c r="M68" s="321"/>
      <c r="N68" s="321"/>
      <c r="O68" s="321"/>
      <c r="P68" s="321"/>
      <c r="Q68" s="321"/>
      <c r="R68" s="321"/>
      <c r="S68" s="321"/>
      <c r="T68" s="321"/>
      <c r="U68" s="321"/>
      <c r="V68" s="321"/>
      <c r="W68" s="322"/>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row>
    <row r="69" spans="1:45" s="327" customFormat="1" ht="31.5" x14ac:dyDescent="0.25">
      <c r="A69" s="83"/>
      <c r="B69" s="324" t="s">
        <v>1108</v>
      </c>
      <c r="C69" s="326" t="s">
        <v>822</v>
      </c>
      <c r="D69" s="321"/>
      <c r="E69" s="321"/>
      <c r="F69" s="321"/>
      <c r="G69" s="321"/>
      <c r="H69" s="321"/>
      <c r="I69" s="321"/>
      <c r="J69" s="321"/>
      <c r="K69" s="321"/>
      <c r="L69" s="321"/>
      <c r="M69" s="321"/>
      <c r="N69" s="321"/>
      <c r="O69" s="321"/>
      <c r="P69" s="321"/>
      <c r="Q69" s="321"/>
      <c r="R69" s="321"/>
      <c r="S69" s="321"/>
      <c r="T69" s="321"/>
      <c r="U69" s="321"/>
      <c r="V69" s="321"/>
      <c r="W69" s="322"/>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row>
    <row r="70" spans="1:45" s="327" customFormat="1" ht="31.5" x14ac:dyDescent="0.25">
      <c r="A70" s="83"/>
      <c r="B70" s="324" t="s">
        <v>1109</v>
      </c>
      <c r="C70" s="326" t="s">
        <v>822</v>
      </c>
      <c r="D70" s="321"/>
      <c r="E70" s="321"/>
      <c r="F70" s="321"/>
      <c r="G70" s="321"/>
      <c r="H70" s="321"/>
      <c r="I70" s="321"/>
      <c r="J70" s="321"/>
      <c r="K70" s="321"/>
      <c r="L70" s="321"/>
      <c r="M70" s="321"/>
      <c r="N70" s="321"/>
      <c r="O70" s="321"/>
      <c r="P70" s="321"/>
      <c r="Q70" s="321"/>
      <c r="R70" s="321"/>
      <c r="S70" s="321"/>
      <c r="T70" s="321"/>
      <c r="U70" s="321"/>
      <c r="V70" s="321"/>
      <c r="W70" s="322"/>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1"/>
    </row>
    <row r="71" spans="1:45" s="327" customFormat="1" ht="15.75" x14ac:dyDescent="0.25">
      <c r="A71" s="83"/>
      <c r="B71" s="324"/>
      <c r="C71" s="326"/>
      <c r="D71" s="321"/>
      <c r="E71" s="321"/>
      <c r="F71" s="321"/>
      <c r="G71" s="321"/>
      <c r="H71" s="321"/>
      <c r="I71" s="321"/>
      <c r="J71" s="321"/>
      <c r="K71" s="321"/>
      <c r="L71" s="321"/>
      <c r="M71" s="321"/>
      <c r="N71" s="321"/>
      <c r="O71" s="321"/>
      <c r="P71" s="321"/>
      <c r="Q71" s="321"/>
      <c r="R71" s="321"/>
      <c r="S71" s="321"/>
      <c r="T71" s="321"/>
      <c r="U71" s="321"/>
      <c r="V71" s="321"/>
      <c r="W71" s="322"/>
      <c r="X71" s="321"/>
      <c r="Y71" s="321"/>
      <c r="Z71" s="321"/>
      <c r="AA71" s="321"/>
      <c r="AB71" s="321"/>
      <c r="AC71" s="321"/>
      <c r="AD71" s="321"/>
      <c r="AE71" s="321"/>
      <c r="AF71" s="321"/>
      <c r="AG71" s="321"/>
      <c r="AH71" s="321"/>
      <c r="AI71" s="321"/>
      <c r="AJ71" s="321"/>
      <c r="AK71" s="321"/>
      <c r="AL71" s="321"/>
      <c r="AM71" s="321"/>
      <c r="AN71" s="321"/>
      <c r="AO71" s="321"/>
      <c r="AP71" s="321"/>
      <c r="AQ71" s="321"/>
      <c r="AR71" s="321"/>
      <c r="AS71" s="321"/>
    </row>
    <row r="72" spans="1:45" s="327" customFormat="1" ht="63" x14ac:dyDescent="0.25">
      <c r="A72" s="590" t="s">
        <v>766</v>
      </c>
      <c r="B72" s="588" t="s">
        <v>767</v>
      </c>
      <c r="C72" s="326"/>
      <c r="D72" s="321"/>
      <c r="E72" s="321"/>
      <c r="F72" s="321"/>
      <c r="G72" s="321"/>
      <c r="H72" s="321"/>
      <c r="I72" s="321"/>
      <c r="J72" s="321"/>
      <c r="K72" s="321"/>
      <c r="L72" s="321"/>
      <c r="M72" s="321"/>
      <c r="N72" s="321"/>
      <c r="O72" s="321"/>
      <c r="P72" s="321"/>
      <c r="Q72" s="321"/>
      <c r="R72" s="321"/>
      <c r="S72" s="321"/>
      <c r="T72" s="321"/>
      <c r="U72" s="321"/>
      <c r="V72" s="321"/>
      <c r="W72" s="322"/>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row>
    <row r="73" spans="1:45" s="327" customFormat="1" ht="47.25" x14ac:dyDescent="0.25">
      <c r="A73" s="590" t="s">
        <v>768</v>
      </c>
      <c r="B73" s="588" t="s">
        <v>769</v>
      </c>
      <c r="C73" s="326"/>
      <c r="D73" s="321"/>
      <c r="E73" s="321"/>
      <c r="F73" s="321"/>
      <c r="G73" s="321"/>
      <c r="H73" s="321"/>
      <c r="I73" s="321"/>
      <c r="J73" s="321"/>
      <c r="K73" s="321"/>
      <c r="L73" s="511">
        <f>SUM(L74:L76)</f>
        <v>0.4</v>
      </c>
      <c r="M73" s="321" t="s">
        <v>771</v>
      </c>
      <c r="N73" s="321"/>
      <c r="O73" s="321"/>
      <c r="P73" s="321"/>
      <c r="Q73" s="321"/>
      <c r="R73" s="321"/>
      <c r="S73" s="321"/>
      <c r="T73" s="321"/>
      <c r="U73" s="321"/>
      <c r="V73" s="511">
        <f>SUM(V74:V76)</f>
        <v>0.8</v>
      </c>
      <c r="W73" s="322">
        <f>W75</f>
        <v>0.25</v>
      </c>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row>
    <row r="74" spans="1:45" s="327" customFormat="1" ht="47.25" x14ac:dyDescent="0.25">
      <c r="A74" s="83"/>
      <c r="B74" s="318" t="s">
        <v>834</v>
      </c>
      <c r="C74" s="570" t="s">
        <v>822</v>
      </c>
      <c r="D74" s="321"/>
      <c r="E74" s="321"/>
      <c r="F74" s="321"/>
      <c r="G74" s="321"/>
      <c r="H74" s="321"/>
      <c r="I74" s="321"/>
      <c r="J74" s="321"/>
      <c r="K74" s="321"/>
      <c r="L74" s="511">
        <v>0</v>
      </c>
      <c r="M74" s="321" t="s">
        <v>771</v>
      </c>
      <c r="N74" s="321"/>
      <c r="O74" s="321"/>
      <c r="P74" s="321"/>
      <c r="Q74" s="321"/>
      <c r="R74" s="321"/>
      <c r="S74" s="321"/>
      <c r="T74" s="321"/>
      <c r="U74" s="321"/>
      <c r="V74" s="321">
        <v>0.6</v>
      </c>
      <c r="W74" s="322"/>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row>
    <row r="75" spans="1:45" s="327" customFormat="1" ht="47.25" x14ac:dyDescent="0.25">
      <c r="A75" s="83"/>
      <c r="B75" s="324" t="s">
        <v>1100</v>
      </c>
      <c r="C75" s="570" t="s">
        <v>822</v>
      </c>
      <c r="D75" s="321"/>
      <c r="E75" s="321"/>
      <c r="F75" s="321"/>
      <c r="G75" s="321"/>
      <c r="H75" s="321"/>
      <c r="I75" s="321"/>
      <c r="J75" s="321"/>
      <c r="K75" s="321"/>
      <c r="L75" s="511">
        <v>0</v>
      </c>
      <c r="M75" s="321" t="s">
        <v>771</v>
      </c>
      <c r="N75" s="321"/>
      <c r="O75" s="321"/>
      <c r="P75" s="321"/>
      <c r="Q75" s="321"/>
      <c r="R75" s="321"/>
      <c r="S75" s="321"/>
      <c r="T75" s="321"/>
      <c r="U75" s="321"/>
      <c r="V75" s="321">
        <v>0.2</v>
      </c>
      <c r="W75" s="322">
        <v>0.25</v>
      </c>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row>
    <row r="76" spans="1:45" s="327" customFormat="1" ht="47.25" x14ac:dyDescent="0.25">
      <c r="A76" s="83"/>
      <c r="B76" s="318" t="s">
        <v>836</v>
      </c>
      <c r="C76" s="570" t="s">
        <v>822</v>
      </c>
      <c r="D76" s="321"/>
      <c r="E76" s="321"/>
      <c r="F76" s="321"/>
      <c r="G76" s="321"/>
      <c r="H76" s="321"/>
      <c r="I76" s="321"/>
      <c r="J76" s="321"/>
      <c r="K76" s="321"/>
      <c r="L76" s="511">
        <v>0.4</v>
      </c>
      <c r="M76" s="321" t="s">
        <v>771</v>
      </c>
      <c r="N76" s="321"/>
      <c r="O76" s="321"/>
      <c r="P76" s="321"/>
      <c r="Q76" s="321"/>
      <c r="R76" s="321"/>
      <c r="S76" s="321"/>
      <c r="T76" s="321"/>
      <c r="U76" s="321"/>
      <c r="V76" s="321">
        <v>0</v>
      </c>
      <c r="W76" s="322"/>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row>
    <row r="77" spans="1:45" s="327" customFormat="1" ht="15.75" x14ac:dyDescent="0.25">
      <c r="A77" s="274"/>
      <c r="B77" s="275"/>
      <c r="C77" s="276"/>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row>
    <row r="78" spans="1:45" s="327" customFormat="1" ht="15.75" x14ac:dyDescent="0.25">
      <c r="A78" s="285"/>
      <c r="B78" s="270"/>
      <c r="C78" s="286"/>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row>
    <row r="79" spans="1:45" s="327" customFormat="1" ht="15.75" x14ac:dyDescent="0.25">
      <c r="A79" s="285"/>
      <c r="B79" s="270"/>
      <c r="C79" s="286"/>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row>
    <row r="80" spans="1:45" s="327" customFormat="1" ht="15.75" x14ac:dyDescent="0.25">
      <c r="A80" s="285"/>
      <c r="B80" s="270"/>
      <c r="C80" s="286"/>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c r="AO80" s="277"/>
      <c r="AP80" s="277"/>
      <c r="AQ80" s="277"/>
      <c r="AR80" s="277"/>
      <c r="AS80" s="277"/>
    </row>
    <row r="81" spans="1:45" s="327" customFormat="1" ht="15.75" x14ac:dyDescent="0.25">
      <c r="A81" s="285"/>
      <c r="B81" s="272"/>
      <c r="C81" s="286"/>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row>
    <row r="82" spans="1:45" s="327" customFormat="1" ht="15.75" x14ac:dyDescent="0.25">
      <c r="A82" s="285"/>
      <c r="B82" s="270"/>
      <c r="C82" s="286"/>
      <c r="D82" s="277"/>
      <c r="E82" s="277"/>
      <c r="F82" s="277"/>
      <c r="G82" s="277"/>
      <c r="H82" s="277"/>
      <c r="I82" s="277"/>
      <c r="J82" s="593"/>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row>
    <row r="83" spans="1:45" s="327" customFormat="1" ht="15.75" x14ac:dyDescent="0.25">
      <c r="A83" s="290"/>
      <c r="B83" s="273"/>
      <c r="C83" s="286"/>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row>
    <row r="84" spans="1:45" s="327" customFormat="1" ht="15.75" x14ac:dyDescent="0.25">
      <c r="A84" s="285"/>
      <c r="B84" s="270"/>
      <c r="C84" s="286"/>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row>
    <row r="85" spans="1:45" s="327" customFormat="1" ht="15.75" x14ac:dyDescent="0.25">
      <c r="A85" s="285"/>
      <c r="B85" s="270"/>
      <c r="C85" s="286"/>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row>
    <row r="86" spans="1:45" s="327" customFormat="1" ht="15.75" x14ac:dyDescent="0.25">
      <c r="A86" s="290"/>
      <c r="B86" s="273"/>
      <c r="C86" s="286"/>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row>
    <row r="87" spans="1:45" s="327" customFormat="1" ht="15.75" x14ac:dyDescent="0.25">
      <c r="A87" s="285"/>
      <c r="B87" s="270"/>
      <c r="C87" s="286"/>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row>
    <row r="88" spans="1:45" s="327" customFormat="1" ht="15.75" x14ac:dyDescent="0.25">
      <c r="A88" s="285"/>
      <c r="B88" s="270"/>
      <c r="C88" s="286"/>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row>
    <row r="89" spans="1:45" s="327" customFormat="1" ht="15.75" x14ac:dyDescent="0.25">
      <c r="A89" s="285"/>
      <c r="B89" s="270"/>
      <c r="C89" s="286"/>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row>
    <row r="90" spans="1:45" s="327" customFormat="1" ht="15.75" x14ac:dyDescent="0.25">
      <c r="A90" s="285"/>
      <c r="B90" s="270"/>
      <c r="C90" s="286"/>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row>
    <row r="91" spans="1:45" s="327" customFormat="1" ht="36" customHeight="1" x14ac:dyDescent="0.25">
      <c r="A91" s="285"/>
      <c r="B91" s="271"/>
      <c r="C91" s="190"/>
      <c r="D91" s="190"/>
      <c r="E91" s="286"/>
      <c r="F91" s="286"/>
      <c r="G91" s="286"/>
      <c r="H91" s="286"/>
      <c r="I91" s="190"/>
      <c r="J91" s="277"/>
      <c r="K91" s="277"/>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c r="AL91" s="269"/>
      <c r="AM91" s="269"/>
      <c r="AN91" s="269"/>
      <c r="AO91" s="269"/>
      <c r="AP91" s="269"/>
      <c r="AQ91" s="269"/>
      <c r="AR91" s="269"/>
      <c r="AS91" s="269"/>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3"/>
  <sheetViews>
    <sheetView topLeftCell="A17" zoomScale="70" zoomScaleNormal="70" workbookViewId="0">
      <selection activeCell="T22" sqref="T22"/>
    </sheetView>
  </sheetViews>
  <sheetFormatPr defaultColWidth="9" defaultRowHeight="12" x14ac:dyDescent="0.2"/>
  <cols>
    <col min="1" max="1" width="9.75" style="579" customWidth="1"/>
    <col min="2" max="2" width="37.5" style="579" customWidth="1"/>
    <col min="3" max="3" width="12.75" style="579" customWidth="1"/>
    <col min="4" max="11" width="8.125" style="579" customWidth="1"/>
    <col min="12" max="12" width="6.125" style="579" bestFit="1" customWidth="1"/>
    <col min="13" max="45" width="8.125" style="579" customWidth="1"/>
    <col min="46" max="16384" width="9" style="579"/>
  </cols>
  <sheetData>
    <row r="1" spans="1:58" ht="18.75" x14ac:dyDescent="0.2">
      <c r="AS1" s="168" t="s">
        <v>267</v>
      </c>
    </row>
    <row r="2" spans="1:58" ht="18.75" x14ac:dyDescent="0.3">
      <c r="J2" s="580"/>
      <c r="K2" s="629"/>
      <c r="L2" s="629"/>
      <c r="M2" s="629"/>
      <c r="N2" s="629"/>
      <c r="O2" s="580"/>
      <c r="AS2" s="169" t="s">
        <v>1</v>
      </c>
    </row>
    <row r="3" spans="1:58" ht="18.75" x14ac:dyDescent="0.3">
      <c r="J3" s="581"/>
      <c r="K3" s="581"/>
      <c r="L3" s="581"/>
      <c r="M3" s="581"/>
      <c r="N3" s="581"/>
      <c r="O3" s="581"/>
      <c r="AS3" s="169" t="s">
        <v>714</v>
      </c>
    </row>
    <row r="4" spans="1:58" ht="18.75" x14ac:dyDescent="0.2">
      <c r="A4" s="630" t="s">
        <v>715</v>
      </c>
      <c r="B4" s="630"/>
      <c r="C4" s="630"/>
      <c r="D4" s="630"/>
      <c r="E4" s="630"/>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0"/>
      <c r="AO4" s="630"/>
      <c r="AP4" s="630"/>
      <c r="AQ4" s="630"/>
      <c r="AR4" s="630"/>
      <c r="AS4" s="630"/>
    </row>
    <row r="5" spans="1:58" ht="18.75" x14ac:dyDescent="0.3">
      <c r="A5" s="631" t="s">
        <v>1018</v>
      </c>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pans="1:58" ht="18.75" x14ac:dyDescent="0.3">
      <c r="A6" s="582"/>
      <c r="B6" s="582"/>
      <c r="C6" s="582"/>
      <c r="D6" s="582"/>
      <c r="E6" s="582"/>
      <c r="F6" s="582"/>
      <c r="G6" s="582"/>
      <c r="H6" s="582"/>
      <c r="I6" s="582"/>
      <c r="J6" s="582"/>
      <c r="K6" s="582"/>
      <c r="L6" s="582"/>
      <c r="M6" s="582"/>
      <c r="N6" s="582"/>
      <c r="O6" s="582"/>
      <c r="P6" s="582"/>
      <c r="Q6" s="582"/>
      <c r="R6" s="582"/>
      <c r="S6" s="582"/>
      <c r="T6" s="582"/>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row>
    <row r="7" spans="1:58" ht="18.75" x14ac:dyDescent="0.3">
      <c r="A7" s="582"/>
      <c r="B7" s="582"/>
      <c r="C7" s="582"/>
      <c r="D7" s="582"/>
      <c r="E7" s="582"/>
      <c r="F7" s="582"/>
      <c r="G7" s="582"/>
      <c r="H7" s="582"/>
      <c r="I7" s="582"/>
      <c r="J7" s="582"/>
      <c r="K7" s="582"/>
      <c r="L7" s="582"/>
      <c r="M7" s="631" t="s">
        <v>812</v>
      </c>
      <c r="N7" s="631"/>
      <c r="O7" s="631"/>
      <c r="P7" s="631"/>
      <c r="Q7" s="631"/>
      <c r="R7" s="631"/>
      <c r="S7" s="631"/>
      <c r="T7" s="631"/>
      <c r="U7" s="631"/>
      <c r="V7" s="631"/>
      <c r="W7" s="631"/>
      <c r="X7" s="631"/>
      <c r="Y7" s="631"/>
      <c r="Z7" s="631"/>
      <c r="AA7" s="582"/>
      <c r="AB7" s="582"/>
      <c r="AC7" s="582"/>
      <c r="AD7" s="582"/>
      <c r="AE7" s="582"/>
      <c r="AF7" s="582"/>
      <c r="AG7" s="582"/>
      <c r="AH7" s="582"/>
      <c r="AI7" s="582"/>
      <c r="AJ7" s="582"/>
      <c r="AK7" s="582"/>
      <c r="AL7" s="582"/>
      <c r="AM7" s="582"/>
      <c r="AN7" s="582"/>
      <c r="AO7" s="582"/>
      <c r="AP7" s="582"/>
      <c r="AQ7" s="582"/>
      <c r="AR7" s="582"/>
      <c r="AS7" s="582"/>
    </row>
    <row r="8" spans="1:58" ht="15.75" customHeight="1" x14ac:dyDescent="0.2"/>
    <row r="9" spans="1:58" ht="21.75" customHeight="1" x14ac:dyDescent="0.2">
      <c r="A9" s="628" t="s">
        <v>811</v>
      </c>
      <c r="B9" s="628"/>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58" ht="15.75" customHeight="1" x14ac:dyDescent="0.2">
      <c r="A10" s="627" t="s">
        <v>313</v>
      </c>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row>
    <row r="12" spans="1:58" ht="16.5" customHeight="1" x14ac:dyDescent="0.2">
      <c r="A12" s="628" t="s">
        <v>1082</v>
      </c>
      <c r="B12" s="628"/>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58" ht="15" customHeight="1" x14ac:dyDescent="0.2">
      <c r="A13" s="583"/>
      <c r="B13" s="583"/>
      <c r="C13" s="583"/>
      <c r="D13" s="583"/>
      <c r="E13" s="583"/>
      <c r="F13" s="583"/>
      <c r="G13" s="583"/>
      <c r="H13" s="583"/>
      <c r="I13" s="583"/>
      <c r="J13" s="583"/>
      <c r="K13" s="583"/>
      <c r="L13" s="583"/>
      <c r="M13" s="583"/>
      <c r="N13" s="583"/>
      <c r="O13" s="583"/>
      <c r="P13" s="572"/>
      <c r="Q13" s="572"/>
      <c r="R13" s="572"/>
      <c r="S13" s="572"/>
      <c r="T13" s="572"/>
      <c r="U13" s="572"/>
      <c r="V13" s="572"/>
      <c r="W13" s="572"/>
      <c r="X13" s="572"/>
      <c r="Y13" s="572"/>
      <c r="Z13" s="572"/>
      <c r="AA13" s="572"/>
      <c r="AB13" s="572"/>
      <c r="AC13" s="572"/>
      <c r="AD13" s="572"/>
      <c r="AE13" s="572"/>
      <c r="AF13" s="572"/>
      <c r="AG13" s="572"/>
      <c r="AH13" s="583"/>
      <c r="AI13" s="583"/>
      <c r="AJ13" s="583"/>
      <c r="AK13" s="583"/>
      <c r="AL13" s="583"/>
      <c r="AM13" s="583"/>
      <c r="AN13" s="583"/>
      <c r="AO13" s="583"/>
      <c r="AP13" s="583"/>
      <c r="AQ13" s="583"/>
      <c r="AR13" s="583"/>
      <c r="AS13" s="583"/>
    </row>
    <row r="14" spans="1:58" s="581" customFormat="1" ht="15.75" customHeight="1" x14ac:dyDescent="0.3">
      <c r="A14" s="620" t="s">
        <v>1096</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79"/>
      <c r="AU14" s="79"/>
      <c r="AV14" s="79"/>
      <c r="AW14" s="79"/>
      <c r="AX14" s="79"/>
      <c r="AY14" s="79"/>
      <c r="AZ14" s="79"/>
      <c r="BA14" s="79"/>
      <c r="BB14" s="79"/>
      <c r="BC14" s="79"/>
      <c r="BD14" s="79"/>
      <c r="BE14" s="79"/>
      <c r="BF14" s="79"/>
    </row>
    <row r="15" spans="1:58" s="581" customFormat="1" ht="15.75" customHeight="1" x14ac:dyDescent="0.25">
      <c r="A15" s="621" t="s">
        <v>165</v>
      </c>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621"/>
      <c r="AT15" s="17"/>
      <c r="AU15" s="17"/>
      <c r="AV15" s="17"/>
      <c r="AW15" s="17"/>
      <c r="AX15" s="17"/>
      <c r="AY15" s="17"/>
      <c r="AZ15" s="17"/>
      <c r="BA15" s="17"/>
      <c r="BB15" s="17"/>
      <c r="BC15" s="17"/>
      <c r="BD15" s="17"/>
      <c r="BE15" s="17"/>
      <c r="BF15" s="17"/>
    </row>
    <row r="16" spans="1:58" s="581" customFormat="1" ht="15.75" customHeight="1" x14ac:dyDescent="0.3">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79"/>
      <c r="AU16" s="79"/>
      <c r="AV16" s="79"/>
      <c r="AW16" s="79"/>
      <c r="AX16" s="79"/>
      <c r="AY16" s="79"/>
      <c r="AZ16" s="79"/>
      <c r="BA16" s="79"/>
      <c r="BB16" s="79"/>
      <c r="BC16" s="79"/>
      <c r="BD16" s="79"/>
      <c r="BE16" s="79"/>
      <c r="BF16" s="79"/>
    </row>
    <row r="17" spans="1:45" s="584" customFormat="1" ht="33.75" customHeight="1" x14ac:dyDescent="0.25">
      <c r="A17" s="626" t="s">
        <v>180</v>
      </c>
      <c r="B17" s="626" t="s">
        <v>31</v>
      </c>
      <c r="C17" s="626" t="s">
        <v>4</v>
      </c>
      <c r="D17" s="626" t="s">
        <v>166</v>
      </c>
      <c r="E17" s="626"/>
      <c r="F17" s="626"/>
      <c r="G17" s="626"/>
      <c r="H17" s="626"/>
      <c r="I17" s="626"/>
      <c r="J17" s="626"/>
      <c r="K17" s="626"/>
      <c r="L17" s="62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626"/>
      <c r="AP17" s="626"/>
      <c r="AQ17" s="626"/>
      <c r="AR17" s="626"/>
      <c r="AS17" s="626"/>
    </row>
    <row r="18" spans="1:45" ht="145.5" customHeight="1" x14ac:dyDescent="0.2">
      <c r="A18" s="626"/>
      <c r="B18" s="626"/>
      <c r="C18" s="626"/>
      <c r="D18" s="626" t="s">
        <v>58</v>
      </c>
      <c r="E18" s="626"/>
      <c r="F18" s="626"/>
      <c r="G18" s="626"/>
      <c r="H18" s="626"/>
      <c r="I18" s="626"/>
      <c r="J18" s="626" t="s">
        <v>59</v>
      </c>
      <c r="K18" s="626"/>
      <c r="L18" s="626"/>
      <c r="M18" s="626"/>
      <c r="N18" s="626"/>
      <c r="O18" s="626"/>
      <c r="P18" s="626" t="s">
        <v>52</v>
      </c>
      <c r="Q18" s="626"/>
      <c r="R18" s="626"/>
      <c r="S18" s="626"/>
      <c r="T18" s="626"/>
      <c r="U18" s="626"/>
      <c r="V18" s="626" t="s">
        <v>53</v>
      </c>
      <c r="W18" s="626"/>
      <c r="X18" s="626"/>
      <c r="Y18" s="626"/>
      <c r="Z18" s="626"/>
      <c r="AA18" s="626"/>
      <c r="AB18" s="626" t="s">
        <v>33</v>
      </c>
      <c r="AC18" s="626"/>
      <c r="AD18" s="626"/>
      <c r="AE18" s="626"/>
      <c r="AF18" s="626"/>
      <c r="AG18" s="626"/>
      <c r="AH18" s="626" t="s">
        <v>50</v>
      </c>
      <c r="AI18" s="626"/>
      <c r="AJ18" s="626"/>
      <c r="AK18" s="626"/>
      <c r="AL18" s="626"/>
      <c r="AM18" s="626"/>
      <c r="AN18" s="626" t="s">
        <v>51</v>
      </c>
      <c r="AO18" s="626"/>
      <c r="AP18" s="626"/>
      <c r="AQ18" s="626"/>
      <c r="AR18" s="626"/>
      <c r="AS18" s="626"/>
    </row>
    <row r="19" spans="1:45" s="585" customFormat="1" ht="192" customHeight="1" x14ac:dyDescent="0.2">
      <c r="A19" s="626"/>
      <c r="B19" s="626"/>
      <c r="C19" s="626"/>
      <c r="D19" s="625" t="s">
        <v>60</v>
      </c>
      <c r="E19" s="625"/>
      <c r="F19" s="625" t="s">
        <v>60</v>
      </c>
      <c r="G19" s="625"/>
      <c r="H19" s="625" t="s">
        <v>0</v>
      </c>
      <c r="I19" s="625"/>
      <c r="J19" s="625" t="s">
        <v>694</v>
      </c>
      <c r="K19" s="625"/>
      <c r="L19" s="625" t="s">
        <v>696</v>
      </c>
      <c r="M19" s="625"/>
      <c r="N19" s="625" t="s">
        <v>0</v>
      </c>
      <c r="O19" s="625"/>
      <c r="P19" s="625" t="s">
        <v>692</v>
      </c>
      <c r="Q19" s="625"/>
      <c r="R19" s="625" t="s">
        <v>693</v>
      </c>
      <c r="S19" s="625"/>
      <c r="T19" s="625" t="s">
        <v>0</v>
      </c>
      <c r="U19" s="625"/>
      <c r="V19" s="625" t="s">
        <v>695</v>
      </c>
      <c r="W19" s="625"/>
      <c r="X19" s="625" t="s">
        <v>60</v>
      </c>
      <c r="Y19" s="625"/>
      <c r="Z19" s="625" t="s">
        <v>0</v>
      </c>
      <c r="AA19" s="625"/>
      <c r="AB19" s="625" t="s">
        <v>60</v>
      </c>
      <c r="AC19" s="625"/>
      <c r="AD19" s="625" t="s">
        <v>60</v>
      </c>
      <c r="AE19" s="625"/>
      <c r="AF19" s="625" t="s">
        <v>0</v>
      </c>
      <c r="AG19" s="625"/>
      <c r="AH19" s="625" t="s">
        <v>60</v>
      </c>
      <c r="AI19" s="625"/>
      <c r="AJ19" s="625" t="s">
        <v>60</v>
      </c>
      <c r="AK19" s="625"/>
      <c r="AL19" s="625" t="s">
        <v>0</v>
      </c>
      <c r="AM19" s="625"/>
      <c r="AN19" s="625" t="s">
        <v>60</v>
      </c>
      <c r="AO19" s="625"/>
      <c r="AP19" s="625" t="s">
        <v>60</v>
      </c>
      <c r="AQ19" s="625"/>
      <c r="AR19" s="625" t="s">
        <v>0</v>
      </c>
      <c r="AS19" s="625"/>
    </row>
    <row r="20" spans="1:45" ht="128.25" customHeight="1" x14ac:dyDescent="0.2">
      <c r="A20" s="626"/>
      <c r="B20" s="626"/>
      <c r="C20" s="626"/>
      <c r="D20" s="586" t="s">
        <v>162</v>
      </c>
      <c r="E20" s="586" t="s">
        <v>163</v>
      </c>
      <c r="F20" s="586" t="s">
        <v>162</v>
      </c>
      <c r="G20" s="586" t="s">
        <v>163</v>
      </c>
      <c r="H20" s="586" t="s">
        <v>162</v>
      </c>
      <c r="I20" s="586" t="s">
        <v>163</v>
      </c>
      <c r="J20" s="586" t="s">
        <v>162</v>
      </c>
      <c r="K20" s="586" t="s">
        <v>163</v>
      </c>
      <c r="L20" s="586" t="s">
        <v>162</v>
      </c>
      <c r="M20" s="586" t="s">
        <v>163</v>
      </c>
      <c r="N20" s="586" t="s">
        <v>162</v>
      </c>
      <c r="O20" s="586" t="s">
        <v>163</v>
      </c>
      <c r="P20" s="586" t="s">
        <v>52</v>
      </c>
      <c r="Q20" s="586" t="s">
        <v>163</v>
      </c>
      <c r="R20" s="586" t="s">
        <v>162</v>
      </c>
      <c r="S20" s="586" t="s">
        <v>163</v>
      </c>
      <c r="T20" s="586" t="s">
        <v>162</v>
      </c>
      <c r="U20" s="586" t="s">
        <v>163</v>
      </c>
      <c r="V20" s="586" t="s">
        <v>162</v>
      </c>
      <c r="W20" s="586" t="s">
        <v>163</v>
      </c>
      <c r="X20" s="586" t="s">
        <v>162</v>
      </c>
      <c r="Y20" s="586" t="s">
        <v>163</v>
      </c>
      <c r="Z20" s="586" t="s">
        <v>162</v>
      </c>
      <c r="AA20" s="586" t="s">
        <v>163</v>
      </c>
      <c r="AB20" s="586" t="s">
        <v>162</v>
      </c>
      <c r="AC20" s="586" t="s">
        <v>163</v>
      </c>
      <c r="AD20" s="586" t="s">
        <v>162</v>
      </c>
      <c r="AE20" s="586" t="s">
        <v>163</v>
      </c>
      <c r="AF20" s="586" t="s">
        <v>162</v>
      </c>
      <c r="AG20" s="586" t="s">
        <v>163</v>
      </c>
      <c r="AH20" s="586" t="s">
        <v>162</v>
      </c>
      <c r="AI20" s="586" t="s">
        <v>163</v>
      </c>
      <c r="AJ20" s="586" t="s">
        <v>162</v>
      </c>
      <c r="AK20" s="586" t="s">
        <v>163</v>
      </c>
      <c r="AL20" s="586" t="s">
        <v>162</v>
      </c>
      <c r="AM20" s="586" t="s">
        <v>163</v>
      </c>
      <c r="AN20" s="586" t="s">
        <v>162</v>
      </c>
      <c r="AO20" s="586" t="s">
        <v>163</v>
      </c>
      <c r="AP20" s="586" t="s">
        <v>162</v>
      </c>
      <c r="AQ20" s="586" t="s">
        <v>163</v>
      </c>
      <c r="AR20" s="586" t="s">
        <v>162</v>
      </c>
      <c r="AS20" s="586" t="s">
        <v>163</v>
      </c>
    </row>
    <row r="21" spans="1:45" s="327" customFormat="1" ht="15.75" x14ac:dyDescent="0.25">
      <c r="A21" s="326">
        <v>1</v>
      </c>
      <c r="B21" s="137">
        <v>2</v>
      </c>
      <c r="C21" s="326">
        <v>3</v>
      </c>
      <c r="D21" s="321" t="s">
        <v>107</v>
      </c>
      <c r="E21" s="321" t="s">
        <v>114</v>
      </c>
      <c r="F21" s="321" t="s">
        <v>115</v>
      </c>
      <c r="G21" s="321" t="s">
        <v>151</v>
      </c>
      <c r="H21" s="321" t="s">
        <v>174</v>
      </c>
      <c r="I21" s="321" t="s">
        <v>174</v>
      </c>
      <c r="J21" s="321" t="s">
        <v>100</v>
      </c>
      <c r="K21" s="321" t="s">
        <v>101</v>
      </c>
      <c r="L21" s="321" t="s">
        <v>116</v>
      </c>
      <c r="M21" s="321" t="s">
        <v>117</v>
      </c>
      <c r="N21" s="321" t="s">
        <v>172</v>
      </c>
      <c r="O21" s="321" t="s">
        <v>172</v>
      </c>
      <c r="P21" s="321" t="s">
        <v>103</v>
      </c>
      <c r="Q21" s="321" t="s">
        <v>104</v>
      </c>
      <c r="R21" s="321" t="s">
        <v>105</v>
      </c>
      <c r="S21" s="321" t="s">
        <v>106</v>
      </c>
      <c r="T21" s="321" t="s">
        <v>173</v>
      </c>
      <c r="U21" s="321" t="s">
        <v>173</v>
      </c>
      <c r="V21" s="321" t="s">
        <v>119</v>
      </c>
      <c r="W21" s="321" t="s">
        <v>120</v>
      </c>
      <c r="X21" s="321" t="s">
        <v>152</v>
      </c>
      <c r="Y21" s="321" t="s">
        <v>153</v>
      </c>
      <c r="Z21" s="321" t="s">
        <v>175</v>
      </c>
      <c r="AA21" s="321" t="s">
        <v>175</v>
      </c>
      <c r="AB21" s="321" t="s">
        <v>122</v>
      </c>
      <c r="AC21" s="321" t="s">
        <v>123</v>
      </c>
      <c r="AD21" s="321" t="s">
        <v>127</v>
      </c>
      <c r="AE21" s="321" t="s">
        <v>128</v>
      </c>
      <c r="AF21" s="321" t="s">
        <v>176</v>
      </c>
      <c r="AG21" s="321" t="s">
        <v>176</v>
      </c>
      <c r="AH21" s="321" t="s">
        <v>154</v>
      </c>
      <c r="AI21" s="321" t="s">
        <v>155</v>
      </c>
      <c r="AJ21" s="321" t="s">
        <v>156</v>
      </c>
      <c r="AK21" s="321" t="s">
        <v>157</v>
      </c>
      <c r="AL21" s="321" t="s">
        <v>177</v>
      </c>
      <c r="AM21" s="321" t="s">
        <v>177</v>
      </c>
      <c r="AN21" s="321" t="s">
        <v>158</v>
      </c>
      <c r="AO21" s="321" t="s">
        <v>159</v>
      </c>
      <c r="AP21" s="321" t="s">
        <v>160</v>
      </c>
      <c r="AQ21" s="321" t="s">
        <v>161</v>
      </c>
      <c r="AR21" s="321" t="s">
        <v>178</v>
      </c>
      <c r="AS21" s="321" t="s">
        <v>178</v>
      </c>
    </row>
    <row r="22" spans="1:45" s="327" customFormat="1" ht="15.75" x14ac:dyDescent="0.25">
      <c r="A22" s="326"/>
      <c r="B22" s="137"/>
      <c r="C22" s="326"/>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row>
    <row r="23" spans="1:45" s="327" customFormat="1" ht="31.5" x14ac:dyDescent="0.25">
      <c r="A23" s="587">
        <v>0</v>
      </c>
      <c r="B23" s="588" t="s">
        <v>742</v>
      </c>
      <c r="C23" s="326"/>
      <c r="D23" s="321"/>
      <c r="E23" s="321"/>
      <c r="F23" s="321"/>
      <c r="G23" s="321"/>
      <c r="H23" s="321"/>
      <c r="I23" s="321"/>
      <c r="J23" s="589"/>
      <c r="K23" s="589"/>
      <c r="L23" s="322">
        <f>L39+L76</f>
        <v>7.76</v>
      </c>
      <c r="M23" s="322">
        <f>M25</f>
        <v>9.4600000000000009</v>
      </c>
      <c r="N23" s="589"/>
      <c r="O23" s="589"/>
      <c r="P23" s="589"/>
      <c r="Q23" s="589"/>
      <c r="R23" s="589"/>
      <c r="S23" s="589"/>
      <c r="T23" s="589"/>
      <c r="U23" s="589"/>
      <c r="V23" s="322">
        <f>V76</f>
        <v>0.6</v>
      </c>
      <c r="W23" s="511">
        <f>W25+W27</f>
        <v>3.9449999999999998</v>
      </c>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row>
    <row r="24" spans="1:45" s="327" customFormat="1" ht="15.75" x14ac:dyDescent="0.25">
      <c r="A24" s="326" t="s">
        <v>743</v>
      </c>
      <c r="B24" s="325" t="s">
        <v>744</v>
      </c>
      <c r="C24" s="326"/>
      <c r="D24" s="321"/>
      <c r="E24" s="321"/>
      <c r="F24" s="321"/>
      <c r="G24" s="321"/>
      <c r="H24" s="321"/>
      <c r="I24" s="321"/>
      <c r="J24" s="321"/>
      <c r="K24" s="321"/>
      <c r="L24" s="322" t="s">
        <v>771</v>
      </c>
      <c r="M24" s="322">
        <v>0</v>
      </c>
      <c r="N24" s="321"/>
      <c r="O24" s="321"/>
      <c r="P24" s="321"/>
      <c r="Q24" s="321"/>
      <c r="R24" s="321"/>
      <c r="S24" s="321"/>
      <c r="T24" s="321"/>
      <c r="U24" s="321"/>
      <c r="V24" s="321" t="s">
        <v>771</v>
      </c>
      <c r="W24" s="511" t="s">
        <v>771</v>
      </c>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row>
    <row r="25" spans="1:45" s="327" customFormat="1" ht="31.5" x14ac:dyDescent="0.25">
      <c r="A25" s="326" t="s">
        <v>745</v>
      </c>
      <c r="B25" s="325" t="s">
        <v>770</v>
      </c>
      <c r="C25" s="326"/>
      <c r="D25" s="321"/>
      <c r="E25" s="321"/>
      <c r="F25" s="321"/>
      <c r="G25" s="321"/>
      <c r="H25" s="321"/>
      <c r="I25" s="321"/>
      <c r="J25" s="321"/>
      <c r="K25" s="321"/>
      <c r="L25" s="322">
        <f>L40</f>
        <v>7.76</v>
      </c>
      <c r="M25" s="322">
        <f>M40+M32</f>
        <v>9.4600000000000009</v>
      </c>
      <c r="N25" s="321"/>
      <c r="O25" s="321"/>
      <c r="P25" s="321"/>
      <c r="Q25" s="321"/>
      <c r="R25" s="321"/>
      <c r="S25" s="321"/>
      <c r="T25" s="321"/>
      <c r="U25" s="321"/>
      <c r="V25" s="321"/>
      <c r="W25" s="511">
        <f>W60</f>
        <v>3.5949999999999998</v>
      </c>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row>
    <row r="26" spans="1:45" s="327" customFormat="1" ht="63" x14ac:dyDescent="0.25">
      <c r="A26" s="326" t="s">
        <v>746</v>
      </c>
      <c r="B26" s="325" t="s">
        <v>747</v>
      </c>
      <c r="C26" s="326"/>
      <c r="D26" s="321"/>
      <c r="E26" s="321"/>
      <c r="F26" s="321"/>
      <c r="G26" s="321"/>
      <c r="H26" s="321"/>
      <c r="I26" s="321"/>
      <c r="J26" s="321"/>
      <c r="K26" s="321"/>
      <c r="L26" s="322" t="s">
        <v>771</v>
      </c>
      <c r="M26" s="322" t="s">
        <v>771</v>
      </c>
      <c r="N26" s="321"/>
      <c r="O26" s="321"/>
      <c r="P26" s="321"/>
      <c r="Q26" s="321"/>
      <c r="R26" s="321"/>
      <c r="S26" s="321"/>
      <c r="T26" s="321"/>
      <c r="U26" s="321"/>
      <c r="V26" s="321" t="s">
        <v>771</v>
      </c>
      <c r="W26" s="511" t="s">
        <v>771</v>
      </c>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row>
    <row r="27" spans="1:45" s="327" customFormat="1" ht="31.5" x14ac:dyDescent="0.25">
      <c r="A27" s="326" t="s">
        <v>748</v>
      </c>
      <c r="B27" s="325" t="s">
        <v>749</v>
      </c>
      <c r="C27" s="326"/>
      <c r="D27" s="321"/>
      <c r="E27" s="321"/>
      <c r="F27" s="321"/>
      <c r="G27" s="321"/>
      <c r="H27" s="321"/>
      <c r="I27" s="321"/>
      <c r="J27" s="321"/>
      <c r="K27" s="321"/>
      <c r="L27" s="322">
        <v>0</v>
      </c>
      <c r="M27" s="322" t="s">
        <v>771</v>
      </c>
      <c r="N27" s="321"/>
      <c r="O27" s="321"/>
      <c r="P27" s="321"/>
      <c r="Q27" s="321"/>
      <c r="R27" s="321"/>
      <c r="S27" s="321"/>
      <c r="T27" s="321"/>
      <c r="U27" s="321"/>
      <c r="V27" s="321" t="s">
        <v>1023</v>
      </c>
      <c r="W27" s="511" t="s">
        <v>1140</v>
      </c>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row>
    <row r="28" spans="1:45" s="327" customFormat="1" ht="47.25" x14ac:dyDescent="0.25">
      <c r="A28" s="326" t="s">
        <v>750</v>
      </c>
      <c r="B28" s="325" t="s">
        <v>751</v>
      </c>
      <c r="C28" s="326"/>
      <c r="D28" s="321" t="s">
        <v>771</v>
      </c>
      <c r="E28" s="321"/>
      <c r="F28" s="321"/>
      <c r="G28" s="321"/>
      <c r="H28" s="321"/>
      <c r="I28" s="321"/>
      <c r="J28" s="321"/>
      <c r="K28" s="321"/>
      <c r="L28" s="322" t="s">
        <v>771</v>
      </c>
      <c r="M28" s="322" t="s">
        <v>771</v>
      </c>
      <c r="N28" s="321"/>
      <c r="O28" s="321"/>
      <c r="P28" s="321"/>
      <c r="Q28" s="321"/>
      <c r="R28" s="321"/>
      <c r="S28" s="321"/>
      <c r="T28" s="321"/>
      <c r="U28" s="321"/>
      <c r="V28" s="321" t="s">
        <v>771</v>
      </c>
      <c r="W28" s="511" t="s">
        <v>771</v>
      </c>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row>
    <row r="29" spans="1:45" s="327" customFormat="1" ht="15.75" x14ac:dyDescent="0.25">
      <c r="A29" s="326" t="s">
        <v>752</v>
      </c>
      <c r="B29" s="325" t="s">
        <v>753</v>
      </c>
      <c r="C29" s="326"/>
      <c r="D29" s="321"/>
      <c r="E29" s="321"/>
      <c r="F29" s="321"/>
      <c r="G29" s="321"/>
      <c r="H29" s="321"/>
      <c r="I29" s="321"/>
      <c r="J29" s="321"/>
      <c r="K29" s="321"/>
      <c r="L29" s="322" t="s">
        <v>771</v>
      </c>
      <c r="M29" s="322" t="s">
        <v>771</v>
      </c>
      <c r="N29" s="321"/>
      <c r="O29" s="321"/>
      <c r="P29" s="321"/>
      <c r="Q29" s="321"/>
      <c r="R29" s="321"/>
      <c r="S29" s="321"/>
      <c r="T29" s="321"/>
      <c r="U29" s="321"/>
      <c r="V29" s="321" t="s">
        <v>771</v>
      </c>
      <c r="W29" s="511" t="s">
        <v>771</v>
      </c>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row>
    <row r="30" spans="1:45" s="327" customFormat="1" ht="15.75" x14ac:dyDescent="0.25">
      <c r="A30" s="326"/>
      <c r="B30" s="137"/>
      <c r="C30" s="326"/>
      <c r="D30" s="321"/>
      <c r="E30" s="321"/>
      <c r="F30" s="321"/>
      <c r="G30" s="321"/>
      <c r="H30" s="321"/>
      <c r="I30" s="321"/>
      <c r="J30" s="321"/>
      <c r="K30" s="321"/>
      <c r="L30" s="322"/>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row>
    <row r="31" spans="1:45" s="327" customFormat="1" ht="31.5" x14ac:dyDescent="0.25">
      <c r="A31" s="326">
        <v>1</v>
      </c>
      <c r="B31" s="325" t="s">
        <v>584</v>
      </c>
      <c r="C31" s="326"/>
      <c r="D31" s="321"/>
      <c r="E31" s="321"/>
      <c r="F31" s="321"/>
      <c r="G31" s="321"/>
      <c r="H31" s="321"/>
      <c r="I31" s="321"/>
      <c r="J31" s="321"/>
      <c r="K31" s="321"/>
      <c r="L31" s="322"/>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row>
    <row r="32" spans="1:45" s="327" customFormat="1" ht="31.5" x14ac:dyDescent="0.25">
      <c r="A32" s="590" t="s">
        <v>555</v>
      </c>
      <c r="B32" s="588" t="s">
        <v>754</v>
      </c>
      <c r="C32" s="326"/>
      <c r="D32" s="321" t="s">
        <v>771</v>
      </c>
      <c r="E32" s="321"/>
      <c r="F32" s="321"/>
      <c r="G32" s="321"/>
      <c r="H32" s="321"/>
      <c r="I32" s="321"/>
      <c r="J32" s="321"/>
      <c r="K32" s="321"/>
      <c r="L32" s="322"/>
      <c r="M32" s="511" t="str">
        <f>M34</f>
        <v>2</v>
      </c>
      <c r="N32" s="321"/>
      <c r="O32" s="321"/>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row>
    <row r="33" spans="1:45" s="327" customFormat="1" ht="47.25" x14ac:dyDescent="0.25">
      <c r="A33" s="83" t="s">
        <v>557</v>
      </c>
      <c r="B33" s="325" t="s">
        <v>755</v>
      </c>
      <c r="C33" s="326"/>
      <c r="D33" s="321" t="s">
        <v>771</v>
      </c>
      <c r="E33" s="321"/>
      <c r="F33" s="321"/>
      <c r="G33" s="321"/>
      <c r="H33" s="321"/>
      <c r="I33" s="321"/>
      <c r="J33" s="321"/>
      <c r="K33" s="321"/>
      <c r="L33" s="322"/>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row>
    <row r="34" spans="1:45" s="327" customFormat="1" ht="31.5" x14ac:dyDescent="0.25">
      <c r="A34" s="83"/>
      <c r="B34" s="324" t="str">
        <f>'1-2023'!B34</f>
        <v>Реконструкция в рамках технологических присоединений</v>
      </c>
      <c r="C34" s="326" t="s">
        <v>826</v>
      </c>
      <c r="D34" s="321"/>
      <c r="E34" s="321"/>
      <c r="F34" s="321"/>
      <c r="G34" s="321"/>
      <c r="H34" s="321"/>
      <c r="I34" s="321"/>
      <c r="J34" s="321"/>
      <c r="K34" s="321"/>
      <c r="L34" s="322"/>
      <c r="M34" s="321" t="s">
        <v>565</v>
      </c>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row>
    <row r="35" spans="1:45" s="327" customFormat="1" ht="15.75" x14ac:dyDescent="0.25">
      <c r="A35" s="83"/>
      <c r="B35" s="325"/>
      <c r="C35" s="326"/>
      <c r="D35" s="321"/>
      <c r="E35" s="321"/>
      <c r="F35" s="321"/>
      <c r="G35" s="321"/>
      <c r="H35" s="321"/>
      <c r="I35" s="321"/>
      <c r="J35" s="321"/>
      <c r="K35" s="321"/>
      <c r="L35" s="322"/>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row>
    <row r="36" spans="1:45" s="327" customFormat="1" ht="31.5" x14ac:dyDescent="0.25">
      <c r="A36" s="83" t="s">
        <v>558</v>
      </c>
      <c r="B36" s="325" t="s">
        <v>528</v>
      </c>
      <c r="C36" s="326"/>
      <c r="D36" s="321" t="s">
        <v>771</v>
      </c>
      <c r="E36" s="321"/>
      <c r="F36" s="321"/>
      <c r="G36" s="321"/>
      <c r="H36" s="321"/>
      <c r="I36" s="321"/>
      <c r="J36" s="321"/>
      <c r="K36" s="321"/>
      <c r="L36" s="322"/>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row>
    <row r="37" spans="1:45" s="327" customFormat="1" ht="47.25" x14ac:dyDescent="0.25">
      <c r="A37" s="83" t="s">
        <v>559</v>
      </c>
      <c r="B37" s="325" t="s">
        <v>527</v>
      </c>
      <c r="C37" s="326"/>
      <c r="D37" s="321" t="s">
        <v>771</v>
      </c>
      <c r="E37" s="321"/>
      <c r="F37" s="321"/>
      <c r="G37" s="321"/>
      <c r="H37" s="321"/>
      <c r="I37" s="321"/>
      <c r="J37" s="321"/>
      <c r="K37" s="321"/>
      <c r="L37" s="322"/>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row>
    <row r="38" spans="1:45" s="327" customFormat="1" ht="78.75" x14ac:dyDescent="0.25">
      <c r="A38" s="83" t="s">
        <v>560</v>
      </c>
      <c r="B38" s="325" t="s">
        <v>756</v>
      </c>
      <c r="C38" s="326"/>
      <c r="D38" s="321" t="s">
        <v>771</v>
      </c>
      <c r="E38" s="321"/>
      <c r="F38" s="321"/>
      <c r="G38" s="321"/>
      <c r="H38" s="321"/>
      <c r="I38" s="321"/>
      <c r="J38" s="321"/>
      <c r="K38" s="321"/>
      <c r="L38" s="322"/>
      <c r="M38" s="321"/>
      <c r="N38" s="321"/>
      <c r="O38" s="321"/>
      <c r="P38" s="321"/>
      <c r="Q38" s="321"/>
      <c r="R38" s="321"/>
      <c r="S38" s="321"/>
      <c r="T38" s="321"/>
      <c r="U38" s="321"/>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row>
    <row r="39" spans="1:45" s="327" customFormat="1" ht="47.25" x14ac:dyDescent="0.25">
      <c r="A39" s="590" t="s">
        <v>556</v>
      </c>
      <c r="B39" s="588" t="s">
        <v>757</v>
      </c>
      <c r="C39" s="326"/>
      <c r="D39" s="321"/>
      <c r="E39" s="321"/>
      <c r="F39" s="321"/>
      <c r="G39" s="321"/>
      <c r="H39" s="321"/>
      <c r="I39" s="321"/>
      <c r="J39" s="589"/>
      <c r="K39" s="321"/>
      <c r="L39" s="322">
        <f>L43+L41</f>
        <v>7.76</v>
      </c>
      <c r="M39" s="322">
        <f>M43+M41</f>
        <v>7.46</v>
      </c>
      <c r="N39" s="589"/>
      <c r="O39" s="589"/>
      <c r="P39" s="589"/>
      <c r="Q39" s="589"/>
      <c r="R39" s="589"/>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row>
    <row r="40" spans="1:45" s="327" customFormat="1" ht="63" customHeight="1" x14ac:dyDescent="0.25">
      <c r="A40" s="83" t="s">
        <v>561</v>
      </c>
      <c r="B40" s="591" t="s">
        <v>772</v>
      </c>
      <c r="C40" s="326"/>
      <c r="D40" s="321"/>
      <c r="E40" s="321"/>
      <c r="F40" s="321"/>
      <c r="G40" s="321"/>
      <c r="H40" s="321"/>
      <c r="I40" s="321"/>
      <c r="J40" s="321"/>
      <c r="K40" s="321"/>
      <c r="L40" s="322">
        <f>L43</f>
        <v>7.76</v>
      </c>
      <c r="M40" s="322">
        <f>M43</f>
        <v>7.46</v>
      </c>
      <c r="N40" s="321"/>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row>
    <row r="41" spans="1:45" s="327" customFormat="1" ht="36.75" customHeight="1" x14ac:dyDescent="0.25">
      <c r="A41" s="83" t="s">
        <v>608</v>
      </c>
      <c r="B41" s="325" t="s">
        <v>773</v>
      </c>
      <c r="C41" s="326"/>
      <c r="D41" s="321"/>
      <c r="E41" s="321"/>
      <c r="F41" s="321"/>
      <c r="G41" s="321"/>
      <c r="H41" s="321"/>
      <c r="I41" s="321"/>
      <c r="J41" s="321"/>
      <c r="K41" s="321"/>
      <c r="L41" s="322">
        <v>0</v>
      </c>
      <c r="M41" s="322">
        <v>0</v>
      </c>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row>
    <row r="42" spans="1:45" s="327" customFormat="1" ht="15.75" x14ac:dyDescent="0.25">
      <c r="A42" s="83"/>
      <c r="B42" s="325"/>
      <c r="C42" s="326"/>
      <c r="D42" s="321"/>
      <c r="E42" s="321"/>
      <c r="F42" s="321"/>
      <c r="G42" s="321"/>
      <c r="H42" s="321"/>
      <c r="I42" s="321"/>
      <c r="J42" s="321"/>
      <c r="K42" s="321"/>
      <c r="L42" s="322"/>
      <c r="M42" s="322"/>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row>
    <row r="43" spans="1:45" s="327" customFormat="1" ht="63" x14ac:dyDescent="0.25">
      <c r="A43" s="83" t="s">
        <v>609</v>
      </c>
      <c r="B43" s="325" t="s">
        <v>774</v>
      </c>
      <c r="C43" s="326"/>
      <c r="D43" s="321"/>
      <c r="E43" s="321"/>
      <c r="F43" s="321"/>
      <c r="G43" s="321"/>
      <c r="H43" s="321"/>
      <c r="I43" s="321"/>
      <c r="J43" s="321"/>
      <c r="K43" s="321"/>
      <c r="L43" s="322">
        <f>SUM(L44:L58)</f>
        <v>7.76</v>
      </c>
      <c r="M43" s="322">
        <f>SUM(M44:M58)</f>
        <v>7.46</v>
      </c>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row>
    <row r="44" spans="1:45" s="327" customFormat="1" ht="15.75" x14ac:dyDescent="0.25">
      <c r="A44" s="83"/>
      <c r="B44" s="318" t="s">
        <v>1139</v>
      </c>
      <c r="C44" s="570" t="s">
        <v>826</v>
      </c>
      <c r="D44" s="321"/>
      <c r="E44" s="321"/>
      <c r="F44" s="321"/>
      <c r="G44" s="321"/>
      <c r="H44" s="321"/>
      <c r="I44" s="321"/>
      <c r="J44" s="321"/>
      <c r="K44" s="321"/>
      <c r="L44" s="322">
        <v>0</v>
      </c>
      <c r="M44" s="511">
        <v>0</v>
      </c>
      <c r="N44" s="321"/>
      <c r="O44" s="321"/>
      <c r="P44" s="321"/>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row>
    <row r="45" spans="1:45" s="327" customFormat="1" ht="31.5" x14ac:dyDescent="0.25">
      <c r="A45" s="83"/>
      <c r="B45" s="318" t="s">
        <v>854</v>
      </c>
      <c r="C45" s="570" t="s">
        <v>826</v>
      </c>
      <c r="D45" s="321"/>
      <c r="E45" s="321"/>
      <c r="F45" s="321"/>
      <c r="G45" s="321"/>
      <c r="H45" s="321"/>
      <c r="I45" s="321"/>
      <c r="J45" s="321"/>
      <c r="K45" s="321"/>
      <c r="L45" s="511">
        <v>0.8</v>
      </c>
      <c r="M45" s="321"/>
      <c r="N45" s="321"/>
      <c r="O45" s="321"/>
      <c r="P45" s="321"/>
      <c r="Q45" s="321"/>
      <c r="R45" s="321"/>
      <c r="S45" s="321"/>
      <c r="T45" s="321"/>
      <c r="U45" s="321"/>
      <c r="V45" s="321">
        <v>0</v>
      </c>
      <c r="W45" s="51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row>
    <row r="46" spans="1:45" s="327" customFormat="1" ht="31.5" x14ac:dyDescent="0.25">
      <c r="A46" s="83"/>
      <c r="B46" s="318" t="s">
        <v>855</v>
      </c>
      <c r="C46" s="570" t="s">
        <v>826</v>
      </c>
      <c r="D46" s="321"/>
      <c r="E46" s="321"/>
      <c r="F46" s="321"/>
      <c r="G46" s="321"/>
      <c r="H46" s="321"/>
      <c r="I46" s="321"/>
      <c r="J46" s="321"/>
      <c r="K46" s="321"/>
      <c r="L46" s="511">
        <v>0.8</v>
      </c>
      <c r="M46" s="321"/>
      <c r="N46" s="321"/>
      <c r="O46" s="321"/>
      <c r="P46" s="321"/>
      <c r="Q46" s="321"/>
      <c r="R46" s="321"/>
      <c r="S46" s="321"/>
      <c r="T46" s="321"/>
      <c r="U46" s="321"/>
      <c r="V46" s="321">
        <v>0</v>
      </c>
      <c r="W46" s="51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row>
    <row r="47" spans="1:45" s="327" customFormat="1" ht="31.5" x14ac:dyDescent="0.25">
      <c r="A47" s="83"/>
      <c r="B47" s="324" t="s">
        <v>1112</v>
      </c>
      <c r="C47" s="570" t="s">
        <v>826</v>
      </c>
      <c r="D47" s="321"/>
      <c r="E47" s="321"/>
      <c r="F47" s="321"/>
      <c r="G47" s="321"/>
      <c r="H47" s="321"/>
      <c r="I47" s="321"/>
      <c r="J47" s="321"/>
      <c r="K47" s="321"/>
      <c r="L47" s="322"/>
      <c r="M47" s="511">
        <v>0.8</v>
      </c>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row>
    <row r="48" spans="1:45" s="327" customFormat="1" ht="31.5" x14ac:dyDescent="0.25">
      <c r="A48" s="83"/>
      <c r="B48" s="324" t="s">
        <v>1113</v>
      </c>
      <c r="C48" s="570" t="s">
        <v>826</v>
      </c>
      <c r="D48" s="321"/>
      <c r="E48" s="321"/>
      <c r="F48" s="321"/>
      <c r="G48" s="321"/>
      <c r="H48" s="321"/>
      <c r="I48" s="321"/>
      <c r="J48" s="321"/>
      <c r="K48" s="321"/>
      <c r="L48" s="322"/>
      <c r="M48" s="51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row>
    <row r="49" spans="1:45" s="327" customFormat="1" ht="31.5" x14ac:dyDescent="0.25">
      <c r="A49" s="83"/>
      <c r="B49" s="318" t="s">
        <v>827</v>
      </c>
      <c r="C49" s="570" t="s">
        <v>826</v>
      </c>
      <c r="D49" s="321"/>
      <c r="E49" s="321"/>
      <c r="F49" s="321"/>
      <c r="G49" s="321"/>
      <c r="H49" s="321"/>
      <c r="I49" s="321"/>
      <c r="J49" s="321"/>
      <c r="K49" s="321"/>
      <c r="L49" s="322"/>
      <c r="M49" s="51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row>
    <row r="50" spans="1:45" s="327" customFormat="1" ht="31.5" x14ac:dyDescent="0.25">
      <c r="A50" s="83"/>
      <c r="B50" s="324" t="s">
        <v>1114</v>
      </c>
      <c r="C50" s="570" t="s">
        <v>826</v>
      </c>
      <c r="D50" s="321"/>
      <c r="E50" s="321"/>
      <c r="F50" s="321"/>
      <c r="G50" s="321"/>
      <c r="H50" s="321"/>
      <c r="I50" s="321"/>
      <c r="J50" s="321"/>
      <c r="K50" s="321"/>
      <c r="L50" s="322"/>
      <c r="M50" s="511">
        <v>0.8</v>
      </c>
      <c r="N50" s="321"/>
      <c r="O50" s="321"/>
      <c r="P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row>
    <row r="51" spans="1:45" s="327" customFormat="1" ht="31.5" x14ac:dyDescent="0.25">
      <c r="A51" s="83"/>
      <c r="B51" s="324" t="s">
        <v>1115</v>
      </c>
      <c r="C51" s="570" t="s">
        <v>826</v>
      </c>
      <c r="D51" s="321"/>
      <c r="E51" s="321"/>
      <c r="F51" s="321"/>
      <c r="G51" s="321"/>
      <c r="H51" s="321"/>
      <c r="I51" s="321"/>
      <c r="J51" s="321"/>
      <c r="K51" s="321"/>
      <c r="L51" s="322"/>
      <c r="M51" s="51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row>
    <row r="52" spans="1:45" s="327" customFormat="1" ht="31.5" x14ac:dyDescent="0.25">
      <c r="A52" s="83"/>
      <c r="B52" s="324" t="s">
        <v>1116</v>
      </c>
      <c r="C52" s="570" t="s">
        <v>826</v>
      </c>
      <c r="D52" s="321"/>
      <c r="E52" s="321"/>
      <c r="F52" s="321"/>
      <c r="G52" s="321"/>
      <c r="H52" s="321"/>
      <c r="I52" s="321"/>
      <c r="J52" s="321"/>
      <c r="K52" s="321"/>
      <c r="L52" s="322"/>
      <c r="M52" s="511">
        <v>0.4</v>
      </c>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row>
    <row r="53" spans="1:45" s="327" customFormat="1" ht="31.5" x14ac:dyDescent="0.25">
      <c r="A53" s="83"/>
      <c r="B53" s="324" t="s">
        <v>1117</v>
      </c>
      <c r="C53" s="570" t="s">
        <v>826</v>
      </c>
      <c r="D53" s="321"/>
      <c r="E53" s="321"/>
      <c r="F53" s="321"/>
      <c r="G53" s="321"/>
      <c r="H53" s="321"/>
      <c r="I53" s="321"/>
      <c r="J53" s="321"/>
      <c r="K53" s="321"/>
      <c r="L53" s="322"/>
      <c r="M53" s="511">
        <v>0.8</v>
      </c>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row>
    <row r="54" spans="1:45" s="327" customFormat="1" ht="31.5" x14ac:dyDescent="0.25">
      <c r="A54" s="83"/>
      <c r="B54" s="324" t="s">
        <v>1118</v>
      </c>
      <c r="C54" s="570" t="s">
        <v>826</v>
      </c>
      <c r="D54" s="321"/>
      <c r="E54" s="321"/>
      <c r="F54" s="321"/>
      <c r="G54" s="321"/>
      <c r="H54" s="321"/>
      <c r="I54" s="321"/>
      <c r="J54" s="321"/>
      <c r="K54" s="321"/>
      <c r="L54" s="322"/>
      <c r="M54" s="511">
        <v>0.5</v>
      </c>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row>
    <row r="55" spans="1:45" s="327" customFormat="1" ht="31.5" x14ac:dyDescent="0.25">
      <c r="A55" s="83"/>
      <c r="B55" s="324" t="s">
        <v>1112</v>
      </c>
      <c r="C55" s="570" t="s">
        <v>826</v>
      </c>
      <c r="D55" s="321"/>
      <c r="E55" s="321"/>
      <c r="F55" s="321"/>
      <c r="G55" s="321"/>
      <c r="H55" s="321"/>
      <c r="I55" s="321"/>
      <c r="J55" s="321"/>
      <c r="K55" s="321"/>
      <c r="L55" s="511">
        <v>0.8</v>
      </c>
      <c r="M55" s="322"/>
      <c r="N55" s="321"/>
      <c r="O55" s="321"/>
      <c r="P55" s="321"/>
      <c r="Q55" s="321"/>
      <c r="R55" s="321"/>
      <c r="S55" s="321"/>
      <c r="T55" s="321"/>
      <c r="U55" s="321"/>
      <c r="V55" s="321">
        <v>0</v>
      </c>
      <c r="W55" s="51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row>
    <row r="56" spans="1:45" s="327" customFormat="1" ht="31.5" x14ac:dyDescent="0.25">
      <c r="A56" s="83"/>
      <c r="B56" s="324" t="s">
        <v>1113</v>
      </c>
      <c r="C56" s="570" t="s">
        <v>826</v>
      </c>
      <c r="D56" s="321"/>
      <c r="E56" s="321"/>
      <c r="F56" s="321"/>
      <c r="G56" s="321"/>
      <c r="H56" s="321"/>
      <c r="I56" s="321"/>
      <c r="J56" s="321"/>
      <c r="K56" s="321"/>
      <c r="L56" s="511">
        <v>0.8</v>
      </c>
      <c r="M56" s="322"/>
      <c r="N56" s="321"/>
      <c r="O56" s="321"/>
      <c r="P56" s="321"/>
      <c r="Q56" s="321"/>
      <c r="R56" s="321"/>
      <c r="S56" s="321"/>
      <c r="T56" s="321"/>
      <c r="U56" s="321"/>
      <c r="V56" s="321">
        <v>0</v>
      </c>
      <c r="W56" s="51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row>
    <row r="57" spans="1:45" s="327" customFormat="1" ht="63" x14ac:dyDescent="0.25">
      <c r="A57" s="83"/>
      <c r="B57" s="318" t="s">
        <v>858</v>
      </c>
      <c r="C57" s="570" t="s">
        <v>826</v>
      </c>
      <c r="D57" s="321"/>
      <c r="E57" s="321"/>
      <c r="F57" s="321"/>
      <c r="G57" s="321"/>
      <c r="H57" s="321"/>
      <c r="I57" s="321"/>
      <c r="J57" s="321"/>
      <c r="K57" s="321"/>
      <c r="L57" s="511">
        <v>0.8</v>
      </c>
      <c r="M57" s="321"/>
      <c r="N57" s="321"/>
      <c r="O57" s="321"/>
      <c r="P57" s="321"/>
      <c r="Q57" s="321"/>
      <c r="R57" s="321"/>
      <c r="S57" s="321"/>
      <c r="T57" s="321"/>
      <c r="U57" s="321"/>
      <c r="V57" s="321">
        <v>0</v>
      </c>
      <c r="W57" s="511"/>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row>
    <row r="58" spans="1:45" s="327" customFormat="1" ht="31.5" x14ac:dyDescent="0.25">
      <c r="A58" s="83"/>
      <c r="B58" s="319" t="s">
        <v>828</v>
      </c>
      <c r="C58" s="326" t="s">
        <v>826</v>
      </c>
      <c r="D58" s="321"/>
      <c r="E58" s="321"/>
      <c r="F58" s="321"/>
      <c r="G58" s="321"/>
      <c r="H58" s="321"/>
      <c r="I58" s="321"/>
      <c r="J58" s="321"/>
      <c r="K58" s="321"/>
      <c r="L58" s="322">
        <v>3.76</v>
      </c>
      <c r="M58" s="511">
        <v>4.16</v>
      </c>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row>
    <row r="59" spans="1:45" s="327" customFormat="1" ht="15.75" x14ac:dyDescent="0.25">
      <c r="A59" s="83"/>
      <c r="B59" s="325"/>
      <c r="C59" s="326"/>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row>
    <row r="60" spans="1:45" s="327" customFormat="1" ht="47.25" x14ac:dyDescent="0.25">
      <c r="A60" s="83" t="s">
        <v>562</v>
      </c>
      <c r="B60" s="591" t="s">
        <v>758</v>
      </c>
      <c r="C60" s="326"/>
      <c r="D60" s="321"/>
      <c r="E60" s="321"/>
      <c r="F60" s="321"/>
      <c r="G60" s="321"/>
      <c r="H60" s="321"/>
      <c r="I60" s="321"/>
      <c r="J60" s="321"/>
      <c r="K60" s="321"/>
      <c r="L60" s="321"/>
      <c r="M60" s="321"/>
      <c r="N60" s="321"/>
      <c r="O60" s="321"/>
      <c r="P60" s="321"/>
      <c r="Q60" s="321"/>
      <c r="R60" s="321"/>
      <c r="S60" s="321"/>
      <c r="T60" s="321"/>
      <c r="U60" s="321"/>
      <c r="V60" s="321"/>
      <c r="W60" s="511">
        <f>SUM(W62:W65)</f>
        <v>3.5949999999999998</v>
      </c>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row>
    <row r="61" spans="1:45" s="327" customFormat="1" ht="31.5" x14ac:dyDescent="0.25">
      <c r="A61" s="83" t="s">
        <v>612</v>
      </c>
      <c r="B61" s="325" t="s">
        <v>759</v>
      </c>
      <c r="C61" s="326"/>
      <c r="D61" s="321"/>
      <c r="E61" s="321"/>
      <c r="F61" s="321"/>
      <c r="G61" s="321"/>
      <c r="H61" s="321"/>
      <c r="I61" s="321"/>
      <c r="J61" s="321"/>
      <c r="K61" s="321"/>
      <c r="L61" s="321"/>
      <c r="M61" s="321"/>
      <c r="N61" s="321"/>
      <c r="O61" s="321"/>
      <c r="P61" s="321"/>
      <c r="Q61" s="321"/>
      <c r="R61" s="321"/>
      <c r="S61" s="321"/>
      <c r="T61" s="321"/>
      <c r="U61" s="321"/>
      <c r="V61" s="321"/>
      <c r="W61" s="511">
        <f>W60</f>
        <v>3.5949999999999998</v>
      </c>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row>
    <row r="62" spans="1:45" s="327" customFormat="1" ht="31.5" x14ac:dyDescent="0.25">
      <c r="A62" s="83"/>
      <c r="B62" s="324" t="s">
        <v>1119</v>
      </c>
      <c r="C62" s="326" t="s">
        <v>826</v>
      </c>
      <c r="D62" s="321"/>
      <c r="E62" s="321"/>
      <c r="F62" s="321"/>
      <c r="G62" s="321"/>
      <c r="H62" s="321"/>
      <c r="I62" s="321"/>
      <c r="J62" s="321"/>
      <c r="K62" s="321"/>
      <c r="L62" s="321"/>
      <c r="M62" s="321"/>
      <c r="N62" s="321"/>
      <c r="O62" s="321"/>
      <c r="P62" s="321"/>
      <c r="Q62" s="321"/>
      <c r="R62" s="321"/>
      <c r="S62" s="321"/>
      <c r="T62" s="321"/>
      <c r="U62" s="321"/>
      <c r="V62" s="321"/>
      <c r="W62" s="511">
        <v>1.25</v>
      </c>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row>
    <row r="63" spans="1:45" s="327" customFormat="1" ht="31.5" x14ac:dyDescent="0.25">
      <c r="A63" s="83"/>
      <c r="B63" s="324" t="s">
        <v>1120</v>
      </c>
      <c r="C63" s="326" t="s">
        <v>826</v>
      </c>
      <c r="D63" s="321"/>
      <c r="E63" s="321"/>
      <c r="F63" s="321"/>
      <c r="G63" s="321"/>
      <c r="H63" s="321"/>
      <c r="I63" s="321"/>
      <c r="J63" s="321"/>
      <c r="K63" s="321"/>
      <c r="L63" s="321"/>
      <c r="M63" s="321"/>
      <c r="N63" s="321"/>
      <c r="O63" s="321"/>
      <c r="P63" s="321"/>
      <c r="Q63" s="321"/>
      <c r="R63" s="321"/>
      <c r="S63" s="321"/>
      <c r="T63" s="321"/>
      <c r="U63" s="321"/>
      <c r="V63" s="321"/>
      <c r="W63" s="594">
        <v>0.27500000000000002</v>
      </c>
      <c r="X63" s="321"/>
      <c r="Y63" s="321"/>
      <c r="Z63" s="321"/>
      <c r="AA63" s="321"/>
      <c r="AB63" s="321"/>
      <c r="AC63" s="321"/>
      <c r="AD63" s="321"/>
      <c r="AE63" s="321"/>
      <c r="AF63" s="321"/>
      <c r="AG63" s="321"/>
      <c r="AH63" s="321"/>
      <c r="AI63" s="321"/>
      <c r="AJ63" s="321"/>
      <c r="AK63" s="321"/>
      <c r="AL63" s="321"/>
      <c r="AM63" s="321"/>
      <c r="AN63" s="321"/>
      <c r="AO63" s="321"/>
      <c r="AP63" s="321"/>
      <c r="AQ63" s="321"/>
      <c r="AR63" s="321"/>
      <c r="AS63" s="321"/>
    </row>
    <row r="64" spans="1:45" s="327" customFormat="1" ht="31.5" x14ac:dyDescent="0.25">
      <c r="A64" s="83"/>
      <c r="B64" s="324" t="s">
        <v>1121</v>
      </c>
      <c r="C64" s="326" t="s">
        <v>826</v>
      </c>
      <c r="D64" s="321"/>
      <c r="E64" s="321"/>
      <c r="F64" s="321"/>
      <c r="G64" s="321"/>
      <c r="H64" s="321"/>
      <c r="I64" s="321"/>
      <c r="J64" s="321"/>
      <c r="K64" s="321"/>
      <c r="L64" s="321"/>
      <c r="M64" s="321"/>
      <c r="N64" s="321"/>
      <c r="O64" s="321"/>
      <c r="P64" s="321"/>
      <c r="Q64" s="321"/>
      <c r="R64" s="321"/>
      <c r="S64" s="321"/>
      <c r="T64" s="321"/>
      <c r="U64" s="321"/>
      <c r="V64" s="321"/>
      <c r="W64" s="511">
        <v>0.52</v>
      </c>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row>
    <row r="65" spans="1:45" s="327" customFormat="1" ht="31.5" x14ac:dyDescent="0.25">
      <c r="A65" s="83"/>
      <c r="B65" s="324" t="s">
        <v>1122</v>
      </c>
      <c r="C65" s="326" t="s">
        <v>826</v>
      </c>
      <c r="D65" s="321"/>
      <c r="E65" s="321"/>
      <c r="F65" s="321"/>
      <c r="G65" s="321"/>
      <c r="H65" s="321"/>
      <c r="I65" s="321"/>
      <c r="J65" s="321"/>
      <c r="K65" s="321"/>
      <c r="L65" s="321"/>
      <c r="M65" s="321"/>
      <c r="N65" s="321"/>
      <c r="O65" s="321"/>
      <c r="P65" s="321"/>
      <c r="Q65" s="321"/>
      <c r="R65" s="321"/>
      <c r="S65" s="321"/>
      <c r="T65" s="321"/>
      <c r="U65" s="321"/>
      <c r="V65" s="321"/>
      <c r="W65" s="511">
        <v>1.55</v>
      </c>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row>
    <row r="66" spans="1:45" s="327" customFormat="1" ht="15.75" x14ac:dyDescent="0.25">
      <c r="A66" s="83"/>
      <c r="B66" s="325"/>
      <c r="C66" s="326"/>
      <c r="D66" s="321"/>
      <c r="E66" s="321"/>
      <c r="F66" s="321"/>
      <c r="G66" s="321"/>
      <c r="H66" s="321"/>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row>
    <row r="67" spans="1:45" s="327" customFormat="1" ht="31.5" x14ac:dyDescent="0.25">
      <c r="A67" s="83" t="s">
        <v>616</v>
      </c>
      <c r="B67" s="325" t="s">
        <v>869</v>
      </c>
      <c r="C67" s="326" t="s">
        <v>826</v>
      </c>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row>
    <row r="68" spans="1:45" s="327" customFormat="1" ht="15.75" x14ac:dyDescent="0.25">
      <c r="A68" s="83"/>
      <c r="B68" s="325"/>
      <c r="C68" s="326"/>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row>
    <row r="69" spans="1:45" s="327" customFormat="1" ht="47.25" x14ac:dyDescent="0.25">
      <c r="A69" s="83" t="s">
        <v>564</v>
      </c>
      <c r="B69" s="592" t="s">
        <v>763</v>
      </c>
      <c r="C69" s="326"/>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row>
    <row r="70" spans="1:45" s="327" customFormat="1" ht="31.5" x14ac:dyDescent="0.25">
      <c r="A70" s="83" t="s">
        <v>620</v>
      </c>
      <c r="B70" s="573" t="s">
        <v>764</v>
      </c>
      <c r="C70" s="326"/>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1"/>
    </row>
    <row r="71" spans="1:45" s="327" customFormat="1" ht="47.25" x14ac:dyDescent="0.25">
      <c r="A71" s="83" t="s">
        <v>621</v>
      </c>
      <c r="B71" s="573" t="s">
        <v>765</v>
      </c>
      <c r="C71" s="326"/>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c r="AQ71" s="321"/>
      <c r="AR71" s="321"/>
      <c r="AS71" s="321"/>
    </row>
    <row r="72" spans="1:45" s="327" customFormat="1" ht="15.75" x14ac:dyDescent="0.25">
      <c r="A72" s="83"/>
      <c r="B72" s="324" t="s">
        <v>830</v>
      </c>
      <c r="C72" s="326" t="s">
        <v>826</v>
      </c>
      <c r="D72" s="321"/>
      <c r="E72" s="321"/>
      <c r="F72" s="321"/>
      <c r="G72" s="321"/>
      <c r="H72" s="321"/>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row>
    <row r="73" spans="1:45" s="327" customFormat="1" ht="31.5" x14ac:dyDescent="0.25">
      <c r="A73" s="83"/>
      <c r="B73" s="324" t="s">
        <v>1123</v>
      </c>
      <c r="C73" s="326" t="s">
        <v>826</v>
      </c>
      <c r="D73" s="321"/>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row>
    <row r="74" spans="1:45" s="327" customFormat="1" ht="15.75" x14ac:dyDescent="0.25">
      <c r="A74" s="83"/>
      <c r="B74" s="324"/>
      <c r="C74" s="326"/>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row>
    <row r="75" spans="1:45" s="327" customFormat="1" ht="63" x14ac:dyDescent="0.25">
      <c r="A75" s="590" t="s">
        <v>766</v>
      </c>
      <c r="B75" s="588" t="s">
        <v>767</v>
      </c>
      <c r="C75" s="326"/>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row>
    <row r="76" spans="1:45" s="327" customFormat="1" ht="47.25" x14ac:dyDescent="0.25">
      <c r="A76" s="590" t="s">
        <v>768</v>
      </c>
      <c r="B76" s="588" t="s">
        <v>769</v>
      </c>
      <c r="C76" s="326"/>
      <c r="D76" s="321"/>
      <c r="E76" s="321"/>
      <c r="F76" s="321"/>
      <c r="G76" s="321"/>
      <c r="H76" s="321"/>
      <c r="I76" s="321"/>
      <c r="J76" s="321"/>
      <c r="K76" s="321"/>
      <c r="L76" s="511">
        <f>SUM(L77:L78)</f>
        <v>0</v>
      </c>
      <c r="M76" s="321"/>
      <c r="N76" s="321"/>
      <c r="O76" s="321"/>
      <c r="P76" s="321"/>
      <c r="Q76" s="321"/>
      <c r="R76" s="321"/>
      <c r="S76" s="321"/>
      <c r="T76" s="321"/>
      <c r="U76" s="321"/>
      <c r="V76" s="511">
        <f>SUM(V77:V78)</f>
        <v>0.6</v>
      </c>
      <c r="W76" s="511">
        <f>W78</f>
        <v>0.35</v>
      </c>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row>
    <row r="77" spans="1:45" s="327" customFormat="1" ht="15.75" x14ac:dyDescent="0.25">
      <c r="A77" s="83"/>
      <c r="B77" s="318" t="s">
        <v>837</v>
      </c>
      <c r="C77" s="570" t="s">
        <v>826</v>
      </c>
      <c r="D77" s="321"/>
      <c r="E77" s="321"/>
      <c r="F77" s="321"/>
      <c r="G77" s="321"/>
      <c r="H77" s="321"/>
      <c r="I77" s="321"/>
      <c r="J77" s="321"/>
      <c r="K77" s="321"/>
      <c r="L77" s="511">
        <v>0</v>
      </c>
      <c r="M77" s="321"/>
      <c r="N77" s="321"/>
      <c r="O77" s="321"/>
      <c r="P77" s="321"/>
      <c r="Q77" s="321"/>
      <c r="R77" s="321"/>
      <c r="S77" s="321"/>
      <c r="T77" s="321"/>
      <c r="U77" s="321"/>
      <c r="V77" s="321">
        <v>0.25</v>
      </c>
      <c r="W77" s="51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row>
    <row r="78" spans="1:45" s="327" customFormat="1" ht="15.75" x14ac:dyDescent="0.25">
      <c r="A78" s="83"/>
      <c r="B78" s="318" t="s">
        <v>838</v>
      </c>
      <c r="C78" s="570" t="s">
        <v>826</v>
      </c>
      <c r="D78" s="321"/>
      <c r="E78" s="321"/>
      <c r="F78" s="321"/>
      <c r="G78" s="321"/>
      <c r="H78" s="321"/>
      <c r="I78" s="321"/>
      <c r="J78" s="321"/>
      <c r="K78" s="321"/>
      <c r="L78" s="511">
        <v>0</v>
      </c>
      <c r="M78" s="321"/>
      <c r="N78" s="321"/>
      <c r="O78" s="321"/>
      <c r="P78" s="321"/>
      <c r="Q78" s="321"/>
      <c r="R78" s="321"/>
      <c r="S78" s="321"/>
      <c r="T78" s="321"/>
      <c r="U78" s="321"/>
      <c r="V78" s="321">
        <v>0.35</v>
      </c>
      <c r="W78" s="511">
        <v>0.35</v>
      </c>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row>
    <row r="79" spans="1:45" s="327" customFormat="1" ht="15.75" x14ac:dyDescent="0.25">
      <c r="A79" s="274"/>
      <c r="B79" s="275"/>
      <c r="C79" s="276"/>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row>
    <row r="80" spans="1:45" s="327" customFormat="1" ht="15.75" x14ac:dyDescent="0.25">
      <c r="A80" s="285"/>
      <c r="B80" s="270"/>
      <c r="C80" s="286"/>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c r="AO80" s="277"/>
      <c r="AP80" s="277"/>
      <c r="AQ80" s="277"/>
      <c r="AR80" s="277"/>
      <c r="AS80" s="277"/>
    </row>
    <row r="81" spans="1:45" s="327" customFormat="1" ht="15.75" x14ac:dyDescent="0.25">
      <c r="A81" s="285"/>
      <c r="B81" s="270"/>
      <c r="C81" s="286"/>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row>
    <row r="82" spans="1:45" s="327" customFormat="1" ht="15.75" x14ac:dyDescent="0.25">
      <c r="A82" s="285"/>
      <c r="B82" s="270"/>
      <c r="C82" s="286"/>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row>
    <row r="83" spans="1:45" s="327" customFormat="1" ht="15.75" x14ac:dyDescent="0.25">
      <c r="A83" s="285"/>
      <c r="B83" s="272"/>
      <c r="C83" s="286"/>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row>
    <row r="84" spans="1:45" s="327" customFormat="1" ht="15.75" x14ac:dyDescent="0.25">
      <c r="A84" s="285"/>
      <c r="B84" s="270"/>
      <c r="C84" s="286"/>
      <c r="D84" s="277"/>
      <c r="E84" s="277"/>
      <c r="F84" s="277"/>
      <c r="G84" s="277"/>
      <c r="H84" s="277"/>
      <c r="I84" s="277"/>
      <c r="J84" s="593"/>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row>
    <row r="85" spans="1:45" s="327" customFormat="1" ht="15.75" x14ac:dyDescent="0.25">
      <c r="A85" s="290"/>
      <c r="B85" s="273"/>
      <c r="C85" s="286"/>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row>
    <row r="86" spans="1:45" s="327" customFormat="1" ht="15.75" x14ac:dyDescent="0.25">
      <c r="A86" s="285"/>
      <c r="B86" s="270"/>
      <c r="C86" s="286"/>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row>
    <row r="87" spans="1:45" s="327" customFormat="1" ht="15.75" x14ac:dyDescent="0.25">
      <c r="A87" s="285"/>
      <c r="B87" s="270"/>
      <c r="C87" s="286"/>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row>
    <row r="88" spans="1:45" s="327" customFormat="1" ht="15.75" x14ac:dyDescent="0.25">
      <c r="A88" s="290"/>
      <c r="B88" s="273"/>
      <c r="C88" s="286"/>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row>
    <row r="89" spans="1:45" s="327" customFormat="1" ht="15.75" x14ac:dyDescent="0.25">
      <c r="A89" s="285"/>
      <c r="B89" s="270"/>
      <c r="C89" s="286"/>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row>
    <row r="90" spans="1:45" s="327" customFormat="1" ht="15.75" x14ac:dyDescent="0.25">
      <c r="A90" s="285"/>
      <c r="B90" s="270"/>
      <c r="C90" s="286"/>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row>
    <row r="91" spans="1:45" s="327" customFormat="1" ht="15.75" x14ac:dyDescent="0.25">
      <c r="A91" s="285"/>
      <c r="B91" s="270"/>
      <c r="C91" s="286"/>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row>
    <row r="92" spans="1:45" s="327" customFormat="1" ht="15.75" x14ac:dyDescent="0.25">
      <c r="A92" s="285"/>
      <c r="B92" s="270"/>
      <c r="C92" s="286"/>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row>
    <row r="93" spans="1:45" s="327" customFormat="1" ht="36" customHeight="1" x14ac:dyDescent="0.25">
      <c r="A93" s="285"/>
      <c r="B93" s="271"/>
      <c r="C93" s="190"/>
      <c r="D93" s="190"/>
      <c r="E93" s="286"/>
      <c r="F93" s="286"/>
      <c r="G93" s="286"/>
      <c r="H93" s="286"/>
      <c r="I93" s="190"/>
      <c r="J93" s="277"/>
      <c r="K93" s="277"/>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c r="AK93" s="269"/>
      <c r="AL93" s="269"/>
      <c r="AM93" s="269"/>
      <c r="AN93" s="269"/>
      <c r="AO93" s="269"/>
      <c r="AP93" s="269"/>
      <c r="AQ93" s="269"/>
      <c r="AR93" s="269"/>
      <c r="AS93" s="269"/>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F129"/>
  <sheetViews>
    <sheetView view="pageBreakPreview" topLeftCell="A20" zoomScale="85" zoomScaleSheetLayoutView="85" workbookViewId="0">
      <selection activeCell="D33" sqref="D33"/>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81"/>
      <c r="K2" s="622"/>
      <c r="L2" s="622"/>
      <c r="M2" s="622"/>
      <c r="N2" s="622"/>
      <c r="O2" s="81"/>
      <c r="AS2" s="15" t="s">
        <v>1</v>
      </c>
    </row>
    <row r="3" spans="1:58" ht="18.75" x14ac:dyDescent="0.3">
      <c r="J3" s="39"/>
      <c r="K3" s="39"/>
      <c r="L3" s="39"/>
      <c r="M3" s="39"/>
      <c r="N3" s="39"/>
      <c r="O3" s="39"/>
      <c r="AS3" s="15" t="s">
        <v>714</v>
      </c>
    </row>
    <row r="4" spans="1:58" ht="18.75" x14ac:dyDescent="0.2">
      <c r="A4" s="623" t="s">
        <v>715</v>
      </c>
      <c r="B4" s="623"/>
      <c r="C4" s="623"/>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3"/>
      <c r="AR4" s="623"/>
      <c r="AS4" s="623"/>
    </row>
    <row r="5" spans="1:58" ht="18.75" x14ac:dyDescent="0.3">
      <c r="A5" s="624" t="s">
        <v>713</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row>
    <row r="6" spans="1:58" ht="18.75" x14ac:dyDescent="0.3">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row>
    <row r="7" spans="1:58" ht="18.75" x14ac:dyDescent="0.3">
      <c r="A7" s="215"/>
      <c r="B7" s="215"/>
      <c r="C7" s="215"/>
      <c r="D7" s="215"/>
      <c r="E7" s="215"/>
      <c r="F7" s="215"/>
      <c r="G7" s="215"/>
      <c r="H7" s="215"/>
      <c r="I7" s="215"/>
      <c r="J7" s="215"/>
      <c r="K7" s="215"/>
      <c r="L7" s="215"/>
      <c r="M7" s="624" t="s">
        <v>812</v>
      </c>
      <c r="N7" s="624"/>
      <c r="O7" s="624"/>
      <c r="P7" s="624"/>
      <c r="Q7" s="624"/>
      <c r="R7" s="624"/>
      <c r="S7" s="624"/>
      <c r="T7" s="624"/>
      <c r="U7" s="624"/>
      <c r="V7" s="624"/>
      <c r="W7" s="624"/>
      <c r="X7" s="624"/>
      <c r="Y7" s="624"/>
      <c r="Z7" s="624"/>
      <c r="AA7" s="215"/>
      <c r="AB7" s="215"/>
      <c r="AC7" s="215"/>
      <c r="AD7" s="215"/>
      <c r="AE7" s="215"/>
      <c r="AF7" s="215"/>
      <c r="AG7" s="215"/>
      <c r="AH7" s="215"/>
      <c r="AI7" s="215"/>
      <c r="AJ7" s="215"/>
      <c r="AK7" s="215"/>
      <c r="AL7" s="215"/>
      <c r="AM7" s="215"/>
      <c r="AN7" s="215"/>
      <c r="AO7" s="215"/>
      <c r="AP7" s="215"/>
      <c r="AQ7" s="215"/>
      <c r="AR7" s="215"/>
      <c r="AS7" s="215"/>
    </row>
    <row r="8" spans="1:58" ht="15.75" customHeight="1" x14ac:dyDescent="0.2"/>
    <row r="9" spans="1:58" ht="21.75" customHeight="1" x14ac:dyDescent="0.2">
      <c r="A9" s="619" t="s">
        <v>811</v>
      </c>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row>
    <row r="10" spans="1:58" ht="15.75" customHeight="1" x14ac:dyDescent="0.2">
      <c r="A10" s="618" t="s">
        <v>313</v>
      </c>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2" spans="1:58" ht="16.5" customHeight="1" x14ac:dyDescent="0.2">
      <c r="A12" s="619" t="s">
        <v>979</v>
      </c>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row>
    <row r="13" spans="1:58" ht="15" customHeight="1" x14ac:dyDescent="0.2">
      <c r="A13" s="25"/>
      <c r="B13" s="25"/>
      <c r="C13" s="25"/>
      <c r="D13" s="25"/>
      <c r="E13" s="25"/>
      <c r="F13" s="25"/>
      <c r="G13" s="25"/>
      <c r="H13" s="25"/>
      <c r="I13" s="25"/>
      <c r="J13" s="25"/>
      <c r="K13" s="25"/>
      <c r="L13" s="25"/>
      <c r="M13" s="25"/>
      <c r="N13" s="25"/>
      <c r="O13" s="25"/>
      <c r="P13" s="48"/>
      <c r="Q13" s="48"/>
      <c r="R13" s="48"/>
      <c r="S13" s="48"/>
      <c r="T13" s="48"/>
      <c r="U13" s="48"/>
      <c r="V13" s="48"/>
      <c r="W13" s="48"/>
      <c r="X13" s="48"/>
      <c r="Y13" s="48"/>
      <c r="Z13" s="48"/>
      <c r="AA13" s="48"/>
      <c r="AB13" s="48"/>
      <c r="AC13" s="48"/>
      <c r="AD13" s="48"/>
      <c r="AE13" s="48"/>
      <c r="AF13" s="48"/>
      <c r="AG13" s="48"/>
      <c r="AH13" s="25"/>
      <c r="AI13" s="25"/>
      <c r="AJ13" s="25"/>
      <c r="AK13" s="25"/>
      <c r="AL13" s="25"/>
      <c r="AM13" s="25"/>
      <c r="AN13" s="25"/>
      <c r="AO13" s="25"/>
      <c r="AP13" s="25"/>
      <c r="AQ13" s="25"/>
      <c r="AR13" s="25"/>
      <c r="AS13" s="25"/>
    </row>
    <row r="14" spans="1:58" s="39" customFormat="1" ht="15.75" customHeight="1" x14ac:dyDescent="0.3">
      <c r="A14" s="620" t="s">
        <v>980</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79"/>
      <c r="AU14" s="79"/>
      <c r="AV14" s="79"/>
      <c r="AW14" s="79"/>
      <c r="AX14" s="79"/>
      <c r="AY14" s="79"/>
      <c r="AZ14" s="79"/>
      <c r="BA14" s="79"/>
      <c r="BB14" s="79"/>
      <c r="BC14" s="79"/>
      <c r="BD14" s="79"/>
      <c r="BE14" s="79"/>
      <c r="BF14" s="79"/>
    </row>
    <row r="15" spans="1:58" s="39" customFormat="1" ht="15.75" customHeight="1" x14ac:dyDescent="0.25">
      <c r="A15" s="621" t="s">
        <v>165</v>
      </c>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621"/>
      <c r="AT15" s="17"/>
      <c r="AU15" s="17"/>
      <c r="AV15" s="17"/>
      <c r="AW15" s="17"/>
      <c r="AX15" s="17"/>
      <c r="AY15" s="17"/>
      <c r="AZ15" s="17"/>
      <c r="BA15" s="17"/>
      <c r="BB15" s="17"/>
      <c r="BC15" s="17"/>
      <c r="BD15" s="17"/>
      <c r="BE15" s="17"/>
      <c r="BF15" s="17"/>
    </row>
    <row r="16" spans="1:58" s="39" customFormat="1" ht="15.75" customHeight="1" x14ac:dyDescent="0.3">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79"/>
      <c r="AU16" s="79"/>
      <c r="AV16" s="79"/>
      <c r="AW16" s="79"/>
      <c r="AX16" s="79"/>
      <c r="AY16" s="79"/>
      <c r="AZ16" s="79"/>
      <c r="BA16" s="79"/>
      <c r="BB16" s="79"/>
      <c r="BC16" s="79"/>
      <c r="BD16" s="79"/>
      <c r="BE16" s="79"/>
      <c r="BF16" s="79"/>
    </row>
    <row r="17" spans="1:45" s="26" customFormat="1" ht="33.75" customHeight="1" x14ac:dyDescent="0.25">
      <c r="A17" s="617" t="s">
        <v>180</v>
      </c>
      <c r="B17" s="617" t="s">
        <v>31</v>
      </c>
      <c r="C17" s="617" t="s">
        <v>4</v>
      </c>
      <c r="D17" s="617" t="s">
        <v>166</v>
      </c>
      <c r="E17" s="617"/>
      <c r="F17" s="617"/>
      <c r="G17" s="617"/>
      <c r="H17" s="617"/>
      <c r="I17" s="617"/>
      <c r="J17" s="617"/>
      <c r="K17" s="617"/>
      <c r="L17" s="617"/>
      <c r="M17" s="617"/>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617"/>
      <c r="AS17" s="617"/>
    </row>
    <row r="18" spans="1:45" ht="145.5" customHeight="1" x14ac:dyDescent="0.2">
      <c r="A18" s="617"/>
      <c r="B18" s="617"/>
      <c r="C18" s="617"/>
      <c r="D18" s="617" t="s">
        <v>58</v>
      </c>
      <c r="E18" s="617"/>
      <c r="F18" s="617"/>
      <c r="G18" s="617"/>
      <c r="H18" s="617"/>
      <c r="I18" s="617"/>
      <c r="J18" s="617" t="s">
        <v>59</v>
      </c>
      <c r="K18" s="617"/>
      <c r="L18" s="617"/>
      <c r="M18" s="617"/>
      <c r="N18" s="617"/>
      <c r="O18" s="617"/>
      <c r="P18" s="617" t="s">
        <v>52</v>
      </c>
      <c r="Q18" s="617"/>
      <c r="R18" s="617"/>
      <c r="S18" s="617"/>
      <c r="T18" s="617"/>
      <c r="U18" s="617"/>
      <c r="V18" s="617" t="s">
        <v>53</v>
      </c>
      <c r="W18" s="617"/>
      <c r="X18" s="617"/>
      <c r="Y18" s="617"/>
      <c r="Z18" s="617"/>
      <c r="AA18" s="617"/>
      <c r="AB18" s="617" t="s">
        <v>33</v>
      </c>
      <c r="AC18" s="617"/>
      <c r="AD18" s="617"/>
      <c r="AE18" s="617"/>
      <c r="AF18" s="617"/>
      <c r="AG18" s="617"/>
      <c r="AH18" s="617" t="s">
        <v>50</v>
      </c>
      <c r="AI18" s="617"/>
      <c r="AJ18" s="617"/>
      <c r="AK18" s="617"/>
      <c r="AL18" s="617"/>
      <c r="AM18" s="617"/>
      <c r="AN18" s="617" t="s">
        <v>51</v>
      </c>
      <c r="AO18" s="617"/>
      <c r="AP18" s="617"/>
      <c r="AQ18" s="617"/>
      <c r="AR18" s="617"/>
      <c r="AS18" s="617"/>
    </row>
    <row r="19" spans="1:45" s="27" customFormat="1" ht="192" customHeight="1" x14ac:dyDescent="0.2">
      <c r="A19" s="617"/>
      <c r="B19" s="617"/>
      <c r="C19" s="617"/>
      <c r="D19" s="616" t="s">
        <v>60</v>
      </c>
      <c r="E19" s="616"/>
      <c r="F19" s="616" t="s">
        <v>60</v>
      </c>
      <c r="G19" s="616"/>
      <c r="H19" s="616" t="s">
        <v>0</v>
      </c>
      <c r="I19" s="616"/>
      <c r="J19" s="616" t="s">
        <v>694</v>
      </c>
      <c r="K19" s="616"/>
      <c r="L19" s="616" t="s">
        <v>696</v>
      </c>
      <c r="M19" s="616"/>
      <c r="N19" s="616" t="s">
        <v>0</v>
      </c>
      <c r="O19" s="616"/>
      <c r="P19" s="616" t="s">
        <v>692</v>
      </c>
      <c r="Q19" s="616"/>
      <c r="R19" s="616" t="s">
        <v>693</v>
      </c>
      <c r="S19" s="616"/>
      <c r="T19" s="616" t="s">
        <v>0</v>
      </c>
      <c r="U19" s="616"/>
      <c r="V19" s="616" t="s">
        <v>695</v>
      </c>
      <c r="W19" s="616"/>
      <c r="X19" s="616" t="s">
        <v>60</v>
      </c>
      <c r="Y19" s="616"/>
      <c r="Z19" s="616" t="s">
        <v>0</v>
      </c>
      <c r="AA19" s="616"/>
      <c r="AB19" s="616" t="s">
        <v>60</v>
      </c>
      <c r="AC19" s="616"/>
      <c r="AD19" s="616" t="s">
        <v>60</v>
      </c>
      <c r="AE19" s="616"/>
      <c r="AF19" s="616" t="s">
        <v>0</v>
      </c>
      <c r="AG19" s="616"/>
      <c r="AH19" s="616" t="s">
        <v>60</v>
      </c>
      <c r="AI19" s="616"/>
      <c r="AJ19" s="616" t="s">
        <v>60</v>
      </c>
      <c r="AK19" s="616"/>
      <c r="AL19" s="616" t="s">
        <v>0</v>
      </c>
      <c r="AM19" s="616"/>
      <c r="AN19" s="616" t="s">
        <v>60</v>
      </c>
      <c r="AO19" s="616"/>
      <c r="AP19" s="616" t="s">
        <v>60</v>
      </c>
      <c r="AQ19" s="616"/>
      <c r="AR19" s="616" t="s">
        <v>0</v>
      </c>
      <c r="AS19" s="616"/>
    </row>
    <row r="20" spans="1:45" ht="128.25" customHeight="1" x14ac:dyDescent="0.2">
      <c r="A20" s="617"/>
      <c r="B20" s="617"/>
      <c r="C20" s="617"/>
      <c r="D20" s="41" t="s">
        <v>162</v>
      </c>
      <c r="E20" s="41" t="s">
        <v>163</v>
      </c>
      <c r="F20" s="41" t="s">
        <v>162</v>
      </c>
      <c r="G20" s="41" t="s">
        <v>163</v>
      </c>
      <c r="H20" s="41" t="s">
        <v>162</v>
      </c>
      <c r="I20" s="41" t="s">
        <v>163</v>
      </c>
      <c r="J20" s="41" t="s">
        <v>162</v>
      </c>
      <c r="K20" s="41" t="s">
        <v>163</v>
      </c>
      <c r="L20" s="41" t="s">
        <v>162</v>
      </c>
      <c r="M20" s="41" t="s">
        <v>163</v>
      </c>
      <c r="N20" s="41" t="s">
        <v>162</v>
      </c>
      <c r="O20" s="41" t="s">
        <v>163</v>
      </c>
      <c r="P20" s="41" t="s">
        <v>52</v>
      </c>
      <c r="Q20" s="41" t="s">
        <v>163</v>
      </c>
      <c r="R20" s="41" t="s">
        <v>162</v>
      </c>
      <c r="S20" s="41" t="s">
        <v>163</v>
      </c>
      <c r="T20" s="41" t="s">
        <v>162</v>
      </c>
      <c r="U20" s="41" t="s">
        <v>163</v>
      </c>
      <c r="V20" s="41" t="s">
        <v>162</v>
      </c>
      <c r="W20" s="41" t="s">
        <v>163</v>
      </c>
      <c r="X20" s="41" t="s">
        <v>162</v>
      </c>
      <c r="Y20" s="41" t="s">
        <v>163</v>
      </c>
      <c r="Z20" s="41" t="s">
        <v>162</v>
      </c>
      <c r="AA20" s="41" t="s">
        <v>163</v>
      </c>
      <c r="AB20" s="41" t="s">
        <v>162</v>
      </c>
      <c r="AC20" s="41" t="s">
        <v>163</v>
      </c>
      <c r="AD20" s="41" t="s">
        <v>162</v>
      </c>
      <c r="AE20" s="41" t="s">
        <v>163</v>
      </c>
      <c r="AF20" s="41" t="s">
        <v>162</v>
      </c>
      <c r="AG20" s="41" t="s">
        <v>163</v>
      </c>
      <c r="AH20" s="41" t="s">
        <v>162</v>
      </c>
      <c r="AI20" s="41" t="s">
        <v>163</v>
      </c>
      <c r="AJ20" s="41" t="s">
        <v>162</v>
      </c>
      <c r="AK20" s="41" t="s">
        <v>163</v>
      </c>
      <c r="AL20" s="41" t="s">
        <v>162</v>
      </c>
      <c r="AM20" s="41" t="s">
        <v>163</v>
      </c>
      <c r="AN20" s="41" t="s">
        <v>162</v>
      </c>
      <c r="AO20" s="41" t="s">
        <v>163</v>
      </c>
      <c r="AP20" s="41" t="s">
        <v>162</v>
      </c>
      <c r="AQ20" s="41" t="s">
        <v>163</v>
      </c>
      <c r="AR20" s="41" t="s">
        <v>162</v>
      </c>
      <c r="AS20" s="41" t="s">
        <v>163</v>
      </c>
    </row>
    <row r="21" spans="1:45" s="29" customFormat="1" ht="15.75" x14ac:dyDescent="0.25">
      <c r="A21" s="51">
        <v>1</v>
      </c>
      <c r="B21" s="28">
        <v>2</v>
      </c>
      <c r="C21" s="51">
        <v>3</v>
      </c>
      <c r="D21" s="93" t="s">
        <v>107</v>
      </c>
      <c r="E21" s="93" t="s">
        <v>114</v>
      </c>
      <c r="F21" s="93" t="s">
        <v>115</v>
      </c>
      <c r="G21" s="93" t="s">
        <v>151</v>
      </c>
      <c r="H21" s="93" t="s">
        <v>174</v>
      </c>
      <c r="I21" s="93" t="s">
        <v>174</v>
      </c>
      <c r="J21" s="93" t="s">
        <v>100</v>
      </c>
      <c r="K21" s="93" t="s">
        <v>101</v>
      </c>
      <c r="L21" s="93" t="s">
        <v>116</v>
      </c>
      <c r="M21" s="93" t="s">
        <v>117</v>
      </c>
      <c r="N21" s="93" t="s">
        <v>172</v>
      </c>
      <c r="O21" s="93" t="s">
        <v>172</v>
      </c>
      <c r="P21" s="93" t="s">
        <v>103</v>
      </c>
      <c r="Q21" s="93" t="s">
        <v>104</v>
      </c>
      <c r="R21" s="93" t="s">
        <v>105</v>
      </c>
      <c r="S21" s="93" t="s">
        <v>106</v>
      </c>
      <c r="T21" s="93" t="s">
        <v>173</v>
      </c>
      <c r="U21" s="93" t="s">
        <v>173</v>
      </c>
      <c r="V21" s="93" t="s">
        <v>119</v>
      </c>
      <c r="W21" s="93" t="s">
        <v>120</v>
      </c>
      <c r="X21" s="93" t="s">
        <v>152</v>
      </c>
      <c r="Y21" s="93" t="s">
        <v>153</v>
      </c>
      <c r="Z21" s="93" t="s">
        <v>175</v>
      </c>
      <c r="AA21" s="93" t="s">
        <v>175</v>
      </c>
      <c r="AB21" s="93" t="s">
        <v>122</v>
      </c>
      <c r="AC21" s="93" t="s">
        <v>123</v>
      </c>
      <c r="AD21" s="93" t="s">
        <v>127</v>
      </c>
      <c r="AE21" s="93" t="s">
        <v>128</v>
      </c>
      <c r="AF21" s="93" t="s">
        <v>176</v>
      </c>
      <c r="AG21" s="93" t="s">
        <v>176</v>
      </c>
      <c r="AH21" s="93" t="s">
        <v>154</v>
      </c>
      <c r="AI21" s="93" t="s">
        <v>155</v>
      </c>
      <c r="AJ21" s="93" t="s">
        <v>156</v>
      </c>
      <c r="AK21" s="93" t="s">
        <v>157</v>
      </c>
      <c r="AL21" s="93" t="s">
        <v>177</v>
      </c>
      <c r="AM21" s="93" t="s">
        <v>177</v>
      </c>
      <c r="AN21" s="93" t="s">
        <v>158</v>
      </c>
      <c r="AO21" s="93" t="s">
        <v>159</v>
      </c>
      <c r="AP21" s="93" t="s">
        <v>160</v>
      </c>
      <c r="AQ21" s="93" t="s">
        <v>161</v>
      </c>
      <c r="AR21" s="93" t="s">
        <v>178</v>
      </c>
      <c r="AS21" s="93" t="s">
        <v>178</v>
      </c>
    </row>
    <row r="22" spans="1:45" s="29" customFormat="1" ht="15.75" x14ac:dyDescent="0.25">
      <c r="A22" s="51"/>
      <c r="B22" s="28"/>
      <c r="C22" s="51"/>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row>
    <row r="23" spans="1:45" s="29" customFormat="1" ht="31.5" x14ac:dyDescent="0.25">
      <c r="A23" s="219">
        <v>0</v>
      </c>
      <c r="B23" s="180" t="s">
        <v>742</v>
      </c>
      <c r="C23" s="51"/>
      <c r="D23" s="93"/>
      <c r="E23" s="93"/>
      <c r="F23" s="93"/>
      <c r="G23" s="93"/>
      <c r="H23" s="93"/>
      <c r="I23" s="93"/>
      <c r="J23" s="230"/>
      <c r="K23" s="230"/>
      <c r="L23" s="322">
        <f>L37+L100</f>
        <v>36.489999999999995</v>
      </c>
      <c r="M23" s="230"/>
      <c r="N23" s="230"/>
      <c r="O23" s="230"/>
      <c r="P23" s="230"/>
      <c r="Q23" s="230"/>
      <c r="R23" s="230"/>
      <c r="S23" s="230"/>
      <c r="T23" s="230"/>
      <c r="U23" s="230"/>
      <c r="V23" s="322">
        <f>V100</f>
        <v>2.27</v>
      </c>
      <c r="W23" s="93"/>
      <c r="X23" s="93"/>
      <c r="Y23" s="93"/>
      <c r="Z23" s="93"/>
      <c r="AA23" s="93"/>
      <c r="AB23" s="93"/>
      <c r="AC23" s="93"/>
      <c r="AD23" s="93"/>
      <c r="AE23" s="93"/>
      <c r="AF23" s="93"/>
      <c r="AG23" s="93"/>
      <c r="AH23" s="93"/>
      <c r="AI23" s="93"/>
      <c r="AJ23" s="93"/>
      <c r="AK23" s="93"/>
      <c r="AL23" s="93"/>
      <c r="AM23" s="93"/>
      <c r="AN23" s="93"/>
      <c r="AO23" s="93"/>
      <c r="AP23" s="93"/>
      <c r="AQ23" s="93"/>
      <c r="AR23" s="93"/>
      <c r="AS23" s="93"/>
    </row>
    <row r="24" spans="1:45" s="29" customFormat="1" ht="15.75" x14ac:dyDescent="0.25">
      <c r="A24" s="51" t="s">
        <v>743</v>
      </c>
      <c r="B24" s="179" t="s">
        <v>744</v>
      </c>
      <c r="C24" s="51"/>
      <c r="D24" s="93"/>
      <c r="E24" s="93"/>
      <c r="F24" s="93"/>
      <c r="G24" s="93"/>
      <c r="H24" s="93"/>
      <c r="I24" s="93"/>
      <c r="J24" s="93"/>
      <c r="K24" s="93"/>
      <c r="L24" s="322" t="s">
        <v>771</v>
      </c>
      <c r="M24" s="93"/>
      <c r="N24" s="93"/>
      <c r="O24" s="93"/>
      <c r="P24" s="93"/>
      <c r="Q24" s="93"/>
      <c r="R24" s="93"/>
      <c r="S24" s="93"/>
      <c r="T24" s="93"/>
      <c r="U24" s="93"/>
      <c r="V24" s="93" t="s">
        <v>771</v>
      </c>
      <c r="W24" s="93"/>
      <c r="X24" s="93"/>
      <c r="Y24" s="93"/>
      <c r="Z24" s="93"/>
      <c r="AA24" s="93"/>
      <c r="AB24" s="93"/>
      <c r="AC24" s="93"/>
      <c r="AD24" s="93"/>
      <c r="AE24" s="93"/>
      <c r="AF24" s="93"/>
      <c r="AG24" s="93"/>
      <c r="AH24" s="93"/>
      <c r="AI24" s="93"/>
      <c r="AJ24" s="93"/>
      <c r="AK24" s="93"/>
      <c r="AL24" s="93"/>
      <c r="AM24" s="93"/>
      <c r="AN24" s="93"/>
      <c r="AO24" s="93"/>
      <c r="AP24" s="93"/>
      <c r="AQ24" s="93"/>
      <c r="AR24" s="93"/>
      <c r="AS24" s="93"/>
    </row>
    <row r="25" spans="1:45" s="29" customFormat="1" ht="31.5" x14ac:dyDescent="0.25">
      <c r="A25" s="51" t="s">
        <v>745</v>
      </c>
      <c r="B25" s="179" t="s">
        <v>770</v>
      </c>
      <c r="C25" s="51"/>
      <c r="D25" s="93"/>
      <c r="E25" s="93"/>
      <c r="F25" s="93"/>
      <c r="G25" s="93"/>
      <c r="H25" s="93"/>
      <c r="I25" s="93"/>
      <c r="J25" s="93"/>
      <c r="K25" s="93"/>
      <c r="L25" s="322">
        <f>L37</f>
        <v>31.689999999999998</v>
      </c>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row>
    <row r="26" spans="1:45" s="29" customFormat="1" ht="63" x14ac:dyDescent="0.25">
      <c r="A26" s="51" t="s">
        <v>746</v>
      </c>
      <c r="B26" s="179" t="s">
        <v>747</v>
      </c>
      <c r="C26" s="51"/>
      <c r="D26" s="93"/>
      <c r="E26" s="93"/>
      <c r="F26" s="93"/>
      <c r="G26" s="93"/>
      <c r="H26" s="93"/>
      <c r="I26" s="93"/>
      <c r="J26" s="93"/>
      <c r="K26" s="93"/>
      <c r="L26" s="322" t="s">
        <v>771</v>
      </c>
      <c r="M26" s="93"/>
      <c r="N26" s="93"/>
      <c r="O26" s="93"/>
      <c r="P26" s="93"/>
      <c r="Q26" s="93"/>
      <c r="R26" s="93"/>
      <c r="S26" s="93"/>
      <c r="T26" s="93"/>
      <c r="U26" s="93"/>
      <c r="V26" s="93" t="s">
        <v>771</v>
      </c>
      <c r="W26" s="93"/>
      <c r="X26" s="93"/>
      <c r="Y26" s="93"/>
      <c r="Z26" s="93"/>
      <c r="AA26" s="93"/>
      <c r="AB26" s="93"/>
      <c r="AC26" s="93"/>
      <c r="AD26" s="93"/>
      <c r="AE26" s="93"/>
      <c r="AF26" s="93"/>
      <c r="AG26" s="93"/>
      <c r="AH26" s="93"/>
      <c r="AI26" s="93"/>
      <c r="AJ26" s="93"/>
      <c r="AK26" s="93"/>
      <c r="AL26" s="93"/>
      <c r="AM26" s="93"/>
      <c r="AN26" s="93"/>
      <c r="AO26" s="93"/>
      <c r="AP26" s="93"/>
      <c r="AQ26" s="93"/>
      <c r="AR26" s="93"/>
      <c r="AS26" s="93"/>
    </row>
    <row r="27" spans="1:45" s="29" customFormat="1" ht="31.5" x14ac:dyDescent="0.25">
      <c r="A27" s="51" t="s">
        <v>748</v>
      </c>
      <c r="B27" s="179" t="s">
        <v>749</v>
      </c>
      <c r="C27" s="51"/>
      <c r="D27" s="93"/>
      <c r="E27" s="93"/>
      <c r="F27" s="93"/>
      <c r="G27" s="93"/>
      <c r="H27" s="93"/>
      <c r="I27" s="93"/>
      <c r="J27" s="93"/>
      <c r="K27" s="93"/>
      <c r="L27" s="322">
        <f>L100</f>
        <v>4.8</v>
      </c>
      <c r="M27" s="93"/>
      <c r="N27" s="93"/>
      <c r="O27" s="93"/>
      <c r="P27" s="93"/>
      <c r="Q27" s="93"/>
      <c r="R27" s="93"/>
      <c r="S27" s="93"/>
      <c r="T27" s="93"/>
      <c r="U27" s="93"/>
      <c r="V27" s="93" t="s">
        <v>771</v>
      </c>
      <c r="W27" s="93"/>
      <c r="X27" s="93"/>
      <c r="Y27" s="93"/>
      <c r="Z27" s="93"/>
      <c r="AA27" s="93"/>
      <c r="AB27" s="93"/>
      <c r="AC27" s="93"/>
      <c r="AD27" s="93"/>
      <c r="AE27" s="93"/>
      <c r="AF27" s="93"/>
      <c r="AG27" s="93"/>
      <c r="AH27" s="93"/>
      <c r="AI27" s="93"/>
      <c r="AJ27" s="93"/>
      <c r="AK27" s="93"/>
      <c r="AL27" s="93"/>
      <c r="AM27" s="93"/>
      <c r="AN27" s="93"/>
      <c r="AO27" s="93"/>
      <c r="AP27" s="93"/>
      <c r="AQ27" s="93"/>
      <c r="AR27" s="93"/>
      <c r="AS27" s="93"/>
    </row>
    <row r="28" spans="1:45" s="29" customFormat="1" ht="47.25" x14ac:dyDescent="0.25">
      <c r="A28" s="51" t="s">
        <v>750</v>
      </c>
      <c r="B28" s="179" t="s">
        <v>751</v>
      </c>
      <c r="C28" s="51"/>
      <c r="D28" s="93" t="s">
        <v>771</v>
      </c>
      <c r="E28" s="93"/>
      <c r="F28" s="93"/>
      <c r="G28" s="93"/>
      <c r="H28" s="93"/>
      <c r="I28" s="93"/>
      <c r="J28" s="93"/>
      <c r="K28" s="93"/>
      <c r="L28" s="322" t="s">
        <v>771</v>
      </c>
      <c r="M28" s="93"/>
      <c r="N28" s="93"/>
      <c r="O28" s="93"/>
      <c r="P28" s="93"/>
      <c r="Q28" s="93"/>
      <c r="R28" s="93"/>
      <c r="S28" s="93"/>
      <c r="T28" s="93"/>
      <c r="U28" s="93"/>
      <c r="V28" s="93" t="s">
        <v>771</v>
      </c>
      <c r="W28" s="93"/>
      <c r="X28" s="93"/>
      <c r="Y28" s="93"/>
      <c r="Z28" s="93"/>
      <c r="AA28" s="93"/>
      <c r="AB28" s="93"/>
      <c r="AC28" s="93"/>
      <c r="AD28" s="93"/>
      <c r="AE28" s="93"/>
      <c r="AF28" s="93"/>
      <c r="AG28" s="93"/>
      <c r="AH28" s="93"/>
      <c r="AI28" s="93"/>
      <c r="AJ28" s="93"/>
      <c r="AK28" s="93"/>
      <c r="AL28" s="93"/>
      <c r="AM28" s="93"/>
      <c r="AN28" s="93"/>
      <c r="AO28" s="93"/>
      <c r="AP28" s="93"/>
      <c r="AQ28" s="93"/>
      <c r="AR28" s="93"/>
      <c r="AS28" s="93"/>
    </row>
    <row r="29" spans="1:45" s="29" customFormat="1" ht="15.75" x14ac:dyDescent="0.25">
      <c r="A29" s="51" t="s">
        <v>752</v>
      </c>
      <c r="B29" s="179" t="s">
        <v>753</v>
      </c>
      <c r="C29" s="51"/>
      <c r="D29" s="93"/>
      <c r="E29" s="93"/>
      <c r="F29" s="93"/>
      <c r="G29" s="93"/>
      <c r="H29" s="93"/>
      <c r="I29" s="93"/>
      <c r="J29" s="93"/>
      <c r="K29" s="93"/>
      <c r="L29" s="322" t="s">
        <v>771</v>
      </c>
      <c r="M29" s="93"/>
      <c r="N29" s="93"/>
      <c r="O29" s="93"/>
      <c r="P29" s="93"/>
      <c r="Q29" s="93"/>
      <c r="R29" s="93"/>
      <c r="S29" s="93"/>
      <c r="T29" s="93"/>
      <c r="U29" s="93"/>
      <c r="V29" s="93" t="s">
        <v>771</v>
      </c>
      <c r="W29" s="93"/>
      <c r="X29" s="93"/>
      <c r="Y29" s="93"/>
      <c r="Z29" s="93"/>
      <c r="AA29" s="93"/>
      <c r="AB29" s="93"/>
      <c r="AC29" s="93"/>
      <c r="AD29" s="93"/>
      <c r="AE29" s="93"/>
      <c r="AF29" s="93"/>
      <c r="AG29" s="93"/>
      <c r="AH29" s="93"/>
      <c r="AI29" s="93"/>
      <c r="AJ29" s="93"/>
      <c r="AK29" s="93"/>
      <c r="AL29" s="93"/>
      <c r="AM29" s="93"/>
      <c r="AN29" s="93"/>
      <c r="AO29" s="93"/>
      <c r="AP29" s="93"/>
      <c r="AQ29" s="93"/>
      <c r="AR29" s="93"/>
      <c r="AS29" s="93"/>
    </row>
    <row r="30" spans="1:45" s="29" customFormat="1" ht="15.75" x14ac:dyDescent="0.25">
      <c r="A30" s="51"/>
      <c r="B30" s="28"/>
      <c r="C30" s="51"/>
      <c r="D30" s="93"/>
      <c r="E30" s="93"/>
      <c r="F30" s="93"/>
      <c r="G30" s="93"/>
      <c r="H30" s="93"/>
      <c r="I30" s="93"/>
      <c r="J30" s="93"/>
      <c r="K30" s="93"/>
      <c r="L30" s="322"/>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row>
    <row r="31" spans="1:45" s="29" customFormat="1" ht="31.5" x14ac:dyDescent="0.25">
      <c r="A31" s="51">
        <v>1</v>
      </c>
      <c r="B31" s="179" t="s">
        <v>584</v>
      </c>
      <c r="C31" s="51"/>
      <c r="D31" s="93"/>
      <c r="E31" s="93"/>
      <c r="F31" s="93"/>
      <c r="G31" s="93"/>
      <c r="H31" s="93"/>
      <c r="I31" s="93"/>
      <c r="J31" s="93"/>
      <c r="K31" s="93"/>
      <c r="L31" s="322"/>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row>
    <row r="32" spans="1:45" s="29" customFormat="1" ht="31.5" x14ac:dyDescent="0.25">
      <c r="A32" s="182" t="s">
        <v>555</v>
      </c>
      <c r="B32" s="180" t="s">
        <v>754</v>
      </c>
      <c r="C32" s="51"/>
      <c r="D32" s="93" t="s">
        <v>771</v>
      </c>
      <c r="E32" s="93"/>
      <c r="F32" s="93"/>
      <c r="G32" s="93"/>
      <c r="H32" s="93"/>
      <c r="I32" s="93"/>
      <c r="J32" s="93"/>
      <c r="K32" s="93"/>
      <c r="L32" s="322"/>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row>
    <row r="33" spans="1:45" s="29" customFormat="1" ht="47.25" x14ac:dyDescent="0.25">
      <c r="A33" s="47" t="s">
        <v>557</v>
      </c>
      <c r="B33" s="179" t="s">
        <v>755</v>
      </c>
      <c r="C33" s="51"/>
      <c r="D33" s="93" t="s">
        <v>771</v>
      </c>
      <c r="E33" s="93"/>
      <c r="F33" s="93"/>
      <c r="G33" s="93"/>
      <c r="H33" s="93"/>
      <c r="I33" s="93"/>
      <c r="J33" s="93"/>
      <c r="K33" s="93"/>
      <c r="L33" s="322"/>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row>
    <row r="34" spans="1:45" s="29" customFormat="1" ht="31.5" x14ac:dyDescent="0.25">
      <c r="A34" s="47" t="s">
        <v>558</v>
      </c>
      <c r="B34" s="179" t="s">
        <v>528</v>
      </c>
      <c r="C34" s="51"/>
      <c r="D34" s="93" t="s">
        <v>771</v>
      </c>
      <c r="E34" s="93"/>
      <c r="F34" s="93"/>
      <c r="G34" s="93"/>
      <c r="H34" s="93"/>
      <c r="I34" s="93"/>
      <c r="J34" s="93"/>
      <c r="K34" s="93"/>
      <c r="L34" s="322"/>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row>
    <row r="35" spans="1:45" s="29" customFormat="1" ht="47.25" x14ac:dyDescent="0.25">
      <c r="A35" s="47" t="s">
        <v>559</v>
      </c>
      <c r="B35" s="179" t="s">
        <v>527</v>
      </c>
      <c r="C35" s="51"/>
      <c r="D35" s="93" t="s">
        <v>771</v>
      </c>
      <c r="E35" s="93"/>
      <c r="F35" s="93"/>
      <c r="G35" s="93"/>
      <c r="H35" s="93"/>
      <c r="I35" s="93"/>
      <c r="J35" s="93"/>
      <c r="K35" s="93"/>
      <c r="L35" s="322"/>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row>
    <row r="36" spans="1:45" s="29" customFormat="1" ht="78.75" x14ac:dyDescent="0.25">
      <c r="A36" s="47" t="s">
        <v>560</v>
      </c>
      <c r="B36" s="179" t="s">
        <v>756</v>
      </c>
      <c r="C36" s="51"/>
      <c r="D36" s="93" t="s">
        <v>771</v>
      </c>
      <c r="E36" s="93"/>
      <c r="F36" s="93"/>
      <c r="G36" s="93"/>
      <c r="H36" s="93"/>
      <c r="I36" s="93"/>
      <c r="J36" s="93"/>
      <c r="K36" s="93"/>
      <c r="L36" s="322"/>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row>
    <row r="37" spans="1:45" s="29" customFormat="1" ht="47.25" x14ac:dyDescent="0.25">
      <c r="A37" s="182" t="s">
        <v>556</v>
      </c>
      <c r="B37" s="180" t="s">
        <v>757</v>
      </c>
      <c r="C37" s="51"/>
      <c r="D37" s="93"/>
      <c r="E37" s="93"/>
      <c r="F37" s="93"/>
      <c r="G37" s="93"/>
      <c r="H37" s="93"/>
      <c r="I37" s="93"/>
      <c r="J37" s="230"/>
      <c r="K37" s="93"/>
      <c r="L37" s="322">
        <f>L41+L39</f>
        <v>31.689999999999998</v>
      </c>
      <c r="M37" s="230"/>
      <c r="N37" s="230"/>
      <c r="O37" s="230"/>
      <c r="P37" s="230"/>
      <c r="Q37" s="230"/>
      <c r="R37" s="230"/>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row>
    <row r="38" spans="1:45" s="29" customFormat="1" ht="63" customHeight="1" x14ac:dyDescent="0.25">
      <c r="A38" s="47" t="s">
        <v>561</v>
      </c>
      <c r="B38" s="181" t="s">
        <v>772</v>
      </c>
      <c r="C38" s="51"/>
      <c r="D38" s="93"/>
      <c r="E38" s="93"/>
      <c r="F38" s="93"/>
      <c r="G38" s="93"/>
      <c r="H38" s="93"/>
      <c r="I38" s="93"/>
      <c r="J38" s="93"/>
      <c r="K38" s="93"/>
      <c r="L38" s="322">
        <f>L41</f>
        <v>31.689999999999998</v>
      </c>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row>
    <row r="39" spans="1:45" s="29" customFormat="1" ht="36.75" customHeight="1" x14ac:dyDescent="0.25">
      <c r="A39" s="47" t="s">
        <v>608</v>
      </c>
      <c r="B39" s="179" t="s">
        <v>773</v>
      </c>
      <c r="C39" s="51"/>
      <c r="D39" s="93"/>
      <c r="E39" s="93"/>
      <c r="F39" s="93"/>
      <c r="G39" s="93"/>
      <c r="H39" s="93"/>
      <c r="I39" s="93"/>
      <c r="J39" s="93"/>
      <c r="K39" s="93"/>
      <c r="L39" s="322">
        <v>0</v>
      </c>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row>
    <row r="40" spans="1:45" s="29" customFormat="1" ht="15.75" x14ac:dyDescent="0.25">
      <c r="A40" s="47"/>
      <c r="B40" s="179"/>
      <c r="C40" s="51"/>
      <c r="D40" s="93"/>
      <c r="E40" s="93"/>
      <c r="F40" s="93"/>
      <c r="G40" s="93"/>
      <c r="H40" s="93"/>
      <c r="I40" s="93"/>
      <c r="J40" s="93"/>
      <c r="K40" s="93"/>
      <c r="L40" s="322"/>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row>
    <row r="41" spans="1:45" s="29" customFormat="1" ht="63" x14ac:dyDescent="0.25">
      <c r="A41" s="47" t="s">
        <v>609</v>
      </c>
      <c r="B41" s="179" t="s">
        <v>774</v>
      </c>
      <c r="C41" s="51"/>
      <c r="D41" s="93"/>
      <c r="E41" s="93"/>
      <c r="F41" s="93"/>
      <c r="G41" s="93"/>
      <c r="H41" s="93"/>
      <c r="I41" s="93"/>
      <c r="J41" s="93"/>
      <c r="K41" s="93"/>
      <c r="L41" s="322">
        <f>SUM(L42:L73)</f>
        <v>31.689999999999998</v>
      </c>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row>
    <row r="42" spans="1:45" s="29" customFormat="1" ht="31.5" x14ac:dyDescent="0.25">
      <c r="A42" s="47"/>
      <c r="B42" s="318" t="s">
        <v>839</v>
      </c>
      <c r="C42" s="306" t="s">
        <v>815</v>
      </c>
      <c r="D42" s="93"/>
      <c r="E42" s="93"/>
      <c r="F42" s="93"/>
      <c r="G42" s="93"/>
      <c r="H42" s="93"/>
      <c r="I42" s="93"/>
      <c r="J42" s="93"/>
      <c r="K42" s="93"/>
      <c r="L42" s="322">
        <f>'[4]8'!K17</f>
        <v>1.26</v>
      </c>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row>
    <row r="43" spans="1:45" s="29" customFormat="1" ht="15.75" x14ac:dyDescent="0.25">
      <c r="A43" s="47"/>
      <c r="B43" s="318" t="s">
        <v>816</v>
      </c>
      <c r="C43" s="306" t="s">
        <v>815</v>
      </c>
      <c r="D43" s="93"/>
      <c r="E43" s="93"/>
      <c r="F43" s="93"/>
      <c r="G43" s="93"/>
      <c r="H43" s="93"/>
      <c r="I43" s="93"/>
      <c r="J43" s="93"/>
      <c r="K43" s="93"/>
      <c r="L43" s="322">
        <f>'[4]8'!K18</f>
        <v>0</v>
      </c>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row>
    <row r="44" spans="1:45" s="29" customFormat="1" ht="31.5" x14ac:dyDescent="0.25">
      <c r="A44" s="47"/>
      <c r="B44" s="318" t="s">
        <v>840</v>
      </c>
      <c r="C44" s="306" t="s">
        <v>815</v>
      </c>
      <c r="D44" s="93"/>
      <c r="E44" s="93"/>
      <c r="F44" s="93"/>
      <c r="G44" s="93"/>
      <c r="H44" s="93"/>
      <c r="I44" s="93"/>
      <c r="J44" s="93"/>
      <c r="K44" s="93"/>
      <c r="L44" s="322">
        <f>'[4]8'!K19</f>
        <v>0.8</v>
      </c>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row>
    <row r="45" spans="1:45" s="29" customFormat="1" ht="15.75" x14ac:dyDescent="0.25">
      <c r="A45" s="47"/>
      <c r="B45" s="318" t="s">
        <v>841</v>
      </c>
      <c r="C45" s="306" t="s">
        <v>815</v>
      </c>
      <c r="D45" s="93"/>
      <c r="E45" s="93"/>
      <c r="F45" s="93"/>
      <c r="G45" s="93"/>
      <c r="H45" s="93"/>
      <c r="I45" s="93"/>
      <c r="J45" s="93"/>
      <c r="K45" s="93"/>
      <c r="L45" s="322">
        <f>'[4]8'!K20</f>
        <v>0</v>
      </c>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row>
    <row r="46" spans="1:45" s="29" customFormat="1" ht="31.5" x14ac:dyDescent="0.25">
      <c r="A46" s="47"/>
      <c r="B46" s="318" t="s">
        <v>842</v>
      </c>
      <c r="C46" s="306" t="s">
        <v>815</v>
      </c>
      <c r="D46" s="93"/>
      <c r="E46" s="93"/>
      <c r="F46" s="93"/>
      <c r="G46" s="93"/>
      <c r="H46" s="93"/>
      <c r="I46" s="93"/>
      <c r="J46" s="93"/>
      <c r="K46" s="93"/>
      <c r="L46" s="322">
        <f>'[4]8'!K21</f>
        <v>0.8</v>
      </c>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row>
    <row r="47" spans="1:45" s="29" customFormat="1" ht="31.5" x14ac:dyDescent="0.25">
      <c r="A47" s="47"/>
      <c r="B47" s="318" t="s">
        <v>817</v>
      </c>
      <c r="C47" s="306" t="s">
        <v>815</v>
      </c>
      <c r="D47" s="93"/>
      <c r="E47" s="93"/>
      <c r="F47" s="93"/>
      <c r="G47" s="93"/>
      <c r="H47" s="93"/>
      <c r="I47" s="93"/>
      <c r="J47" s="93"/>
      <c r="K47" s="93"/>
      <c r="L47" s="322">
        <f>'[4]8'!K22</f>
        <v>0</v>
      </c>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row>
    <row r="48" spans="1:45" s="29" customFormat="1" ht="47.25" x14ac:dyDescent="0.25">
      <c r="A48" s="47"/>
      <c r="B48" s="354" t="s">
        <v>981</v>
      </c>
      <c r="C48" s="355" t="s">
        <v>818</v>
      </c>
      <c r="D48" s="93"/>
      <c r="E48" s="93"/>
      <c r="F48" s="93"/>
      <c r="G48" s="93"/>
      <c r="H48" s="93"/>
      <c r="I48" s="93"/>
      <c r="J48" s="93"/>
      <c r="K48" s="93"/>
      <c r="L48" s="330">
        <v>0.8</v>
      </c>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row>
    <row r="49" spans="1:45" s="29" customFormat="1" ht="47.25" x14ac:dyDescent="0.25">
      <c r="A49" s="47"/>
      <c r="B49" s="354" t="s">
        <v>982</v>
      </c>
      <c r="C49" s="355" t="s">
        <v>818</v>
      </c>
      <c r="D49" s="93"/>
      <c r="E49" s="93"/>
      <c r="F49" s="93"/>
      <c r="G49" s="93"/>
      <c r="H49" s="93"/>
      <c r="I49" s="93"/>
      <c r="J49" s="93"/>
      <c r="K49" s="93"/>
      <c r="L49" s="330">
        <v>0.8</v>
      </c>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row>
    <row r="50" spans="1:45" s="29" customFormat="1" ht="31.5" x14ac:dyDescent="0.25">
      <c r="A50" s="47"/>
      <c r="B50" s="354" t="s">
        <v>983</v>
      </c>
      <c r="C50" s="355" t="s">
        <v>818</v>
      </c>
      <c r="D50" s="93"/>
      <c r="E50" s="93"/>
      <c r="F50" s="93"/>
      <c r="G50" s="93"/>
      <c r="H50" s="93"/>
      <c r="I50" s="93"/>
      <c r="J50" s="93"/>
      <c r="K50" s="93"/>
      <c r="L50" s="330">
        <v>0</v>
      </c>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row>
    <row r="51" spans="1:45" s="29" customFormat="1" ht="47.25" x14ac:dyDescent="0.25">
      <c r="A51" s="47"/>
      <c r="B51" s="354" t="s">
        <v>984</v>
      </c>
      <c r="C51" s="355" t="s">
        <v>818</v>
      </c>
      <c r="D51" s="93"/>
      <c r="E51" s="93"/>
      <c r="F51" s="93"/>
      <c r="G51" s="93"/>
      <c r="H51" s="93"/>
      <c r="I51" s="93"/>
      <c r="J51" s="93"/>
      <c r="K51" s="93"/>
      <c r="L51" s="330">
        <v>0.25</v>
      </c>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row>
    <row r="52" spans="1:45" s="29" customFormat="1" ht="47.25" x14ac:dyDescent="0.25">
      <c r="A52" s="47"/>
      <c r="B52" s="354" t="s">
        <v>985</v>
      </c>
      <c r="C52" s="355" t="s">
        <v>818</v>
      </c>
      <c r="D52" s="93"/>
      <c r="E52" s="93"/>
      <c r="F52" s="93"/>
      <c r="G52" s="93"/>
      <c r="H52" s="93"/>
      <c r="I52" s="93"/>
      <c r="J52" s="93"/>
      <c r="K52" s="93"/>
      <c r="L52" s="330">
        <v>0.4</v>
      </c>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row>
    <row r="53" spans="1:45" s="29" customFormat="1" ht="31.5" x14ac:dyDescent="0.25">
      <c r="A53" s="47"/>
      <c r="B53" s="354" t="s">
        <v>986</v>
      </c>
      <c r="C53" s="355" t="s">
        <v>818</v>
      </c>
      <c r="D53" s="93"/>
      <c r="E53" s="93"/>
      <c r="F53" s="93"/>
      <c r="G53" s="93"/>
      <c r="H53" s="93"/>
      <c r="I53" s="93"/>
      <c r="J53" s="93"/>
      <c r="K53" s="93"/>
      <c r="L53" s="322"/>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row>
    <row r="54" spans="1:45" s="29" customFormat="1" ht="31.5" x14ac:dyDescent="0.25">
      <c r="A54" s="47"/>
      <c r="B54" s="354" t="s">
        <v>987</v>
      </c>
      <c r="C54" s="355" t="s">
        <v>818</v>
      </c>
      <c r="D54" s="93"/>
      <c r="E54" s="93"/>
      <c r="F54" s="93"/>
      <c r="G54" s="93"/>
      <c r="H54" s="93"/>
      <c r="I54" s="93"/>
      <c r="J54" s="93"/>
      <c r="K54" s="93"/>
      <c r="L54" s="322"/>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row>
    <row r="55" spans="1:45" s="29" customFormat="1" ht="31.5" x14ac:dyDescent="0.25">
      <c r="A55" s="47"/>
      <c r="B55" s="354" t="s">
        <v>988</v>
      </c>
      <c r="C55" s="355" t="s">
        <v>818</v>
      </c>
      <c r="D55" s="93"/>
      <c r="E55" s="93"/>
      <c r="F55" s="93"/>
      <c r="G55" s="93"/>
      <c r="H55" s="93"/>
      <c r="I55" s="93"/>
      <c r="J55" s="93"/>
      <c r="K55" s="93"/>
      <c r="L55" s="322"/>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row>
    <row r="56" spans="1:45" s="29" customFormat="1" ht="31.5" x14ac:dyDescent="0.25">
      <c r="A56" s="47"/>
      <c r="B56" s="318" t="s">
        <v>843</v>
      </c>
      <c r="C56" s="306" t="s">
        <v>819</v>
      </c>
      <c r="D56" s="93"/>
      <c r="E56" s="93"/>
      <c r="F56" s="93"/>
      <c r="G56" s="93"/>
      <c r="H56" s="93"/>
      <c r="I56" s="93"/>
      <c r="J56" s="93"/>
      <c r="K56" s="93"/>
      <c r="L56" s="322">
        <f>'[4]8'!Y29</f>
        <v>0.8</v>
      </c>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row>
    <row r="57" spans="1:45" s="29" customFormat="1" ht="15.75" x14ac:dyDescent="0.25">
      <c r="A57" s="47"/>
      <c r="B57" s="318" t="s">
        <v>820</v>
      </c>
      <c r="C57" s="306" t="s">
        <v>819</v>
      </c>
      <c r="D57" s="93"/>
      <c r="E57" s="93"/>
      <c r="F57" s="93"/>
      <c r="G57" s="93"/>
      <c r="H57" s="93"/>
      <c r="I57" s="93"/>
      <c r="J57" s="93"/>
      <c r="K57" s="93"/>
      <c r="L57" s="322">
        <f>'[4]8'!Y30</f>
        <v>0</v>
      </c>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row>
    <row r="58" spans="1:45" s="29" customFormat="1" ht="15.75" x14ac:dyDescent="0.25">
      <c r="A58" s="47"/>
      <c r="B58" s="318" t="s">
        <v>844</v>
      </c>
      <c r="C58" s="306" t="s">
        <v>819</v>
      </c>
      <c r="D58" s="93"/>
      <c r="E58" s="93"/>
      <c r="F58" s="93"/>
      <c r="G58" s="93"/>
      <c r="H58" s="93"/>
      <c r="I58" s="93"/>
      <c r="J58" s="93"/>
      <c r="K58" s="93"/>
      <c r="L58" s="322">
        <f>'[4]8'!Y31</f>
        <v>0</v>
      </c>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row>
    <row r="59" spans="1:45" s="29" customFormat="1" ht="15.75" x14ac:dyDescent="0.25">
      <c r="A59" s="47"/>
      <c r="B59" s="318" t="s">
        <v>821</v>
      </c>
      <c r="C59" s="306" t="s">
        <v>819</v>
      </c>
      <c r="D59" s="93"/>
      <c r="E59" s="93"/>
      <c r="F59" s="93"/>
      <c r="G59" s="93"/>
      <c r="H59" s="93"/>
      <c r="I59" s="93"/>
      <c r="J59" s="93"/>
      <c r="K59" s="93"/>
      <c r="L59" s="322">
        <f>'[4]8'!Y32</f>
        <v>0</v>
      </c>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row>
    <row r="60" spans="1:45" s="29" customFormat="1" ht="31.5" x14ac:dyDescent="0.25">
      <c r="A60" s="47"/>
      <c r="B60" s="318" t="s">
        <v>845</v>
      </c>
      <c r="C60" s="306" t="s">
        <v>819</v>
      </c>
      <c r="D60" s="93"/>
      <c r="E60" s="93"/>
      <c r="F60" s="93"/>
      <c r="G60" s="93"/>
      <c r="H60" s="93"/>
      <c r="I60" s="93"/>
      <c r="J60" s="93"/>
      <c r="K60" s="93"/>
      <c r="L60" s="322">
        <f>'[4]8'!Y33</f>
        <v>0.63</v>
      </c>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row>
    <row r="61" spans="1:45" s="29" customFormat="1" ht="31.5" x14ac:dyDescent="0.25">
      <c r="A61" s="47"/>
      <c r="B61" s="318" t="s">
        <v>846</v>
      </c>
      <c r="C61" s="306" t="s">
        <v>819</v>
      </c>
      <c r="D61" s="93"/>
      <c r="E61" s="93"/>
      <c r="F61" s="93"/>
      <c r="G61" s="93"/>
      <c r="H61" s="93"/>
      <c r="I61" s="93"/>
      <c r="J61" s="93"/>
      <c r="K61" s="93"/>
      <c r="L61" s="322">
        <f>'[4]8'!Y34</f>
        <v>0.4</v>
      </c>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row>
    <row r="62" spans="1:45" s="29" customFormat="1" ht="31.5" x14ac:dyDescent="0.25">
      <c r="A62" s="47"/>
      <c r="B62" s="318" t="s">
        <v>847</v>
      </c>
      <c r="C62" s="306" t="s">
        <v>819</v>
      </c>
      <c r="D62" s="93"/>
      <c r="E62" s="93"/>
      <c r="F62" s="93"/>
      <c r="G62" s="93"/>
      <c r="H62" s="93"/>
      <c r="I62" s="93"/>
      <c r="J62" s="93"/>
      <c r="K62" s="93"/>
      <c r="L62" s="322">
        <f>'[4]8'!Y35</f>
        <v>0.8</v>
      </c>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row>
    <row r="63" spans="1:45" s="29" customFormat="1" ht="31.5" x14ac:dyDescent="0.25">
      <c r="A63" s="47"/>
      <c r="B63" s="318" t="s">
        <v>848</v>
      </c>
      <c r="C63" s="306" t="s">
        <v>819</v>
      </c>
      <c r="D63" s="93"/>
      <c r="E63" s="93"/>
      <c r="F63" s="93"/>
      <c r="G63" s="93"/>
      <c r="H63" s="93"/>
      <c r="I63" s="93"/>
      <c r="J63" s="93"/>
      <c r="K63" s="93"/>
      <c r="L63" s="322">
        <f>'[4]8'!Y36</f>
        <v>0</v>
      </c>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row>
    <row r="64" spans="1:45" s="29" customFormat="1" ht="31.5" x14ac:dyDescent="0.25">
      <c r="A64" s="47"/>
      <c r="B64" s="318" t="s">
        <v>849</v>
      </c>
      <c r="C64" s="306" t="s">
        <v>819</v>
      </c>
      <c r="D64" s="93"/>
      <c r="E64" s="93"/>
      <c r="F64" s="93"/>
      <c r="G64" s="93"/>
      <c r="H64" s="93"/>
      <c r="I64" s="93"/>
      <c r="J64" s="93"/>
      <c r="K64" s="93"/>
      <c r="L64" s="322">
        <f>'[4]8'!Y37</f>
        <v>0.25</v>
      </c>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row>
    <row r="65" spans="1:45" s="29" customFormat="1" ht="31.5" x14ac:dyDescent="0.25">
      <c r="A65" s="47"/>
      <c r="B65" s="318" t="s">
        <v>850</v>
      </c>
      <c r="C65" s="306" t="s">
        <v>822</v>
      </c>
      <c r="D65" s="93"/>
      <c r="E65" s="93"/>
      <c r="F65" s="93"/>
      <c r="G65" s="93"/>
      <c r="H65" s="93"/>
      <c r="I65" s="93"/>
      <c r="J65" s="93"/>
      <c r="K65" s="93"/>
      <c r="L65" s="322">
        <f>'[4]8'!AF38</f>
        <v>0.4</v>
      </c>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row>
    <row r="66" spans="1:45" s="29" customFormat="1" ht="15.75" x14ac:dyDescent="0.25">
      <c r="A66" s="47"/>
      <c r="B66" s="318" t="s">
        <v>823</v>
      </c>
      <c r="C66" s="306" t="s">
        <v>822</v>
      </c>
      <c r="D66" s="93"/>
      <c r="E66" s="93"/>
      <c r="F66" s="93"/>
      <c r="G66" s="93"/>
      <c r="H66" s="93"/>
      <c r="I66" s="93"/>
      <c r="J66" s="93"/>
      <c r="K66" s="93"/>
      <c r="L66" s="322">
        <f>'[4]8'!AF39</f>
        <v>0</v>
      </c>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row>
    <row r="67" spans="1:45" s="29" customFormat="1" ht="15.75" x14ac:dyDescent="0.25">
      <c r="A67" s="47"/>
      <c r="B67" s="318" t="s">
        <v>824</v>
      </c>
      <c r="C67" s="306" t="s">
        <v>822</v>
      </c>
      <c r="D67" s="93"/>
      <c r="E67" s="93"/>
      <c r="F67" s="93"/>
      <c r="G67" s="93"/>
      <c r="H67" s="93"/>
      <c r="I67" s="93"/>
      <c r="J67" s="93"/>
      <c r="K67" s="93"/>
      <c r="L67" s="322">
        <f>'[4]8'!AF40</f>
        <v>0</v>
      </c>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row>
    <row r="68" spans="1:45" s="29" customFormat="1" ht="47.25" x14ac:dyDescent="0.25">
      <c r="A68" s="47"/>
      <c r="B68" s="318" t="s">
        <v>851</v>
      </c>
      <c r="C68" s="306" t="s">
        <v>822</v>
      </c>
      <c r="D68" s="93"/>
      <c r="E68" s="93"/>
      <c r="F68" s="93"/>
      <c r="G68" s="93"/>
      <c r="H68" s="93"/>
      <c r="I68" s="93"/>
      <c r="J68" s="93"/>
      <c r="K68" s="93"/>
      <c r="L68" s="322">
        <f>'[4]8'!AF41</f>
        <v>0.8</v>
      </c>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row>
    <row r="69" spans="1:45" s="29" customFormat="1" ht="31.5" x14ac:dyDescent="0.25">
      <c r="A69" s="47"/>
      <c r="B69" s="318" t="s">
        <v>825</v>
      </c>
      <c r="C69" s="306" t="s">
        <v>822</v>
      </c>
      <c r="D69" s="93"/>
      <c r="E69" s="93"/>
      <c r="F69" s="93"/>
      <c r="G69" s="93"/>
      <c r="H69" s="93"/>
      <c r="I69" s="93"/>
      <c r="J69" s="93"/>
      <c r="K69" s="93"/>
      <c r="L69" s="322">
        <f>'[4]8'!AF42</f>
        <v>0</v>
      </c>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row>
    <row r="70" spans="1:45" s="29" customFormat="1" ht="31.5" x14ac:dyDescent="0.25">
      <c r="A70" s="47"/>
      <c r="B70" s="318" t="s">
        <v>852</v>
      </c>
      <c r="C70" s="306" t="s">
        <v>822</v>
      </c>
      <c r="D70" s="93"/>
      <c r="E70" s="93"/>
      <c r="F70" s="93"/>
      <c r="G70" s="93"/>
      <c r="H70" s="93"/>
      <c r="I70" s="93"/>
      <c r="J70" s="93"/>
      <c r="K70" s="93"/>
      <c r="L70" s="322">
        <f>'[4]8'!AF43</f>
        <v>0.8</v>
      </c>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row>
    <row r="71" spans="1:45" s="29" customFormat="1" ht="15.75" x14ac:dyDescent="0.25">
      <c r="A71" s="47"/>
      <c r="B71" s="319" t="s">
        <v>853</v>
      </c>
      <c r="C71" s="306" t="s">
        <v>826</v>
      </c>
      <c r="D71" s="93"/>
      <c r="E71" s="93"/>
      <c r="F71" s="93"/>
      <c r="G71" s="93"/>
      <c r="H71" s="93"/>
      <c r="I71" s="93"/>
      <c r="J71" s="93"/>
      <c r="K71" s="93"/>
      <c r="L71" s="322"/>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row>
    <row r="72" spans="1:45" s="29" customFormat="1" ht="31.5" x14ac:dyDescent="0.25">
      <c r="A72" s="47"/>
      <c r="B72" s="318" t="s">
        <v>827</v>
      </c>
      <c r="C72" s="306" t="s">
        <v>826</v>
      </c>
      <c r="D72" s="93"/>
      <c r="E72" s="93"/>
      <c r="F72" s="93"/>
      <c r="G72" s="93"/>
      <c r="H72" s="93"/>
      <c r="I72" s="93"/>
      <c r="J72" s="93"/>
      <c r="K72" s="93"/>
      <c r="L72" s="322"/>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row>
    <row r="73" spans="1:45" s="29" customFormat="1" ht="31.5" x14ac:dyDescent="0.25">
      <c r="A73" s="47"/>
      <c r="B73" s="319" t="s">
        <v>828</v>
      </c>
      <c r="C73" s="51" t="s">
        <v>829</v>
      </c>
      <c r="D73" s="93"/>
      <c r="E73" s="93"/>
      <c r="F73" s="93"/>
      <c r="G73" s="93"/>
      <c r="H73" s="93"/>
      <c r="I73" s="93"/>
      <c r="J73" s="93"/>
      <c r="K73" s="93"/>
      <c r="L73" s="322">
        <v>21.699999999999996</v>
      </c>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row>
    <row r="74" spans="1:45" s="29" customFormat="1" ht="15.75" x14ac:dyDescent="0.25">
      <c r="A74" s="47"/>
      <c r="B74" s="179"/>
      <c r="C74" s="51"/>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row>
    <row r="75" spans="1:45" s="29" customFormat="1" ht="47.25" x14ac:dyDescent="0.25">
      <c r="A75" s="47" t="s">
        <v>562</v>
      </c>
      <c r="B75" s="181" t="s">
        <v>758</v>
      </c>
      <c r="C75" s="51"/>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row>
    <row r="76" spans="1:45" s="29" customFormat="1" ht="31.5" x14ac:dyDescent="0.25">
      <c r="A76" s="47" t="s">
        <v>612</v>
      </c>
      <c r="B76" s="179" t="s">
        <v>759</v>
      </c>
      <c r="C76" s="51"/>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row>
    <row r="77" spans="1:45" s="327" customFormat="1" ht="31.5" x14ac:dyDescent="0.25">
      <c r="A77" s="83" t="s">
        <v>616</v>
      </c>
      <c r="B77" s="325" t="s">
        <v>869</v>
      </c>
      <c r="C77" s="326" t="s">
        <v>829</v>
      </c>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row>
    <row r="78" spans="1:45" s="327" customFormat="1" ht="15.75" x14ac:dyDescent="0.25">
      <c r="A78" s="83"/>
      <c r="B78" s="325"/>
      <c r="C78" s="326"/>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row>
    <row r="79" spans="1:45" s="29" customFormat="1" ht="47.25" x14ac:dyDescent="0.25">
      <c r="A79" s="47" t="s">
        <v>564</v>
      </c>
      <c r="B79" s="229" t="s">
        <v>763</v>
      </c>
      <c r="C79" s="51"/>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row>
    <row r="80" spans="1:45" s="29" customFormat="1" ht="31.5" x14ac:dyDescent="0.25">
      <c r="A80" s="47" t="s">
        <v>620</v>
      </c>
      <c r="B80" s="228" t="s">
        <v>764</v>
      </c>
      <c r="C80" s="51"/>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row>
    <row r="81" spans="1:45" s="29" customFormat="1" ht="47.25" x14ac:dyDescent="0.25">
      <c r="A81" s="47" t="s">
        <v>621</v>
      </c>
      <c r="B81" s="228" t="s">
        <v>765</v>
      </c>
      <c r="C81" s="51"/>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row>
    <row r="82" spans="1:45" s="29" customFormat="1" ht="15.75" x14ac:dyDescent="0.25">
      <c r="A82" s="47"/>
      <c r="B82" s="324" t="s">
        <v>831</v>
      </c>
      <c r="C82" s="51" t="s">
        <v>815</v>
      </c>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row>
    <row r="83" spans="1:45" s="29" customFormat="1" ht="15.75" x14ac:dyDescent="0.25">
      <c r="A83" s="47"/>
      <c r="B83" s="324" t="s">
        <v>832</v>
      </c>
      <c r="C83" s="51" t="s">
        <v>815</v>
      </c>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row>
    <row r="84" spans="1:45" s="29" customFormat="1" ht="47.25" customHeight="1" x14ac:dyDescent="0.25">
      <c r="A84" s="47"/>
      <c r="B84" s="324" t="s">
        <v>833</v>
      </c>
      <c r="C84" s="51" t="s">
        <v>815</v>
      </c>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row>
    <row r="85" spans="1:45" s="29" customFormat="1" ht="15.75" x14ac:dyDescent="0.25">
      <c r="A85" s="47"/>
      <c r="B85" s="324" t="s">
        <v>830</v>
      </c>
      <c r="C85" s="51" t="s">
        <v>815</v>
      </c>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row>
    <row r="86" spans="1:45" s="29" customFormat="1" ht="15.75" x14ac:dyDescent="0.25">
      <c r="A86" s="47"/>
      <c r="B86" s="324" t="s">
        <v>859</v>
      </c>
      <c r="C86" s="51" t="s">
        <v>818</v>
      </c>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row>
    <row r="87" spans="1:45" s="29" customFormat="1" ht="15.75" x14ac:dyDescent="0.25">
      <c r="A87" s="47"/>
      <c r="B87" s="324" t="s">
        <v>860</v>
      </c>
      <c r="C87" s="326" t="s">
        <v>818</v>
      </c>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row>
    <row r="88" spans="1:45" s="29" customFormat="1" ht="15.75" x14ac:dyDescent="0.25">
      <c r="A88" s="47"/>
      <c r="B88" s="356" t="s">
        <v>994</v>
      </c>
      <c r="C88" s="51" t="s">
        <v>818</v>
      </c>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row>
    <row r="89" spans="1:45" s="29" customFormat="1" ht="37.5" x14ac:dyDescent="0.25">
      <c r="A89" s="47"/>
      <c r="B89" s="359" t="s">
        <v>993</v>
      </c>
      <c r="C89" s="51" t="s">
        <v>818</v>
      </c>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row>
    <row r="90" spans="1:45" s="29" customFormat="1" ht="15.75" x14ac:dyDescent="0.25">
      <c r="A90" s="47"/>
      <c r="B90" s="324" t="s">
        <v>830</v>
      </c>
      <c r="C90" s="51" t="s">
        <v>819</v>
      </c>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row>
    <row r="91" spans="1:45" s="29" customFormat="1" ht="31.5" x14ac:dyDescent="0.25">
      <c r="A91" s="47"/>
      <c r="B91" s="324" t="s">
        <v>861</v>
      </c>
      <c r="C91" s="51" t="s">
        <v>819</v>
      </c>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row>
    <row r="92" spans="1:45" s="29" customFormat="1" ht="15.75" x14ac:dyDescent="0.25">
      <c r="A92" s="47"/>
      <c r="B92" s="324" t="s">
        <v>862</v>
      </c>
      <c r="C92" s="51" t="s">
        <v>819</v>
      </c>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row>
    <row r="93" spans="1:45" s="29" customFormat="1" ht="15.75" x14ac:dyDescent="0.25">
      <c r="A93" s="47"/>
      <c r="B93" s="324" t="s">
        <v>830</v>
      </c>
      <c r="C93" s="51" t="s">
        <v>822</v>
      </c>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row>
    <row r="94" spans="1:45" s="29" customFormat="1" ht="15.75" x14ac:dyDescent="0.25">
      <c r="A94" s="47"/>
      <c r="B94" s="324" t="s">
        <v>863</v>
      </c>
      <c r="C94" s="51" t="s">
        <v>822</v>
      </c>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row>
    <row r="95" spans="1:45" s="29" customFormat="1" ht="31.5" x14ac:dyDescent="0.25">
      <c r="A95" s="47"/>
      <c r="B95" s="324" t="s">
        <v>864</v>
      </c>
      <c r="C95" s="51" t="s">
        <v>822</v>
      </c>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row>
    <row r="96" spans="1:45" s="29" customFormat="1" ht="15.75" x14ac:dyDescent="0.25">
      <c r="A96" s="47"/>
      <c r="B96" s="324" t="s">
        <v>830</v>
      </c>
      <c r="C96" s="51" t="s">
        <v>826</v>
      </c>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row>
    <row r="97" spans="1:45" s="29" customFormat="1" ht="15.75" x14ac:dyDescent="0.25">
      <c r="A97" s="47"/>
      <c r="B97" s="324" t="s">
        <v>862</v>
      </c>
      <c r="C97" s="51" t="s">
        <v>826</v>
      </c>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row>
    <row r="98" spans="1:45" s="29" customFormat="1" ht="15.75" x14ac:dyDescent="0.25">
      <c r="A98" s="47"/>
      <c r="B98" s="324"/>
      <c r="C98" s="51"/>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row>
    <row r="99" spans="1:45" s="29" customFormat="1" ht="63" x14ac:dyDescent="0.25">
      <c r="A99" s="182" t="s">
        <v>766</v>
      </c>
      <c r="B99" s="180" t="s">
        <v>767</v>
      </c>
      <c r="C99" s="51"/>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row>
    <row r="100" spans="1:45" s="29" customFormat="1" ht="47.25" x14ac:dyDescent="0.25">
      <c r="A100" s="182" t="s">
        <v>768</v>
      </c>
      <c r="B100" s="180" t="s">
        <v>769</v>
      </c>
      <c r="C100" s="51"/>
      <c r="D100" s="93"/>
      <c r="E100" s="93"/>
      <c r="F100" s="93"/>
      <c r="G100" s="93"/>
      <c r="H100" s="93"/>
      <c r="I100" s="93"/>
      <c r="J100" s="93"/>
      <c r="K100" s="93"/>
      <c r="L100" s="323">
        <f>SUM(L101:L114)</f>
        <v>4.8</v>
      </c>
      <c r="M100" s="93"/>
      <c r="N100" s="93"/>
      <c r="O100" s="93"/>
      <c r="P100" s="93"/>
      <c r="Q100" s="93"/>
      <c r="R100" s="93"/>
      <c r="S100" s="93"/>
      <c r="T100" s="93"/>
      <c r="U100" s="93"/>
      <c r="V100" s="323">
        <f>SUM(V101:V114)</f>
        <v>2.27</v>
      </c>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row>
    <row r="101" spans="1:45" s="29" customFormat="1" ht="31.5" x14ac:dyDescent="0.25">
      <c r="A101" s="47"/>
      <c r="B101" s="357" t="s">
        <v>989</v>
      </c>
      <c r="C101" s="355" t="s">
        <v>818</v>
      </c>
      <c r="D101" s="93"/>
      <c r="E101" s="93"/>
      <c r="F101" s="93"/>
      <c r="G101" s="93"/>
      <c r="H101" s="93"/>
      <c r="I101" s="93"/>
      <c r="J101" s="93"/>
      <c r="K101" s="93"/>
      <c r="L101" s="323">
        <v>0</v>
      </c>
      <c r="M101" s="93"/>
      <c r="N101" s="93"/>
      <c r="O101" s="93"/>
      <c r="P101" s="93"/>
      <c r="Q101" s="93"/>
      <c r="R101" s="93"/>
      <c r="S101" s="93"/>
      <c r="T101" s="93"/>
      <c r="U101" s="93"/>
      <c r="V101" s="321">
        <v>0.4</v>
      </c>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row>
    <row r="102" spans="1:45" s="29" customFormat="1" ht="31.5" x14ac:dyDescent="0.25">
      <c r="A102" s="47"/>
      <c r="B102" s="354" t="s">
        <v>990</v>
      </c>
      <c r="C102" s="355" t="s">
        <v>818</v>
      </c>
      <c r="D102" s="93"/>
      <c r="E102" s="93"/>
      <c r="F102" s="93"/>
      <c r="G102" s="93"/>
      <c r="H102" s="93"/>
      <c r="I102" s="93"/>
      <c r="J102" s="93"/>
      <c r="K102" s="93"/>
      <c r="L102" s="323">
        <v>0</v>
      </c>
      <c r="M102" s="93"/>
      <c r="N102" s="93"/>
      <c r="O102" s="93"/>
      <c r="P102" s="93"/>
      <c r="Q102" s="93"/>
      <c r="R102" s="93"/>
      <c r="S102" s="93"/>
      <c r="T102" s="93"/>
      <c r="U102" s="93"/>
      <c r="V102" s="321">
        <v>0.47</v>
      </c>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row>
    <row r="103" spans="1:45" s="29" customFormat="1" ht="31.5" x14ac:dyDescent="0.25">
      <c r="A103" s="47"/>
      <c r="B103" s="358" t="s">
        <v>991</v>
      </c>
      <c r="C103" s="355" t="s">
        <v>818</v>
      </c>
      <c r="D103" s="93"/>
      <c r="E103" s="93"/>
      <c r="F103" s="93"/>
      <c r="G103" s="93"/>
      <c r="H103" s="93"/>
      <c r="I103" s="93"/>
      <c r="J103" s="93"/>
      <c r="K103" s="93"/>
      <c r="L103" s="323">
        <v>0.4</v>
      </c>
      <c r="M103" s="93"/>
      <c r="N103" s="93"/>
      <c r="O103" s="93"/>
      <c r="P103" s="93"/>
      <c r="Q103" s="93"/>
      <c r="R103" s="93"/>
      <c r="S103" s="93"/>
      <c r="T103" s="93"/>
      <c r="U103" s="93"/>
      <c r="V103" s="321">
        <v>0</v>
      </c>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row>
    <row r="104" spans="1:45" s="29" customFormat="1" ht="31.5" x14ac:dyDescent="0.25">
      <c r="A104" s="47"/>
      <c r="B104" s="358" t="s">
        <v>992</v>
      </c>
      <c r="C104" s="355" t="s">
        <v>818</v>
      </c>
      <c r="D104" s="93"/>
      <c r="E104" s="93"/>
      <c r="F104" s="93"/>
      <c r="G104" s="93"/>
      <c r="H104" s="93"/>
      <c r="I104" s="93"/>
      <c r="J104" s="93"/>
      <c r="K104" s="93"/>
      <c r="L104" s="323"/>
      <c r="M104" s="93"/>
      <c r="N104" s="93"/>
      <c r="O104" s="93"/>
      <c r="P104" s="93"/>
      <c r="Q104" s="93"/>
      <c r="R104" s="93"/>
      <c r="S104" s="93"/>
      <c r="T104" s="93"/>
      <c r="U104" s="93"/>
      <c r="V104" s="321"/>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row>
    <row r="105" spans="1:45" s="29" customFormat="1" ht="47.25" x14ac:dyDescent="0.25">
      <c r="A105" s="47"/>
      <c r="B105" s="318" t="s">
        <v>834</v>
      </c>
      <c r="C105" s="306" t="s">
        <v>822</v>
      </c>
      <c r="D105" s="93"/>
      <c r="E105" s="93"/>
      <c r="F105" s="93"/>
      <c r="G105" s="93"/>
      <c r="H105" s="93"/>
      <c r="I105" s="93"/>
      <c r="J105" s="93"/>
      <c r="K105" s="93"/>
      <c r="L105" s="323">
        <v>0</v>
      </c>
      <c r="M105" s="93"/>
      <c r="N105" s="93"/>
      <c r="O105" s="93"/>
      <c r="P105" s="93"/>
      <c r="Q105" s="93"/>
      <c r="R105" s="93"/>
      <c r="S105" s="93"/>
      <c r="T105" s="93"/>
      <c r="U105" s="93"/>
      <c r="V105" s="321">
        <v>0.6</v>
      </c>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row>
    <row r="106" spans="1:45" s="29" customFormat="1" ht="47.25" x14ac:dyDescent="0.25">
      <c r="A106" s="47"/>
      <c r="B106" s="318" t="s">
        <v>835</v>
      </c>
      <c r="C106" s="306" t="s">
        <v>822</v>
      </c>
      <c r="D106" s="93"/>
      <c r="E106" s="93"/>
      <c r="F106" s="93"/>
      <c r="G106" s="93"/>
      <c r="H106" s="93"/>
      <c r="I106" s="93"/>
      <c r="J106" s="93"/>
      <c r="K106" s="93"/>
      <c r="L106" s="323">
        <v>0</v>
      </c>
      <c r="M106" s="93"/>
      <c r="N106" s="93"/>
      <c r="O106" s="93"/>
      <c r="P106" s="93"/>
      <c r="Q106" s="93"/>
      <c r="R106" s="93"/>
      <c r="S106" s="93"/>
      <c r="T106" s="93"/>
      <c r="U106" s="93"/>
      <c r="V106" s="321">
        <v>0.2</v>
      </c>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row>
    <row r="107" spans="1:45" s="29" customFormat="1" ht="47.25" x14ac:dyDescent="0.25">
      <c r="A107" s="47"/>
      <c r="B107" s="318" t="s">
        <v>836</v>
      </c>
      <c r="C107" s="306" t="s">
        <v>822</v>
      </c>
      <c r="D107" s="93"/>
      <c r="E107" s="93"/>
      <c r="F107" s="93"/>
      <c r="G107" s="93"/>
      <c r="H107" s="93"/>
      <c r="I107" s="93"/>
      <c r="J107" s="93"/>
      <c r="K107" s="93"/>
      <c r="L107" s="323">
        <v>0.4</v>
      </c>
      <c r="M107" s="93"/>
      <c r="N107" s="93"/>
      <c r="O107" s="93"/>
      <c r="P107" s="93"/>
      <c r="Q107" s="93"/>
      <c r="R107" s="93"/>
      <c r="S107" s="93"/>
      <c r="T107" s="93"/>
      <c r="U107" s="93"/>
      <c r="V107" s="321">
        <v>0</v>
      </c>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row>
    <row r="108" spans="1:45" s="29" customFormat="1" ht="15.75" x14ac:dyDescent="0.25">
      <c r="A108" s="47"/>
      <c r="B108" s="318" t="s">
        <v>837</v>
      </c>
      <c r="C108" s="306" t="s">
        <v>826</v>
      </c>
      <c r="D108" s="93"/>
      <c r="E108" s="93"/>
      <c r="F108" s="93"/>
      <c r="G108" s="93"/>
      <c r="H108" s="93"/>
      <c r="I108" s="93"/>
      <c r="J108" s="93"/>
      <c r="K108" s="93"/>
      <c r="L108" s="323">
        <v>0</v>
      </c>
      <c r="M108" s="93"/>
      <c r="N108" s="93"/>
      <c r="O108" s="93"/>
      <c r="P108" s="93"/>
      <c r="Q108" s="93"/>
      <c r="R108" s="93"/>
      <c r="S108" s="93"/>
      <c r="T108" s="93"/>
      <c r="U108" s="93"/>
      <c r="V108" s="321">
        <v>0.25</v>
      </c>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row>
    <row r="109" spans="1:45" s="29" customFormat="1" ht="15.75" x14ac:dyDescent="0.25">
      <c r="A109" s="47"/>
      <c r="B109" s="318" t="s">
        <v>838</v>
      </c>
      <c r="C109" s="306" t="s">
        <v>826</v>
      </c>
      <c r="D109" s="93"/>
      <c r="E109" s="93"/>
      <c r="F109" s="93"/>
      <c r="G109" s="93"/>
      <c r="H109" s="93"/>
      <c r="I109" s="93"/>
      <c r="J109" s="93"/>
      <c r="K109" s="93"/>
      <c r="L109" s="323">
        <v>0</v>
      </c>
      <c r="M109" s="93"/>
      <c r="N109" s="93"/>
      <c r="O109" s="93"/>
      <c r="P109" s="93"/>
      <c r="Q109" s="93"/>
      <c r="R109" s="93"/>
      <c r="S109" s="93"/>
      <c r="T109" s="93"/>
      <c r="U109" s="93"/>
      <c r="V109" s="321">
        <v>0.35</v>
      </c>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row>
    <row r="110" spans="1:45" s="29" customFormat="1" ht="31.5" x14ac:dyDescent="0.25">
      <c r="A110" s="47"/>
      <c r="B110" s="318" t="s">
        <v>854</v>
      </c>
      <c r="C110" s="306" t="s">
        <v>826</v>
      </c>
      <c r="D110" s="93"/>
      <c r="E110" s="93"/>
      <c r="F110" s="93"/>
      <c r="G110" s="93"/>
      <c r="H110" s="93"/>
      <c r="I110" s="93"/>
      <c r="J110" s="93"/>
      <c r="K110" s="93"/>
      <c r="L110" s="323">
        <v>0.8</v>
      </c>
      <c r="M110" s="93"/>
      <c r="N110" s="93"/>
      <c r="O110" s="93"/>
      <c r="P110" s="93"/>
      <c r="Q110" s="93"/>
      <c r="R110" s="93"/>
      <c r="S110" s="93"/>
      <c r="T110" s="93"/>
      <c r="U110" s="93"/>
      <c r="V110" s="321">
        <v>0</v>
      </c>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row>
    <row r="111" spans="1:45" s="29" customFormat="1" ht="31.5" x14ac:dyDescent="0.25">
      <c r="A111" s="47"/>
      <c r="B111" s="318" t="s">
        <v>855</v>
      </c>
      <c r="C111" s="306" t="s">
        <v>826</v>
      </c>
      <c r="D111" s="93"/>
      <c r="E111" s="93"/>
      <c r="F111" s="93"/>
      <c r="G111" s="93"/>
      <c r="H111" s="93"/>
      <c r="I111" s="93"/>
      <c r="J111" s="93"/>
      <c r="K111" s="93"/>
      <c r="L111" s="323">
        <v>0.8</v>
      </c>
      <c r="M111" s="93"/>
      <c r="N111" s="93"/>
      <c r="O111" s="93"/>
      <c r="P111" s="93"/>
      <c r="Q111" s="93"/>
      <c r="R111" s="93"/>
      <c r="S111" s="93"/>
      <c r="T111" s="93"/>
      <c r="U111" s="93"/>
      <c r="V111" s="321">
        <v>0</v>
      </c>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row>
    <row r="112" spans="1:45" s="29" customFormat="1" ht="31.5" x14ac:dyDescent="0.25">
      <c r="A112" s="47"/>
      <c r="B112" s="318" t="s">
        <v>856</v>
      </c>
      <c r="C112" s="306" t="s">
        <v>826</v>
      </c>
      <c r="D112" s="93"/>
      <c r="E112" s="93"/>
      <c r="F112" s="93"/>
      <c r="G112" s="93"/>
      <c r="H112" s="93"/>
      <c r="I112" s="93"/>
      <c r="J112" s="93"/>
      <c r="K112" s="93"/>
      <c r="L112" s="323">
        <v>0.8</v>
      </c>
      <c r="M112" s="93"/>
      <c r="N112" s="93"/>
      <c r="O112" s="93"/>
      <c r="P112" s="93"/>
      <c r="Q112" s="93"/>
      <c r="R112" s="93"/>
      <c r="S112" s="93"/>
      <c r="T112" s="93"/>
      <c r="U112" s="93"/>
      <c r="V112" s="321">
        <v>0</v>
      </c>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row>
    <row r="113" spans="1:45" s="29" customFormat="1" ht="31.5" x14ac:dyDescent="0.25">
      <c r="A113" s="47"/>
      <c r="B113" s="318" t="s">
        <v>857</v>
      </c>
      <c r="C113" s="306" t="s">
        <v>826</v>
      </c>
      <c r="D113" s="93"/>
      <c r="E113" s="93"/>
      <c r="F113" s="93"/>
      <c r="G113" s="93"/>
      <c r="H113" s="93"/>
      <c r="I113" s="93"/>
      <c r="J113" s="93"/>
      <c r="K113" s="93"/>
      <c r="L113" s="323">
        <v>0.8</v>
      </c>
      <c r="M113" s="93"/>
      <c r="N113" s="93"/>
      <c r="O113" s="93"/>
      <c r="P113" s="93"/>
      <c r="Q113" s="93"/>
      <c r="R113" s="93"/>
      <c r="S113" s="93"/>
      <c r="T113" s="93"/>
      <c r="U113" s="93"/>
      <c r="V113" s="321">
        <v>0</v>
      </c>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row>
    <row r="114" spans="1:45" s="29" customFormat="1" ht="63" x14ac:dyDescent="0.25">
      <c r="A114" s="47"/>
      <c r="B114" s="318" t="s">
        <v>858</v>
      </c>
      <c r="C114" s="306" t="s">
        <v>826</v>
      </c>
      <c r="D114" s="93"/>
      <c r="E114" s="93"/>
      <c r="F114" s="93"/>
      <c r="G114" s="93"/>
      <c r="H114" s="93"/>
      <c r="I114" s="93"/>
      <c r="J114" s="93"/>
      <c r="K114" s="93"/>
      <c r="L114" s="323">
        <v>0.8</v>
      </c>
      <c r="M114" s="93"/>
      <c r="N114" s="93"/>
      <c r="O114" s="93"/>
      <c r="P114" s="93"/>
      <c r="Q114" s="93"/>
      <c r="R114" s="93"/>
      <c r="S114" s="93"/>
      <c r="T114" s="93"/>
      <c r="U114" s="93"/>
      <c r="V114" s="321">
        <v>0</v>
      </c>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row>
    <row r="115" spans="1:45" s="29" customFormat="1" ht="15.75" x14ac:dyDescent="0.25">
      <c r="A115" s="274"/>
      <c r="B115" s="275"/>
      <c r="C115" s="276"/>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row>
    <row r="116" spans="1:45" s="29" customFormat="1" ht="15.75" x14ac:dyDescent="0.25">
      <c r="A116" s="156"/>
      <c r="B116" s="270"/>
      <c r="C116" s="263"/>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c r="AS116" s="264"/>
    </row>
    <row r="117" spans="1:45" s="29" customFormat="1" ht="15.75" x14ac:dyDescent="0.25">
      <c r="A117" s="156"/>
      <c r="B117" s="270"/>
      <c r="C117" s="263"/>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c r="AS117" s="264"/>
    </row>
    <row r="118" spans="1:45" s="29" customFormat="1" ht="15.75" x14ac:dyDescent="0.25">
      <c r="A118" s="156"/>
      <c r="B118" s="270"/>
      <c r="C118" s="263"/>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c r="AS118" s="264"/>
    </row>
    <row r="119" spans="1:45" s="29" customFormat="1" ht="15.75" x14ac:dyDescent="0.25">
      <c r="A119" s="156"/>
      <c r="B119" s="272"/>
      <c r="C119" s="263"/>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c r="AS119" s="264"/>
    </row>
    <row r="120" spans="1:45" s="29" customFormat="1" ht="15.75" x14ac:dyDescent="0.25">
      <c r="A120" s="156"/>
      <c r="B120" s="270"/>
      <c r="C120" s="263"/>
      <c r="D120" s="264"/>
      <c r="E120" s="264"/>
      <c r="F120" s="264"/>
      <c r="G120" s="264"/>
      <c r="H120" s="264"/>
      <c r="I120" s="264"/>
      <c r="J120" s="265"/>
      <c r="K120" s="264"/>
      <c r="L120" s="264"/>
      <c r="M120" s="264"/>
      <c r="N120" s="264"/>
      <c r="O120" s="264"/>
      <c r="P120" s="264"/>
      <c r="Q120" s="264"/>
      <c r="R120" s="264"/>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c r="AS120" s="264"/>
    </row>
    <row r="121" spans="1:45" s="29" customFormat="1" ht="15.75" x14ac:dyDescent="0.25">
      <c r="A121" s="266"/>
      <c r="B121" s="273"/>
      <c r="C121" s="263"/>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c r="AS121" s="264"/>
    </row>
    <row r="122" spans="1:45" s="29" customFormat="1" ht="15.75" x14ac:dyDescent="0.25">
      <c r="A122" s="156"/>
      <c r="B122" s="270"/>
      <c r="C122" s="263"/>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c r="AS122" s="264"/>
    </row>
    <row r="123" spans="1:45" s="29" customFormat="1" ht="15.75" x14ac:dyDescent="0.25">
      <c r="A123" s="156"/>
      <c r="B123" s="270"/>
      <c r="C123" s="263"/>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c r="AS123" s="264"/>
    </row>
    <row r="124" spans="1:45" s="29" customFormat="1" ht="15.75" x14ac:dyDescent="0.25">
      <c r="A124" s="266"/>
      <c r="B124" s="267"/>
      <c r="C124" s="263"/>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c r="AS124" s="264"/>
    </row>
    <row r="125" spans="1:45" s="29" customFormat="1" ht="15.75" x14ac:dyDescent="0.25">
      <c r="A125" s="156"/>
      <c r="B125" s="270"/>
      <c r="C125" s="263"/>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c r="AS125" s="264"/>
    </row>
    <row r="126" spans="1:45" s="29" customFormat="1" ht="15.75" x14ac:dyDescent="0.25">
      <c r="A126" s="156"/>
      <c r="B126" s="270"/>
      <c r="C126" s="263"/>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c r="AS126" s="264"/>
    </row>
    <row r="127" spans="1:45" s="29" customFormat="1" ht="15.75" x14ac:dyDescent="0.25">
      <c r="A127" s="156"/>
      <c r="B127" s="270"/>
      <c r="C127" s="263"/>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c r="AS127" s="264"/>
    </row>
    <row r="128" spans="1:45" s="29" customFormat="1" ht="15.75" x14ac:dyDescent="0.25">
      <c r="A128" s="156"/>
      <c r="B128" s="270"/>
      <c r="C128" s="263"/>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c r="AS128" s="264"/>
    </row>
    <row r="129" spans="1:45" s="29" customFormat="1" ht="36" customHeight="1" x14ac:dyDescent="0.25">
      <c r="A129" s="156"/>
      <c r="B129" s="271"/>
      <c r="C129" s="268"/>
      <c r="D129" s="268"/>
      <c r="E129" s="263"/>
      <c r="F129" s="263"/>
      <c r="G129" s="263"/>
      <c r="H129" s="263"/>
      <c r="I129" s="268"/>
      <c r="J129" s="264"/>
      <c r="K129" s="264"/>
      <c r="L129" s="269"/>
      <c r="M129" s="269"/>
      <c r="N129" s="269"/>
      <c r="O129" s="269"/>
      <c r="P129" s="269"/>
      <c r="Q129" s="269"/>
      <c r="R129" s="269"/>
      <c r="S129" s="269"/>
      <c r="T129" s="269"/>
      <c r="U129" s="269"/>
      <c r="V129" s="269"/>
      <c r="W129" s="269"/>
      <c r="X129" s="269"/>
      <c r="Y129" s="269"/>
      <c r="Z129" s="269"/>
      <c r="AA129" s="269"/>
      <c r="AB129" s="269"/>
      <c r="AC129" s="269"/>
      <c r="AD129" s="269"/>
      <c r="AE129" s="269"/>
      <c r="AF129" s="269"/>
      <c r="AG129" s="269"/>
      <c r="AH129" s="269"/>
      <c r="AI129" s="269"/>
      <c r="AJ129" s="269"/>
      <c r="AK129" s="269"/>
      <c r="AL129" s="269"/>
      <c r="AM129" s="269"/>
      <c r="AN129" s="269"/>
      <c r="AO129" s="269"/>
      <c r="AP129" s="269"/>
      <c r="AQ129" s="269"/>
      <c r="AR129" s="269"/>
      <c r="AS129" s="269"/>
    </row>
  </sheetData>
  <mergeCells count="43">
    <mergeCell ref="AJ19:AK19"/>
    <mergeCell ref="A15:AS15"/>
    <mergeCell ref="D19:E19"/>
    <mergeCell ref="F19:G19"/>
    <mergeCell ref="N19:O19"/>
    <mergeCell ref="AN18:AS18"/>
    <mergeCell ref="X19:Y19"/>
    <mergeCell ref="AB19:AC19"/>
    <mergeCell ref="AF19:AG19"/>
    <mergeCell ref="AD19:AE19"/>
    <mergeCell ref="B17:B20"/>
    <mergeCell ref="C17:C20"/>
    <mergeCell ref="D17:AS17"/>
    <mergeCell ref="AR19:AS19"/>
    <mergeCell ref="D18:I18"/>
    <mergeCell ref="J18:O18"/>
    <mergeCell ref="P18:U18"/>
    <mergeCell ref="A5:AS5"/>
    <mergeCell ref="A14:AS14"/>
    <mergeCell ref="K2:L2"/>
    <mergeCell ref="M2:N2"/>
    <mergeCell ref="A4:AS4"/>
    <mergeCell ref="A9:AS9"/>
    <mergeCell ref="A10:AS10"/>
    <mergeCell ref="A12:AS12"/>
    <mergeCell ref="AB18:AG18"/>
    <mergeCell ref="M7:Z7"/>
    <mergeCell ref="AN19:AO19"/>
    <mergeCell ref="A16:AS16"/>
    <mergeCell ref="A17:A20"/>
    <mergeCell ref="Z19:AA19"/>
    <mergeCell ref="L19:M19"/>
    <mergeCell ref="AH18:AM18"/>
    <mergeCell ref="T19:U19"/>
    <mergeCell ref="V19:W19"/>
    <mergeCell ref="J19:K19"/>
    <mergeCell ref="P19:Q19"/>
    <mergeCell ref="AH19:AI19"/>
    <mergeCell ref="AL19:AM19"/>
    <mergeCell ref="AP19:AQ19"/>
    <mergeCell ref="V18:AA18"/>
    <mergeCell ref="H19:I19"/>
    <mergeCell ref="R19:S19"/>
  </mergeCells>
  <pageMargins left="0.31" right="0.23" top="0.42" bottom="0.25" header="0.31496062992125984" footer="0.31496062992125984"/>
  <pageSetup paperSize="8" scale="33" fitToHeight="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179"/>
  <sheetViews>
    <sheetView view="pageBreakPreview" topLeftCell="A15" zoomScale="55" zoomScaleNormal="70" zoomScaleSheetLayoutView="55" workbookViewId="0">
      <selection activeCell="B71" sqref="B71"/>
    </sheetView>
  </sheetViews>
  <sheetFormatPr defaultColWidth="9" defaultRowHeight="15.75" x14ac:dyDescent="0.25"/>
  <cols>
    <col min="1" max="1" width="10.625" style="377" customWidth="1"/>
    <col min="2" max="2" width="32.875" style="377" customWidth="1"/>
    <col min="3" max="3" width="15.125" style="377" customWidth="1"/>
    <col min="4" max="4" width="5.5" style="377" customWidth="1"/>
    <col min="5" max="6" width="6" style="377" customWidth="1"/>
    <col min="7" max="8" width="7.625" style="377" customWidth="1"/>
    <col min="9" max="9" width="11.75" style="377" customWidth="1"/>
    <col min="10" max="10" width="7.625" style="97" customWidth="1"/>
    <col min="11" max="11" width="6.75" style="377" customWidth="1"/>
    <col min="12" max="12" width="12.125" style="377" customWidth="1"/>
    <col min="13" max="13" width="6.875" style="97" customWidth="1"/>
    <col min="14" max="14" width="8.125" style="97" customWidth="1"/>
    <col min="15" max="15" width="16.75" style="97" customWidth="1"/>
    <col min="16" max="16" width="17.75" style="97" hidden="1" customWidth="1"/>
    <col min="17" max="17" width="18.125" style="97" hidden="1" customWidth="1"/>
    <col min="18" max="18" width="16.75" style="97" hidden="1" customWidth="1"/>
    <col min="19" max="19" width="19.375" style="97" hidden="1" customWidth="1"/>
    <col min="20" max="20" width="10.125" style="97" customWidth="1"/>
    <col min="21" max="21" width="9.625" style="97" customWidth="1"/>
    <col min="22" max="22" width="8.75" style="97" customWidth="1"/>
    <col min="23" max="23" width="8.625" style="97" customWidth="1"/>
    <col min="24" max="24" width="8.875" style="97" customWidth="1"/>
    <col min="25" max="25" width="7.625" style="97" hidden="1" customWidth="1"/>
    <col min="26" max="26" width="5.875" style="97" hidden="1" customWidth="1"/>
    <col min="27" max="27" width="8" style="97" hidden="1" customWidth="1"/>
    <col min="28" max="28" width="10.875" style="97" hidden="1" customWidth="1"/>
    <col min="29" max="29" width="6.125" style="97" hidden="1" customWidth="1"/>
    <col min="30" max="30" width="7" style="97" hidden="1" customWidth="1"/>
    <col min="31" max="31" width="5.875" style="97" hidden="1" customWidth="1"/>
    <col min="32" max="32" width="10.375" style="97" hidden="1" customWidth="1"/>
    <col min="33" max="33" width="11.75" style="97" hidden="1" customWidth="1"/>
    <col min="34" max="34" width="7" style="97" hidden="1" customWidth="1"/>
    <col min="35" max="35" width="7.875" style="97" customWidth="1"/>
    <col min="36" max="36" width="6.5" style="97" customWidth="1"/>
    <col min="37" max="37" width="8.875" style="97" customWidth="1"/>
    <col min="38" max="38" width="10.75" style="97" customWidth="1"/>
    <col min="39" max="39" width="9.375" style="377" customWidth="1"/>
    <col min="40" max="40" width="8.375" style="377" customWidth="1"/>
    <col min="41" max="41" width="5.625" style="377" customWidth="1"/>
    <col min="42" max="42" width="8.625" style="377" customWidth="1"/>
    <col min="43" max="43" width="10.25" style="377" customWidth="1"/>
    <col min="44" max="44" width="6.75" style="377" customWidth="1"/>
    <col min="45" max="45" width="9" style="377" customWidth="1"/>
    <col min="46" max="46" width="6.125" style="377" customWidth="1"/>
    <col min="47" max="47" width="8.875" style="377" customWidth="1"/>
    <col min="48" max="48" width="10.375" style="377" customWidth="1"/>
    <col min="49" max="49" width="7.5" style="377" customWidth="1"/>
    <col min="50" max="51" width="7.25" style="377" hidden="1" customWidth="1"/>
    <col min="52" max="52" width="9.25" style="377" hidden="1" customWidth="1"/>
    <col min="53" max="53" width="9.75" style="377" hidden="1" customWidth="1"/>
    <col min="54" max="54" width="7.25" style="377" hidden="1" customWidth="1"/>
    <col min="55" max="56" width="7.25" style="377" customWidth="1"/>
    <col min="57" max="57" width="8.75" style="377" customWidth="1"/>
    <col min="58" max="58" width="9.75" style="377" customWidth="1"/>
    <col min="59" max="59" width="7" style="377" customWidth="1"/>
    <col min="60" max="61" width="7.25" style="377" customWidth="1"/>
    <col min="62" max="62" width="8.625" style="377" customWidth="1"/>
    <col min="63" max="63" width="10.25" style="377" customWidth="1"/>
    <col min="64" max="67" width="7.25" style="377" customWidth="1"/>
    <col min="68" max="68" width="10.75" style="377" customWidth="1"/>
    <col min="69" max="69" width="7.125" style="377" customWidth="1"/>
    <col min="70" max="72" width="7.25" style="377" customWidth="1"/>
    <col min="73" max="73" width="10.375" style="377" customWidth="1"/>
    <col min="74" max="77" width="7.25" style="377" customWidth="1"/>
    <col min="78" max="78" width="11" style="377" customWidth="1"/>
    <col min="79" max="79" width="7" style="377" customWidth="1"/>
    <col min="80" max="82" width="7.25" style="377" customWidth="1"/>
    <col min="83" max="83" width="10.375" style="377" customWidth="1"/>
    <col min="84" max="84" width="7.25" style="377" customWidth="1"/>
    <col min="85" max="85" width="8.75" style="97" bestFit="1" customWidth="1"/>
    <col min="86" max="86" width="6.125" style="377" customWidth="1"/>
    <col min="87" max="87" width="9.5" style="377" customWidth="1"/>
    <col min="88" max="88" width="11.25" style="97" customWidth="1"/>
    <col min="89" max="89" width="7.125" style="377" customWidth="1"/>
    <col min="90" max="90" width="9" style="377" customWidth="1"/>
    <col min="91" max="91" width="6.5" style="377" bestFit="1" customWidth="1"/>
    <col min="92" max="92" width="9.375" style="377" customWidth="1"/>
    <col min="93" max="93" width="10.375" style="377" customWidth="1"/>
    <col min="94" max="94" width="7.125" style="377" customWidth="1"/>
    <col min="95" max="95" width="0.125" style="377" customWidth="1"/>
    <col min="96" max="16384" width="9" style="377"/>
  </cols>
  <sheetData>
    <row r="1" spans="1:95" ht="18.75" x14ac:dyDescent="0.25">
      <c r="A1" s="97"/>
      <c r="B1" s="97"/>
      <c r="C1" s="97"/>
      <c r="D1" s="97"/>
      <c r="E1" s="97"/>
      <c r="F1" s="97"/>
      <c r="G1" s="97"/>
      <c r="H1" s="97"/>
      <c r="I1" s="97"/>
      <c r="K1" s="97"/>
      <c r="L1" s="97"/>
      <c r="AM1" s="97"/>
      <c r="AN1" s="97"/>
      <c r="AO1" s="97"/>
      <c r="AW1" s="24" t="s">
        <v>268</v>
      </c>
    </row>
    <row r="2" spans="1:95" ht="18.75" x14ac:dyDescent="0.3">
      <c r="A2" s="97"/>
      <c r="B2" s="97"/>
      <c r="C2" s="97"/>
      <c r="D2" s="97"/>
      <c r="E2" s="97"/>
      <c r="F2" s="97"/>
      <c r="G2" s="97"/>
      <c r="H2" s="97"/>
      <c r="I2" s="97"/>
      <c r="K2" s="97"/>
      <c r="L2" s="97"/>
      <c r="AM2" s="97"/>
      <c r="AN2" s="97"/>
      <c r="AO2" s="97"/>
      <c r="AW2" s="15" t="s">
        <v>1</v>
      </c>
    </row>
    <row r="3" spans="1:95" ht="18.75" x14ac:dyDescent="0.3">
      <c r="A3" s="97"/>
      <c r="B3" s="97"/>
      <c r="C3" s="97"/>
      <c r="D3" s="97"/>
      <c r="E3" s="97"/>
      <c r="F3" s="97"/>
      <c r="G3" s="97"/>
      <c r="H3" s="97"/>
      <c r="I3" s="97"/>
      <c r="K3" s="97"/>
      <c r="L3" s="97"/>
      <c r="AM3" s="97"/>
      <c r="AN3" s="97"/>
      <c r="AO3" s="97"/>
      <c r="AW3" s="15" t="s">
        <v>775</v>
      </c>
    </row>
    <row r="4" spans="1:95" ht="18.75" x14ac:dyDescent="0.25">
      <c r="A4" s="660" t="s">
        <v>716</v>
      </c>
      <c r="B4" s="660"/>
      <c r="C4" s="660"/>
      <c r="D4" s="660"/>
      <c r="E4" s="660"/>
      <c r="F4" s="660"/>
      <c r="G4" s="660"/>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M4" s="97"/>
      <c r="AN4" s="97"/>
      <c r="AO4" s="97"/>
    </row>
    <row r="5" spans="1:95" ht="18.75" x14ac:dyDescent="0.3">
      <c r="A5" s="661"/>
      <c r="B5" s="661"/>
      <c r="C5" s="661"/>
      <c r="D5" s="661"/>
      <c r="E5" s="661"/>
      <c r="F5" s="661"/>
      <c r="G5" s="661"/>
      <c r="H5" s="661"/>
      <c r="I5" s="661"/>
      <c r="J5" s="661"/>
      <c r="K5" s="661"/>
      <c r="L5" s="661"/>
      <c r="M5" s="661"/>
      <c r="N5" s="661"/>
      <c r="O5" s="661"/>
      <c r="P5" s="661"/>
      <c r="Q5" s="661"/>
      <c r="R5" s="661"/>
      <c r="S5" s="661"/>
      <c r="T5" s="661"/>
      <c r="U5" s="661"/>
      <c r="V5" s="661"/>
      <c r="W5" s="661"/>
      <c r="X5" s="661"/>
      <c r="Y5" s="661"/>
      <c r="Z5" s="661"/>
      <c r="AA5" s="661"/>
      <c r="AB5" s="661"/>
      <c r="AC5" s="661"/>
      <c r="AD5" s="661"/>
      <c r="AE5" s="661"/>
      <c r="AF5" s="661"/>
      <c r="AG5" s="661"/>
      <c r="AH5" s="661"/>
      <c r="AI5" s="385"/>
      <c r="AJ5" s="385"/>
      <c r="AK5" s="385"/>
      <c r="AL5" s="385"/>
      <c r="AM5" s="385"/>
      <c r="AN5" s="385"/>
      <c r="AO5" s="385"/>
      <c r="AP5" s="385"/>
      <c r="AQ5" s="385"/>
      <c r="AR5" s="385"/>
      <c r="AS5" s="385"/>
      <c r="AT5" s="385"/>
      <c r="AU5" s="385"/>
      <c r="AV5" s="385"/>
      <c r="AW5" s="385"/>
      <c r="AX5" s="385"/>
      <c r="AY5" s="385"/>
      <c r="AZ5" s="385"/>
      <c r="BA5" s="385"/>
      <c r="BB5" s="385"/>
      <c r="BC5" s="385"/>
      <c r="BD5" s="385"/>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c r="CL5" s="385"/>
      <c r="CM5" s="385"/>
      <c r="CN5" s="385"/>
      <c r="CO5" s="385"/>
      <c r="CP5" s="385"/>
      <c r="CQ5" s="385"/>
    </row>
    <row r="6" spans="1:95" ht="18.75" x14ac:dyDescent="0.3">
      <c r="A6" s="385"/>
      <c r="B6" s="385"/>
      <c r="C6" s="385"/>
      <c r="D6" s="385"/>
      <c r="E6" s="385"/>
      <c r="F6" s="385"/>
      <c r="G6" s="385"/>
      <c r="H6" s="385"/>
      <c r="I6" s="385"/>
      <c r="J6" s="385"/>
      <c r="K6" s="385"/>
      <c r="L6" s="624" t="s">
        <v>812</v>
      </c>
      <c r="M6" s="624"/>
      <c r="N6" s="624"/>
      <c r="O6" s="624"/>
      <c r="P6" s="624"/>
      <c r="Q6" s="624"/>
      <c r="R6" s="624"/>
      <c r="S6" s="624"/>
      <c r="T6" s="624"/>
      <c r="U6" s="624"/>
      <c r="V6" s="624"/>
      <c r="W6" s="624"/>
      <c r="X6" s="624"/>
      <c r="Y6" s="624"/>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c r="CL6" s="385"/>
      <c r="CM6" s="385"/>
      <c r="CN6" s="385"/>
      <c r="CO6" s="385"/>
      <c r="CP6" s="385"/>
      <c r="CQ6" s="385"/>
    </row>
    <row r="7" spans="1:95" ht="18.75" x14ac:dyDescent="0.3">
      <c r="A7" s="385"/>
      <c r="B7" s="385"/>
      <c r="C7" s="385"/>
      <c r="D7" s="385"/>
      <c r="E7" s="385"/>
      <c r="F7" s="385"/>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5"/>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385"/>
      <c r="CJ7" s="385"/>
      <c r="CK7" s="385"/>
      <c r="CL7" s="385"/>
      <c r="CM7" s="385"/>
      <c r="CN7" s="385"/>
      <c r="CO7" s="385"/>
      <c r="CP7" s="385"/>
      <c r="CQ7" s="385"/>
    </row>
    <row r="8" spans="1:95" ht="18.75" x14ac:dyDescent="0.25">
      <c r="A8" s="619" t="s">
        <v>813</v>
      </c>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220"/>
      <c r="CH8" s="100"/>
      <c r="CI8" s="100"/>
      <c r="CJ8" s="220"/>
      <c r="CK8" s="100"/>
      <c r="CL8" s="100"/>
      <c r="CM8" s="100"/>
      <c r="CN8" s="100"/>
      <c r="CO8" s="100"/>
      <c r="CP8" s="100"/>
      <c r="CQ8" s="100"/>
    </row>
    <row r="9" spans="1:95" ht="18.75" customHeight="1" x14ac:dyDescent="0.25">
      <c r="A9" s="618" t="s">
        <v>313</v>
      </c>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618"/>
      <c r="AF9" s="618"/>
      <c r="AG9" s="618"/>
      <c r="AH9" s="618"/>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221"/>
      <c r="CH9" s="101"/>
      <c r="CI9" s="101"/>
      <c r="CJ9" s="221"/>
      <c r="CK9" s="101"/>
      <c r="CL9" s="101"/>
      <c r="CM9" s="101"/>
      <c r="CN9" s="101"/>
      <c r="CO9" s="101"/>
      <c r="CP9" s="101"/>
      <c r="CQ9" s="101"/>
    </row>
    <row r="10" spans="1:95" ht="18.75" x14ac:dyDescent="0.3">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M10" s="97"/>
      <c r="AN10" s="97"/>
      <c r="AO10" s="97"/>
      <c r="CQ10" s="15"/>
    </row>
    <row r="11" spans="1:95" ht="18.75" x14ac:dyDescent="0.3">
      <c r="A11" s="620" t="s">
        <v>1082</v>
      </c>
      <c r="B11" s="620"/>
      <c r="C11" s="620"/>
      <c r="D11" s="620"/>
      <c r="E11" s="620"/>
      <c r="F11" s="620"/>
      <c r="G11" s="620"/>
      <c r="H11" s="620"/>
      <c r="I11" s="620"/>
      <c r="J11" s="620"/>
      <c r="K11" s="620"/>
      <c r="L11" s="620"/>
      <c r="M11" s="620"/>
      <c r="N11" s="620"/>
      <c r="O11" s="620"/>
      <c r="P11" s="620"/>
      <c r="Q11" s="620"/>
      <c r="R11" s="620"/>
      <c r="S11" s="620"/>
      <c r="T11" s="620"/>
      <c r="U11" s="620"/>
      <c r="V11" s="620"/>
      <c r="W11" s="620"/>
      <c r="X11" s="620"/>
      <c r="Y11" s="620"/>
      <c r="Z11" s="620"/>
      <c r="AA11" s="620"/>
      <c r="AB11" s="620"/>
      <c r="AC11" s="620"/>
      <c r="AD11" s="620"/>
      <c r="AE11" s="620"/>
      <c r="AF11" s="620"/>
      <c r="AG11" s="620"/>
      <c r="AH11" s="620"/>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row>
    <row r="12" spans="1:95" ht="18.75" x14ac:dyDescent="0.25">
      <c r="A12" s="660"/>
      <c r="B12" s="660"/>
      <c r="C12" s="660"/>
      <c r="D12" s="660"/>
      <c r="E12" s="660"/>
      <c r="F12" s="660"/>
      <c r="G12" s="660"/>
      <c r="H12" s="660"/>
      <c r="I12" s="660"/>
      <c r="J12" s="660"/>
      <c r="K12" s="660"/>
      <c r="L12" s="660"/>
      <c r="M12" s="660"/>
      <c r="N12" s="660"/>
      <c r="O12" s="660"/>
      <c r="P12" s="660"/>
      <c r="Q12" s="660"/>
      <c r="R12" s="660"/>
      <c r="S12" s="660"/>
      <c r="T12" s="660"/>
      <c r="U12" s="660"/>
      <c r="V12" s="660"/>
      <c r="W12" s="660"/>
      <c r="X12" s="660"/>
      <c r="Y12" s="660"/>
      <c r="Z12" s="660"/>
      <c r="AA12" s="660"/>
      <c r="AB12" s="660"/>
      <c r="AC12" s="660"/>
      <c r="AD12" s="660"/>
      <c r="AE12" s="660"/>
      <c r="AF12" s="660"/>
      <c r="AG12" s="660"/>
      <c r="AH12" s="660"/>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384"/>
      <c r="BG12" s="384"/>
      <c r="BH12" s="384"/>
      <c r="BI12" s="384"/>
      <c r="BJ12" s="384"/>
      <c r="BK12" s="384"/>
      <c r="BL12" s="384"/>
      <c r="BM12" s="384"/>
      <c r="BN12" s="384"/>
      <c r="BO12" s="384"/>
      <c r="BP12" s="384"/>
      <c r="BQ12" s="384"/>
      <c r="BR12" s="384"/>
      <c r="BS12" s="384"/>
      <c r="BT12" s="384"/>
      <c r="BU12" s="384"/>
      <c r="BV12" s="384"/>
      <c r="BW12" s="384"/>
      <c r="BX12" s="384"/>
      <c r="BY12" s="384"/>
      <c r="BZ12" s="384"/>
      <c r="CA12" s="384"/>
      <c r="CB12" s="384"/>
      <c r="CC12" s="384"/>
      <c r="CD12" s="384"/>
      <c r="CE12" s="384"/>
      <c r="CF12" s="384"/>
      <c r="CG12" s="384"/>
      <c r="CH12" s="384"/>
      <c r="CI12" s="384"/>
      <c r="CJ12" s="384"/>
      <c r="CK12" s="384"/>
      <c r="CL12" s="384"/>
      <c r="CM12" s="384"/>
      <c r="CN12" s="384"/>
      <c r="CO12" s="384"/>
      <c r="CP12" s="384"/>
      <c r="CQ12" s="384"/>
    </row>
    <row r="13" spans="1:95" ht="18.75" x14ac:dyDescent="0.3">
      <c r="A13" s="620" t="s">
        <v>1096</v>
      </c>
      <c r="B13" s="620"/>
      <c r="C13" s="620"/>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row>
    <row r="14" spans="1:95" x14ac:dyDescent="0.25">
      <c r="A14" s="621" t="s">
        <v>509</v>
      </c>
      <c r="B14" s="621"/>
      <c r="C14" s="621"/>
      <c r="D14" s="621"/>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17"/>
      <c r="AJ14" s="17"/>
      <c r="AK14" s="575" t="e">
        <f>X21-#REF!</f>
        <v>#REF!</v>
      </c>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x14ac:dyDescent="0.25">
      <c r="A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H15" s="97"/>
      <c r="CI15" s="97"/>
      <c r="CP15" s="4"/>
    </row>
    <row r="16" spans="1:95" ht="63.75" customHeight="1" x14ac:dyDescent="0.25">
      <c r="A16" s="638" t="s">
        <v>180</v>
      </c>
      <c r="B16" s="638" t="s">
        <v>31</v>
      </c>
      <c r="C16" s="638" t="s">
        <v>532</v>
      </c>
      <c r="D16" s="645" t="s">
        <v>170</v>
      </c>
      <c r="E16" s="645" t="s">
        <v>185</v>
      </c>
      <c r="F16" s="638" t="s">
        <v>187</v>
      </c>
      <c r="G16" s="638"/>
      <c r="H16" s="638" t="s">
        <v>18</v>
      </c>
      <c r="I16" s="638"/>
      <c r="J16" s="638"/>
      <c r="K16" s="638"/>
      <c r="L16" s="638"/>
      <c r="M16" s="638"/>
      <c r="N16" s="651" t="s">
        <v>345</v>
      </c>
      <c r="O16" s="642" t="s">
        <v>520</v>
      </c>
      <c r="P16" s="638" t="s">
        <v>541</v>
      </c>
      <c r="Q16" s="638"/>
      <c r="R16" s="638"/>
      <c r="S16" s="638"/>
      <c r="T16" s="638" t="s">
        <v>41</v>
      </c>
      <c r="U16" s="638"/>
      <c r="V16" s="662" t="s">
        <v>40</v>
      </c>
      <c r="W16" s="663"/>
      <c r="X16" s="664"/>
      <c r="Y16" s="638" t="s">
        <v>417</v>
      </c>
      <c r="Z16" s="638"/>
      <c r="AA16" s="638"/>
      <c r="AB16" s="638"/>
      <c r="AC16" s="638"/>
      <c r="AD16" s="638"/>
      <c r="AE16" s="638"/>
      <c r="AF16" s="638"/>
      <c r="AG16" s="638"/>
      <c r="AH16" s="638"/>
      <c r="AI16" s="638" t="s">
        <v>38</v>
      </c>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c r="BU16" s="638"/>
      <c r="BV16" s="638"/>
      <c r="BW16" s="638"/>
      <c r="BX16" s="638"/>
      <c r="BY16" s="638"/>
      <c r="BZ16" s="638"/>
      <c r="CA16" s="638"/>
      <c r="CB16" s="638"/>
      <c r="CC16" s="638"/>
      <c r="CD16" s="638"/>
      <c r="CE16" s="638"/>
      <c r="CF16" s="638"/>
      <c r="CG16" s="638"/>
      <c r="CH16" s="638"/>
      <c r="CI16" s="638"/>
      <c r="CJ16" s="638"/>
      <c r="CK16" s="638"/>
      <c r="CL16" s="638"/>
      <c r="CM16" s="638"/>
      <c r="CN16" s="638"/>
      <c r="CO16" s="638"/>
      <c r="CP16" s="638"/>
      <c r="CQ16" s="648" t="s">
        <v>169</v>
      </c>
    </row>
    <row r="17" spans="1:95" ht="85.5" customHeight="1" x14ac:dyDescent="0.25">
      <c r="A17" s="638"/>
      <c r="B17" s="638"/>
      <c r="C17" s="638"/>
      <c r="D17" s="645"/>
      <c r="E17" s="645"/>
      <c r="F17" s="638"/>
      <c r="G17" s="638"/>
      <c r="H17" s="654" t="s">
        <v>19</v>
      </c>
      <c r="I17" s="655"/>
      <c r="J17" s="656"/>
      <c r="K17" s="639" t="s">
        <v>168</v>
      </c>
      <c r="L17" s="640"/>
      <c r="M17" s="641"/>
      <c r="N17" s="652"/>
      <c r="O17" s="643"/>
      <c r="P17" s="638" t="s">
        <v>19</v>
      </c>
      <c r="Q17" s="638"/>
      <c r="R17" s="638" t="s">
        <v>168</v>
      </c>
      <c r="S17" s="638"/>
      <c r="T17" s="638"/>
      <c r="U17" s="638"/>
      <c r="V17" s="639"/>
      <c r="W17" s="640"/>
      <c r="X17" s="641"/>
      <c r="Y17" s="638" t="s">
        <v>167</v>
      </c>
      <c r="Z17" s="638"/>
      <c r="AA17" s="638"/>
      <c r="AB17" s="638"/>
      <c r="AC17" s="638"/>
      <c r="AD17" s="638" t="s">
        <v>521</v>
      </c>
      <c r="AE17" s="638"/>
      <c r="AF17" s="638"/>
      <c r="AG17" s="638"/>
      <c r="AH17" s="638"/>
      <c r="AI17" s="654" t="s">
        <v>717</v>
      </c>
      <c r="AJ17" s="655"/>
      <c r="AK17" s="655"/>
      <c r="AL17" s="655"/>
      <c r="AM17" s="656"/>
      <c r="AN17" s="654" t="s">
        <v>1124</v>
      </c>
      <c r="AO17" s="655"/>
      <c r="AP17" s="655"/>
      <c r="AQ17" s="655"/>
      <c r="AR17" s="656"/>
      <c r="AS17" s="654" t="s">
        <v>718</v>
      </c>
      <c r="AT17" s="655"/>
      <c r="AU17" s="655"/>
      <c r="AV17" s="655"/>
      <c r="AW17" s="656"/>
      <c r="AX17" s="657" t="s">
        <v>1025</v>
      </c>
      <c r="AY17" s="658"/>
      <c r="AZ17" s="658"/>
      <c r="BA17" s="658"/>
      <c r="BB17" s="659"/>
      <c r="BC17" s="654" t="s">
        <v>719</v>
      </c>
      <c r="BD17" s="655"/>
      <c r="BE17" s="655"/>
      <c r="BF17" s="655"/>
      <c r="BG17" s="656"/>
      <c r="BH17" s="657" t="s">
        <v>1025</v>
      </c>
      <c r="BI17" s="658"/>
      <c r="BJ17" s="658"/>
      <c r="BK17" s="658"/>
      <c r="BL17" s="659"/>
      <c r="BM17" s="654" t="s">
        <v>720</v>
      </c>
      <c r="BN17" s="655"/>
      <c r="BO17" s="655"/>
      <c r="BP17" s="655"/>
      <c r="BQ17" s="656"/>
      <c r="BR17" s="657" t="s">
        <v>1025</v>
      </c>
      <c r="BS17" s="658"/>
      <c r="BT17" s="658"/>
      <c r="BU17" s="658"/>
      <c r="BV17" s="659"/>
      <c r="BW17" s="654" t="s">
        <v>731</v>
      </c>
      <c r="BX17" s="655"/>
      <c r="BY17" s="655"/>
      <c r="BZ17" s="655"/>
      <c r="CA17" s="656"/>
      <c r="CB17" s="657" t="s">
        <v>1025</v>
      </c>
      <c r="CC17" s="658"/>
      <c r="CD17" s="658"/>
      <c r="CE17" s="658"/>
      <c r="CF17" s="659"/>
      <c r="CG17" s="654" t="s">
        <v>39</v>
      </c>
      <c r="CH17" s="655"/>
      <c r="CI17" s="655"/>
      <c r="CJ17" s="655"/>
      <c r="CK17" s="656"/>
      <c r="CL17" s="654" t="s">
        <v>410</v>
      </c>
      <c r="CM17" s="655"/>
      <c r="CN17" s="655"/>
      <c r="CO17" s="655"/>
      <c r="CP17" s="656"/>
      <c r="CQ17" s="649"/>
    </row>
    <row r="18" spans="1:95" ht="203.25" customHeight="1" x14ac:dyDescent="0.25">
      <c r="A18" s="638"/>
      <c r="B18" s="638"/>
      <c r="C18" s="638"/>
      <c r="D18" s="645"/>
      <c r="E18" s="645"/>
      <c r="F18" s="382" t="s">
        <v>405</v>
      </c>
      <c r="G18" s="42" t="s">
        <v>168</v>
      </c>
      <c r="H18" s="380" t="s">
        <v>503</v>
      </c>
      <c r="I18" s="380" t="s">
        <v>12</v>
      </c>
      <c r="J18" s="380" t="s">
        <v>11</v>
      </c>
      <c r="K18" s="380" t="s">
        <v>503</v>
      </c>
      <c r="L18" s="380" t="s">
        <v>12</v>
      </c>
      <c r="M18" s="380" t="s">
        <v>11</v>
      </c>
      <c r="N18" s="653"/>
      <c r="O18" s="644"/>
      <c r="P18" s="380" t="s">
        <v>542</v>
      </c>
      <c r="Q18" s="380" t="s">
        <v>675</v>
      </c>
      <c r="R18" s="380" t="s">
        <v>542</v>
      </c>
      <c r="S18" s="380" t="s">
        <v>675</v>
      </c>
      <c r="T18" s="381" t="s">
        <v>19</v>
      </c>
      <c r="U18" s="381" t="s">
        <v>168</v>
      </c>
      <c r="V18" s="380" t="s">
        <v>406</v>
      </c>
      <c r="W18" s="380" t="s">
        <v>514</v>
      </c>
      <c r="X18" s="380" t="s">
        <v>411</v>
      </c>
      <c r="Y18" s="380" t="s">
        <v>28</v>
      </c>
      <c r="Z18" s="380" t="s">
        <v>25</v>
      </c>
      <c r="AA18" s="380" t="s">
        <v>533</v>
      </c>
      <c r="AB18" s="381" t="s">
        <v>530</v>
      </c>
      <c r="AC18" s="381" t="s">
        <v>27</v>
      </c>
      <c r="AD18" s="380" t="s">
        <v>28</v>
      </c>
      <c r="AE18" s="380" t="s">
        <v>25</v>
      </c>
      <c r="AF18" s="380" t="s">
        <v>533</v>
      </c>
      <c r="AG18" s="381" t="s">
        <v>530</v>
      </c>
      <c r="AH18" s="381" t="s">
        <v>27</v>
      </c>
      <c r="AI18" s="380" t="s">
        <v>28</v>
      </c>
      <c r="AJ18" s="380" t="s">
        <v>25</v>
      </c>
      <c r="AK18" s="380" t="s">
        <v>533</v>
      </c>
      <c r="AL18" s="381" t="s">
        <v>530</v>
      </c>
      <c r="AM18" s="381" t="s">
        <v>27</v>
      </c>
      <c r="AN18" s="380" t="s">
        <v>28</v>
      </c>
      <c r="AO18" s="380" t="s">
        <v>25</v>
      </c>
      <c r="AP18" s="380" t="s">
        <v>533</v>
      </c>
      <c r="AQ18" s="381" t="s">
        <v>530</v>
      </c>
      <c r="AR18" s="381" t="s">
        <v>27</v>
      </c>
      <c r="AS18" s="380" t="s">
        <v>28</v>
      </c>
      <c r="AT18" s="380" t="s">
        <v>25</v>
      </c>
      <c r="AU18" s="380" t="s">
        <v>533</v>
      </c>
      <c r="AV18" s="381" t="s">
        <v>530</v>
      </c>
      <c r="AW18" s="381" t="s">
        <v>27</v>
      </c>
      <c r="AX18" s="380" t="s">
        <v>28</v>
      </c>
      <c r="AY18" s="380" t="s">
        <v>25</v>
      </c>
      <c r="AZ18" s="380" t="s">
        <v>533</v>
      </c>
      <c r="BA18" s="381" t="s">
        <v>530</v>
      </c>
      <c r="BB18" s="381" t="s">
        <v>27</v>
      </c>
      <c r="BC18" s="380" t="s">
        <v>28</v>
      </c>
      <c r="BD18" s="380" t="s">
        <v>25</v>
      </c>
      <c r="BE18" s="380" t="s">
        <v>533</v>
      </c>
      <c r="BF18" s="381" t="s">
        <v>530</v>
      </c>
      <c r="BG18" s="381" t="s">
        <v>27</v>
      </c>
      <c r="BH18" s="380" t="s">
        <v>28</v>
      </c>
      <c r="BI18" s="380" t="s">
        <v>25</v>
      </c>
      <c r="BJ18" s="380" t="s">
        <v>533</v>
      </c>
      <c r="BK18" s="381" t="s">
        <v>530</v>
      </c>
      <c r="BL18" s="381" t="s">
        <v>27</v>
      </c>
      <c r="BM18" s="380" t="s">
        <v>28</v>
      </c>
      <c r="BN18" s="380" t="s">
        <v>25</v>
      </c>
      <c r="BO18" s="380" t="s">
        <v>533</v>
      </c>
      <c r="BP18" s="381" t="s">
        <v>530</v>
      </c>
      <c r="BQ18" s="381" t="s">
        <v>27</v>
      </c>
      <c r="BR18" s="380" t="s">
        <v>28</v>
      </c>
      <c r="BS18" s="380" t="s">
        <v>25</v>
      </c>
      <c r="BT18" s="380" t="s">
        <v>533</v>
      </c>
      <c r="BU18" s="381" t="s">
        <v>530</v>
      </c>
      <c r="BV18" s="381" t="s">
        <v>27</v>
      </c>
      <c r="BW18" s="380" t="s">
        <v>28</v>
      </c>
      <c r="BX18" s="380" t="s">
        <v>25</v>
      </c>
      <c r="BY18" s="380" t="s">
        <v>533</v>
      </c>
      <c r="BZ18" s="381" t="s">
        <v>530</v>
      </c>
      <c r="CA18" s="381" t="s">
        <v>27</v>
      </c>
      <c r="CB18" s="380" t="s">
        <v>28</v>
      </c>
      <c r="CC18" s="380" t="s">
        <v>25</v>
      </c>
      <c r="CD18" s="380" t="s">
        <v>533</v>
      </c>
      <c r="CE18" s="381" t="s">
        <v>530</v>
      </c>
      <c r="CF18" s="381" t="s">
        <v>27</v>
      </c>
      <c r="CG18" s="380" t="s">
        <v>28</v>
      </c>
      <c r="CH18" s="380" t="s">
        <v>25</v>
      </c>
      <c r="CI18" s="380" t="s">
        <v>533</v>
      </c>
      <c r="CJ18" s="381" t="s">
        <v>530</v>
      </c>
      <c r="CK18" s="381" t="s">
        <v>27</v>
      </c>
      <c r="CL18" s="380" t="s">
        <v>28</v>
      </c>
      <c r="CM18" s="380" t="s">
        <v>25</v>
      </c>
      <c r="CN18" s="380" t="s">
        <v>533</v>
      </c>
      <c r="CO18" s="381" t="s">
        <v>530</v>
      </c>
      <c r="CP18" s="380" t="s">
        <v>27</v>
      </c>
      <c r="CQ18" s="650"/>
    </row>
    <row r="19" spans="1:95" ht="19.5" customHeight="1" x14ac:dyDescent="0.25">
      <c r="A19" s="379">
        <v>1</v>
      </c>
      <c r="B19" s="379">
        <v>2</v>
      </c>
      <c r="C19" s="379">
        <v>3</v>
      </c>
      <c r="D19" s="379">
        <v>4</v>
      </c>
      <c r="E19" s="379">
        <v>5</v>
      </c>
      <c r="F19" s="379">
        <v>6</v>
      </c>
      <c r="G19" s="379">
        <v>7</v>
      </c>
      <c r="H19" s="379">
        <v>8</v>
      </c>
      <c r="I19" s="379">
        <v>9</v>
      </c>
      <c r="J19" s="379">
        <v>10</v>
      </c>
      <c r="K19" s="379">
        <v>11</v>
      </c>
      <c r="L19" s="379">
        <v>12</v>
      </c>
      <c r="M19" s="379">
        <v>13</v>
      </c>
      <c r="N19" s="379">
        <v>14</v>
      </c>
      <c r="O19" s="379">
        <v>15</v>
      </c>
      <c r="P19" s="133" t="s">
        <v>663</v>
      </c>
      <c r="Q19" s="133" t="s">
        <v>664</v>
      </c>
      <c r="R19" s="133" t="s">
        <v>665</v>
      </c>
      <c r="S19" s="133" t="s">
        <v>666</v>
      </c>
      <c r="T19" s="379">
        <v>17</v>
      </c>
      <c r="U19" s="379">
        <v>18</v>
      </c>
      <c r="V19" s="379">
        <v>19</v>
      </c>
      <c r="W19" s="379">
        <v>20</v>
      </c>
      <c r="X19" s="379">
        <v>21</v>
      </c>
      <c r="Y19" s="379">
        <v>22</v>
      </c>
      <c r="Z19" s="379">
        <v>23</v>
      </c>
      <c r="AA19" s="379">
        <v>24</v>
      </c>
      <c r="AB19" s="379">
        <v>25</v>
      </c>
      <c r="AC19" s="379">
        <v>26</v>
      </c>
      <c r="AD19" s="379">
        <v>27</v>
      </c>
      <c r="AE19" s="379">
        <v>28</v>
      </c>
      <c r="AF19" s="379">
        <v>29</v>
      </c>
      <c r="AG19" s="379">
        <v>30</v>
      </c>
      <c r="AH19" s="379">
        <v>31</v>
      </c>
      <c r="AI19" s="133" t="s">
        <v>424</v>
      </c>
      <c r="AJ19" s="133" t="s">
        <v>425</v>
      </c>
      <c r="AK19" s="133" t="s">
        <v>426</v>
      </c>
      <c r="AL19" s="133" t="s">
        <v>427</v>
      </c>
      <c r="AM19" s="133" t="s">
        <v>428</v>
      </c>
      <c r="AN19" s="133" t="s">
        <v>429</v>
      </c>
      <c r="AO19" s="133" t="s">
        <v>430</v>
      </c>
      <c r="AP19" s="133" t="s">
        <v>431</v>
      </c>
      <c r="AQ19" s="133" t="s">
        <v>432</v>
      </c>
      <c r="AR19" s="133" t="s">
        <v>433</v>
      </c>
      <c r="AS19" s="133" t="s">
        <v>434</v>
      </c>
      <c r="AT19" s="133" t="s">
        <v>435</v>
      </c>
      <c r="AU19" s="133" t="s">
        <v>436</v>
      </c>
      <c r="AV19" s="133" t="s">
        <v>437</v>
      </c>
      <c r="AW19" s="133" t="s">
        <v>438</v>
      </c>
      <c r="AX19" s="133" t="s">
        <v>439</v>
      </c>
      <c r="AY19" s="133" t="s">
        <v>440</v>
      </c>
      <c r="AZ19" s="133" t="s">
        <v>441</v>
      </c>
      <c r="BA19" s="133" t="s">
        <v>442</v>
      </c>
      <c r="BB19" s="133" t="s">
        <v>443</v>
      </c>
      <c r="BC19" s="133" t="s">
        <v>444</v>
      </c>
      <c r="BD19" s="133" t="s">
        <v>445</v>
      </c>
      <c r="BE19" s="133" t="s">
        <v>446</v>
      </c>
      <c r="BF19" s="133" t="s">
        <v>447</v>
      </c>
      <c r="BG19" s="133" t="s">
        <v>448</v>
      </c>
      <c r="BH19" s="133" t="s">
        <v>449</v>
      </c>
      <c r="BI19" s="133" t="s">
        <v>450</v>
      </c>
      <c r="BJ19" s="133" t="s">
        <v>451</v>
      </c>
      <c r="BK19" s="133" t="s">
        <v>452</v>
      </c>
      <c r="BL19" s="133" t="s">
        <v>453</v>
      </c>
      <c r="BM19" s="133" t="s">
        <v>721</v>
      </c>
      <c r="BN19" s="133" t="s">
        <v>722</v>
      </c>
      <c r="BO19" s="133" t="s">
        <v>723</v>
      </c>
      <c r="BP19" s="133" t="s">
        <v>724</v>
      </c>
      <c r="BQ19" s="133" t="s">
        <v>725</v>
      </c>
      <c r="BR19" s="133" t="s">
        <v>726</v>
      </c>
      <c r="BS19" s="133" t="s">
        <v>727</v>
      </c>
      <c r="BT19" s="133" t="s">
        <v>728</v>
      </c>
      <c r="BU19" s="133" t="s">
        <v>729</v>
      </c>
      <c r="BV19" s="133" t="s">
        <v>730</v>
      </c>
      <c r="BW19" s="133" t="s">
        <v>732</v>
      </c>
      <c r="BX19" s="133" t="s">
        <v>733</v>
      </c>
      <c r="BY19" s="133" t="s">
        <v>734</v>
      </c>
      <c r="BZ19" s="133" t="s">
        <v>735</v>
      </c>
      <c r="CA19" s="133" t="s">
        <v>736</v>
      </c>
      <c r="CB19" s="133" t="s">
        <v>737</v>
      </c>
      <c r="CC19" s="133" t="s">
        <v>738</v>
      </c>
      <c r="CD19" s="133" t="s">
        <v>739</v>
      </c>
      <c r="CE19" s="133" t="s">
        <v>740</v>
      </c>
      <c r="CF19" s="133" t="s">
        <v>741</v>
      </c>
      <c r="CG19" s="379">
        <v>33</v>
      </c>
      <c r="CH19" s="379">
        <v>34</v>
      </c>
      <c r="CI19" s="379">
        <v>35</v>
      </c>
      <c r="CJ19" s="379">
        <v>36</v>
      </c>
      <c r="CK19" s="379">
        <v>37</v>
      </c>
      <c r="CL19" s="379">
        <v>38</v>
      </c>
      <c r="CM19" s="379">
        <v>39</v>
      </c>
      <c r="CN19" s="379">
        <v>40</v>
      </c>
      <c r="CO19" s="379">
        <v>41</v>
      </c>
      <c r="CP19" s="379">
        <v>42</v>
      </c>
      <c r="CQ19" s="379">
        <v>43</v>
      </c>
    </row>
    <row r="20" spans="1:95" ht="19.5" customHeight="1" x14ac:dyDescent="0.25">
      <c r="A20" s="379"/>
      <c r="B20" s="379"/>
      <c r="C20" s="379"/>
      <c r="D20" s="379"/>
      <c r="E20" s="379"/>
      <c r="F20" s="379"/>
      <c r="G20" s="379"/>
      <c r="H20" s="379"/>
      <c r="I20" s="379"/>
      <c r="J20" s="379"/>
      <c r="K20" s="379"/>
      <c r="L20" s="379"/>
      <c r="M20" s="379"/>
      <c r="N20" s="379"/>
      <c r="O20" s="379"/>
      <c r="P20" s="133"/>
      <c r="Q20" s="133"/>
      <c r="R20" s="133"/>
      <c r="S20" s="133"/>
      <c r="T20" s="216"/>
      <c r="U20" s="216"/>
      <c r="V20" s="379"/>
      <c r="W20" s="379"/>
      <c r="X20" s="379"/>
      <c r="Y20" s="379"/>
      <c r="Z20" s="379"/>
      <c r="AA20" s="379"/>
      <c r="AB20" s="379"/>
      <c r="AC20" s="379"/>
      <c r="AD20" s="379"/>
      <c r="AE20" s="379"/>
      <c r="AF20" s="379"/>
      <c r="AG20" s="379"/>
      <c r="AH20" s="379"/>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379"/>
      <c r="CH20" s="379"/>
      <c r="CI20" s="379"/>
      <c r="CJ20" s="379"/>
      <c r="CK20" s="379"/>
      <c r="CL20" s="379"/>
      <c r="CM20" s="379"/>
      <c r="CN20" s="379"/>
      <c r="CO20" s="379"/>
      <c r="CP20" s="379"/>
      <c r="CQ20" s="379"/>
    </row>
    <row r="21" spans="1:95" s="525" customFormat="1" ht="34.5" customHeight="1" x14ac:dyDescent="0.25">
      <c r="A21" s="219">
        <v>0</v>
      </c>
      <c r="B21" s="180" t="s">
        <v>742</v>
      </c>
      <c r="C21" s="219"/>
      <c r="D21" s="235"/>
      <c r="E21" s="235">
        <v>2020</v>
      </c>
      <c r="F21" s="235">
        <v>2024</v>
      </c>
      <c r="G21" s="235"/>
      <c r="H21" s="217"/>
      <c r="I21" s="217">
        <v>358.85740000000004</v>
      </c>
      <c r="J21" s="527"/>
      <c r="K21" s="235"/>
      <c r="L21" s="217">
        <f>AI21+AS21+BH21+BR21+CB21</f>
        <v>428.04879999999997</v>
      </c>
      <c r="M21" s="235"/>
      <c r="N21" s="235"/>
      <c r="O21" s="217">
        <f>'3'!J21*1.2</f>
        <v>73.929658800000013</v>
      </c>
      <c r="P21" s="528"/>
      <c r="Q21" s="528"/>
      <c r="R21" s="528"/>
      <c r="S21" s="528"/>
      <c r="T21" s="217">
        <v>358.85740000000004</v>
      </c>
      <c r="U21" s="217">
        <f>CO21</f>
        <v>428.04879999999997</v>
      </c>
      <c r="V21" s="217">
        <f>T21</f>
        <v>358.85740000000004</v>
      </c>
      <c r="W21" s="217">
        <f>T21-O21</f>
        <v>284.92774120000001</v>
      </c>
      <c r="X21" s="217">
        <f>U21</f>
        <v>428.04879999999997</v>
      </c>
      <c r="Y21" s="235"/>
      <c r="Z21" s="235"/>
      <c r="AA21" s="235"/>
      <c r="AB21" s="217">
        <f>H21</f>
        <v>0</v>
      </c>
      <c r="AC21" s="235"/>
      <c r="AD21" s="235"/>
      <c r="AE21" s="235"/>
      <c r="AF21" s="235"/>
      <c r="AG21" s="235"/>
      <c r="AH21" s="235"/>
      <c r="AI21" s="217">
        <v>73.593999999999994</v>
      </c>
      <c r="AJ21" s="528"/>
      <c r="AK21" s="528"/>
      <c r="AL21" s="217">
        <v>73.593999999999994</v>
      </c>
      <c r="AM21" s="528"/>
      <c r="AN21" s="574">
        <f>O21</f>
        <v>73.929658800000013</v>
      </c>
      <c r="AO21" s="528"/>
      <c r="AP21" s="528"/>
      <c r="AQ21" s="574">
        <f>AN21</f>
        <v>73.929658800000013</v>
      </c>
      <c r="AR21" s="528"/>
      <c r="AS21" s="217">
        <v>81.428400000000011</v>
      </c>
      <c r="AT21" s="528"/>
      <c r="AU21" s="528"/>
      <c r="AV21" s="217">
        <v>81.428400000000011</v>
      </c>
      <c r="AW21" s="528"/>
      <c r="AX21" s="217"/>
      <c r="AY21" s="528"/>
      <c r="AZ21" s="528"/>
      <c r="BA21" s="217"/>
      <c r="BB21" s="528"/>
      <c r="BC21" s="217">
        <v>64.405000000000001</v>
      </c>
      <c r="BD21" s="528"/>
      <c r="BE21" s="528"/>
      <c r="BF21" s="217">
        <v>64.405000000000001</v>
      </c>
      <c r="BG21" s="528"/>
      <c r="BH21" s="217">
        <f>'3'!AH21*1.2</f>
        <v>82.119599999999991</v>
      </c>
      <c r="BI21" s="217"/>
      <c r="BJ21" s="217"/>
      <c r="BK21" s="217">
        <f>BH21</f>
        <v>82.119599999999991</v>
      </c>
      <c r="BL21" s="217"/>
      <c r="BM21" s="217">
        <v>71.00500000000001</v>
      </c>
      <c r="BN21" s="217"/>
      <c r="BO21" s="217"/>
      <c r="BP21" s="217">
        <v>71.00500000000001</v>
      </c>
      <c r="BQ21" s="217"/>
      <c r="BR21" s="217">
        <f>'3'!AJ21*1.2</f>
        <v>99.378</v>
      </c>
      <c r="BS21" s="217"/>
      <c r="BT21" s="217"/>
      <c r="BU21" s="217">
        <f>BR21</f>
        <v>99.378</v>
      </c>
      <c r="BV21" s="217"/>
      <c r="BW21" s="217">
        <v>68.424999999999997</v>
      </c>
      <c r="BX21" s="217"/>
      <c r="BY21" s="217"/>
      <c r="BZ21" s="217">
        <v>68.424999999999997</v>
      </c>
      <c r="CA21" s="217"/>
      <c r="CB21" s="217">
        <f>'3'!AL21*1.2</f>
        <v>91.528799999999976</v>
      </c>
      <c r="CC21" s="217"/>
      <c r="CD21" s="217"/>
      <c r="CE21" s="217">
        <f>CB21</f>
        <v>91.528799999999976</v>
      </c>
      <c r="CF21" s="217"/>
      <c r="CG21" s="217">
        <f>CJ21</f>
        <v>358.85739999999998</v>
      </c>
      <c r="CH21" s="217"/>
      <c r="CI21" s="217"/>
      <c r="CJ21" s="217">
        <f>CJ23+CJ25</f>
        <v>358.85739999999998</v>
      </c>
      <c r="CK21" s="217"/>
      <c r="CL21" s="217">
        <f>AI21+AS21+BH21+BR21+CB21</f>
        <v>428.04879999999997</v>
      </c>
      <c r="CM21" s="217"/>
      <c r="CN21" s="217"/>
      <c r="CO21" s="217">
        <f t="shared" ref="CO21:CO81" si="0">AL21+AV21+BK21+BU21+CE21</f>
        <v>428.04879999999997</v>
      </c>
      <c r="CP21" s="217"/>
      <c r="CQ21" s="217">
        <f t="shared" ref="CQ21:CQ115" si="1">AN21+BC21+BH21+BR21+CB21</f>
        <v>411.36105879999997</v>
      </c>
    </row>
    <row r="22" spans="1:95" ht="30.75" customHeight="1" x14ac:dyDescent="0.25">
      <c r="A22" s="51" t="s">
        <v>743</v>
      </c>
      <c r="B22" s="179" t="s">
        <v>744</v>
      </c>
      <c r="C22" s="51"/>
      <c r="D22" s="379"/>
      <c r="E22" s="379"/>
      <c r="F22" s="379">
        <v>0</v>
      </c>
      <c r="G22" s="379"/>
      <c r="H22" s="216"/>
      <c r="I22" s="216">
        <v>0</v>
      </c>
      <c r="J22" s="379"/>
      <c r="K22" s="379"/>
      <c r="L22" s="216">
        <f t="shared" ref="L22:L116" si="2">AI22+AS22+BH22+BR22+CB22</f>
        <v>7.6679999999999993</v>
      </c>
      <c r="M22" s="379"/>
      <c r="N22" s="379"/>
      <c r="O22" s="216">
        <f>'3'!J22*1.2</f>
        <v>0</v>
      </c>
      <c r="P22" s="133"/>
      <c r="Q22" s="133"/>
      <c r="R22" s="133"/>
      <c r="S22" s="133"/>
      <c r="T22" s="216">
        <v>0</v>
      </c>
      <c r="U22" s="216">
        <f t="shared" ref="U22:U84" si="3">CO22</f>
        <v>7.6679999999999993</v>
      </c>
      <c r="V22" s="379">
        <f t="shared" ref="V22:V81" si="4">T22</f>
        <v>0</v>
      </c>
      <c r="W22" s="379">
        <f t="shared" ref="W22:W81" si="5">T22-O22</f>
        <v>0</v>
      </c>
      <c r="X22" s="379">
        <f t="shared" ref="X22:X81" si="6">U22</f>
        <v>7.6679999999999993</v>
      </c>
      <c r="Y22" s="379"/>
      <c r="Z22" s="379"/>
      <c r="AA22" s="379"/>
      <c r="AB22" s="216">
        <f t="shared" ref="AB22:AB135" si="7">H22</f>
        <v>0</v>
      </c>
      <c r="AC22" s="379"/>
      <c r="AD22" s="379"/>
      <c r="AE22" s="379"/>
      <c r="AF22" s="379"/>
      <c r="AG22" s="379"/>
      <c r="AH22" s="379"/>
      <c r="AI22" s="216">
        <v>0</v>
      </c>
      <c r="AJ22" s="216"/>
      <c r="AK22" s="216"/>
      <c r="AL22" s="216">
        <v>0</v>
      </c>
      <c r="AM22" s="216"/>
      <c r="AN22" s="216">
        <f t="shared" ref="AN22:AN85" si="8">O22</f>
        <v>0</v>
      </c>
      <c r="AO22" s="216"/>
      <c r="AP22" s="216"/>
      <c r="AQ22" s="216">
        <f t="shared" ref="AQ22:AQ85" si="9">AN22</f>
        <v>0</v>
      </c>
      <c r="AR22" s="216"/>
      <c r="AS22" s="216">
        <v>0</v>
      </c>
      <c r="AT22" s="216"/>
      <c r="AU22" s="216"/>
      <c r="AV22" s="216">
        <v>0</v>
      </c>
      <c r="AW22" s="216"/>
      <c r="AX22" s="216"/>
      <c r="AY22" s="216"/>
      <c r="AZ22" s="216"/>
      <c r="BA22" s="216"/>
      <c r="BB22" s="216"/>
      <c r="BC22" s="216">
        <v>0</v>
      </c>
      <c r="BD22" s="216"/>
      <c r="BE22" s="216"/>
      <c r="BF22" s="216">
        <v>0</v>
      </c>
      <c r="BG22" s="216"/>
      <c r="BH22" s="216">
        <f>'3'!AH22*1.2</f>
        <v>2.5559999999999996</v>
      </c>
      <c r="BI22" s="216"/>
      <c r="BJ22" s="216"/>
      <c r="BK22" s="216">
        <f t="shared" ref="BK22:BK38" si="10">BH22</f>
        <v>2.5559999999999996</v>
      </c>
      <c r="BL22" s="216"/>
      <c r="BM22" s="216">
        <v>0</v>
      </c>
      <c r="BN22" s="216"/>
      <c r="BO22" s="216"/>
      <c r="BP22" s="216">
        <v>0</v>
      </c>
      <c r="BQ22" s="216"/>
      <c r="BR22" s="216">
        <f>'3'!AJ22*1.2</f>
        <v>2.5559999999999996</v>
      </c>
      <c r="BS22" s="216"/>
      <c r="BT22" s="216"/>
      <c r="BU22" s="216">
        <f t="shared" ref="BU22:BU38" si="11">BR22</f>
        <v>2.5559999999999996</v>
      </c>
      <c r="BV22" s="216"/>
      <c r="BW22" s="216">
        <v>0</v>
      </c>
      <c r="BX22" s="216"/>
      <c r="BY22" s="216"/>
      <c r="BZ22" s="216">
        <v>0</v>
      </c>
      <c r="CA22" s="216"/>
      <c r="CB22" s="216">
        <f>'3'!AL22*1.2</f>
        <v>2.5559999999999996</v>
      </c>
      <c r="CC22" s="216"/>
      <c r="CD22" s="216"/>
      <c r="CE22" s="216">
        <f t="shared" ref="CE22:CE38" si="12">CB22</f>
        <v>2.5559999999999996</v>
      </c>
      <c r="CF22" s="216"/>
      <c r="CG22" s="216">
        <f t="shared" ref="CG22:CG113" si="13">CJ22</f>
        <v>0</v>
      </c>
      <c r="CH22" s="216"/>
      <c r="CI22" s="216"/>
      <c r="CJ22" s="216">
        <f t="shared" ref="CJ22:CJ51" si="14">AL22+AV22+BF22+BP22+BZ22</f>
        <v>0</v>
      </c>
      <c r="CK22" s="216"/>
      <c r="CL22" s="216">
        <f t="shared" ref="CL22:CL82" si="15">AI22+AS22+BH22+BR22+CB22</f>
        <v>7.6679999999999993</v>
      </c>
      <c r="CM22" s="216"/>
      <c r="CN22" s="216"/>
      <c r="CO22" s="216">
        <f t="shared" si="0"/>
        <v>7.6679999999999993</v>
      </c>
      <c r="CP22" s="216"/>
      <c r="CQ22" s="217">
        <f t="shared" si="1"/>
        <v>7.6679999999999993</v>
      </c>
    </row>
    <row r="23" spans="1:95" ht="34.5" customHeight="1" x14ac:dyDescent="0.25">
      <c r="A23" s="51" t="s">
        <v>745</v>
      </c>
      <c r="B23" s="179" t="s">
        <v>770</v>
      </c>
      <c r="C23" s="51"/>
      <c r="D23" s="379"/>
      <c r="E23" s="379">
        <v>2020</v>
      </c>
      <c r="F23" s="379">
        <v>2024</v>
      </c>
      <c r="G23" s="379"/>
      <c r="H23" s="216"/>
      <c r="I23" s="216">
        <v>300.46199999999999</v>
      </c>
      <c r="J23" s="196"/>
      <c r="K23" s="379"/>
      <c r="L23" s="216">
        <f t="shared" si="2"/>
        <v>405.43619999999999</v>
      </c>
      <c r="M23" s="379"/>
      <c r="N23" s="379"/>
      <c r="O23" s="216">
        <f>'3'!J23*1.2</f>
        <v>73.929658800000013</v>
      </c>
      <c r="P23" s="133"/>
      <c r="Q23" s="133"/>
      <c r="R23" s="133"/>
      <c r="S23" s="133"/>
      <c r="T23" s="216">
        <v>300.46199999999999</v>
      </c>
      <c r="U23" s="216">
        <f t="shared" si="3"/>
        <v>405.43619999999999</v>
      </c>
      <c r="V23" s="379">
        <f t="shared" si="4"/>
        <v>300.46199999999999</v>
      </c>
      <c r="W23" s="379">
        <f t="shared" si="5"/>
        <v>226.53234119999996</v>
      </c>
      <c r="X23" s="379">
        <f t="shared" si="6"/>
        <v>405.43619999999999</v>
      </c>
      <c r="Y23" s="379"/>
      <c r="Z23" s="379"/>
      <c r="AA23" s="379"/>
      <c r="AB23" s="216">
        <f t="shared" si="7"/>
        <v>0</v>
      </c>
      <c r="AC23" s="379"/>
      <c r="AD23" s="379"/>
      <c r="AE23" s="379"/>
      <c r="AF23" s="379"/>
      <c r="AG23" s="379"/>
      <c r="AH23" s="379"/>
      <c r="AI23" s="216">
        <v>73.593999999999994</v>
      </c>
      <c r="AJ23" s="216">
        <v>0</v>
      </c>
      <c r="AK23" s="216">
        <v>0</v>
      </c>
      <c r="AL23" s="216">
        <v>73.593999999999994</v>
      </c>
      <c r="AM23" s="216"/>
      <c r="AN23" s="216">
        <f t="shared" si="8"/>
        <v>73.929658800000013</v>
      </c>
      <c r="AO23" s="216"/>
      <c r="AP23" s="216"/>
      <c r="AQ23" s="216">
        <f t="shared" si="9"/>
        <v>73.929658800000013</v>
      </c>
      <c r="AR23" s="216"/>
      <c r="AS23" s="216">
        <v>70.373000000000005</v>
      </c>
      <c r="AT23" s="216">
        <v>0</v>
      </c>
      <c r="AU23" s="216">
        <v>0</v>
      </c>
      <c r="AV23" s="216">
        <v>70.373000000000005</v>
      </c>
      <c r="AW23" s="216">
        <v>0</v>
      </c>
      <c r="AX23" s="216"/>
      <c r="AY23" s="216"/>
      <c r="AZ23" s="216"/>
      <c r="BA23" s="216"/>
      <c r="BB23" s="216"/>
      <c r="BC23" s="216">
        <v>64.405000000000001</v>
      </c>
      <c r="BD23" s="216">
        <v>0</v>
      </c>
      <c r="BE23" s="216">
        <v>0</v>
      </c>
      <c r="BF23" s="216">
        <v>64.405000000000001</v>
      </c>
      <c r="BG23" s="216">
        <v>0</v>
      </c>
      <c r="BH23" s="216">
        <f>'3'!AH23*1.2</f>
        <v>78.721199999999996</v>
      </c>
      <c r="BI23" s="216"/>
      <c r="BJ23" s="216"/>
      <c r="BK23" s="216">
        <f t="shared" si="10"/>
        <v>78.721199999999996</v>
      </c>
      <c r="BL23" s="216">
        <v>0</v>
      </c>
      <c r="BM23" s="216">
        <v>64.165000000000006</v>
      </c>
      <c r="BN23" s="216">
        <v>0</v>
      </c>
      <c r="BO23" s="216">
        <v>0</v>
      </c>
      <c r="BP23" s="216">
        <v>64.165000000000006</v>
      </c>
      <c r="BQ23" s="216">
        <v>0</v>
      </c>
      <c r="BR23" s="216">
        <f>'3'!AJ23*1.2</f>
        <v>95.471999999999994</v>
      </c>
      <c r="BS23" s="216"/>
      <c r="BT23" s="216"/>
      <c r="BU23" s="216">
        <f t="shared" si="11"/>
        <v>95.471999999999994</v>
      </c>
      <c r="BV23" s="216">
        <v>3.9E-2</v>
      </c>
      <c r="BW23" s="216">
        <v>27.925000000000001</v>
      </c>
      <c r="BX23" s="216">
        <v>0</v>
      </c>
      <c r="BY23" s="216">
        <v>0</v>
      </c>
      <c r="BZ23" s="216">
        <v>27.925000000000001</v>
      </c>
      <c r="CA23" s="216">
        <v>0</v>
      </c>
      <c r="CB23" s="216">
        <f>'3'!AL23*1.2</f>
        <v>87.275999999999982</v>
      </c>
      <c r="CC23" s="216"/>
      <c r="CD23" s="216"/>
      <c r="CE23" s="216">
        <f t="shared" si="12"/>
        <v>87.275999999999982</v>
      </c>
      <c r="CF23" s="216"/>
      <c r="CG23" s="216">
        <f t="shared" si="13"/>
        <v>300.46199999999999</v>
      </c>
      <c r="CH23" s="216"/>
      <c r="CI23" s="216"/>
      <c r="CJ23" s="216">
        <f t="shared" si="14"/>
        <v>300.46199999999999</v>
      </c>
      <c r="CK23" s="216"/>
      <c r="CL23" s="216">
        <f t="shared" si="15"/>
        <v>405.43619999999999</v>
      </c>
      <c r="CM23" s="216"/>
      <c r="CN23" s="216"/>
      <c r="CO23" s="216">
        <f t="shared" si="0"/>
        <v>405.43619999999999</v>
      </c>
      <c r="CP23" s="216"/>
      <c r="CQ23" s="217">
        <f t="shared" si="1"/>
        <v>399.80385879999994</v>
      </c>
    </row>
    <row r="24" spans="1:95" ht="81.75" customHeight="1" x14ac:dyDescent="0.25">
      <c r="A24" s="51" t="s">
        <v>746</v>
      </c>
      <c r="B24" s="179" t="s">
        <v>747</v>
      </c>
      <c r="C24" s="51"/>
      <c r="D24" s="379"/>
      <c r="E24" s="379"/>
      <c r="F24" s="379">
        <v>0</v>
      </c>
      <c r="G24" s="379"/>
      <c r="H24" s="216"/>
      <c r="I24" s="216">
        <v>0</v>
      </c>
      <c r="J24" s="379"/>
      <c r="K24" s="379"/>
      <c r="L24" s="216">
        <f t="shared" si="2"/>
        <v>0</v>
      </c>
      <c r="M24" s="379"/>
      <c r="N24" s="379"/>
      <c r="O24" s="216">
        <f>'3'!J24*1.2</f>
        <v>0</v>
      </c>
      <c r="P24" s="133"/>
      <c r="Q24" s="133"/>
      <c r="R24" s="133"/>
      <c r="S24" s="133"/>
      <c r="T24" s="216">
        <v>0</v>
      </c>
      <c r="U24" s="216">
        <f t="shared" si="3"/>
        <v>0</v>
      </c>
      <c r="V24" s="379">
        <f t="shared" si="4"/>
        <v>0</v>
      </c>
      <c r="W24" s="379">
        <f t="shared" si="5"/>
        <v>0</v>
      </c>
      <c r="X24" s="379">
        <f t="shared" si="6"/>
        <v>0</v>
      </c>
      <c r="Y24" s="379"/>
      <c r="Z24" s="379"/>
      <c r="AA24" s="379"/>
      <c r="AB24" s="216">
        <f t="shared" si="7"/>
        <v>0</v>
      </c>
      <c r="AC24" s="379"/>
      <c r="AD24" s="379"/>
      <c r="AE24" s="379"/>
      <c r="AF24" s="379"/>
      <c r="AG24" s="379"/>
      <c r="AH24" s="379"/>
      <c r="AI24" s="216">
        <v>0</v>
      </c>
      <c r="AJ24" s="133"/>
      <c r="AK24" s="133"/>
      <c r="AL24" s="216">
        <v>0</v>
      </c>
      <c r="AM24" s="133"/>
      <c r="AN24" s="133">
        <f t="shared" si="8"/>
        <v>0</v>
      </c>
      <c r="AO24" s="133"/>
      <c r="AP24" s="133"/>
      <c r="AQ24" s="133">
        <f t="shared" si="9"/>
        <v>0</v>
      </c>
      <c r="AR24" s="133"/>
      <c r="AS24" s="216">
        <v>0</v>
      </c>
      <c r="AT24" s="133"/>
      <c r="AU24" s="133"/>
      <c r="AV24" s="216">
        <v>0</v>
      </c>
      <c r="AW24" s="133"/>
      <c r="AX24" s="216"/>
      <c r="AY24" s="133"/>
      <c r="AZ24" s="133"/>
      <c r="BA24" s="216"/>
      <c r="BB24" s="133"/>
      <c r="BC24" s="216">
        <v>0</v>
      </c>
      <c r="BD24" s="133"/>
      <c r="BE24" s="133"/>
      <c r="BF24" s="216">
        <v>0</v>
      </c>
      <c r="BG24" s="133"/>
      <c r="BH24" s="216">
        <f>'3'!AH24*1.2</f>
        <v>0</v>
      </c>
      <c r="BI24" s="216"/>
      <c r="BJ24" s="216"/>
      <c r="BK24" s="216">
        <f t="shared" si="10"/>
        <v>0</v>
      </c>
      <c r="BL24" s="216"/>
      <c r="BM24" s="216">
        <v>0</v>
      </c>
      <c r="BN24" s="216"/>
      <c r="BO24" s="216"/>
      <c r="BP24" s="216">
        <v>0</v>
      </c>
      <c r="BQ24" s="216"/>
      <c r="BR24" s="216">
        <f>'3'!AJ24*1.2</f>
        <v>0</v>
      </c>
      <c r="BS24" s="216"/>
      <c r="BT24" s="216"/>
      <c r="BU24" s="216">
        <f t="shared" si="11"/>
        <v>0</v>
      </c>
      <c r="BV24" s="216"/>
      <c r="BW24" s="216">
        <v>0</v>
      </c>
      <c r="BX24" s="216"/>
      <c r="BY24" s="216"/>
      <c r="BZ24" s="216">
        <v>0</v>
      </c>
      <c r="CA24" s="216"/>
      <c r="CB24" s="216">
        <f>'3'!AL24*1.2</f>
        <v>0</v>
      </c>
      <c r="CC24" s="216"/>
      <c r="CD24" s="216"/>
      <c r="CE24" s="216">
        <f t="shared" si="12"/>
        <v>0</v>
      </c>
      <c r="CF24" s="216"/>
      <c r="CG24" s="216">
        <f t="shared" si="13"/>
        <v>0</v>
      </c>
      <c r="CH24" s="216"/>
      <c r="CI24" s="216"/>
      <c r="CJ24" s="216">
        <f t="shared" si="14"/>
        <v>0</v>
      </c>
      <c r="CK24" s="216"/>
      <c r="CL24" s="216">
        <f t="shared" si="15"/>
        <v>0</v>
      </c>
      <c r="CM24" s="216"/>
      <c r="CN24" s="216"/>
      <c r="CO24" s="216">
        <f t="shared" si="0"/>
        <v>0</v>
      </c>
      <c r="CP24" s="216"/>
      <c r="CQ24" s="217">
        <f t="shared" si="1"/>
        <v>0</v>
      </c>
    </row>
    <row r="25" spans="1:95" ht="50.25" customHeight="1" x14ac:dyDescent="0.25">
      <c r="A25" s="51" t="s">
        <v>748</v>
      </c>
      <c r="B25" s="179" t="s">
        <v>749</v>
      </c>
      <c r="C25" s="51"/>
      <c r="D25" s="379"/>
      <c r="E25" s="379">
        <v>2020</v>
      </c>
      <c r="F25" s="379">
        <v>2024</v>
      </c>
      <c r="G25" s="379"/>
      <c r="H25" s="320"/>
      <c r="I25" s="320">
        <v>58.395399999999995</v>
      </c>
      <c r="J25" s="196"/>
      <c r="K25" s="379"/>
      <c r="L25" s="320">
        <f t="shared" si="2"/>
        <v>14.944599999999998</v>
      </c>
      <c r="M25" s="379"/>
      <c r="N25" s="379"/>
      <c r="O25" s="216">
        <f>'3'!J25*1.2</f>
        <v>0</v>
      </c>
      <c r="P25" s="133"/>
      <c r="Q25" s="133"/>
      <c r="R25" s="133"/>
      <c r="S25" s="133"/>
      <c r="T25" s="216">
        <v>58.395399999999995</v>
      </c>
      <c r="U25" s="216">
        <f t="shared" si="3"/>
        <v>14.944599999999998</v>
      </c>
      <c r="V25" s="379">
        <f t="shared" si="4"/>
        <v>58.395399999999995</v>
      </c>
      <c r="W25" s="379">
        <f t="shared" si="5"/>
        <v>58.395399999999995</v>
      </c>
      <c r="X25" s="379">
        <f t="shared" si="6"/>
        <v>14.944599999999998</v>
      </c>
      <c r="Y25" s="379"/>
      <c r="Z25" s="379"/>
      <c r="AA25" s="379"/>
      <c r="AB25" s="216">
        <f t="shared" si="7"/>
        <v>0</v>
      </c>
      <c r="AC25" s="379"/>
      <c r="AD25" s="379"/>
      <c r="AE25" s="379"/>
      <c r="AF25" s="379"/>
      <c r="AG25" s="379"/>
      <c r="AH25" s="379"/>
      <c r="AI25" s="216">
        <v>0</v>
      </c>
      <c r="AJ25" s="216">
        <v>0</v>
      </c>
      <c r="AK25" s="216">
        <v>0</v>
      </c>
      <c r="AL25" s="216">
        <v>0</v>
      </c>
      <c r="AM25" s="216"/>
      <c r="AN25" s="216">
        <f t="shared" si="8"/>
        <v>0</v>
      </c>
      <c r="AO25" s="216"/>
      <c r="AP25" s="216"/>
      <c r="AQ25" s="216">
        <f t="shared" si="9"/>
        <v>0</v>
      </c>
      <c r="AR25" s="216"/>
      <c r="AS25" s="216">
        <v>11.055399999999999</v>
      </c>
      <c r="AT25" s="216">
        <v>0</v>
      </c>
      <c r="AU25" s="216">
        <v>0</v>
      </c>
      <c r="AV25" s="216">
        <v>11.055399999999999</v>
      </c>
      <c r="AW25" s="216">
        <v>0</v>
      </c>
      <c r="AX25" s="216"/>
      <c r="AY25" s="216"/>
      <c r="AZ25" s="216"/>
      <c r="BA25" s="216"/>
      <c r="BB25" s="216"/>
      <c r="BC25" s="216">
        <v>0</v>
      </c>
      <c r="BD25" s="216">
        <v>0</v>
      </c>
      <c r="BE25" s="216">
        <v>0</v>
      </c>
      <c r="BF25" s="216">
        <v>0</v>
      </c>
      <c r="BG25" s="216">
        <v>0</v>
      </c>
      <c r="BH25" s="216">
        <f>'3'!AH25*1.2</f>
        <v>0.84239999999999993</v>
      </c>
      <c r="BI25" s="216"/>
      <c r="BJ25" s="216"/>
      <c r="BK25" s="216">
        <f t="shared" si="10"/>
        <v>0.84239999999999993</v>
      </c>
      <c r="BL25" s="216">
        <v>0</v>
      </c>
      <c r="BM25" s="216">
        <v>6.84</v>
      </c>
      <c r="BN25" s="216">
        <v>0</v>
      </c>
      <c r="BO25" s="216">
        <v>0</v>
      </c>
      <c r="BP25" s="216">
        <v>6.84</v>
      </c>
      <c r="BQ25" s="216">
        <v>0</v>
      </c>
      <c r="BR25" s="216">
        <f>'3'!AJ25*1.2</f>
        <v>1.3499999999999999</v>
      </c>
      <c r="BS25" s="216"/>
      <c r="BT25" s="216"/>
      <c r="BU25" s="216">
        <f t="shared" si="11"/>
        <v>1.3499999999999999</v>
      </c>
      <c r="BV25" s="216">
        <v>0</v>
      </c>
      <c r="BW25" s="216">
        <v>40.5</v>
      </c>
      <c r="BX25" s="216">
        <v>0</v>
      </c>
      <c r="BY25" s="216">
        <v>0</v>
      </c>
      <c r="BZ25" s="216">
        <v>40.5</v>
      </c>
      <c r="CA25" s="216">
        <v>0</v>
      </c>
      <c r="CB25" s="216">
        <f>'3'!AL25*1.2</f>
        <v>1.6967999999999999</v>
      </c>
      <c r="CC25" s="216"/>
      <c r="CD25" s="216"/>
      <c r="CE25" s="216">
        <f t="shared" si="12"/>
        <v>1.6967999999999999</v>
      </c>
      <c r="CF25" s="216"/>
      <c r="CG25" s="216">
        <f t="shared" si="13"/>
        <v>58.395399999999995</v>
      </c>
      <c r="CH25" s="216"/>
      <c r="CI25" s="216"/>
      <c r="CJ25" s="216">
        <f t="shared" si="14"/>
        <v>58.395399999999995</v>
      </c>
      <c r="CK25" s="216"/>
      <c r="CL25" s="216">
        <f t="shared" si="15"/>
        <v>14.944599999999998</v>
      </c>
      <c r="CM25" s="216"/>
      <c r="CN25" s="216"/>
      <c r="CO25" s="216">
        <f t="shared" si="0"/>
        <v>14.944599999999998</v>
      </c>
      <c r="CP25" s="216"/>
      <c r="CQ25" s="217">
        <f t="shared" si="1"/>
        <v>3.8891999999999998</v>
      </c>
    </row>
    <row r="26" spans="1:95" ht="47.25" customHeight="1" x14ac:dyDescent="0.25">
      <c r="A26" s="51" t="s">
        <v>750</v>
      </c>
      <c r="B26" s="179" t="s">
        <v>751</v>
      </c>
      <c r="C26" s="51"/>
      <c r="D26" s="379"/>
      <c r="E26" s="379"/>
      <c r="F26" s="379">
        <v>0</v>
      </c>
      <c r="G26" s="379"/>
      <c r="H26" s="216"/>
      <c r="I26" s="216">
        <v>0</v>
      </c>
      <c r="J26" s="379"/>
      <c r="K26" s="379"/>
      <c r="L26" s="216">
        <f t="shared" si="2"/>
        <v>0</v>
      </c>
      <c r="M26" s="379"/>
      <c r="N26" s="379"/>
      <c r="O26" s="216">
        <f>'3'!J26*1.2</f>
        <v>0</v>
      </c>
      <c r="P26" s="133"/>
      <c r="Q26" s="133"/>
      <c r="R26" s="133"/>
      <c r="S26" s="133"/>
      <c r="T26" s="216">
        <v>0</v>
      </c>
      <c r="U26" s="216">
        <f t="shared" si="3"/>
        <v>0</v>
      </c>
      <c r="V26" s="379">
        <f t="shared" si="4"/>
        <v>0</v>
      </c>
      <c r="W26" s="379">
        <f t="shared" si="5"/>
        <v>0</v>
      </c>
      <c r="X26" s="379">
        <f t="shared" si="6"/>
        <v>0</v>
      </c>
      <c r="Y26" s="379"/>
      <c r="Z26" s="379"/>
      <c r="AA26" s="379"/>
      <c r="AB26" s="216">
        <f t="shared" si="7"/>
        <v>0</v>
      </c>
      <c r="AC26" s="379"/>
      <c r="AD26" s="379"/>
      <c r="AE26" s="379"/>
      <c r="AF26" s="379"/>
      <c r="AG26" s="379"/>
      <c r="AH26" s="379"/>
      <c r="AI26" s="216">
        <v>0</v>
      </c>
      <c r="AJ26" s="133"/>
      <c r="AK26" s="133"/>
      <c r="AL26" s="216">
        <v>0</v>
      </c>
      <c r="AM26" s="133"/>
      <c r="AN26" s="133">
        <f t="shared" si="8"/>
        <v>0</v>
      </c>
      <c r="AO26" s="133"/>
      <c r="AP26" s="133"/>
      <c r="AQ26" s="133">
        <f t="shared" si="9"/>
        <v>0</v>
      </c>
      <c r="AR26" s="133"/>
      <c r="AS26" s="216">
        <v>0</v>
      </c>
      <c r="AT26" s="133"/>
      <c r="AU26" s="133"/>
      <c r="AV26" s="216">
        <v>0</v>
      </c>
      <c r="AW26" s="133"/>
      <c r="AX26" s="216"/>
      <c r="AY26" s="133"/>
      <c r="AZ26" s="133"/>
      <c r="BA26" s="216"/>
      <c r="BB26" s="133"/>
      <c r="BC26" s="216">
        <v>0</v>
      </c>
      <c r="BD26" s="133"/>
      <c r="BE26" s="133"/>
      <c r="BF26" s="216">
        <v>0</v>
      </c>
      <c r="BG26" s="133"/>
      <c r="BH26" s="216">
        <f>'3'!AH26*1.2</f>
        <v>0</v>
      </c>
      <c r="BI26" s="216"/>
      <c r="BJ26" s="216"/>
      <c r="BK26" s="216">
        <f t="shared" si="10"/>
        <v>0</v>
      </c>
      <c r="BL26" s="216"/>
      <c r="BM26" s="216">
        <v>0</v>
      </c>
      <c r="BN26" s="216"/>
      <c r="BO26" s="216"/>
      <c r="BP26" s="216">
        <v>0</v>
      </c>
      <c r="BQ26" s="216"/>
      <c r="BR26" s="216">
        <f>'3'!AJ26*1.2</f>
        <v>0</v>
      </c>
      <c r="BS26" s="216"/>
      <c r="BT26" s="216"/>
      <c r="BU26" s="216">
        <f t="shared" si="11"/>
        <v>0</v>
      </c>
      <c r="BV26" s="216"/>
      <c r="BW26" s="216">
        <v>0</v>
      </c>
      <c r="BX26" s="216"/>
      <c r="BY26" s="216"/>
      <c r="BZ26" s="216">
        <v>0</v>
      </c>
      <c r="CA26" s="216"/>
      <c r="CB26" s="216">
        <f>'3'!AL26*1.2</f>
        <v>0</v>
      </c>
      <c r="CC26" s="216"/>
      <c r="CD26" s="216"/>
      <c r="CE26" s="216">
        <f t="shared" si="12"/>
        <v>0</v>
      </c>
      <c r="CF26" s="216"/>
      <c r="CG26" s="216">
        <f t="shared" si="13"/>
        <v>0</v>
      </c>
      <c r="CH26" s="216"/>
      <c r="CI26" s="216"/>
      <c r="CJ26" s="216">
        <f t="shared" si="14"/>
        <v>0</v>
      </c>
      <c r="CK26" s="216"/>
      <c r="CL26" s="216">
        <f t="shared" si="15"/>
        <v>0</v>
      </c>
      <c r="CM26" s="216"/>
      <c r="CN26" s="216"/>
      <c r="CO26" s="216">
        <f t="shared" si="0"/>
        <v>0</v>
      </c>
      <c r="CP26" s="216"/>
      <c r="CQ26" s="217">
        <f t="shared" si="1"/>
        <v>0</v>
      </c>
    </row>
    <row r="27" spans="1:95" ht="30.75" customHeight="1" x14ac:dyDescent="0.25">
      <c r="A27" s="51" t="s">
        <v>752</v>
      </c>
      <c r="B27" s="179" t="s">
        <v>753</v>
      </c>
      <c r="C27" s="51"/>
      <c r="D27" s="379"/>
      <c r="E27" s="379"/>
      <c r="F27" s="379">
        <v>0</v>
      </c>
      <c r="G27" s="379"/>
      <c r="H27" s="216"/>
      <c r="I27" s="216">
        <v>0</v>
      </c>
      <c r="J27" s="379"/>
      <c r="K27" s="379"/>
      <c r="L27" s="216">
        <f t="shared" si="2"/>
        <v>0</v>
      </c>
      <c r="M27" s="379"/>
      <c r="N27" s="379"/>
      <c r="O27" s="216">
        <f>'3'!J27*1.2</f>
        <v>0</v>
      </c>
      <c r="P27" s="133"/>
      <c r="Q27" s="133"/>
      <c r="R27" s="133"/>
      <c r="S27" s="133"/>
      <c r="T27" s="216">
        <v>0</v>
      </c>
      <c r="U27" s="216">
        <f t="shared" si="3"/>
        <v>0</v>
      </c>
      <c r="V27" s="379">
        <f t="shared" si="4"/>
        <v>0</v>
      </c>
      <c r="W27" s="379">
        <f t="shared" si="5"/>
        <v>0</v>
      </c>
      <c r="X27" s="379">
        <f t="shared" si="6"/>
        <v>0</v>
      </c>
      <c r="Y27" s="379"/>
      <c r="Z27" s="379"/>
      <c r="AA27" s="379"/>
      <c r="AB27" s="216">
        <f t="shared" si="7"/>
        <v>0</v>
      </c>
      <c r="AC27" s="379"/>
      <c r="AD27" s="379"/>
      <c r="AE27" s="379"/>
      <c r="AF27" s="379"/>
      <c r="AG27" s="379"/>
      <c r="AH27" s="379"/>
      <c r="AI27" s="216">
        <v>0</v>
      </c>
      <c r="AJ27" s="133"/>
      <c r="AK27" s="133"/>
      <c r="AL27" s="216">
        <v>0</v>
      </c>
      <c r="AM27" s="133"/>
      <c r="AN27" s="133">
        <f t="shared" si="8"/>
        <v>0</v>
      </c>
      <c r="AO27" s="133"/>
      <c r="AP27" s="133"/>
      <c r="AQ27" s="133">
        <f t="shared" si="9"/>
        <v>0</v>
      </c>
      <c r="AR27" s="133"/>
      <c r="AS27" s="216">
        <v>0</v>
      </c>
      <c r="AT27" s="133"/>
      <c r="AU27" s="133"/>
      <c r="AV27" s="216">
        <v>0</v>
      </c>
      <c r="AW27" s="133"/>
      <c r="AX27" s="216"/>
      <c r="AY27" s="133"/>
      <c r="AZ27" s="133"/>
      <c r="BA27" s="216"/>
      <c r="BB27" s="133"/>
      <c r="BC27" s="216">
        <v>0</v>
      </c>
      <c r="BD27" s="133"/>
      <c r="BE27" s="133"/>
      <c r="BF27" s="216">
        <v>0</v>
      </c>
      <c r="BG27" s="133"/>
      <c r="BH27" s="216">
        <f>'3'!AH27*1.2</f>
        <v>0</v>
      </c>
      <c r="BI27" s="216"/>
      <c r="BJ27" s="216"/>
      <c r="BK27" s="216">
        <f t="shared" si="10"/>
        <v>0</v>
      </c>
      <c r="BL27" s="216"/>
      <c r="BM27" s="216">
        <v>0</v>
      </c>
      <c r="BN27" s="216"/>
      <c r="BO27" s="216"/>
      <c r="BP27" s="216">
        <v>0</v>
      </c>
      <c r="BQ27" s="216"/>
      <c r="BR27" s="216">
        <f>'3'!AJ27*1.2</f>
        <v>0</v>
      </c>
      <c r="BS27" s="216"/>
      <c r="BT27" s="216"/>
      <c r="BU27" s="216">
        <f t="shared" si="11"/>
        <v>0</v>
      </c>
      <c r="BV27" s="216"/>
      <c r="BW27" s="216">
        <v>0</v>
      </c>
      <c r="BX27" s="216"/>
      <c r="BY27" s="216"/>
      <c r="BZ27" s="216">
        <v>0</v>
      </c>
      <c r="CA27" s="216"/>
      <c r="CB27" s="216">
        <f>'3'!AL27*1.2</f>
        <v>0</v>
      </c>
      <c r="CC27" s="216"/>
      <c r="CD27" s="216"/>
      <c r="CE27" s="216">
        <f t="shared" si="12"/>
        <v>0</v>
      </c>
      <c r="CF27" s="216"/>
      <c r="CG27" s="216">
        <f t="shared" si="13"/>
        <v>0</v>
      </c>
      <c r="CH27" s="216"/>
      <c r="CI27" s="216"/>
      <c r="CJ27" s="216">
        <f t="shared" si="14"/>
        <v>0</v>
      </c>
      <c r="CK27" s="216"/>
      <c r="CL27" s="216">
        <f t="shared" si="15"/>
        <v>0</v>
      </c>
      <c r="CM27" s="216"/>
      <c r="CN27" s="216"/>
      <c r="CO27" s="216">
        <f t="shared" si="0"/>
        <v>0</v>
      </c>
      <c r="CP27" s="216"/>
      <c r="CQ27" s="217">
        <f t="shared" si="1"/>
        <v>0</v>
      </c>
    </row>
    <row r="28" spans="1:95" ht="19.5" customHeight="1" x14ac:dyDescent="0.25">
      <c r="A28" s="51"/>
      <c r="B28" s="28"/>
      <c r="C28" s="51"/>
      <c r="D28" s="379"/>
      <c r="E28" s="379"/>
      <c r="F28" s="379"/>
      <c r="G28" s="379"/>
      <c r="H28" s="379"/>
      <c r="I28" s="379">
        <v>0</v>
      </c>
      <c r="J28" s="379"/>
      <c r="K28" s="379"/>
      <c r="L28" s="379">
        <f t="shared" si="2"/>
        <v>0</v>
      </c>
      <c r="M28" s="379"/>
      <c r="N28" s="379"/>
      <c r="O28" s="216">
        <f>'3'!J28*1.2</f>
        <v>0</v>
      </c>
      <c r="P28" s="133"/>
      <c r="Q28" s="133"/>
      <c r="R28" s="133"/>
      <c r="S28" s="133"/>
      <c r="T28" s="216">
        <v>0</v>
      </c>
      <c r="U28" s="216">
        <f t="shared" si="3"/>
        <v>0</v>
      </c>
      <c r="V28" s="379">
        <f t="shared" si="4"/>
        <v>0</v>
      </c>
      <c r="W28" s="379">
        <f t="shared" si="5"/>
        <v>0</v>
      </c>
      <c r="X28" s="379">
        <f t="shared" si="6"/>
        <v>0</v>
      </c>
      <c r="Y28" s="379"/>
      <c r="Z28" s="379"/>
      <c r="AA28" s="379"/>
      <c r="AB28" s="216">
        <f t="shared" si="7"/>
        <v>0</v>
      </c>
      <c r="AC28" s="379"/>
      <c r="AD28" s="379"/>
      <c r="AE28" s="379"/>
      <c r="AF28" s="379"/>
      <c r="AG28" s="379"/>
      <c r="AH28" s="379"/>
      <c r="AI28" s="133"/>
      <c r="AJ28" s="133"/>
      <c r="AK28" s="133"/>
      <c r="AL28" s="133"/>
      <c r="AM28" s="133"/>
      <c r="AN28" s="133">
        <f t="shared" si="8"/>
        <v>0</v>
      </c>
      <c r="AO28" s="133"/>
      <c r="AP28" s="133"/>
      <c r="AQ28" s="133">
        <f t="shared" si="9"/>
        <v>0</v>
      </c>
      <c r="AR28" s="133"/>
      <c r="AS28" s="133"/>
      <c r="AT28" s="133"/>
      <c r="AU28" s="133"/>
      <c r="AV28" s="133"/>
      <c r="AW28" s="133"/>
      <c r="AX28" s="133"/>
      <c r="AY28" s="133"/>
      <c r="AZ28" s="133"/>
      <c r="BA28" s="133"/>
      <c r="BB28" s="133"/>
      <c r="BC28" s="133"/>
      <c r="BD28" s="133"/>
      <c r="BE28" s="133"/>
      <c r="BF28" s="133"/>
      <c r="BG28" s="133"/>
      <c r="BH28" s="216">
        <f>'3'!AH28*1.2</f>
        <v>0</v>
      </c>
      <c r="BI28" s="216"/>
      <c r="BJ28" s="216"/>
      <c r="BK28" s="216">
        <f t="shared" si="10"/>
        <v>0</v>
      </c>
      <c r="BL28" s="216"/>
      <c r="BM28" s="216"/>
      <c r="BN28" s="216"/>
      <c r="BO28" s="216"/>
      <c r="BP28" s="216"/>
      <c r="BQ28" s="216"/>
      <c r="BR28" s="216">
        <f>'3'!AJ28*1.2</f>
        <v>0</v>
      </c>
      <c r="BS28" s="216"/>
      <c r="BT28" s="216"/>
      <c r="BU28" s="216">
        <f t="shared" si="11"/>
        <v>0</v>
      </c>
      <c r="BV28" s="216"/>
      <c r="BW28" s="216"/>
      <c r="BX28" s="216"/>
      <c r="BY28" s="216"/>
      <c r="BZ28" s="216"/>
      <c r="CA28" s="216"/>
      <c r="CB28" s="216">
        <f>'3'!AL28*1.2</f>
        <v>0</v>
      </c>
      <c r="CC28" s="216"/>
      <c r="CD28" s="216"/>
      <c r="CE28" s="216">
        <f t="shared" si="12"/>
        <v>0</v>
      </c>
      <c r="CF28" s="216"/>
      <c r="CG28" s="216">
        <f t="shared" si="13"/>
        <v>0</v>
      </c>
      <c r="CH28" s="216"/>
      <c r="CI28" s="216"/>
      <c r="CJ28" s="216">
        <f t="shared" si="14"/>
        <v>0</v>
      </c>
      <c r="CK28" s="216"/>
      <c r="CL28" s="216">
        <f t="shared" si="15"/>
        <v>0</v>
      </c>
      <c r="CM28" s="216"/>
      <c r="CN28" s="216"/>
      <c r="CO28" s="216">
        <f t="shared" si="0"/>
        <v>0</v>
      </c>
      <c r="CP28" s="216"/>
      <c r="CQ28" s="217">
        <f t="shared" si="1"/>
        <v>0</v>
      </c>
    </row>
    <row r="29" spans="1:95" ht="32.25" customHeight="1" x14ac:dyDescent="0.25">
      <c r="A29" s="51">
        <v>1</v>
      </c>
      <c r="B29" s="179" t="s">
        <v>584</v>
      </c>
      <c r="C29" s="51"/>
      <c r="D29" s="379"/>
      <c r="E29" s="379"/>
      <c r="F29" s="379"/>
      <c r="G29" s="379"/>
      <c r="H29" s="379"/>
      <c r="I29" s="379">
        <v>0</v>
      </c>
      <c r="J29" s="379"/>
      <c r="K29" s="379"/>
      <c r="L29" s="379">
        <f t="shared" si="2"/>
        <v>0</v>
      </c>
      <c r="M29" s="379"/>
      <c r="N29" s="379"/>
      <c r="O29" s="216">
        <f>'3'!J29*1.2</f>
        <v>0</v>
      </c>
      <c r="P29" s="133"/>
      <c r="Q29" s="133"/>
      <c r="R29" s="133"/>
      <c r="S29" s="133"/>
      <c r="T29" s="216">
        <v>0</v>
      </c>
      <c r="U29" s="216">
        <f t="shared" si="3"/>
        <v>0</v>
      </c>
      <c r="V29" s="379">
        <f t="shared" si="4"/>
        <v>0</v>
      </c>
      <c r="W29" s="379">
        <f t="shared" si="5"/>
        <v>0</v>
      </c>
      <c r="X29" s="379">
        <f t="shared" si="6"/>
        <v>0</v>
      </c>
      <c r="Y29" s="379"/>
      <c r="Z29" s="379"/>
      <c r="AA29" s="379"/>
      <c r="AB29" s="216">
        <f t="shared" si="7"/>
        <v>0</v>
      </c>
      <c r="AC29" s="379"/>
      <c r="AD29" s="379"/>
      <c r="AE29" s="379"/>
      <c r="AF29" s="379"/>
      <c r="AG29" s="379"/>
      <c r="AH29" s="379"/>
      <c r="AI29" s="133"/>
      <c r="AJ29" s="133"/>
      <c r="AK29" s="133"/>
      <c r="AL29" s="133"/>
      <c r="AM29" s="133"/>
      <c r="AN29" s="133">
        <f t="shared" si="8"/>
        <v>0</v>
      </c>
      <c r="AO29" s="133"/>
      <c r="AP29" s="133"/>
      <c r="AQ29" s="133">
        <f t="shared" si="9"/>
        <v>0</v>
      </c>
      <c r="AR29" s="133"/>
      <c r="AS29" s="133"/>
      <c r="AT29" s="133"/>
      <c r="AU29" s="133"/>
      <c r="AV29" s="133"/>
      <c r="AW29" s="133"/>
      <c r="AX29" s="133"/>
      <c r="AY29" s="133"/>
      <c r="AZ29" s="133"/>
      <c r="BA29" s="133"/>
      <c r="BB29" s="133"/>
      <c r="BC29" s="133"/>
      <c r="BD29" s="133"/>
      <c r="BE29" s="133"/>
      <c r="BF29" s="133"/>
      <c r="BG29" s="133"/>
      <c r="BH29" s="216">
        <f>'3'!AH29*1.2</f>
        <v>0</v>
      </c>
      <c r="BI29" s="216"/>
      <c r="BJ29" s="216"/>
      <c r="BK29" s="216">
        <f t="shared" si="10"/>
        <v>0</v>
      </c>
      <c r="BL29" s="216"/>
      <c r="BM29" s="216"/>
      <c r="BN29" s="216"/>
      <c r="BO29" s="216"/>
      <c r="BP29" s="216"/>
      <c r="BQ29" s="216"/>
      <c r="BR29" s="216">
        <f>'3'!AJ29*1.2</f>
        <v>0</v>
      </c>
      <c r="BS29" s="216"/>
      <c r="BT29" s="216"/>
      <c r="BU29" s="216">
        <f t="shared" si="11"/>
        <v>0</v>
      </c>
      <c r="BV29" s="216"/>
      <c r="BW29" s="216"/>
      <c r="BX29" s="216"/>
      <c r="BY29" s="216"/>
      <c r="BZ29" s="216"/>
      <c r="CA29" s="216"/>
      <c r="CB29" s="216">
        <f>'3'!AL29*1.2</f>
        <v>0</v>
      </c>
      <c r="CC29" s="216"/>
      <c r="CD29" s="216"/>
      <c r="CE29" s="216">
        <f t="shared" si="12"/>
        <v>0</v>
      </c>
      <c r="CF29" s="216"/>
      <c r="CG29" s="216">
        <f t="shared" si="13"/>
        <v>0</v>
      </c>
      <c r="CH29" s="216"/>
      <c r="CI29" s="216"/>
      <c r="CJ29" s="216">
        <f t="shared" si="14"/>
        <v>0</v>
      </c>
      <c r="CK29" s="216"/>
      <c r="CL29" s="216">
        <f t="shared" si="15"/>
        <v>0</v>
      </c>
      <c r="CM29" s="216"/>
      <c r="CN29" s="216"/>
      <c r="CO29" s="216">
        <f t="shared" si="0"/>
        <v>0</v>
      </c>
      <c r="CP29" s="216"/>
      <c r="CQ29" s="217">
        <f t="shared" si="1"/>
        <v>0</v>
      </c>
    </row>
    <row r="30" spans="1:95" s="525" customFormat="1" ht="31.5" customHeight="1" x14ac:dyDescent="0.25">
      <c r="A30" s="182" t="s">
        <v>555</v>
      </c>
      <c r="B30" s="180" t="s">
        <v>754</v>
      </c>
      <c r="C30" s="219"/>
      <c r="D30" s="235"/>
      <c r="E30" s="235"/>
      <c r="F30" s="235">
        <v>0</v>
      </c>
      <c r="G30" s="235"/>
      <c r="H30" s="217"/>
      <c r="I30" s="217">
        <v>0</v>
      </c>
      <c r="J30" s="235"/>
      <c r="K30" s="235"/>
      <c r="L30" s="217">
        <f t="shared" si="2"/>
        <v>7.6679999999999993</v>
      </c>
      <c r="M30" s="235"/>
      <c r="N30" s="235"/>
      <c r="O30" s="217">
        <f>'3'!J30*1.2</f>
        <v>0</v>
      </c>
      <c r="P30" s="528"/>
      <c r="Q30" s="528"/>
      <c r="R30" s="528"/>
      <c r="S30" s="528"/>
      <c r="T30" s="217">
        <v>0</v>
      </c>
      <c r="U30" s="217">
        <f t="shared" si="3"/>
        <v>7.6679999999999993</v>
      </c>
      <c r="V30" s="235">
        <f t="shared" si="4"/>
        <v>0</v>
      </c>
      <c r="W30" s="235">
        <f t="shared" si="5"/>
        <v>0</v>
      </c>
      <c r="X30" s="235">
        <f t="shared" si="6"/>
        <v>7.6679999999999993</v>
      </c>
      <c r="Y30" s="235"/>
      <c r="Z30" s="235"/>
      <c r="AA30" s="235"/>
      <c r="AB30" s="217">
        <f t="shared" si="7"/>
        <v>0</v>
      </c>
      <c r="AC30" s="235"/>
      <c r="AD30" s="235"/>
      <c r="AE30" s="235"/>
      <c r="AF30" s="235"/>
      <c r="AG30" s="235"/>
      <c r="AH30" s="235"/>
      <c r="AI30" s="217">
        <v>0</v>
      </c>
      <c r="AJ30" s="528"/>
      <c r="AK30" s="528"/>
      <c r="AL30" s="217">
        <v>0</v>
      </c>
      <c r="AM30" s="528"/>
      <c r="AN30" s="528">
        <f t="shared" si="8"/>
        <v>0</v>
      </c>
      <c r="AO30" s="528"/>
      <c r="AP30" s="528"/>
      <c r="AQ30" s="528">
        <f t="shared" si="9"/>
        <v>0</v>
      </c>
      <c r="AR30" s="528"/>
      <c r="AS30" s="217">
        <v>0</v>
      </c>
      <c r="AT30" s="528"/>
      <c r="AU30" s="528"/>
      <c r="AV30" s="217">
        <v>0</v>
      </c>
      <c r="AW30" s="528"/>
      <c r="AX30" s="217"/>
      <c r="AY30" s="528"/>
      <c r="AZ30" s="528"/>
      <c r="BA30" s="217"/>
      <c r="BB30" s="528"/>
      <c r="BC30" s="217">
        <v>0</v>
      </c>
      <c r="BD30" s="528"/>
      <c r="BE30" s="528"/>
      <c r="BF30" s="217">
        <v>0</v>
      </c>
      <c r="BG30" s="528"/>
      <c r="BH30" s="217">
        <f>'3'!AH30*1.2</f>
        <v>2.5559999999999996</v>
      </c>
      <c r="BI30" s="217"/>
      <c r="BJ30" s="217"/>
      <c r="BK30" s="217">
        <f t="shared" si="10"/>
        <v>2.5559999999999996</v>
      </c>
      <c r="BL30" s="217"/>
      <c r="BM30" s="217">
        <v>0</v>
      </c>
      <c r="BN30" s="217"/>
      <c r="BO30" s="217"/>
      <c r="BP30" s="217">
        <v>0</v>
      </c>
      <c r="BQ30" s="217"/>
      <c r="BR30" s="217">
        <f>'3'!AJ30*1.2</f>
        <v>2.5559999999999996</v>
      </c>
      <c r="BS30" s="217"/>
      <c r="BT30" s="217"/>
      <c r="BU30" s="217">
        <f t="shared" si="11"/>
        <v>2.5559999999999996</v>
      </c>
      <c r="BV30" s="217"/>
      <c r="BW30" s="217">
        <v>0</v>
      </c>
      <c r="BX30" s="217"/>
      <c r="BY30" s="217"/>
      <c r="BZ30" s="217">
        <v>0</v>
      </c>
      <c r="CA30" s="217"/>
      <c r="CB30" s="217">
        <f>'3'!AL30*1.2</f>
        <v>2.5559999999999996</v>
      </c>
      <c r="CC30" s="217"/>
      <c r="CD30" s="217"/>
      <c r="CE30" s="217">
        <f t="shared" si="12"/>
        <v>2.5559999999999996</v>
      </c>
      <c r="CF30" s="217"/>
      <c r="CG30" s="217">
        <f t="shared" si="13"/>
        <v>0</v>
      </c>
      <c r="CH30" s="217"/>
      <c r="CI30" s="217"/>
      <c r="CJ30" s="217">
        <f t="shared" si="14"/>
        <v>0</v>
      </c>
      <c r="CK30" s="217"/>
      <c r="CL30" s="217">
        <f t="shared" si="15"/>
        <v>7.6679999999999993</v>
      </c>
      <c r="CM30" s="217"/>
      <c r="CN30" s="217"/>
      <c r="CO30" s="217">
        <f t="shared" si="0"/>
        <v>7.6679999999999993</v>
      </c>
      <c r="CP30" s="217"/>
      <c r="CQ30" s="217">
        <f t="shared" si="1"/>
        <v>7.6679999999999993</v>
      </c>
    </row>
    <row r="31" spans="1:95" ht="48.75" customHeight="1" x14ac:dyDescent="0.25">
      <c r="A31" s="47" t="s">
        <v>557</v>
      </c>
      <c r="B31" s="179" t="s">
        <v>755</v>
      </c>
      <c r="C31" s="51"/>
      <c r="D31" s="379"/>
      <c r="E31" s="379"/>
      <c r="F31" s="379">
        <v>0</v>
      </c>
      <c r="G31" s="379"/>
      <c r="H31" s="216"/>
      <c r="I31" s="216">
        <v>0</v>
      </c>
      <c r="J31" s="379"/>
      <c r="K31" s="379"/>
      <c r="L31" s="216">
        <f t="shared" si="2"/>
        <v>7.6679999999999993</v>
      </c>
      <c r="M31" s="379"/>
      <c r="N31" s="379"/>
      <c r="O31" s="216">
        <f>'3'!J31*1.2</f>
        <v>0</v>
      </c>
      <c r="P31" s="133"/>
      <c r="Q31" s="133"/>
      <c r="R31" s="133"/>
      <c r="S31" s="133"/>
      <c r="T31" s="216">
        <v>0</v>
      </c>
      <c r="U31" s="216">
        <f t="shared" si="3"/>
        <v>7.6679999999999993</v>
      </c>
      <c r="V31" s="379">
        <f t="shared" si="4"/>
        <v>0</v>
      </c>
      <c r="W31" s="379">
        <f t="shared" si="5"/>
        <v>0</v>
      </c>
      <c r="X31" s="379">
        <f t="shared" si="6"/>
        <v>7.6679999999999993</v>
      </c>
      <c r="Y31" s="379"/>
      <c r="Z31" s="379"/>
      <c r="AA31" s="379"/>
      <c r="AB31" s="216">
        <f t="shared" si="7"/>
        <v>0</v>
      </c>
      <c r="AC31" s="379"/>
      <c r="AD31" s="379"/>
      <c r="AE31" s="379"/>
      <c r="AF31" s="379"/>
      <c r="AG31" s="379"/>
      <c r="AH31" s="379"/>
      <c r="AI31" s="216">
        <v>0</v>
      </c>
      <c r="AJ31" s="133"/>
      <c r="AK31" s="133"/>
      <c r="AL31" s="216">
        <v>0</v>
      </c>
      <c r="AM31" s="133"/>
      <c r="AN31" s="133">
        <f t="shared" si="8"/>
        <v>0</v>
      </c>
      <c r="AO31" s="133"/>
      <c r="AP31" s="133"/>
      <c r="AQ31" s="133">
        <f t="shared" si="9"/>
        <v>0</v>
      </c>
      <c r="AR31" s="133"/>
      <c r="AS31" s="216">
        <v>0</v>
      </c>
      <c r="AT31" s="133"/>
      <c r="AU31" s="133"/>
      <c r="AV31" s="216">
        <v>0</v>
      </c>
      <c r="AW31" s="133"/>
      <c r="AX31" s="216"/>
      <c r="AY31" s="133"/>
      <c r="AZ31" s="133"/>
      <c r="BA31" s="216"/>
      <c r="BB31" s="133"/>
      <c r="BC31" s="216">
        <v>0</v>
      </c>
      <c r="BD31" s="133"/>
      <c r="BE31" s="133"/>
      <c r="BF31" s="216">
        <v>0</v>
      </c>
      <c r="BG31" s="133"/>
      <c r="BH31" s="216">
        <f>'3'!AH31*1.2</f>
        <v>2.5559999999999996</v>
      </c>
      <c r="BI31" s="216"/>
      <c r="BJ31" s="216"/>
      <c r="BK31" s="216">
        <f t="shared" si="10"/>
        <v>2.5559999999999996</v>
      </c>
      <c r="BL31" s="216"/>
      <c r="BM31" s="216">
        <v>0</v>
      </c>
      <c r="BN31" s="216"/>
      <c r="BO31" s="216"/>
      <c r="BP31" s="216">
        <v>0</v>
      </c>
      <c r="BQ31" s="216"/>
      <c r="BR31" s="216">
        <f>'3'!AJ31*1.2</f>
        <v>2.5559999999999996</v>
      </c>
      <c r="BS31" s="216"/>
      <c r="BT31" s="216"/>
      <c r="BU31" s="216">
        <f t="shared" si="11"/>
        <v>2.5559999999999996</v>
      </c>
      <c r="BV31" s="216"/>
      <c r="BW31" s="216">
        <v>0</v>
      </c>
      <c r="BX31" s="216"/>
      <c r="BY31" s="216"/>
      <c r="BZ31" s="216">
        <v>0</v>
      </c>
      <c r="CA31" s="216"/>
      <c r="CB31" s="216">
        <f>'3'!AL31*1.2</f>
        <v>2.5559999999999996</v>
      </c>
      <c r="CC31" s="216"/>
      <c r="CD31" s="216"/>
      <c r="CE31" s="216">
        <f t="shared" si="12"/>
        <v>2.5559999999999996</v>
      </c>
      <c r="CF31" s="216"/>
      <c r="CG31" s="216">
        <f t="shared" si="13"/>
        <v>0</v>
      </c>
      <c r="CH31" s="216"/>
      <c r="CI31" s="216"/>
      <c r="CJ31" s="216">
        <f t="shared" si="14"/>
        <v>0</v>
      </c>
      <c r="CK31" s="216"/>
      <c r="CL31" s="216">
        <f t="shared" si="15"/>
        <v>7.6679999999999993</v>
      </c>
      <c r="CM31" s="216"/>
      <c r="CN31" s="216"/>
      <c r="CO31" s="216">
        <f t="shared" si="0"/>
        <v>7.6679999999999993</v>
      </c>
      <c r="CP31" s="216"/>
      <c r="CQ31" s="217">
        <f t="shared" si="1"/>
        <v>7.6679999999999993</v>
      </c>
    </row>
    <row r="32" spans="1:95" s="513" customFormat="1" ht="48.75" customHeight="1" x14ac:dyDescent="0.25">
      <c r="A32" s="47"/>
      <c r="B32" s="356" t="s">
        <v>1107</v>
      </c>
      <c r="C32" s="51"/>
      <c r="D32" s="514"/>
      <c r="E32" s="514"/>
      <c r="F32" s="514"/>
      <c r="G32" s="514"/>
      <c r="H32" s="216"/>
      <c r="I32" s="216"/>
      <c r="J32" s="514"/>
      <c r="K32" s="514"/>
      <c r="L32" s="216">
        <f t="shared" si="2"/>
        <v>7.6679999999999993</v>
      </c>
      <c r="M32" s="514"/>
      <c r="N32" s="514"/>
      <c r="O32" s="216">
        <f>'3'!J32*1.2</f>
        <v>0</v>
      </c>
      <c r="P32" s="133"/>
      <c r="Q32" s="133"/>
      <c r="R32" s="133"/>
      <c r="S32" s="133"/>
      <c r="T32" s="216">
        <v>0</v>
      </c>
      <c r="U32" s="216">
        <f t="shared" si="3"/>
        <v>7.6679999999999993</v>
      </c>
      <c r="V32" s="514">
        <f t="shared" si="4"/>
        <v>0</v>
      </c>
      <c r="W32" s="514">
        <f t="shared" si="5"/>
        <v>0</v>
      </c>
      <c r="X32" s="514">
        <f t="shared" si="6"/>
        <v>7.6679999999999993</v>
      </c>
      <c r="Y32" s="514"/>
      <c r="Z32" s="514"/>
      <c r="AA32" s="514"/>
      <c r="AB32" s="216"/>
      <c r="AC32" s="514"/>
      <c r="AD32" s="514"/>
      <c r="AE32" s="514"/>
      <c r="AF32" s="514"/>
      <c r="AG32" s="514"/>
      <c r="AH32" s="514"/>
      <c r="AI32" s="216"/>
      <c r="AJ32" s="133"/>
      <c r="AK32" s="133"/>
      <c r="AL32" s="216"/>
      <c r="AM32" s="133"/>
      <c r="AN32" s="133">
        <f t="shared" si="8"/>
        <v>0</v>
      </c>
      <c r="AO32" s="133"/>
      <c r="AP32" s="133"/>
      <c r="AQ32" s="133">
        <f t="shared" si="9"/>
        <v>0</v>
      </c>
      <c r="AR32" s="133"/>
      <c r="AS32" s="216"/>
      <c r="AT32" s="133"/>
      <c r="AU32" s="133"/>
      <c r="AV32" s="216"/>
      <c r="AW32" s="133"/>
      <c r="AX32" s="216"/>
      <c r="AY32" s="133"/>
      <c r="AZ32" s="133"/>
      <c r="BA32" s="216"/>
      <c r="BB32" s="133"/>
      <c r="BC32" s="216"/>
      <c r="BD32" s="133"/>
      <c r="BE32" s="133"/>
      <c r="BF32" s="216"/>
      <c r="BG32" s="133"/>
      <c r="BH32" s="216">
        <f>'3'!AH32*1.2</f>
        <v>2.5559999999999996</v>
      </c>
      <c r="BI32" s="216"/>
      <c r="BJ32" s="216"/>
      <c r="BK32" s="216">
        <f t="shared" si="10"/>
        <v>2.5559999999999996</v>
      </c>
      <c r="BL32" s="216"/>
      <c r="BM32" s="216"/>
      <c r="BN32" s="216"/>
      <c r="BO32" s="216"/>
      <c r="BP32" s="216"/>
      <c r="BQ32" s="216"/>
      <c r="BR32" s="216">
        <f>'3'!AJ32*1.2</f>
        <v>2.5559999999999996</v>
      </c>
      <c r="BS32" s="216"/>
      <c r="BT32" s="216"/>
      <c r="BU32" s="216">
        <f t="shared" si="11"/>
        <v>2.5559999999999996</v>
      </c>
      <c r="BV32" s="216"/>
      <c r="BW32" s="216"/>
      <c r="BX32" s="216"/>
      <c r="BY32" s="216"/>
      <c r="BZ32" s="216"/>
      <c r="CA32" s="216"/>
      <c r="CB32" s="216">
        <f>'3'!AL32*1.2</f>
        <v>2.5559999999999996</v>
      </c>
      <c r="CC32" s="216"/>
      <c r="CD32" s="216"/>
      <c r="CE32" s="216">
        <f t="shared" si="12"/>
        <v>2.5559999999999996</v>
      </c>
      <c r="CF32" s="216"/>
      <c r="CG32" s="216">
        <f t="shared" si="13"/>
        <v>0</v>
      </c>
      <c r="CH32" s="216"/>
      <c r="CI32" s="216"/>
      <c r="CJ32" s="216"/>
      <c r="CK32" s="216"/>
      <c r="CL32" s="216">
        <f t="shared" si="15"/>
        <v>7.6679999999999993</v>
      </c>
      <c r="CM32" s="216"/>
      <c r="CN32" s="216"/>
      <c r="CO32" s="216">
        <f t="shared" si="0"/>
        <v>7.6679999999999993</v>
      </c>
      <c r="CP32" s="216"/>
      <c r="CQ32" s="217"/>
    </row>
    <row r="33" spans="1:95" s="513" customFormat="1" x14ac:dyDescent="0.25">
      <c r="A33" s="47"/>
      <c r="B33" s="179"/>
      <c r="C33" s="51"/>
      <c r="D33" s="514"/>
      <c r="E33" s="514"/>
      <c r="F33" s="514"/>
      <c r="G33" s="514"/>
      <c r="H33" s="216"/>
      <c r="I33" s="216"/>
      <c r="J33" s="514"/>
      <c r="K33" s="514"/>
      <c r="L33" s="216"/>
      <c r="M33" s="514"/>
      <c r="N33" s="514"/>
      <c r="O33" s="216">
        <f>'3'!J33*1.2</f>
        <v>0</v>
      </c>
      <c r="P33" s="133"/>
      <c r="Q33" s="133"/>
      <c r="R33" s="133"/>
      <c r="S33" s="133"/>
      <c r="T33" s="216"/>
      <c r="U33" s="216">
        <f t="shared" si="3"/>
        <v>0</v>
      </c>
      <c r="V33" s="514">
        <f t="shared" si="4"/>
        <v>0</v>
      </c>
      <c r="W33" s="514">
        <f t="shared" si="5"/>
        <v>0</v>
      </c>
      <c r="X33" s="514">
        <f t="shared" si="6"/>
        <v>0</v>
      </c>
      <c r="Y33" s="514"/>
      <c r="Z33" s="514"/>
      <c r="AA33" s="514"/>
      <c r="AB33" s="216"/>
      <c r="AC33" s="514"/>
      <c r="AD33" s="514"/>
      <c r="AE33" s="514"/>
      <c r="AF33" s="514"/>
      <c r="AG33" s="514"/>
      <c r="AH33" s="514"/>
      <c r="AI33" s="216"/>
      <c r="AJ33" s="133"/>
      <c r="AK33" s="133"/>
      <c r="AL33" s="216"/>
      <c r="AM33" s="133"/>
      <c r="AN33" s="133">
        <f t="shared" si="8"/>
        <v>0</v>
      </c>
      <c r="AO33" s="133"/>
      <c r="AP33" s="133"/>
      <c r="AQ33" s="133">
        <f t="shared" si="9"/>
        <v>0</v>
      </c>
      <c r="AR33" s="133"/>
      <c r="AS33" s="216"/>
      <c r="AT33" s="133"/>
      <c r="AU33" s="133"/>
      <c r="AV33" s="216"/>
      <c r="AW33" s="133"/>
      <c r="AX33" s="216"/>
      <c r="AY33" s="133"/>
      <c r="AZ33" s="133"/>
      <c r="BA33" s="216"/>
      <c r="BB33" s="133"/>
      <c r="BC33" s="216"/>
      <c r="BD33" s="133"/>
      <c r="BE33" s="133"/>
      <c r="BF33" s="216"/>
      <c r="BG33" s="133"/>
      <c r="BH33" s="216">
        <f>'3'!AH33*1.2</f>
        <v>0</v>
      </c>
      <c r="BI33" s="216"/>
      <c r="BJ33" s="216"/>
      <c r="BK33" s="216">
        <f t="shared" si="10"/>
        <v>0</v>
      </c>
      <c r="BL33" s="216"/>
      <c r="BM33" s="216"/>
      <c r="BN33" s="216"/>
      <c r="BO33" s="216"/>
      <c r="BP33" s="216"/>
      <c r="BQ33" s="216"/>
      <c r="BR33" s="216">
        <f>'3'!AJ33*1.2</f>
        <v>0</v>
      </c>
      <c r="BS33" s="216"/>
      <c r="BT33" s="216"/>
      <c r="BU33" s="216">
        <f t="shared" si="11"/>
        <v>0</v>
      </c>
      <c r="BV33" s="216"/>
      <c r="BW33" s="216"/>
      <c r="BX33" s="216"/>
      <c r="BY33" s="216"/>
      <c r="BZ33" s="216"/>
      <c r="CA33" s="216"/>
      <c r="CB33" s="216">
        <f>'3'!AL33*1.2</f>
        <v>0</v>
      </c>
      <c r="CC33" s="216"/>
      <c r="CD33" s="216"/>
      <c r="CE33" s="216">
        <f t="shared" si="12"/>
        <v>0</v>
      </c>
      <c r="CF33" s="216"/>
      <c r="CG33" s="216">
        <f t="shared" si="13"/>
        <v>0</v>
      </c>
      <c r="CH33" s="216"/>
      <c r="CI33" s="216"/>
      <c r="CJ33" s="216"/>
      <c r="CK33" s="216"/>
      <c r="CL33" s="216">
        <f t="shared" si="15"/>
        <v>0</v>
      </c>
      <c r="CM33" s="216"/>
      <c r="CN33" s="216"/>
      <c r="CO33" s="216">
        <f t="shared" si="0"/>
        <v>0</v>
      </c>
      <c r="CP33" s="216"/>
      <c r="CQ33" s="217"/>
    </row>
    <row r="34" spans="1:95" ht="30.75" customHeight="1" x14ac:dyDescent="0.25">
      <c r="A34" s="47" t="s">
        <v>558</v>
      </c>
      <c r="B34" s="179" t="s">
        <v>528</v>
      </c>
      <c r="C34" s="51"/>
      <c r="D34" s="379"/>
      <c r="E34" s="379"/>
      <c r="F34" s="379">
        <v>0</v>
      </c>
      <c r="G34" s="379"/>
      <c r="H34" s="216"/>
      <c r="I34" s="216">
        <v>0</v>
      </c>
      <c r="J34" s="379"/>
      <c r="K34" s="379"/>
      <c r="L34" s="216">
        <f t="shared" si="2"/>
        <v>0</v>
      </c>
      <c r="M34" s="379"/>
      <c r="N34" s="379"/>
      <c r="O34" s="216">
        <f>'3'!J34*1.2</f>
        <v>0</v>
      </c>
      <c r="P34" s="133"/>
      <c r="Q34" s="133"/>
      <c r="R34" s="133"/>
      <c r="S34" s="133"/>
      <c r="T34" s="216">
        <v>0</v>
      </c>
      <c r="U34" s="216">
        <f t="shared" si="3"/>
        <v>0</v>
      </c>
      <c r="V34" s="379">
        <f t="shared" si="4"/>
        <v>0</v>
      </c>
      <c r="W34" s="379">
        <f t="shared" si="5"/>
        <v>0</v>
      </c>
      <c r="X34" s="379">
        <f t="shared" si="6"/>
        <v>0</v>
      </c>
      <c r="Y34" s="379"/>
      <c r="Z34" s="379"/>
      <c r="AA34" s="379"/>
      <c r="AB34" s="216">
        <f t="shared" si="7"/>
        <v>0</v>
      </c>
      <c r="AC34" s="379"/>
      <c r="AD34" s="379"/>
      <c r="AE34" s="379"/>
      <c r="AF34" s="379"/>
      <c r="AG34" s="379"/>
      <c r="AH34" s="379"/>
      <c r="AI34" s="216">
        <v>0</v>
      </c>
      <c r="AJ34" s="133"/>
      <c r="AK34" s="133"/>
      <c r="AL34" s="216">
        <v>0</v>
      </c>
      <c r="AM34" s="133"/>
      <c r="AN34" s="133">
        <f t="shared" si="8"/>
        <v>0</v>
      </c>
      <c r="AO34" s="133"/>
      <c r="AP34" s="133"/>
      <c r="AQ34" s="133">
        <f t="shared" si="9"/>
        <v>0</v>
      </c>
      <c r="AR34" s="133"/>
      <c r="AS34" s="216">
        <v>0</v>
      </c>
      <c r="AT34" s="133"/>
      <c r="AU34" s="133"/>
      <c r="AV34" s="216">
        <v>0</v>
      </c>
      <c r="AW34" s="133"/>
      <c r="AX34" s="216"/>
      <c r="AY34" s="133"/>
      <c r="AZ34" s="133"/>
      <c r="BA34" s="216"/>
      <c r="BB34" s="133"/>
      <c r="BC34" s="216">
        <v>0</v>
      </c>
      <c r="BD34" s="133"/>
      <c r="BE34" s="133"/>
      <c r="BF34" s="216">
        <v>0</v>
      </c>
      <c r="BG34" s="133"/>
      <c r="BH34" s="216">
        <f>'3'!AH34*1.2</f>
        <v>0</v>
      </c>
      <c r="BI34" s="216"/>
      <c r="BJ34" s="216"/>
      <c r="BK34" s="216">
        <f t="shared" si="10"/>
        <v>0</v>
      </c>
      <c r="BL34" s="216"/>
      <c r="BM34" s="216">
        <v>0</v>
      </c>
      <c r="BN34" s="216"/>
      <c r="BO34" s="216"/>
      <c r="BP34" s="216">
        <v>0</v>
      </c>
      <c r="BQ34" s="216"/>
      <c r="BR34" s="216">
        <f>'3'!AJ34*1.2</f>
        <v>0</v>
      </c>
      <c r="BS34" s="216"/>
      <c r="BT34" s="216"/>
      <c r="BU34" s="216">
        <f t="shared" si="11"/>
        <v>0</v>
      </c>
      <c r="BV34" s="216"/>
      <c r="BW34" s="216">
        <v>0</v>
      </c>
      <c r="BX34" s="216"/>
      <c r="BY34" s="216"/>
      <c r="BZ34" s="216">
        <v>0</v>
      </c>
      <c r="CA34" s="216"/>
      <c r="CB34" s="216">
        <f>'3'!AL34*1.2</f>
        <v>0</v>
      </c>
      <c r="CC34" s="216"/>
      <c r="CD34" s="216"/>
      <c r="CE34" s="216">
        <f t="shared" si="12"/>
        <v>0</v>
      </c>
      <c r="CF34" s="216"/>
      <c r="CG34" s="216">
        <f t="shared" si="13"/>
        <v>0</v>
      </c>
      <c r="CH34" s="216"/>
      <c r="CI34" s="216"/>
      <c r="CJ34" s="216">
        <f t="shared" si="14"/>
        <v>0</v>
      </c>
      <c r="CK34" s="216"/>
      <c r="CL34" s="216">
        <f t="shared" si="15"/>
        <v>0</v>
      </c>
      <c r="CM34" s="216"/>
      <c r="CN34" s="216"/>
      <c r="CO34" s="216">
        <f t="shared" si="0"/>
        <v>0</v>
      </c>
      <c r="CP34" s="216"/>
      <c r="CQ34" s="217">
        <f t="shared" si="1"/>
        <v>0</v>
      </c>
    </row>
    <row r="35" spans="1:95" ht="46.5" customHeight="1" x14ac:dyDescent="0.25">
      <c r="A35" s="47" t="s">
        <v>559</v>
      </c>
      <c r="B35" s="179" t="s">
        <v>527</v>
      </c>
      <c r="C35" s="51"/>
      <c r="D35" s="379"/>
      <c r="E35" s="379"/>
      <c r="F35" s="379">
        <v>0</v>
      </c>
      <c r="G35" s="379"/>
      <c r="H35" s="216"/>
      <c r="I35" s="216">
        <v>0</v>
      </c>
      <c r="J35" s="379"/>
      <c r="K35" s="379"/>
      <c r="L35" s="216">
        <f t="shared" si="2"/>
        <v>0</v>
      </c>
      <c r="M35" s="379"/>
      <c r="N35" s="379"/>
      <c r="O35" s="216">
        <f>'3'!J35*1.2</f>
        <v>0</v>
      </c>
      <c r="P35" s="133"/>
      <c r="Q35" s="133"/>
      <c r="R35" s="133"/>
      <c r="S35" s="133"/>
      <c r="T35" s="216">
        <v>0</v>
      </c>
      <c r="U35" s="216">
        <f t="shared" si="3"/>
        <v>0</v>
      </c>
      <c r="V35" s="379">
        <f t="shared" si="4"/>
        <v>0</v>
      </c>
      <c r="W35" s="379">
        <f t="shared" si="5"/>
        <v>0</v>
      </c>
      <c r="X35" s="379">
        <f t="shared" si="6"/>
        <v>0</v>
      </c>
      <c r="Y35" s="379"/>
      <c r="Z35" s="379"/>
      <c r="AA35" s="379"/>
      <c r="AB35" s="216">
        <f t="shared" si="7"/>
        <v>0</v>
      </c>
      <c r="AC35" s="379"/>
      <c r="AD35" s="379"/>
      <c r="AE35" s="379"/>
      <c r="AF35" s="379"/>
      <c r="AG35" s="379"/>
      <c r="AH35" s="379"/>
      <c r="AI35" s="216">
        <v>0</v>
      </c>
      <c r="AJ35" s="133"/>
      <c r="AK35" s="133"/>
      <c r="AL35" s="216">
        <v>0</v>
      </c>
      <c r="AM35" s="133"/>
      <c r="AN35" s="133">
        <f t="shared" si="8"/>
        <v>0</v>
      </c>
      <c r="AO35" s="133"/>
      <c r="AP35" s="133"/>
      <c r="AQ35" s="133">
        <f t="shared" si="9"/>
        <v>0</v>
      </c>
      <c r="AR35" s="133"/>
      <c r="AS35" s="216">
        <v>0</v>
      </c>
      <c r="AT35" s="133"/>
      <c r="AU35" s="133"/>
      <c r="AV35" s="216">
        <v>0</v>
      </c>
      <c r="AW35" s="133"/>
      <c r="AX35" s="216"/>
      <c r="AY35" s="133"/>
      <c r="AZ35" s="133"/>
      <c r="BA35" s="216"/>
      <c r="BB35" s="133"/>
      <c r="BC35" s="216">
        <v>0</v>
      </c>
      <c r="BD35" s="133"/>
      <c r="BE35" s="133"/>
      <c r="BF35" s="216">
        <v>0</v>
      </c>
      <c r="BG35" s="133"/>
      <c r="BH35" s="216">
        <f>'3'!AH35*1.2</f>
        <v>0</v>
      </c>
      <c r="BI35" s="216"/>
      <c r="BJ35" s="216"/>
      <c r="BK35" s="216">
        <f t="shared" si="10"/>
        <v>0</v>
      </c>
      <c r="BL35" s="216"/>
      <c r="BM35" s="216">
        <v>0</v>
      </c>
      <c r="BN35" s="216"/>
      <c r="BO35" s="216"/>
      <c r="BP35" s="216">
        <v>0</v>
      </c>
      <c r="BQ35" s="216"/>
      <c r="BR35" s="216">
        <f>'3'!AJ35*1.2</f>
        <v>0</v>
      </c>
      <c r="BS35" s="216"/>
      <c r="BT35" s="216"/>
      <c r="BU35" s="216">
        <f t="shared" si="11"/>
        <v>0</v>
      </c>
      <c r="BV35" s="216"/>
      <c r="BW35" s="216">
        <v>0</v>
      </c>
      <c r="BX35" s="216"/>
      <c r="BY35" s="216"/>
      <c r="BZ35" s="216">
        <v>0</v>
      </c>
      <c r="CA35" s="216"/>
      <c r="CB35" s="216">
        <f>'3'!AL35*1.2</f>
        <v>0</v>
      </c>
      <c r="CC35" s="216"/>
      <c r="CD35" s="216"/>
      <c r="CE35" s="216">
        <f t="shared" si="12"/>
        <v>0</v>
      </c>
      <c r="CF35" s="216"/>
      <c r="CG35" s="216">
        <f t="shared" si="13"/>
        <v>0</v>
      </c>
      <c r="CH35" s="216"/>
      <c r="CI35" s="216"/>
      <c r="CJ35" s="216">
        <f t="shared" si="14"/>
        <v>0</v>
      </c>
      <c r="CK35" s="216"/>
      <c r="CL35" s="216">
        <f t="shared" si="15"/>
        <v>0</v>
      </c>
      <c r="CM35" s="216"/>
      <c r="CN35" s="216"/>
      <c r="CO35" s="216">
        <f t="shared" si="0"/>
        <v>0</v>
      </c>
      <c r="CP35" s="216"/>
      <c r="CQ35" s="217">
        <f t="shared" si="1"/>
        <v>0</v>
      </c>
    </row>
    <row r="36" spans="1:95" ht="97.5" customHeight="1" x14ac:dyDescent="0.25">
      <c r="A36" s="47" t="s">
        <v>560</v>
      </c>
      <c r="B36" s="179" t="s">
        <v>756</v>
      </c>
      <c r="C36" s="51"/>
      <c r="D36" s="379"/>
      <c r="E36" s="379"/>
      <c r="F36" s="379">
        <v>0</v>
      </c>
      <c r="G36" s="379"/>
      <c r="H36" s="216"/>
      <c r="I36" s="216">
        <v>0</v>
      </c>
      <c r="J36" s="379"/>
      <c r="K36" s="379"/>
      <c r="L36" s="216">
        <f t="shared" si="2"/>
        <v>0</v>
      </c>
      <c r="M36" s="379"/>
      <c r="N36" s="379"/>
      <c r="O36" s="216">
        <f>'3'!J36*1.2</f>
        <v>0</v>
      </c>
      <c r="P36" s="133"/>
      <c r="Q36" s="133"/>
      <c r="R36" s="133"/>
      <c r="S36" s="133"/>
      <c r="T36" s="216">
        <v>0</v>
      </c>
      <c r="U36" s="216">
        <f t="shared" si="3"/>
        <v>0</v>
      </c>
      <c r="V36" s="379">
        <f t="shared" si="4"/>
        <v>0</v>
      </c>
      <c r="W36" s="379">
        <f t="shared" si="5"/>
        <v>0</v>
      </c>
      <c r="X36" s="379">
        <f t="shared" si="6"/>
        <v>0</v>
      </c>
      <c r="Y36" s="379"/>
      <c r="Z36" s="379"/>
      <c r="AA36" s="379"/>
      <c r="AB36" s="216">
        <f t="shared" si="7"/>
        <v>0</v>
      </c>
      <c r="AC36" s="379"/>
      <c r="AD36" s="379"/>
      <c r="AE36" s="379"/>
      <c r="AF36" s="379"/>
      <c r="AG36" s="379"/>
      <c r="AH36" s="379"/>
      <c r="AI36" s="216">
        <v>0</v>
      </c>
      <c r="AJ36" s="133"/>
      <c r="AK36" s="133"/>
      <c r="AL36" s="216">
        <v>0</v>
      </c>
      <c r="AM36" s="133"/>
      <c r="AN36" s="133">
        <f t="shared" si="8"/>
        <v>0</v>
      </c>
      <c r="AO36" s="133"/>
      <c r="AP36" s="133"/>
      <c r="AQ36" s="133">
        <f t="shared" si="9"/>
        <v>0</v>
      </c>
      <c r="AR36" s="133"/>
      <c r="AS36" s="216">
        <v>0</v>
      </c>
      <c r="AT36" s="133"/>
      <c r="AU36" s="133"/>
      <c r="AV36" s="216">
        <v>0</v>
      </c>
      <c r="AW36" s="133"/>
      <c r="AX36" s="216"/>
      <c r="AY36" s="133"/>
      <c r="AZ36" s="133"/>
      <c r="BA36" s="216"/>
      <c r="BB36" s="133"/>
      <c r="BC36" s="216">
        <v>0</v>
      </c>
      <c r="BD36" s="133"/>
      <c r="BE36" s="133"/>
      <c r="BF36" s="216">
        <v>0</v>
      </c>
      <c r="BG36" s="133"/>
      <c r="BH36" s="216">
        <f>'3'!AH36*1.2</f>
        <v>0</v>
      </c>
      <c r="BI36" s="216"/>
      <c r="BJ36" s="216"/>
      <c r="BK36" s="216">
        <f t="shared" si="10"/>
        <v>0</v>
      </c>
      <c r="BL36" s="216"/>
      <c r="BM36" s="216">
        <v>0</v>
      </c>
      <c r="BN36" s="216"/>
      <c r="BO36" s="216"/>
      <c r="BP36" s="216">
        <v>0</v>
      </c>
      <c r="BQ36" s="216"/>
      <c r="BR36" s="216">
        <f>'3'!AJ36*1.2</f>
        <v>0</v>
      </c>
      <c r="BS36" s="216"/>
      <c r="BT36" s="216"/>
      <c r="BU36" s="216">
        <f t="shared" si="11"/>
        <v>0</v>
      </c>
      <c r="BV36" s="216"/>
      <c r="BW36" s="216">
        <v>0</v>
      </c>
      <c r="BX36" s="216"/>
      <c r="BY36" s="216"/>
      <c r="BZ36" s="216">
        <v>0</v>
      </c>
      <c r="CA36" s="216"/>
      <c r="CB36" s="216">
        <f>'3'!AL36*1.2</f>
        <v>0</v>
      </c>
      <c r="CC36" s="216"/>
      <c r="CD36" s="216"/>
      <c r="CE36" s="216">
        <f t="shared" si="12"/>
        <v>0</v>
      </c>
      <c r="CF36" s="216"/>
      <c r="CG36" s="216">
        <f t="shared" si="13"/>
        <v>0</v>
      </c>
      <c r="CH36" s="216"/>
      <c r="CI36" s="216"/>
      <c r="CJ36" s="216">
        <f t="shared" si="14"/>
        <v>0</v>
      </c>
      <c r="CK36" s="216"/>
      <c r="CL36" s="216">
        <f t="shared" si="15"/>
        <v>0</v>
      </c>
      <c r="CM36" s="216"/>
      <c r="CN36" s="216"/>
      <c r="CO36" s="216">
        <f t="shared" si="0"/>
        <v>0</v>
      </c>
      <c r="CP36" s="216"/>
      <c r="CQ36" s="217">
        <f t="shared" si="1"/>
        <v>0</v>
      </c>
    </row>
    <row r="37" spans="1:95" s="525" customFormat="1" ht="48" customHeight="1" x14ac:dyDescent="0.25">
      <c r="A37" s="182" t="s">
        <v>556</v>
      </c>
      <c r="B37" s="180" t="s">
        <v>757</v>
      </c>
      <c r="C37" s="219"/>
      <c r="D37" s="235"/>
      <c r="E37" s="235">
        <v>2020</v>
      </c>
      <c r="F37" s="235">
        <v>2024</v>
      </c>
      <c r="G37" s="235"/>
      <c r="H37" s="217"/>
      <c r="I37" s="217">
        <v>300.46199999999999</v>
      </c>
      <c r="J37" s="235"/>
      <c r="K37" s="235"/>
      <c r="L37" s="217">
        <f t="shared" si="2"/>
        <v>405.43619999999999</v>
      </c>
      <c r="M37" s="235"/>
      <c r="N37" s="235"/>
      <c r="O37" s="217">
        <f>'3'!J37*1.2</f>
        <v>73.929658800000013</v>
      </c>
      <c r="P37" s="528"/>
      <c r="Q37" s="528"/>
      <c r="R37" s="528"/>
      <c r="S37" s="528"/>
      <c r="T37" s="217">
        <v>300.46199999999999</v>
      </c>
      <c r="U37" s="217">
        <f t="shared" si="3"/>
        <v>405.43619999999999</v>
      </c>
      <c r="V37" s="235">
        <f t="shared" si="4"/>
        <v>300.46199999999999</v>
      </c>
      <c r="W37" s="235">
        <f t="shared" si="5"/>
        <v>226.53234119999996</v>
      </c>
      <c r="X37" s="235">
        <f t="shared" si="6"/>
        <v>405.43619999999999</v>
      </c>
      <c r="Y37" s="235"/>
      <c r="Z37" s="235"/>
      <c r="AA37" s="235"/>
      <c r="AB37" s="217">
        <f t="shared" si="7"/>
        <v>0</v>
      </c>
      <c r="AC37" s="235"/>
      <c r="AD37" s="235"/>
      <c r="AE37" s="235"/>
      <c r="AF37" s="235"/>
      <c r="AG37" s="235"/>
      <c r="AH37" s="235"/>
      <c r="AI37" s="217">
        <v>73.593999999999994</v>
      </c>
      <c r="AJ37" s="217">
        <v>0</v>
      </c>
      <c r="AK37" s="217">
        <v>0</v>
      </c>
      <c r="AL37" s="217">
        <v>73.593999999999994</v>
      </c>
      <c r="AM37" s="217"/>
      <c r="AN37" s="217">
        <f t="shared" si="8"/>
        <v>73.929658800000013</v>
      </c>
      <c r="AO37" s="217"/>
      <c r="AP37" s="217"/>
      <c r="AQ37" s="217">
        <f t="shared" si="9"/>
        <v>73.929658800000013</v>
      </c>
      <c r="AR37" s="217"/>
      <c r="AS37" s="217">
        <v>70.373000000000005</v>
      </c>
      <c r="AT37" s="217">
        <v>0</v>
      </c>
      <c r="AU37" s="217">
        <v>0</v>
      </c>
      <c r="AV37" s="217">
        <v>70.373000000000005</v>
      </c>
      <c r="AW37" s="217">
        <v>0</v>
      </c>
      <c r="AX37" s="217"/>
      <c r="AY37" s="217"/>
      <c r="AZ37" s="217"/>
      <c r="BA37" s="217"/>
      <c r="BB37" s="217"/>
      <c r="BC37" s="217">
        <v>64.405000000000001</v>
      </c>
      <c r="BD37" s="217">
        <v>0</v>
      </c>
      <c r="BE37" s="217">
        <v>0</v>
      </c>
      <c r="BF37" s="217">
        <v>64.405000000000001</v>
      </c>
      <c r="BG37" s="217">
        <v>0</v>
      </c>
      <c r="BH37" s="217">
        <f>'3'!AH37*1.2</f>
        <v>78.721199999999996</v>
      </c>
      <c r="BI37" s="217"/>
      <c r="BJ37" s="217"/>
      <c r="BK37" s="217">
        <f t="shared" si="10"/>
        <v>78.721199999999996</v>
      </c>
      <c r="BL37" s="217">
        <v>0</v>
      </c>
      <c r="BM37" s="217">
        <v>64.165000000000006</v>
      </c>
      <c r="BN37" s="217">
        <v>0</v>
      </c>
      <c r="BO37" s="217">
        <v>0</v>
      </c>
      <c r="BP37" s="217">
        <v>64.165000000000006</v>
      </c>
      <c r="BQ37" s="217">
        <v>0</v>
      </c>
      <c r="BR37" s="217">
        <f>'3'!AJ37*1.2</f>
        <v>95.471999999999994</v>
      </c>
      <c r="BS37" s="217"/>
      <c r="BT37" s="217"/>
      <c r="BU37" s="217">
        <f t="shared" si="11"/>
        <v>95.471999999999994</v>
      </c>
      <c r="BV37" s="217">
        <v>3.9E-2</v>
      </c>
      <c r="BW37" s="217">
        <v>27.925000000000001</v>
      </c>
      <c r="BX37" s="217">
        <v>0</v>
      </c>
      <c r="BY37" s="217">
        <v>0</v>
      </c>
      <c r="BZ37" s="217">
        <v>27.925000000000001</v>
      </c>
      <c r="CA37" s="217">
        <v>0</v>
      </c>
      <c r="CB37" s="217">
        <f>'3'!AL37*1.2</f>
        <v>87.275999999999982</v>
      </c>
      <c r="CC37" s="217"/>
      <c r="CD37" s="217"/>
      <c r="CE37" s="217">
        <f t="shared" si="12"/>
        <v>87.275999999999982</v>
      </c>
      <c r="CF37" s="217"/>
      <c r="CG37" s="217">
        <f t="shared" si="13"/>
        <v>300.46199999999999</v>
      </c>
      <c r="CH37" s="217"/>
      <c r="CI37" s="217"/>
      <c r="CJ37" s="217">
        <f t="shared" si="14"/>
        <v>300.46199999999999</v>
      </c>
      <c r="CK37" s="217"/>
      <c r="CL37" s="217">
        <f t="shared" si="15"/>
        <v>405.43619999999999</v>
      </c>
      <c r="CM37" s="217"/>
      <c r="CN37" s="217"/>
      <c r="CO37" s="217">
        <f t="shared" si="0"/>
        <v>405.43619999999999</v>
      </c>
      <c r="CP37" s="217"/>
      <c r="CQ37" s="217">
        <f t="shared" si="1"/>
        <v>399.80385879999994</v>
      </c>
    </row>
    <row r="38" spans="1:95" ht="82.5" customHeight="1" x14ac:dyDescent="0.25">
      <c r="A38" s="47" t="s">
        <v>561</v>
      </c>
      <c r="B38" s="181" t="s">
        <v>772</v>
      </c>
      <c r="C38" s="51"/>
      <c r="D38" s="379"/>
      <c r="E38" s="379">
        <v>2020</v>
      </c>
      <c r="F38" s="379">
        <v>2024</v>
      </c>
      <c r="G38" s="379"/>
      <c r="H38" s="379"/>
      <c r="I38" s="216">
        <v>240.386</v>
      </c>
      <c r="J38" s="196"/>
      <c r="K38" s="379"/>
      <c r="L38" s="216">
        <f t="shared" si="2"/>
        <v>296.51939999999996</v>
      </c>
      <c r="M38" s="379"/>
      <c r="N38" s="379"/>
      <c r="O38" s="216">
        <f>'3'!J38*1.2</f>
        <v>57.080400000000004</v>
      </c>
      <c r="P38" s="133"/>
      <c r="Q38" s="133"/>
      <c r="R38" s="133"/>
      <c r="S38" s="133"/>
      <c r="T38" s="216">
        <v>240.386</v>
      </c>
      <c r="U38" s="216">
        <f t="shared" si="3"/>
        <v>306.84439999999995</v>
      </c>
      <c r="V38" s="379">
        <f t="shared" si="4"/>
        <v>240.386</v>
      </c>
      <c r="W38" s="379">
        <f t="shared" si="5"/>
        <v>183.3056</v>
      </c>
      <c r="X38" s="379">
        <f t="shared" si="6"/>
        <v>306.84439999999995</v>
      </c>
      <c r="Y38" s="379"/>
      <c r="Z38" s="379"/>
      <c r="AA38" s="379"/>
      <c r="AB38" s="216">
        <f t="shared" si="7"/>
        <v>0</v>
      </c>
      <c r="AC38" s="379"/>
      <c r="AD38" s="379"/>
      <c r="AE38" s="379"/>
      <c r="AF38" s="379"/>
      <c r="AG38" s="379"/>
      <c r="AH38" s="379"/>
      <c r="AI38" s="216">
        <v>56.888999999999996</v>
      </c>
      <c r="AJ38" s="216">
        <v>0</v>
      </c>
      <c r="AK38" s="216">
        <v>0</v>
      </c>
      <c r="AL38" s="216">
        <v>56.888999999999996</v>
      </c>
      <c r="AM38" s="216"/>
      <c r="AN38" s="216">
        <f t="shared" si="8"/>
        <v>57.080400000000004</v>
      </c>
      <c r="AO38" s="216"/>
      <c r="AP38" s="216"/>
      <c r="AQ38" s="216">
        <f t="shared" si="9"/>
        <v>57.080400000000004</v>
      </c>
      <c r="AR38" s="216"/>
      <c r="AS38" s="216">
        <f>AS40</f>
        <v>46.932000000000002</v>
      </c>
      <c r="AT38" s="216">
        <v>0</v>
      </c>
      <c r="AU38" s="216">
        <v>0</v>
      </c>
      <c r="AV38" s="216">
        <v>57.257000000000005</v>
      </c>
      <c r="AW38" s="216">
        <v>0</v>
      </c>
      <c r="AX38" s="216"/>
      <c r="AY38" s="216"/>
      <c r="AZ38" s="216"/>
      <c r="BA38" s="216"/>
      <c r="BB38" s="216"/>
      <c r="BC38" s="216">
        <v>55.44</v>
      </c>
      <c r="BD38" s="216">
        <v>0</v>
      </c>
      <c r="BE38" s="216">
        <v>0</v>
      </c>
      <c r="BF38" s="216">
        <v>55.44</v>
      </c>
      <c r="BG38" s="216">
        <v>0</v>
      </c>
      <c r="BH38" s="216">
        <f>'3'!AH38*1.2</f>
        <v>47.421599999999998</v>
      </c>
      <c r="BI38" s="216"/>
      <c r="BJ38" s="216"/>
      <c r="BK38" s="216">
        <f t="shared" si="10"/>
        <v>47.421599999999998</v>
      </c>
      <c r="BL38" s="216">
        <v>0</v>
      </c>
      <c r="BM38" s="216">
        <v>52.2</v>
      </c>
      <c r="BN38" s="216">
        <v>0</v>
      </c>
      <c r="BO38" s="216">
        <v>0</v>
      </c>
      <c r="BP38" s="216">
        <v>52.2</v>
      </c>
      <c r="BQ38" s="216">
        <v>0</v>
      </c>
      <c r="BR38" s="216">
        <f>'3'!AJ38*1.2</f>
        <v>78.55319999999999</v>
      </c>
      <c r="BS38" s="216"/>
      <c r="BT38" s="216"/>
      <c r="BU38" s="216">
        <f t="shared" si="11"/>
        <v>78.55319999999999</v>
      </c>
      <c r="BV38" s="216">
        <v>3.9E-2</v>
      </c>
      <c r="BW38" s="216">
        <v>18.600000000000001</v>
      </c>
      <c r="BX38" s="216">
        <v>0</v>
      </c>
      <c r="BY38" s="216">
        <v>0</v>
      </c>
      <c r="BZ38" s="216">
        <v>18.600000000000001</v>
      </c>
      <c r="CA38" s="216">
        <v>0</v>
      </c>
      <c r="CB38" s="216">
        <f>'3'!AL38*1.2</f>
        <v>66.72359999999999</v>
      </c>
      <c r="CC38" s="216"/>
      <c r="CD38" s="216"/>
      <c r="CE38" s="216">
        <f t="shared" si="12"/>
        <v>66.72359999999999</v>
      </c>
      <c r="CF38" s="216"/>
      <c r="CG38" s="216">
        <f t="shared" si="13"/>
        <v>240.386</v>
      </c>
      <c r="CH38" s="216"/>
      <c r="CI38" s="216"/>
      <c r="CJ38" s="216">
        <f t="shared" si="14"/>
        <v>240.386</v>
      </c>
      <c r="CK38" s="216"/>
      <c r="CL38" s="216">
        <f t="shared" si="15"/>
        <v>296.51939999999996</v>
      </c>
      <c r="CM38" s="216"/>
      <c r="CN38" s="216"/>
      <c r="CO38" s="216">
        <f t="shared" si="0"/>
        <v>306.84439999999995</v>
      </c>
      <c r="CP38" s="216"/>
      <c r="CQ38" s="217">
        <f t="shared" si="1"/>
        <v>305.21879999999999</v>
      </c>
    </row>
    <row r="39" spans="1:95" ht="35.25" customHeight="1" x14ac:dyDescent="0.25">
      <c r="A39" s="47" t="s">
        <v>608</v>
      </c>
      <c r="B39" s="179" t="s">
        <v>773</v>
      </c>
      <c r="C39" s="51"/>
      <c r="D39" s="379"/>
      <c r="E39" s="379"/>
      <c r="F39" s="379"/>
      <c r="G39" s="379"/>
      <c r="H39" s="216"/>
      <c r="I39" s="216"/>
      <c r="J39" s="379"/>
      <c r="K39" s="379"/>
      <c r="L39" s="216"/>
      <c r="M39" s="379"/>
      <c r="N39" s="379"/>
      <c r="O39" s="216"/>
      <c r="P39" s="133"/>
      <c r="Q39" s="133"/>
      <c r="R39" s="133"/>
      <c r="S39" s="133"/>
      <c r="T39" s="216"/>
      <c r="U39" s="216">
        <f t="shared" si="3"/>
        <v>0</v>
      </c>
      <c r="V39" s="379"/>
      <c r="W39" s="379"/>
      <c r="X39" s="379"/>
      <c r="Y39" s="379"/>
      <c r="Z39" s="379"/>
      <c r="AA39" s="379"/>
      <c r="AB39" s="216"/>
      <c r="AC39" s="379"/>
      <c r="AD39" s="379"/>
      <c r="AE39" s="379"/>
      <c r="AF39" s="379"/>
      <c r="AG39" s="379"/>
      <c r="AH39" s="379"/>
      <c r="AI39" s="133"/>
      <c r="AJ39" s="133"/>
      <c r="AK39" s="133"/>
      <c r="AL39" s="133"/>
      <c r="AM39" s="133"/>
      <c r="AN39" s="133">
        <f t="shared" si="8"/>
        <v>0</v>
      </c>
      <c r="AO39" s="133"/>
      <c r="AP39" s="133"/>
      <c r="AQ39" s="133">
        <f t="shared" si="9"/>
        <v>0</v>
      </c>
      <c r="AR39" s="133"/>
      <c r="AS39" s="133"/>
      <c r="AT39" s="133"/>
      <c r="AU39" s="133"/>
      <c r="AV39" s="133"/>
      <c r="AW39" s="133"/>
      <c r="AX39" s="133"/>
      <c r="AY39" s="133"/>
      <c r="AZ39" s="133"/>
      <c r="BA39" s="133"/>
      <c r="BB39" s="133"/>
      <c r="BC39" s="133"/>
      <c r="BD39" s="133"/>
      <c r="BE39" s="133"/>
      <c r="BF39" s="133"/>
      <c r="BG39" s="133"/>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f t="shared" si="15"/>
        <v>0</v>
      </c>
      <c r="CM39" s="216"/>
      <c r="CN39" s="216"/>
      <c r="CO39" s="216">
        <f t="shared" si="0"/>
        <v>0</v>
      </c>
      <c r="CP39" s="216"/>
      <c r="CQ39" s="217">
        <f t="shared" si="1"/>
        <v>0</v>
      </c>
    </row>
    <row r="40" spans="1:95" ht="81" customHeight="1" x14ac:dyDescent="0.25">
      <c r="A40" s="47" t="s">
        <v>609</v>
      </c>
      <c r="B40" s="179" t="s">
        <v>774</v>
      </c>
      <c r="C40" s="51"/>
      <c r="D40" s="379"/>
      <c r="E40" s="379">
        <v>2020</v>
      </c>
      <c r="F40" s="379">
        <v>2024</v>
      </c>
      <c r="G40" s="379"/>
      <c r="H40" s="379"/>
      <c r="I40" s="320">
        <v>240.386</v>
      </c>
      <c r="J40" s="196"/>
      <c r="K40" s="379"/>
      <c r="L40" s="320">
        <f t="shared" si="2"/>
        <v>296.51939999999996</v>
      </c>
      <c r="M40" s="379"/>
      <c r="N40" s="379"/>
      <c r="O40" s="216">
        <f>'3'!J40*1.2</f>
        <v>57.080400000000004</v>
      </c>
      <c r="P40" s="133"/>
      <c r="Q40" s="133"/>
      <c r="R40" s="133"/>
      <c r="S40" s="133"/>
      <c r="T40" s="216">
        <v>240.386</v>
      </c>
      <c r="U40" s="216">
        <f t="shared" si="3"/>
        <v>306.84439999999995</v>
      </c>
      <c r="V40" s="379">
        <f t="shared" si="4"/>
        <v>240.386</v>
      </c>
      <c r="W40" s="379">
        <f t="shared" si="5"/>
        <v>183.3056</v>
      </c>
      <c r="X40" s="379">
        <f t="shared" si="6"/>
        <v>306.84439999999995</v>
      </c>
      <c r="Y40" s="379"/>
      <c r="Z40" s="379"/>
      <c r="AA40" s="379"/>
      <c r="AB40" s="216">
        <f t="shared" si="7"/>
        <v>0</v>
      </c>
      <c r="AC40" s="379"/>
      <c r="AD40" s="379"/>
      <c r="AE40" s="379"/>
      <c r="AF40" s="379"/>
      <c r="AG40" s="379"/>
      <c r="AH40" s="379"/>
      <c r="AI40" s="320">
        <v>56.888999999999996</v>
      </c>
      <c r="AJ40" s="320">
        <v>0</v>
      </c>
      <c r="AK40" s="320">
        <v>0</v>
      </c>
      <c r="AL40" s="320">
        <v>56.888999999999996</v>
      </c>
      <c r="AM40" s="320"/>
      <c r="AN40" s="320">
        <f t="shared" si="8"/>
        <v>57.080400000000004</v>
      </c>
      <c r="AO40" s="320"/>
      <c r="AP40" s="320"/>
      <c r="AQ40" s="320">
        <f t="shared" si="9"/>
        <v>57.080400000000004</v>
      </c>
      <c r="AR40" s="320"/>
      <c r="AS40" s="320">
        <f>SUM(AS41:AS83)</f>
        <v>46.932000000000002</v>
      </c>
      <c r="AT40" s="320">
        <v>0</v>
      </c>
      <c r="AU40" s="320">
        <v>0</v>
      </c>
      <c r="AV40" s="320">
        <v>57.257000000000005</v>
      </c>
      <c r="AW40" s="320">
        <v>0</v>
      </c>
      <c r="AX40" s="320"/>
      <c r="AY40" s="320"/>
      <c r="AZ40" s="320"/>
      <c r="BA40" s="320"/>
      <c r="BB40" s="320"/>
      <c r="BC40" s="320">
        <v>55.44</v>
      </c>
      <c r="BD40" s="320">
        <v>0</v>
      </c>
      <c r="BE40" s="320">
        <v>0</v>
      </c>
      <c r="BF40" s="320">
        <v>55.44</v>
      </c>
      <c r="BG40" s="320">
        <v>0</v>
      </c>
      <c r="BH40" s="216">
        <f>'3'!AH40*1.2</f>
        <v>47.421599999999998</v>
      </c>
      <c r="BI40" s="216"/>
      <c r="BJ40" s="216"/>
      <c r="BK40" s="216">
        <f t="shared" ref="BK40:BK83" si="16">BH40</f>
        <v>47.421599999999998</v>
      </c>
      <c r="BL40" s="216">
        <v>0</v>
      </c>
      <c r="BM40" s="216">
        <v>52.2</v>
      </c>
      <c r="BN40" s="216">
        <v>0</v>
      </c>
      <c r="BO40" s="216">
        <v>0</v>
      </c>
      <c r="BP40" s="216">
        <v>52.2</v>
      </c>
      <c r="BQ40" s="216">
        <v>0</v>
      </c>
      <c r="BR40" s="216">
        <f>'3'!AJ40*1.2</f>
        <v>78.55319999999999</v>
      </c>
      <c r="BS40" s="216"/>
      <c r="BT40" s="216"/>
      <c r="BU40" s="216">
        <f t="shared" ref="BU40:BU83" si="17">BR40</f>
        <v>78.55319999999999</v>
      </c>
      <c r="BV40" s="216">
        <v>0</v>
      </c>
      <c r="BW40" s="216">
        <v>18.600000000000001</v>
      </c>
      <c r="BX40" s="216">
        <v>0</v>
      </c>
      <c r="BY40" s="216">
        <v>0</v>
      </c>
      <c r="BZ40" s="216">
        <v>18.600000000000001</v>
      </c>
      <c r="CA40" s="216">
        <v>0</v>
      </c>
      <c r="CB40" s="216">
        <f>'3'!AL40*1.2</f>
        <v>66.72359999999999</v>
      </c>
      <c r="CC40" s="216"/>
      <c r="CD40" s="216"/>
      <c r="CE40" s="216">
        <f t="shared" ref="CE40:CE83" si="18">CB40</f>
        <v>66.72359999999999</v>
      </c>
      <c r="CF40" s="216"/>
      <c r="CG40" s="216">
        <f t="shared" si="13"/>
        <v>240.386</v>
      </c>
      <c r="CH40" s="216"/>
      <c r="CI40" s="216"/>
      <c r="CJ40" s="216">
        <f t="shared" si="14"/>
        <v>240.386</v>
      </c>
      <c r="CK40" s="216"/>
      <c r="CL40" s="216">
        <f t="shared" si="15"/>
        <v>296.51939999999996</v>
      </c>
      <c r="CM40" s="216"/>
      <c r="CN40" s="216"/>
      <c r="CO40" s="216">
        <f t="shared" si="0"/>
        <v>306.84439999999995</v>
      </c>
      <c r="CP40" s="216"/>
      <c r="CQ40" s="217">
        <f t="shared" si="1"/>
        <v>305.21879999999999</v>
      </c>
    </row>
    <row r="41" spans="1:95" ht="31.5" x14ac:dyDescent="0.25">
      <c r="A41" s="47"/>
      <c r="B41" s="318" t="s">
        <v>839</v>
      </c>
      <c r="C41" s="379" t="s">
        <v>815</v>
      </c>
      <c r="D41" s="379"/>
      <c r="E41" s="379">
        <v>2020</v>
      </c>
      <c r="F41" s="379">
        <v>2020</v>
      </c>
      <c r="G41" s="379"/>
      <c r="H41" s="379"/>
      <c r="I41" s="320">
        <v>9.2870000000000008</v>
      </c>
      <c r="J41" s="196"/>
      <c r="K41" s="379"/>
      <c r="L41" s="320">
        <f t="shared" si="2"/>
        <v>9.2870000000000008</v>
      </c>
      <c r="M41" s="379"/>
      <c r="N41" s="379"/>
      <c r="O41" s="216">
        <f>'3'!J41*1.2</f>
        <v>9.2843999999999998</v>
      </c>
      <c r="P41" s="133"/>
      <c r="Q41" s="133"/>
      <c r="R41" s="133"/>
      <c r="S41" s="133"/>
      <c r="T41" s="216">
        <v>9.2870000000000008</v>
      </c>
      <c r="U41" s="216">
        <f t="shared" si="3"/>
        <v>9.2870000000000008</v>
      </c>
      <c r="V41" s="379">
        <f t="shared" si="4"/>
        <v>9.2870000000000008</v>
      </c>
      <c r="W41" s="379">
        <v>0</v>
      </c>
      <c r="X41" s="379">
        <f t="shared" si="6"/>
        <v>9.2870000000000008</v>
      </c>
      <c r="Y41" s="379"/>
      <c r="Z41" s="379"/>
      <c r="AA41" s="379"/>
      <c r="AB41" s="216"/>
      <c r="AC41" s="379"/>
      <c r="AD41" s="379"/>
      <c r="AE41" s="379"/>
      <c r="AF41" s="379"/>
      <c r="AG41" s="379"/>
      <c r="AH41" s="379"/>
      <c r="AI41" s="320">
        <v>9.2870000000000008</v>
      </c>
      <c r="AJ41" s="320"/>
      <c r="AK41" s="133"/>
      <c r="AL41" s="320">
        <v>9.2870000000000008</v>
      </c>
      <c r="AM41" s="133"/>
      <c r="AN41" s="133">
        <f t="shared" si="8"/>
        <v>9.2843999999999998</v>
      </c>
      <c r="AO41" s="133"/>
      <c r="AP41" s="133"/>
      <c r="AQ41" s="133">
        <f t="shared" si="9"/>
        <v>9.2843999999999998</v>
      </c>
      <c r="AR41" s="133"/>
      <c r="AS41" s="320">
        <v>0</v>
      </c>
      <c r="AT41" s="133"/>
      <c r="AU41" s="133"/>
      <c r="AV41" s="133"/>
      <c r="AW41" s="133"/>
      <c r="AX41" s="320"/>
      <c r="AY41" s="133"/>
      <c r="AZ41" s="133"/>
      <c r="BA41" s="133"/>
      <c r="BB41" s="133"/>
      <c r="BC41" s="320">
        <v>0</v>
      </c>
      <c r="BD41" s="133"/>
      <c r="BE41" s="133"/>
      <c r="BF41" s="133"/>
      <c r="BG41" s="133"/>
      <c r="BH41" s="216">
        <f>'3'!AH41*1.2</f>
        <v>0</v>
      </c>
      <c r="BI41" s="216"/>
      <c r="BJ41" s="216"/>
      <c r="BK41" s="216">
        <f t="shared" si="16"/>
        <v>0</v>
      </c>
      <c r="BL41" s="216"/>
      <c r="BM41" s="216">
        <v>0</v>
      </c>
      <c r="BN41" s="216"/>
      <c r="BO41" s="216"/>
      <c r="BP41" s="216"/>
      <c r="BQ41" s="216"/>
      <c r="BR41" s="216">
        <f>'3'!AJ41*1.2</f>
        <v>0</v>
      </c>
      <c r="BS41" s="216"/>
      <c r="BT41" s="216"/>
      <c r="BU41" s="216">
        <f t="shared" si="17"/>
        <v>0</v>
      </c>
      <c r="BV41" s="216"/>
      <c r="BW41" s="216">
        <v>0</v>
      </c>
      <c r="BX41" s="216"/>
      <c r="BY41" s="216"/>
      <c r="BZ41" s="216"/>
      <c r="CA41" s="216"/>
      <c r="CB41" s="216">
        <f>'3'!AL41*1.2</f>
        <v>0</v>
      </c>
      <c r="CC41" s="216"/>
      <c r="CD41" s="216"/>
      <c r="CE41" s="216">
        <f t="shared" si="18"/>
        <v>0</v>
      </c>
      <c r="CF41" s="216"/>
      <c r="CG41" s="216">
        <f t="shared" si="13"/>
        <v>9.2870000000000008</v>
      </c>
      <c r="CH41" s="216"/>
      <c r="CI41" s="216"/>
      <c r="CJ41" s="216">
        <f t="shared" si="14"/>
        <v>9.2870000000000008</v>
      </c>
      <c r="CK41" s="216"/>
      <c r="CL41" s="216">
        <f t="shared" si="15"/>
        <v>9.2870000000000008</v>
      </c>
      <c r="CM41" s="216"/>
      <c r="CN41" s="216"/>
      <c r="CO41" s="216">
        <f t="shared" si="0"/>
        <v>9.2870000000000008</v>
      </c>
      <c r="CP41" s="216"/>
      <c r="CQ41" s="217">
        <f t="shared" si="1"/>
        <v>9.2843999999999998</v>
      </c>
    </row>
    <row r="42" spans="1:95" x14ac:dyDescent="0.25">
      <c r="A42" s="47"/>
      <c r="B42" s="318" t="s">
        <v>816</v>
      </c>
      <c r="C42" s="379" t="s">
        <v>815</v>
      </c>
      <c r="D42" s="379"/>
      <c r="E42" s="379">
        <v>2020</v>
      </c>
      <c r="F42" s="379">
        <v>2020</v>
      </c>
      <c r="G42" s="379"/>
      <c r="H42" s="379"/>
      <c r="I42" s="320">
        <v>21.847999999999999</v>
      </c>
      <c r="J42" s="196"/>
      <c r="K42" s="379"/>
      <c r="L42" s="320">
        <f t="shared" si="2"/>
        <v>21.847999999999999</v>
      </c>
      <c r="M42" s="379"/>
      <c r="N42" s="379"/>
      <c r="O42" s="216">
        <f>'3'!J42*1.2</f>
        <v>21.845999999999997</v>
      </c>
      <c r="P42" s="133"/>
      <c r="Q42" s="133"/>
      <c r="R42" s="133"/>
      <c r="S42" s="133"/>
      <c r="T42" s="216">
        <v>21.847999999999999</v>
      </c>
      <c r="U42" s="216">
        <f t="shared" si="3"/>
        <v>21.847999999999999</v>
      </c>
      <c r="V42" s="379">
        <f t="shared" si="4"/>
        <v>21.847999999999999</v>
      </c>
      <c r="W42" s="379">
        <v>0</v>
      </c>
      <c r="X42" s="379">
        <f t="shared" si="6"/>
        <v>21.847999999999999</v>
      </c>
      <c r="Y42" s="379"/>
      <c r="Z42" s="379"/>
      <c r="AA42" s="379"/>
      <c r="AB42" s="216"/>
      <c r="AC42" s="379"/>
      <c r="AD42" s="379"/>
      <c r="AE42" s="379"/>
      <c r="AF42" s="379"/>
      <c r="AG42" s="379"/>
      <c r="AH42" s="379"/>
      <c r="AI42" s="320">
        <v>21.847999999999999</v>
      </c>
      <c r="AJ42" s="133"/>
      <c r="AK42" s="133"/>
      <c r="AL42" s="320">
        <v>21.847999999999999</v>
      </c>
      <c r="AM42" s="133"/>
      <c r="AN42" s="133">
        <f t="shared" si="8"/>
        <v>21.845999999999997</v>
      </c>
      <c r="AO42" s="133"/>
      <c r="AP42" s="133"/>
      <c r="AQ42" s="133">
        <f t="shared" si="9"/>
        <v>21.845999999999997</v>
      </c>
      <c r="AR42" s="133"/>
      <c r="AS42" s="320">
        <v>0</v>
      </c>
      <c r="AT42" s="133"/>
      <c r="AU42" s="133"/>
      <c r="AV42" s="133"/>
      <c r="AW42" s="133"/>
      <c r="AX42" s="320"/>
      <c r="AY42" s="133"/>
      <c r="AZ42" s="133"/>
      <c r="BA42" s="133"/>
      <c r="BB42" s="133"/>
      <c r="BC42" s="320">
        <v>0</v>
      </c>
      <c r="BD42" s="133"/>
      <c r="BE42" s="133"/>
      <c r="BF42" s="133"/>
      <c r="BG42" s="133"/>
      <c r="BH42" s="216">
        <f>'3'!AH42*1.2</f>
        <v>0</v>
      </c>
      <c r="BI42" s="216"/>
      <c r="BJ42" s="216"/>
      <c r="BK42" s="216">
        <f t="shared" si="16"/>
        <v>0</v>
      </c>
      <c r="BL42" s="216"/>
      <c r="BM42" s="216">
        <v>0</v>
      </c>
      <c r="BN42" s="216"/>
      <c r="BO42" s="216"/>
      <c r="BP42" s="216"/>
      <c r="BQ42" s="216"/>
      <c r="BR42" s="216">
        <f>'3'!AJ42*1.2</f>
        <v>0</v>
      </c>
      <c r="BS42" s="216"/>
      <c r="BT42" s="216"/>
      <c r="BU42" s="216">
        <f t="shared" si="17"/>
        <v>0</v>
      </c>
      <c r="BV42" s="216"/>
      <c r="BW42" s="216">
        <v>0</v>
      </c>
      <c r="BX42" s="216"/>
      <c r="BY42" s="216"/>
      <c r="BZ42" s="216"/>
      <c r="CA42" s="216"/>
      <c r="CB42" s="216">
        <f>'3'!AL42*1.2</f>
        <v>0</v>
      </c>
      <c r="CC42" s="216"/>
      <c r="CD42" s="216"/>
      <c r="CE42" s="216">
        <f t="shared" si="18"/>
        <v>0</v>
      </c>
      <c r="CF42" s="216"/>
      <c r="CG42" s="216">
        <f t="shared" si="13"/>
        <v>21.847999999999999</v>
      </c>
      <c r="CH42" s="216"/>
      <c r="CI42" s="216"/>
      <c r="CJ42" s="216">
        <f t="shared" si="14"/>
        <v>21.847999999999999</v>
      </c>
      <c r="CK42" s="216"/>
      <c r="CL42" s="216">
        <f t="shared" si="15"/>
        <v>21.847999999999999</v>
      </c>
      <c r="CM42" s="216"/>
      <c r="CN42" s="216"/>
      <c r="CO42" s="216">
        <f t="shared" si="0"/>
        <v>21.847999999999999</v>
      </c>
      <c r="CP42" s="216"/>
      <c r="CQ42" s="217">
        <f t="shared" si="1"/>
        <v>21.845999999999997</v>
      </c>
    </row>
    <row r="43" spans="1:95" ht="31.5" x14ac:dyDescent="0.25">
      <c r="A43" s="47"/>
      <c r="B43" s="318" t="s">
        <v>840</v>
      </c>
      <c r="C43" s="379" t="s">
        <v>815</v>
      </c>
      <c r="D43" s="379"/>
      <c r="E43" s="379">
        <v>2020</v>
      </c>
      <c r="F43" s="379">
        <v>2020</v>
      </c>
      <c r="G43" s="379"/>
      <c r="H43" s="379"/>
      <c r="I43" s="320">
        <v>1.3280000000000001</v>
      </c>
      <c r="J43" s="196"/>
      <c r="K43" s="379"/>
      <c r="L43" s="320">
        <f t="shared" si="2"/>
        <v>1.3280000000000001</v>
      </c>
      <c r="M43" s="379"/>
      <c r="N43" s="379"/>
      <c r="O43" s="216">
        <f>'3'!J43*1.2</f>
        <v>1.3703999999999998</v>
      </c>
      <c r="P43" s="133"/>
      <c r="Q43" s="133"/>
      <c r="R43" s="133"/>
      <c r="S43" s="133"/>
      <c r="T43" s="216">
        <v>1.3280000000000001</v>
      </c>
      <c r="U43" s="216">
        <f t="shared" si="3"/>
        <v>1.3280000000000001</v>
      </c>
      <c r="V43" s="379">
        <f t="shared" si="4"/>
        <v>1.3280000000000001</v>
      </c>
      <c r="W43" s="379">
        <v>0</v>
      </c>
      <c r="X43" s="379">
        <f t="shared" si="6"/>
        <v>1.3280000000000001</v>
      </c>
      <c r="Y43" s="379"/>
      <c r="Z43" s="379"/>
      <c r="AA43" s="379"/>
      <c r="AB43" s="216"/>
      <c r="AC43" s="379"/>
      <c r="AD43" s="379"/>
      <c r="AE43" s="379"/>
      <c r="AF43" s="379"/>
      <c r="AG43" s="379"/>
      <c r="AH43" s="379"/>
      <c r="AI43" s="320">
        <v>1.3280000000000001</v>
      </c>
      <c r="AJ43" s="133"/>
      <c r="AK43" s="133"/>
      <c r="AL43" s="320">
        <v>1.3280000000000001</v>
      </c>
      <c r="AM43" s="133"/>
      <c r="AN43" s="133">
        <f t="shared" si="8"/>
        <v>1.3703999999999998</v>
      </c>
      <c r="AO43" s="133"/>
      <c r="AP43" s="133"/>
      <c r="AQ43" s="133">
        <f t="shared" si="9"/>
        <v>1.3703999999999998</v>
      </c>
      <c r="AR43" s="133"/>
      <c r="AS43" s="320">
        <v>0</v>
      </c>
      <c r="AT43" s="133"/>
      <c r="AU43" s="133"/>
      <c r="AV43" s="133"/>
      <c r="AW43" s="133"/>
      <c r="AX43" s="320"/>
      <c r="AY43" s="133"/>
      <c r="AZ43" s="133"/>
      <c r="BA43" s="133"/>
      <c r="BB43" s="133"/>
      <c r="BC43" s="320">
        <v>0</v>
      </c>
      <c r="BD43" s="133"/>
      <c r="BE43" s="133"/>
      <c r="BF43" s="133"/>
      <c r="BG43" s="133"/>
      <c r="BH43" s="216">
        <f>'3'!AH43*1.2</f>
        <v>0</v>
      </c>
      <c r="BI43" s="216"/>
      <c r="BJ43" s="216"/>
      <c r="BK43" s="216">
        <f t="shared" si="16"/>
        <v>0</v>
      </c>
      <c r="BL43" s="216"/>
      <c r="BM43" s="216">
        <v>0</v>
      </c>
      <c r="BN43" s="216"/>
      <c r="BO43" s="216"/>
      <c r="BP43" s="216"/>
      <c r="BQ43" s="216"/>
      <c r="BR43" s="216">
        <f>'3'!AJ43*1.2</f>
        <v>0</v>
      </c>
      <c r="BS43" s="216"/>
      <c r="BT43" s="216"/>
      <c r="BU43" s="216">
        <f t="shared" si="17"/>
        <v>0</v>
      </c>
      <c r="BV43" s="216"/>
      <c r="BW43" s="216">
        <v>0</v>
      </c>
      <c r="BX43" s="216"/>
      <c r="BY43" s="216"/>
      <c r="BZ43" s="216"/>
      <c r="CA43" s="216"/>
      <c r="CB43" s="216">
        <f>'3'!AL43*1.2</f>
        <v>0</v>
      </c>
      <c r="CC43" s="216"/>
      <c r="CD43" s="216"/>
      <c r="CE43" s="216">
        <f t="shared" si="18"/>
        <v>0</v>
      </c>
      <c r="CF43" s="216"/>
      <c r="CG43" s="216">
        <f t="shared" si="13"/>
        <v>1.3280000000000001</v>
      </c>
      <c r="CH43" s="216"/>
      <c r="CI43" s="216"/>
      <c r="CJ43" s="216">
        <f t="shared" si="14"/>
        <v>1.3280000000000001</v>
      </c>
      <c r="CK43" s="216"/>
      <c r="CL43" s="216">
        <f t="shared" si="15"/>
        <v>1.3280000000000001</v>
      </c>
      <c r="CM43" s="216"/>
      <c r="CN43" s="216"/>
      <c r="CO43" s="216">
        <f t="shared" si="0"/>
        <v>1.3280000000000001</v>
      </c>
      <c r="CP43" s="216"/>
      <c r="CQ43" s="217">
        <f t="shared" si="1"/>
        <v>1.3703999999999998</v>
      </c>
    </row>
    <row r="44" spans="1:95" ht="31.5" x14ac:dyDescent="0.25">
      <c r="A44" s="47"/>
      <c r="B44" s="318" t="s">
        <v>841</v>
      </c>
      <c r="C44" s="379" t="s">
        <v>815</v>
      </c>
      <c r="D44" s="379"/>
      <c r="E44" s="379">
        <v>2020</v>
      </c>
      <c r="F44" s="379">
        <v>2020</v>
      </c>
      <c r="G44" s="379"/>
      <c r="H44" s="379"/>
      <c r="I44" s="320">
        <v>1.44</v>
      </c>
      <c r="J44" s="196"/>
      <c r="K44" s="379"/>
      <c r="L44" s="320">
        <f t="shared" si="2"/>
        <v>1.44</v>
      </c>
      <c r="M44" s="379"/>
      <c r="N44" s="379"/>
      <c r="O44" s="216">
        <f>'3'!J44*1.2</f>
        <v>1.4556</v>
      </c>
      <c r="P44" s="133"/>
      <c r="Q44" s="133"/>
      <c r="R44" s="133"/>
      <c r="S44" s="133"/>
      <c r="T44" s="216">
        <v>1.44</v>
      </c>
      <c r="U44" s="216">
        <f t="shared" si="3"/>
        <v>1.44</v>
      </c>
      <c r="V44" s="379">
        <f t="shared" si="4"/>
        <v>1.44</v>
      </c>
      <c r="W44" s="379">
        <v>0</v>
      </c>
      <c r="X44" s="379">
        <f t="shared" si="6"/>
        <v>1.44</v>
      </c>
      <c r="Y44" s="379"/>
      <c r="Z44" s="379"/>
      <c r="AA44" s="379"/>
      <c r="AB44" s="216"/>
      <c r="AC44" s="379"/>
      <c r="AD44" s="379"/>
      <c r="AE44" s="379"/>
      <c r="AF44" s="379"/>
      <c r="AG44" s="379"/>
      <c r="AH44" s="379"/>
      <c r="AI44" s="320">
        <v>1.44</v>
      </c>
      <c r="AJ44" s="133"/>
      <c r="AK44" s="133"/>
      <c r="AL44" s="320">
        <v>1.44</v>
      </c>
      <c r="AM44" s="133"/>
      <c r="AN44" s="133">
        <f t="shared" si="8"/>
        <v>1.4556</v>
      </c>
      <c r="AO44" s="133"/>
      <c r="AP44" s="133"/>
      <c r="AQ44" s="133">
        <f t="shared" si="9"/>
        <v>1.4556</v>
      </c>
      <c r="AR44" s="133"/>
      <c r="AS44" s="320">
        <v>0</v>
      </c>
      <c r="AT44" s="133"/>
      <c r="AU44" s="133"/>
      <c r="AV44" s="133"/>
      <c r="AW44" s="133"/>
      <c r="AX44" s="320"/>
      <c r="AY44" s="133"/>
      <c r="AZ44" s="133"/>
      <c r="BA44" s="133"/>
      <c r="BB44" s="133"/>
      <c r="BC44" s="320">
        <v>0</v>
      </c>
      <c r="BD44" s="133"/>
      <c r="BE44" s="133"/>
      <c r="BF44" s="133"/>
      <c r="BG44" s="133"/>
      <c r="BH44" s="216">
        <f>'3'!AH44*1.2</f>
        <v>0</v>
      </c>
      <c r="BI44" s="216"/>
      <c r="BJ44" s="216"/>
      <c r="BK44" s="216">
        <f t="shared" si="16"/>
        <v>0</v>
      </c>
      <c r="BL44" s="216"/>
      <c r="BM44" s="216">
        <v>0</v>
      </c>
      <c r="BN44" s="216"/>
      <c r="BO44" s="216"/>
      <c r="BP44" s="216"/>
      <c r="BQ44" s="216"/>
      <c r="BR44" s="216">
        <f>'3'!AJ44*1.2</f>
        <v>0</v>
      </c>
      <c r="BS44" s="216"/>
      <c r="BT44" s="216"/>
      <c r="BU44" s="216">
        <f t="shared" si="17"/>
        <v>0</v>
      </c>
      <c r="BV44" s="216"/>
      <c r="BW44" s="216">
        <v>0</v>
      </c>
      <c r="BX44" s="216"/>
      <c r="BY44" s="216"/>
      <c r="BZ44" s="216"/>
      <c r="CA44" s="216"/>
      <c r="CB44" s="216">
        <f>'3'!AL44*1.2</f>
        <v>0</v>
      </c>
      <c r="CC44" s="216"/>
      <c r="CD44" s="216"/>
      <c r="CE44" s="216">
        <f t="shared" si="18"/>
        <v>0</v>
      </c>
      <c r="CF44" s="216"/>
      <c r="CG44" s="216">
        <f t="shared" si="13"/>
        <v>1.44</v>
      </c>
      <c r="CH44" s="216"/>
      <c r="CI44" s="216"/>
      <c r="CJ44" s="216">
        <f t="shared" si="14"/>
        <v>1.44</v>
      </c>
      <c r="CK44" s="216"/>
      <c r="CL44" s="216">
        <f t="shared" si="15"/>
        <v>1.44</v>
      </c>
      <c r="CM44" s="216"/>
      <c r="CN44" s="216"/>
      <c r="CO44" s="216">
        <f t="shared" si="0"/>
        <v>1.44</v>
      </c>
      <c r="CP44" s="216"/>
      <c r="CQ44" s="217">
        <f t="shared" si="1"/>
        <v>1.4556</v>
      </c>
    </row>
    <row r="45" spans="1:95" ht="31.5" x14ac:dyDescent="0.25">
      <c r="A45" s="47"/>
      <c r="B45" s="318" t="s">
        <v>842</v>
      </c>
      <c r="C45" s="379" t="s">
        <v>815</v>
      </c>
      <c r="D45" s="379"/>
      <c r="E45" s="379">
        <v>2020</v>
      </c>
      <c r="F45" s="379">
        <v>2020</v>
      </c>
      <c r="G45" s="379"/>
      <c r="H45" s="379"/>
      <c r="I45" s="320">
        <v>7.5419999999999998</v>
      </c>
      <c r="J45" s="196"/>
      <c r="K45" s="379"/>
      <c r="L45" s="320">
        <f t="shared" si="2"/>
        <v>7.5419999999999998</v>
      </c>
      <c r="M45" s="379"/>
      <c r="N45" s="379"/>
      <c r="O45" s="216">
        <f>'3'!J45*1.2</f>
        <v>7.5407999999999991</v>
      </c>
      <c r="P45" s="133"/>
      <c r="Q45" s="133"/>
      <c r="R45" s="133"/>
      <c r="S45" s="133"/>
      <c r="T45" s="216">
        <v>7.5419999999999998</v>
      </c>
      <c r="U45" s="216">
        <f t="shared" si="3"/>
        <v>7.5419999999999998</v>
      </c>
      <c r="V45" s="379">
        <f t="shared" si="4"/>
        <v>7.5419999999999998</v>
      </c>
      <c r="W45" s="379">
        <v>0</v>
      </c>
      <c r="X45" s="379">
        <f t="shared" si="6"/>
        <v>7.5419999999999998</v>
      </c>
      <c r="Y45" s="379"/>
      <c r="Z45" s="379"/>
      <c r="AA45" s="379"/>
      <c r="AB45" s="216"/>
      <c r="AC45" s="379"/>
      <c r="AD45" s="379"/>
      <c r="AE45" s="379"/>
      <c r="AF45" s="379"/>
      <c r="AG45" s="379"/>
      <c r="AH45" s="379"/>
      <c r="AI45" s="320">
        <v>7.5419999999999998</v>
      </c>
      <c r="AJ45" s="133"/>
      <c r="AK45" s="133"/>
      <c r="AL45" s="320">
        <v>7.5419999999999998</v>
      </c>
      <c r="AM45" s="133"/>
      <c r="AN45" s="133">
        <f t="shared" si="8"/>
        <v>7.5407999999999991</v>
      </c>
      <c r="AO45" s="133"/>
      <c r="AP45" s="133"/>
      <c r="AQ45" s="133">
        <f t="shared" si="9"/>
        <v>7.5407999999999991</v>
      </c>
      <c r="AR45" s="133"/>
      <c r="AS45" s="320">
        <v>0</v>
      </c>
      <c r="AT45" s="133"/>
      <c r="AU45" s="133"/>
      <c r="AV45" s="133"/>
      <c r="AW45" s="133"/>
      <c r="AX45" s="320"/>
      <c r="AY45" s="133"/>
      <c r="AZ45" s="133"/>
      <c r="BA45" s="133"/>
      <c r="BB45" s="133"/>
      <c r="BC45" s="320">
        <v>0</v>
      </c>
      <c r="BD45" s="133"/>
      <c r="BE45" s="133"/>
      <c r="BF45" s="133"/>
      <c r="BG45" s="133"/>
      <c r="BH45" s="216">
        <f>'3'!AH45*1.2</f>
        <v>0</v>
      </c>
      <c r="BI45" s="216"/>
      <c r="BJ45" s="216"/>
      <c r="BK45" s="216">
        <f t="shared" si="16"/>
        <v>0</v>
      </c>
      <c r="BL45" s="216"/>
      <c r="BM45" s="216">
        <v>0</v>
      </c>
      <c r="BN45" s="216"/>
      <c r="BO45" s="216"/>
      <c r="BP45" s="216"/>
      <c r="BQ45" s="216"/>
      <c r="BR45" s="216">
        <f>'3'!AJ45*1.2</f>
        <v>0</v>
      </c>
      <c r="BS45" s="216"/>
      <c r="BT45" s="216"/>
      <c r="BU45" s="216">
        <f t="shared" si="17"/>
        <v>0</v>
      </c>
      <c r="BV45" s="216"/>
      <c r="BW45" s="216">
        <v>0</v>
      </c>
      <c r="BX45" s="216"/>
      <c r="BY45" s="216"/>
      <c r="BZ45" s="216"/>
      <c r="CA45" s="216"/>
      <c r="CB45" s="216">
        <f>'3'!AL45*1.2</f>
        <v>0</v>
      </c>
      <c r="CC45" s="216"/>
      <c r="CD45" s="216"/>
      <c r="CE45" s="216">
        <f t="shared" si="18"/>
        <v>0</v>
      </c>
      <c r="CF45" s="216"/>
      <c r="CG45" s="216">
        <f t="shared" si="13"/>
        <v>7.5419999999999998</v>
      </c>
      <c r="CH45" s="216"/>
      <c r="CI45" s="216"/>
      <c r="CJ45" s="216">
        <f t="shared" si="14"/>
        <v>7.5419999999999998</v>
      </c>
      <c r="CK45" s="216"/>
      <c r="CL45" s="216">
        <f t="shared" si="15"/>
        <v>7.5419999999999998</v>
      </c>
      <c r="CM45" s="216"/>
      <c r="CN45" s="216"/>
      <c r="CO45" s="216">
        <f t="shared" si="0"/>
        <v>7.5419999999999998</v>
      </c>
      <c r="CP45" s="216"/>
      <c r="CQ45" s="217">
        <f t="shared" si="1"/>
        <v>7.5407999999999991</v>
      </c>
    </row>
    <row r="46" spans="1:95" ht="31.5" x14ac:dyDescent="0.25">
      <c r="A46" s="47"/>
      <c r="B46" s="318" t="s">
        <v>817</v>
      </c>
      <c r="C46" s="379" t="s">
        <v>815</v>
      </c>
      <c r="D46" s="379"/>
      <c r="E46" s="379">
        <v>2020</v>
      </c>
      <c r="F46" s="379">
        <v>2020</v>
      </c>
      <c r="G46" s="379"/>
      <c r="H46" s="379"/>
      <c r="I46" s="320">
        <v>10.199999999999999</v>
      </c>
      <c r="J46" s="196"/>
      <c r="K46" s="379"/>
      <c r="L46" s="320">
        <f t="shared" si="2"/>
        <v>10.199999999999999</v>
      </c>
      <c r="M46" s="379"/>
      <c r="N46" s="379"/>
      <c r="O46" s="216">
        <f>'3'!J46*1.2</f>
        <v>10.246799999999999</v>
      </c>
      <c r="P46" s="133"/>
      <c r="Q46" s="133"/>
      <c r="R46" s="133"/>
      <c r="S46" s="133"/>
      <c r="T46" s="216">
        <v>10.199999999999999</v>
      </c>
      <c r="U46" s="216">
        <f t="shared" si="3"/>
        <v>10.199999999999999</v>
      </c>
      <c r="V46" s="379">
        <f t="shared" si="4"/>
        <v>10.199999999999999</v>
      </c>
      <c r="W46" s="379">
        <v>0</v>
      </c>
      <c r="X46" s="379">
        <f t="shared" si="6"/>
        <v>10.199999999999999</v>
      </c>
      <c r="Y46" s="379"/>
      <c r="Z46" s="379"/>
      <c r="AA46" s="379"/>
      <c r="AB46" s="216"/>
      <c r="AC46" s="379"/>
      <c r="AD46" s="379"/>
      <c r="AE46" s="379"/>
      <c r="AF46" s="379"/>
      <c r="AG46" s="379"/>
      <c r="AH46" s="379"/>
      <c r="AI46" s="320">
        <v>10.199999999999999</v>
      </c>
      <c r="AJ46" s="133"/>
      <c r="AK46" s="133"/>
      <c r="AL46" s="320">
        <v>10.199999999999999</v>
      </c>
      <c r="AM46" s="133"/>
      <c r="AN46" s="133">
        <f t="shared" si="8"/>
        <v>10.246799999999999</v>
      </c>
      <c r="AO46" s="133"/>
      <c r="AP46" s="133"/>
      <c r="AQ46" s="133">
        <f t="shared" si="9"/>
        <v>10.246799999999999</v>
      </c>
      <c r="AR46" s="133"/>
      <c r="AS46" s="320">
        <v>0</v>
      </c>
      <c r="AT46" s="133"/>
      <c r="AU46" s="133"/>
      <c r="AV46" s="133"/>
      <c r="AW46" s="133"/>
      <c r="AX46" s="320"/>
      <c r="AY46" s="133"/>
      <c r="AZ46" s="133"/>
      <c r="BA46" s="133"/>
      <c r="BB46" s="133"/>
      <c r="BC46" s="320">
        <v>0</v>
      </c>
      <c r="BD46" s="133"/>
      <c r="BE46" s="133"/>
      <c r="BF46" s="133"/>
      <c r="BG46" s="133"/>
      <c r="BH46" s="216">
        <f>'3'!AH46*1.2</f>
        <v>0</v>
      </c>
      <c r="BI46" s="216"/>
      <c r="BJ46" s="216"/>
      <c r="BK46" s="216">
        <f t="shared" si="16"/>
        <v>0</v>
      </c>
      <c r="BL46" s="216"/>
      <c r="BM46" s="216">
        <v>0</v>
      </c>
      <c r="BN46" s="216"/>
      <c r="BO46" s="216"/>
      <c r="BP46" s="216"/>
      <c r="BQ46" s="216"/>
      <c r="BR46" s="216">
        <f>'3'!AJ46*1.2</f>
        <v>0</v>
      </c>
      <c r="BS46" s="216"/>
      <c r="BT46" s="216"/>
      <c r="BU46" s="216">
        <f t="shared" si="17"/>
        <v>0</v>
      </c>
      <c r="BV46" s="216"/>
      <c r="BW46" s="216">
        <v>0</v>
      </c>
      <c r="BX46" s="216"/>
      <c r="BY46" s="216"/>
      <c r="BZ46" s="216"/>
      <c r="CA46" s="216"/>
      <c r="CB46" s="216">
        <f>'3'!AL46*1.2</f>
        <v>0</v>
      </c>
      <c r="CC46" s="216"/>
      <c r="CD46" s="216"/>
      <c r="CE46" s="216">
        <f t="shared" si="18"/>
        <v>0</v>
      </c>
      <c r="CF46" s="216"/>
      <c r="CG46" s="216">
        <f t="shared" si="13"/>
        <v>10.199999999999999</v>
      </c>
      <c r="CH46" s="216"/>
      <c r="CI46" s="216"/>
      <c r="CJ46" s="216">
        <f t="shared" si="14"/>
        <v>10.199999999999999</v>
      </c>
      <c r="CK46" s="216"/>
      <c r="CL46" s="216">
        <f t="shared" si="15"/>
        <v>10.199999999999999</v>
      </c>
      <c r="CM46" s="216"/>
      <c r="CN46" s="216"/>
      <c r="CO46" s="216">
        <f t="shared" si="0"/>
        <v>10.199999999999999</v>
      </c>
      <c r="CP46" s="216"/>
      <c r="CQ46" s="217">
        <f t="shared" si="1"/>
        <v>10.246799999999999</v>
      </c>
    </row>
    <row r="47" spans="1:95" ht="47.25" x14ac:dyDescent="0.25">
      <c r="A47" s="47"/>
      <c r="B47" s="319" t="s">
        <v>981</v>
      </c>
      <c r="C47" s="379" t="s">
        <v>818</v>
      </c>
      <c r="D47" s="379"/>
      <c r="E47" s="379">
        <v>2021</v>
      </c>
      <c r="F47" s="379">
        <v>2021</v>
      </c>
      <c r="G47" s="379"/>
      <c r="H47" s="379"/>
      <c r="I47" s="320">
        <v>7.9669999999999996</v>
      </c>
      <c r="J47" s="196"/>
      <c r="K47" s="379"/>
      <c r="L47" s="320">
        <f t="shared" si="2"/>
        <v>7.9669999999999996</v>
      </c>
      <c r="M47" s="379"/>
      <c r="N47" s="379"/>
      <c r="O47" s="216">
        <f>'3'!J47*1.2</f>
        <v>0</v>
      </c>
      <c r="P47" s="133"/>
      <c r="Q47" s="133"/>
      <c r="R47" s="133"/>
      <c r="S47" s="133"/>
      <c r="T47" s="216">
        <v>7.9669999999999996</v>
      </c>
      <c r="U47" s="216">
        <f t="shared" si="3"/>
        <v>7.9669999999999996</v>
      </c>
      <c r="V47" s="379">
        <f t="shared" si="4"/>
        <v>7.9669999999999996</v>
      </c>
      <c r="W47" s="379">
        <f t="shared" si="5"/>
        <v>7.9669999999999996</v>
      </c>
      <c r="X47" s="379">
        <f t="shared" si="6"/>
        <v>7.9669999999999996</v>
      </c>
      <c r="Y47" s="379"/>
      <c r="Z47" s="379"/>
      <c r="AA47" s="379"/>
      <c r="AB47" s="216"/>
      <c r="AC47" s="379"/>
      <c r="AD47" s="379"/>
      <c r="AE47" s="379"/>
      <c r="AF47" s="379"/>
      <c r="AG47" s="379"/>
      <c r="AH47" s="379"/>
      <c r="AI47" s="320">
        <v>0</v>
      </c>
      <c r="AJ47" s="133"/>
      <c r="AK47" s="133"/>
      <c r="AL47" s="133"/>
      <c r="AM47" s="133"/>
      <c r="AN47" s="133">
        <f t="shared" si="8"/>
        <v>0</v>
      </c>
      <c r="AO47" s="133"/>
      <c r="AP47" s="133"/>
      <c r="AQ47" s="133">
        <f t="shared" si="9"/>
        <v>0</v>
      </c>
      <c r="AR47" s="133"/>
      <c r="AS47" s="320">
        <v>7.9669999999999996</v>
      </c>
      <c r="AT47" s="133"/>
      <c r="AU47" s="133"/>
      <c r="AV47" s="320">
        <v>7.9669999999999996</v>
      </c>
      <c r="AW47" s="133"/>
      <c r="AX47" s="320"/>
      <c r="AY47" s="133"/>
      <c r="AZ47" s="133"/>
      <c r="BA47" s="320"/>
      <c r="BB47" s="133"/>
      <c r="BC47" s="320">
        <v>0</v>
      </c>
      <c r="BD47" s="133"/>
      <c r="BE47" s="133"/>
      <c r="BF47" s="133"/>
      <c r="BG47" s="133"/>
      <c r="BH47" s="216">
        <f>'3'!AH47*1.2</f>
        <v>0</v>
      </c>
      <c r="BI47" s="216"/>
      <c r="BJ47" s="216"/>
      <c r="BK47" s="216">
        <f t="shared" si="16"/>
        <v>0</v>
      </c>
      <c r="BL47" s="216"/>
      <c r="BM47" s="216">
        <v>0</v>
      </c>
      <c r="BN47" s="216"/>
      <c r="BO47" s="216"/>
      <c r="BP47" s="216"/>
      <c r="BQ47" s="216"/>
      <c r="BR47" s="216">
        <f>'3'!AJ47*1.2</f>
        <v>0</v>
      </c>
      <c r="BS47" s="216"/>
      <c r="BT47" s="216"/>
      <c r="BU47" s="216">
        <f t="shared" si="17"/>
        <v>0</v>
      </c>
      <c r="BV47" s="216"/>
      <c r="BW47" s="216">
        <v>0</v>
      </c>
      <c r="BX47" s="216"/>
      <c r="BY47" s="216"/>
      <c r="BZ47" s="216"/>
      <c r="CA47" s="216"/>
      <c r="CB47" s="216">
        <f>'3'!AL47*1.2</f>
        <v>0</v>
      </c>
      <c r="CC47" s="216"/>
      <c r="CD47" s="216"/>
      <c r="CE47" s="216">
        <f t="shared" si="18"/>
        <v>0</v>
      </c>
      <c r="CF47" s="216"/>
      <c r="CG47" s="216">
        <f t="shared" si="13"/>
        <v>7.9669999999999996</v>
      </c>
      <c r="CH47" s="216"/>
      <c r="CI47" s="216"/>
      <c r="CJ47" s="216">
        <f t="shared" si="14"/>
        <v>7.9669999999999996</v>
      </c>
      <c r="CK47" s="216"/>
      <c r="CL47" s="216">
        <f t="shared" si="15"/>
        <v>7.9669999999999996</v>
      </c>
      <c r="CM47" s="216"/>
      <c r="CN47" s="216"/>
      <c r="CO47" s="216">
        <f t="shared" si="0"/>
        <v>7.9669999999999996</v>
      </c>
      <c r="CP47" s="216"/>
      <c r="CQ47" s="217">
        <f t="shared" si="1"/>
        <v>0</v>
      </c>
    </row>
    <row r="48" spans="1:95" ht="47.25" x14ac:dyDescent="0.25">
      <c r="A48" s="47"/>
      <c r="B48" s="319" t="s">
        <v>982</v>
      </c>
      <c r="C48" s="379" t="s">
        <v>818</v>
      </c>
      <c r="D48" s="379"/>
      <c r="E48" s="379">
        <v>2021</v>
      </c>
      <c r="F48" s="379">
        <v>2021</v>
      </c>
      <c r="G48" s="379"/>
      <c r="H48" s="379"/>
      <c r="I48" s="320">
        <v>8.0939999999999994</v>
      </c>
      <c r="J48" s="196"/>
      <c r="K48" s="379"/>
      <c r="L48" s="320">
        <f t="shared" si="2"/>
        <v>8.0939999999999994</v>
      </c>
      <c r="M48" s="379"/>
      <c r="N48" s="379"/>
      <c r="O48" s="216">
        <f>'3'!J48*1.2</f>
        <v>0</v>
      </c>
      <c r="P48" s="133"/>
      <c r="Q48" s="133"/>
      <c r="R48" s="133"/>
      <c r="S48" s="133"/>
      <c r="T48" s="216">
        <v>8.0939999999999994</v>
      </c>
      <c r="U48" s="216">
        <f t="shared" si="3"/>
        <v>8.0939999999999994</v>
      </c>
      <c r="V48" s="379">
        <f t="shared" si="4"/>
        <v>8.0939999999999994</v>
      </c>
      <c r="W48" s="379">
        <f t="shared" si="5"/>
        <v>8.0939999999999994</v>
      </c>
      <c r="X48" s="379">
        <f t="shared" si="6"/>
        <v>8.0939999999999994</v>
      </c>
      <c r="Y48" s="379"/>
      <c r="Z48" s="379"/>
      <c r="AA48" s="379"/>
      <c r="AB48" s="216"/>
      <c r="AC48" s="379"/>
      <c r="AD48" s="379"/>
      <c r="AE48" s="379"/>
      <c r="AF48" s="379"/>
      <c r="AG48" s="379"/>
      <c r="AH48" s="379"/>
      <c r="AI48" s="320">
        <v>0</v>
      </c>
      <c r="AJ48" s="133"/>
      <c r="AK48" s="133"/>
      <c r="AL48" s="133"/>
      <c r="AM48" s="133"/>
      <c r="AN48" s="133">
        <f t="shared" si="8"/>
        <v>0</v>
      </c>
      <c r="AO48" s="133"/>
      <c r="AP48" s="133"/>
      <c r="AQ48" s="133">
        <f t="shared" si="9"/>
        <v>0</v>
      </c>
      <c r="AR48" s="133"/>
      <c r="AS48" s="320">
        <v>8.0939999999999994</v>
      </c>
      <c r="AT48" s="133"/>
      <c r="AU48" s="133"/>
      <c r="AV48" s="320">
        <v>8.0939999999999994</v>
      </c>
      <c r="AW48" s="133"/>
      <c r="AX48" s="320"/>
      <c r="AY48" s="133"/>
      <c r="AZ48" s="133"/>
      <c r="BA48" s="320"/>
      <c r="BB48" s="133"/>
      <c r="BC48" s="320">
        <v>0</v>
      </c>
      <c r="BD48" s="133"/>
      <c r="BE48" s="133"/>
      <c r="BF48" s="133"/>
      <c r="BG48" s="133"/>
      <c r="BH48" s="216">
        <f>'3'!AH48*1.2</f>
        <v>0</v>
      </c>
      <c r="BI48" s="216"/>
      <c r="BJ48" s="216"/>
      <c r="BK48" s="216">
        <f t="shared" si="16"/>
        <v>0</v>
      </c>
      <c r="BL48" s="216"/>
      <c r="BM48" s="216">
        <v>0</v>
      </c>
      <c r="BN48" s="216"/>
      <c r="BO48" s="216"/>
      <c r="BP48" s="216"/>
      <c r="BQ48" s="216"/>
      <c r="BR48" s="216">
        <f>'3'!AJ48*1.2</f>
        <v>0</v>
      </c>
      <c r="BS48" s="216"/>
      <c r="BT48" s="216"/>
      <c r="BU48" s="216">
        <f t="shared" si="17"/>
        <v>0</v>
      </c>
      <c r="BV48" s="216"/>
      <c r="BW48" s="216">
        <v>0</v>
      </c>
      <c r="BX48" s="216"/>
      <c r="BY48" s="216"/>
      <c r="BZ48" s="216"/>
      <c r="CA48" s="216"/>
      <c r="CB48" s="216">
        <f>'3'!AL48*1.2</f>
        <v>0</v>
      </c>
      <c r="CC48" s="216"/>
      <c r="CD48" s="216"/>
      <c r="CE48" s="216">
        <f t="shared" si="18"/>
        <v>0</v>
      </c>
      <c r="CF48" s="216"/>
      <c r="CG48" s="216">
        <f t="shared" si="13"/>
        <v>8.0939999999999994</v>
      </c>
      <c r="CH48" s="216"/>
      <c r="CI48" s="216"/>
      <c r="CJ48" s="216">
        <f t="shared" si="14"/>
        <v>8.0939999999999994</v>
      </c>
      <c r="CK48" s="216"/>
      <c r="CL48" s="216">
        <f t="shared" si="15"/>
        <v>8.0939999999999994</v>
      </c>
      <c r="CM48" s="216"/>
      <c r="CN48" s="216"/>
      <c r="CO48" s="216">
        <f t="shared" si="0"/>
        <v>8.0939999999999994</v>
      </c>
      <c r="CP48" s="216"/>
      <c r="CQ48" s="217">
        <f t="shared" si="1"/>
        <v>0</v>
      </c>
    </row>
    <row r="49" spans="1:95" ht="31.5" x14ac:dyDescent="0.25">
      <c r="A49" s="47"/>
      <c r="B49" s="319" t="s">
        <v>983</v>
      </c>
      <c r="C49" s="379" t="s">
        <v>818</v>
      </c>
      <c r="D49" s="379"/>
      <c r="E49" s="379">
        <v>2021</v>
      </c>
      <c r="F49" s="379">
        <v>2021</v>
      </c>
      <c r="G49" s="379"/>
      <c r="H49" s="379"/>
      <c r="I49" s="320">
        <v>21.818000000000001</v>
      </c>
      <c r="J49" s="196"/>
      <c r="K49" s="379"/>
      <c r="L49" s="320">
        <f t="shared" si="2"/>
        <v>21.818000000000001</v>
      </c>
      <c r="M49" s="379"/>
      <c r="N49" s="379"/>
      <c r="O49" s="216">
        <f>'3'!J49*1.2</f>
        <v>0</v>
      </c>
      <c r="P49" s="133"/>
      <c r="Q49" s="133"/>
      <c r="R49" s="133"/>
      <c r="S49" s="133"/>
      <c r="T49" s="216">
        <v>21.818000000000001</v>
      </c>
      <c r="U49" s="216">
        <f t="shared" si="3"/>
        <v>21.818000000000001</v>
      </c>
      <c r="V49" s="379">
        <f t="shared" si="4"/>
        <v>21.818000000000001</v>
      </c>
      <c r="W49" s="379">
        <f t="shared" si="5"/>
        <v>21.818000000000001</v>
      </c>
      <c r="X49" s="379">
        <f t="shared" si="6"/>
        <v>21.818000000000001</v>
      </c>
      <c r="Y49" s="379"/>
      <c r="Z49" s="379"/>
      <c r="AA49" s="379"/>
      <c r="AB49" s="216"/>
      <c r="AC49" s="379"/>
      <c r="AD49" s="379"/>
      <c r="AE49" s="379"/>
      <c r="AF49" s="379"/>
      <c r="AG49" s="379"/>
      <c r="AH49" s="379"/>
      <c r="AI49" s="320">
        <v>0</v>
      </c>
      <c r="AJ49" s="133"/>
      <c r="AK49" s="133"/>
      <c r="AL49" s="133"/>
      <c r="AM49" s="133"/>
      <c r="AN49" s="133">
        <f t="shared" si="8"/>
        <v>0</v>
      </c>
      <c r="AO49" s="133"/>
      <c r="AP49" s="133"/>
      <c r="AQ49" s="133">
        <f t="shared" si="9"/>
        <v>0</v>
      </c>
      <c r="AR49" s="133"/>
      <c r="AS49" s="320">
        <v>21.818000000000001</v>
      </c>
      <c r="AT49" s="133"/>
      <c r="AU49" s="133"/>
      <c r="AV49" s="320">
        <v>21.818000000000001</v>
      </c>
      <c r="AW49" s="133"/>
      <c r="AX49" s="320"/>
      <c r="AY49" s="133"/>
      <c r="AZ49" s="133"/>
      <c r="BA49" s="320"/>
      <c r="BB49" s="133"/>
      <c r="BC49" s="320">
        <v>0</v>
      </c>
      <c r="BD49" s="133"/>
      <c r="BE49" s="133"/>
      <c r="BF49" s="133"/>
      <c r="BG49" s="133"/>
      <c r="BH49" s="216">
        <f>'3'!AH49*1.2</f>
        <v>0</v>
      </c>
      <c r="BI49" s="216"/>
      <c r="BJ49" s="216"/>
      <c r="BK49" s="216">
        <f t="shared" si="16"/>
        <v>0</v>
      </c>
      <c r="BL49" s="216"/>
      <c r="BM49" s="216">
        <v>0</v>
      </c>
      <c r="BN49" s="216"/>
      <c r="BO49" s="216"/>
      <c r="BP49" s="216"/>
      <c r="BQ49" s="216"/>
      <c r="BR49" s="216">
        <f>'3'!AJ49*1.2</f>
        <v>0</v>
      </c>
      <c r="BS49" s="216"/>
      <c r="BT49" s="216"/>
      <c r="BU49" s="216">
        <f t="shared" si="17"/>
        <v>0</v>
      </c>
      <c r="BV49" s="216"/>
      <c r="BW49" s="216">
        <v>0</v>
      </c>
      <c r="BX49" s="216"/>
      <c r="BY49" s="216"/>
      <c r="BZ49" s="216"/>
      <c r="CA49" s="216"/>
      <c r="CB49" s="216">
        <f>'3'!AL49*1.2</f>
        <v>0</v>
      </c>
      <c r="CC49" s="216"/>
      <c r="CD49" s="216"/>
      <c r="CE49" s="216">
        <f t="shared" si="18"/>
        <v>0</v>
      </c>
      <c r="CF49" s="216"/>
      <c r="CG49" s="216">
        <f t="shared" si="13"/>
        <v>21.818000000000001</v>
      </c>
      <c r="CH49" s="216"/>
      <c r="CI49" s="216"/>
      <c r="CJ49" s="216">
        <f t="shared" si="14"/>
        <v>21.818000000000001</v>
      </c>
      <c r="CK49" s="216"/>
      <c r="CL49" s="216">
        <f t="shared" si="15"/>
        <v>21.818000000000001</v>
      </c>
      <c r="CM49" s="216"/>
      <c r="CN49" s="216"/>
      <c r="CO49" s="216">
        <f t="shared" si="0"/>
        <v>21.818000000000001</v>
      </c>
      <c r="CP49" s="216"/>
      <c r="CQ49" s="217">
        <f t="shared" si="1"/>
        <v>0</v>
      </c>
    </row>
    <row r="50" spans="1:95" ht="47.25" x14ac:dyDescent="0.25">
      <c r="A50" s="47"/>
      <c r="B50" s="319" t="s">
        <v>984</v>
      </c>
      <c r="C50" s="379" t="s">
        <v>818</v>
      </c>
      <c r="D50" s="379"/>
      <c r="E50" s="379">
        <v>2021</v>
      </c>
      <c r="F50" s="379">
        <v>2021</v>
      </c>
      <c r="G50" s="379"/>
      <c r="H50" s="379"/>
      <c r="I50" s="320">
        <v>1.5529999999999999</v>
      </c>
      <c r="J50" s="196"/>
      <c r="K50" s="379"/>
      <c r="L50" s="320">
        <f t="shared" si="2"/>
        <v>1.5529999999999999</v>
      </c>
      <c r="M50" s="379"/>
      <c r="N50" s="379"/>
      <c r="O50" s="216">
        <f>'3'!J50*1.2</f>
        <v>0</v>
      </c>
      <c r="P50" s="133"/>
      <c r="Q50" s="133"/>
      <c r="R50" s="133"/>
      <c r="S50" s="133"/>
      <c r="T50" s="216">
        <v>1.5529999999999999</v>
      </c>
      <c r="U50" s="216">
        <f t="shared" si="3"/>
        <v>1.5529999999999999</v>
      </c>
      <c r="V50" s="379">
        <f t="shared" si="4"/>
        <v>1.5529999999999999</v>
      </c>
      <c r="W50" s="379">
        <f t="shared" si="5"/>
        <v>1.5529999999999999</v>
      </c>
      <c r="X50" s="379">
        <f t="shared" si="6"/>
        <v>1.5529999999999999</v>
      </c>
      <c r="Y50" s="379"/>
      <c r="Z50" s="379"/>
      <c r="AA50" s="379"/>
      <c r="AB50" s="216"/>
      <c r="AC50" s="379"/>
      <c r="AD50" s="379"/>
      <c r="AE50" s="379"/>
      <c r="AF50" s="379"/>
      <c r="AG50" s="379"/>
      <c r="AH50" s="379"/>
      <c r="AI50" s="320">
        <v>0</v>
      </c>
      <c r="AJ50" s="133"/>
      <c r="AK50" s="133"/>
      <c r="AL50" s="133"/>
      <c r="AM50" s="133"/>
      <c r="AN50" s="133">
        <f t="shared" si="8"/>
        <v>0</v>
      </c>
      <c r="AO50" s="133"/>
      <c r="AP50" s="133"/>
      <c r="AQ50" s="133">
        <f t="shared" si="9"/>
        <v>0</v>
      </c>
      <c r="AR50" s="133"/>
      <c r="AS50" s="320">
        <v>1.5529999999999999</v>
      </c>
      <c r="AT50" s="133"/>
      <c r="AU50" s="133"/>
      <c r="AV50" s="320">
        <v>1.5529999999999999</v>
      </c>
      <c r="AW50" s="133"/>
      <c r="AX50" s="320"/>
      <c r="AY50" s="133"/>
      <c r="AZ50" s="133"/>
      <c r="BA50" s="320"/>
      <c r="BB50" s="133"/>
      <c r="BC50" s="320">
        <v>0</v>
      </c>
      <c r="BD50" s="133"/>
      <c r="BE50" s="133"/>
      <c r="BF50" s="133"/>
      <c r="BG50" s="133"/>
      <c r="BH50" s="216">
        <f>'3'!AH50*1.2</f>
        <v>0</v>
      </c>
      <c r="BI50" s="216"/>
      <c r="BJ50" s="216"/>
      <c r="BK50" s="216">
        <f t="shared" si="16"/>
        <v>0</v>
      </c>
      <c r="BL50" s="216"/>
      <c r="BM50" s="216">
        <v>0</v>
      </c>
      <c r="BN50" s="216"/>
      <c r="BO50" s="216"/>
      <c r="BP50" s="216"/>
      <c r="BQ50" s="216"/>
      <c r="BR50" s="216">
        <f>'3'!AJ50*1.2</f>
        <v>0</v>
      </c>
      <c r="BS50" s="216"/>
      <c r="BT50" s="216"/>
      <c r="BU50" s="216">
        <f t="shared" si="17"/>
        <v>0</v>
      </c>
      <c r="BV50" s="216"/>
      <c r="BW50" s="216">
        <v>0</v>
      </c>
      <c r="BX50" s="216"/>
      <c r="BY50" s="216"/>
      <c r="BZ50" s="216"/>
      <c r="CA50" s="216"/>
      <c r="CB50" s="216">
        <f>'3'!AL50*1.2</f>
        <v>0</v>
      </c>
      <c r="CC50" s="216"/>
      <c r="CD50" s="216"/>
      <c r="CE50" s="216">
        <f t="shared" si="18"/>
        <v>0</v>
      </c>
      <c r="CF50" s="216"/>
      <c r="CG50" s="216">
        <f t="shared" si="13"/>
        <v>1.5529999999999999</v>
      </c>
      <c r="CH50" s="216"/>
      <c r="CI50" s="216"/>
      <c r="CJ50" s="216">
        <f t="shared" si="14"/>
        <v>1.5529999999999999</v>
      </c>
      <c r="CK50" s="216"/>
      <c r="CL50" s="216">
        <f t="shared" si="15"/>
        <v>1.5529999999999999</v>
      </c>
      <c r="CM50" s="216"/>
      <c r="CN50" s="216"/>
      <c r="CO50" s="216">
        <f t="shared" si="0"/>
        <v>1.5529999999999999</v>
      </c>
      <c r="CP50" s="216"/>
      <c r="CQ50" s="217">
        <f t="shared" si="1"/>
        <v>0</v>
      </c>
    </row>
    <row r="51" spans="1:95" ht="47.25" x14ac:dyDescent="0.25">
      <c r="A51" s="47"/>
      <c r="B51" s="319" t="s">
        <v>985</v>
      </c>
      <c r="C51" s="379" t="s">
        <v>818</v>
      </c>
      <c r="D51" s="379"/>
      <c r="E51" s="379">
        <v>2021</v>
      </c>
      <c r="F51" s="379">
        <v>2021</v>
      </c>
      <c r="G51" s="379"/>
      <c r="H51" s="379"/>
      <c r="I51" s="320">
        <v>1.627</v>
      </c>
      <c r="J51" s="196"/>
      <c r="K51" s="379"/>
      <c r="L51" s="320">
        <f t="shared" si="2"/>
        <v>1.627</v>
      </c>
      <c r="M51" s="379"/>
      <c r="N51" s="379"/>
      <c r="O51" s="216">
        <f>'3'!J51*1.2</f>
        <v>0</v>
      </c>
      <c r="P51" s="133"/>
      <c r="Q51" s="133"/>
      <c r="R51" s="133"/>
      <c r="S51" s="133"/>
      <c r="T51" s="216">
        <v>1.627</v>
      </c>
      <c r="U51" s="216">
        <f t="shared" si="3"/>
        <v>1.627</v>
      </c>
      <c r="V51" s="379">
        <f t="shared" si="4"/>
        <v>1.627</v>
      </c>
      <c r="W51" s="379">
        <v>0</v>
      </c>
      <c r="X51" s="379">
        <f t="shared" si="6"/>
        <v>1.627</v>
      </c>
      <c r="Y51" s="379"/>
      <c r="Z51" s="379"/>
      <c r="AA51" s="379"/>
      <c r="AB51" s="216"/>
      <c r="AC51" s="379"/>
      <c r="AD51" s="379"/>
      <c r="AE51" s="379"/>
      <c r="AF51" s="379"/>
      <c r="AG51" s="379"/>
      <c r="AH51" s="379"/>
      <c r="AI51" s="320">
        <v>0</v>
      </c>
      <c r="AJ51" s="133"/>
      <c r="AK51" s="133"/>
      <c r="AL51" s="133"/>
      <c r="AM51" s="133"/>
      <c r="AN51" s="133">
        <f t="shared" si="8"/>
        <v>0</v>
      </c>
      <c r="AO51" s="133"/>
      <c r="AP51" s="133"/>
      <c r="AQ51" s="133">
        <f t="shared" si="9"/>
        <v>0</v>
      </c>
      <c r="AR51" s="133"/>
      <c r="AS51" s="320">
        <v>1.627</v>
      </c>
      <c r="AT51" s="133"/>
      <c r="AU51" s="133"/>
      <c r="AV51" s="320">
        <v>1.627</v>
      </c>
      <c r="AW51" s="133"/>
      <c r="AX51" s="320"/>
      <c r="AY51" s="133"/>
      <c r="AZ51" s="133"/>
      <c r="BA51" s="320"/>
      <c r="BB51" s="133"/>
      <c r="BC51" s="320">
        <v>0</v>
      </c>
      <c r="BD51" s="133"/>
      <c r="BE51" s="133"/>
      <c r="BF51" s="133"/>
      <c r="BG51" s="133"/>
      <c r="BH51" s="216">
        <f>'3'!AH51*1.2</f>
        <v>0</v>
      </c>
      <c r="BI51" s="216"/>
      <c r="BJ51" s="216"/>
      <c r="BK51" s="216">
        <f t="shared" si="16"/>
        <v>0</v>
      </c>
      <c r="BL51" s="216"/>
      <c r="BM51" s="216">
        <v>0</v>
      </c>
      <c r="BN51" s="216"/>
      <c r="BO51" s="216"/>
      <c r="BP51" s="216"/>
      <c r="BQ51" s="216"/>
      <c r="BR51" s="216">
        <f>'3'!AJ51*1.2</f>
        <v>0</v>
      </c>
      <c r="BS51" s="216"/>
      <c r="BT51" s="216"/>
      <c r="BU51" s="216">
        <f t="shared" si="17"/>
        <v>0</v>
      </c>
      <c r="BV51" s="216"/>
      <c r="BW51" s="216">
        <v>0</v>
      </c>
      <c r="BX51" s="216"/>
      <c r="BY51" s="216"/>
      <c r="BZ51" s="216"/>
      <c r="CA51" s="216"/>
      <c r="CB51" s="216">
        <f>'3'!AL51*1.2</f>
        <v>0</v>
      </c>
      <c r="CC51" s="216"/>
      <c r="CD51" s="216"/>
      <c r="CE51" s="216">
        <f t="shared" si="18"/>
        <v>0</v>
      </c>
      <c r="CF51" s="216"/>
      <c r="CG51" s="216">
        <f t="shared" si="13"/>
        <v>1.627</v>
      </c>
      <c r="CH51" s="216"/>
      <c r="CI51" s="216"/>
      <c r="CJ51" s="216">
        <f t="shared" si="14"/>
        <v>1.627</v>
      </c>
      <c r="CK51" s="216"/>
      <c r="CL51" s="216">
        <f t="shared" si="15"/>
        <v>1.627</v>
      </c>
      <c r="CM51" s="216"/>
      <c r="CN51" s="216"/>
      <c r="CO51" s="216">
        <f t="shared" si="0"/>
        <v>1.627</v>
      </c>
      <c r="CP51" s="216"/>
      <c r="CQ51" s="217">
        <f t="shared" si="1"/>
        <v>0</v>
      </c>
    </row>
    <row r="52" spans="1:95" ht="31.5" x14ac:dyDescent="0.25">
      <c r="A52" s="47"/>
      <c r="B52" s="318" t="s">
        <v>843</v>
      </c>
      <c r="C52" s="379" t="s">
        <v>819</v>
      </c>
      <c r="D52" s="379"/>
      <c r="E52" s="379">
        <v>2022</v>
      </c>
      <c r="F52" s="379">
        <v>2022</v>
      </c>
      <c r="G52" s="379"/>
      <c r="H52" s="379"/>
      <c r="I52" s="320">
        <v>7.8</v>
      </c>
      <c r="J52" s="196"/>
      <c r="K52" s="379"/>
      <c r="L52" s="320">
        <f t="shared" si="2"/>
        <v>0</v>
      </c>
      <c r="M52" s="379"/>
      <c r="N52" s="379"/>
      <c r="O52" s="216">
        <f>'3'!J52*1.2</f>
        <v>0</v>
      </c>
      <c r="P52" s="133"/>
      <c r="Q52" s="133"/>
      <c r="R52" s="133"/>
      <c r="S52" s="133"/>
      <c r="T52" s="216">
        <v>7.8</v>
      </c>
      <c r="U52" s="216">
        <f t="shared" si="3"/>
        <v>0</v>
      </c>
      <c r="V52" s="379">
        <f t="shared" si="4"/>
        <v>7.8</v>
      </c>
      <c r="W52" s="379">
        <f t="shared" si="5"/>
        <v>7.8</v>
      </c>
      <c r="X52" s="379">
        <f t="shared" si="6"/>
        <v>0</v>
      </c>
      <c r="Y52" s="379"/>
      <c r="Z52" s="379"/>
      <c r="AA52" s="379"/>
      <c r="AB52" s="216"/>
      <c r="AC52" s="379"/>
      <c r="AD52" s="379"/>
      <c r="AE52" s="379"/>
      <c r="AF52" s="379"/>
      <c r="AG52" s="379"/>
      <c r="AH52" s="379"/>
      <c r="AI52" s="320">
        <v>0</v>
      </c>
      <c r="AJ52" s="133"/>
      <c r="AK52" s="133"/>
      <c r="AL52" s="133"/>
      <c r="AM52" s="133"/>
      <c r="AN52" s="133">
        <f t="shared" si="8"/>
        <v>0</v>
      </c>
      <c r="AO52" s="133"/>
      <c r="AP52" s="133"/>
      <c r="AQ52" s="133">
        <f t="shared" si="9"/>
        <v>0</v>
      </c>
      <c r="AR52" s="133"/>
      <c r="AS52" s="320">
        <v>0</v>
      </c>
      <c r="AT52" s="133"/>
      <c r="AU52" s="133"/>
      <c r="AV52" s="320"/>
      <c r="AW52" s="133"/>
      <c r="AX52" s="320"/>
      <c r="AY52" s="133"/>
      <c r="AZ52" s="133"/>
      <c r="BA52" s="320"/>
      <c r="BB52" s="133"/>
      <c r="BC52" s="320">
        <v>7.8</v>
      </c>
      <c r="BD52" s="133"/>
      <c r="BE52" s="133"/>
      <c r="BF52" s="320">
        <v>7.8</v>
      </c>
      <c r="BG52" s="133"/>
      <c r="BH52" s="216">
        <f>'3'!AH52*1.2</f>
        <v>0</v>
      </c>
      <c r="BI52" s="216"/>
      <c r="BJ52" s="216"/>
      <c r="BK52" s="216">
        <f t="shared" si="16"/>
        <v>0</v>
      </c>
      <c r="BL52" s="216"/>
      <c r="BM52" s="216">
        <v>0</v>
      </c>
      <c r="BN52" s="216"/>
      <c r="BO52" s="216"/>
      <c r="BP52" s="216"/>
      <c r="BQ52" s="216"/>
      <c r="BR52" s="216">
        <f>'3'!AJ52*1.2</f>
        <v>0</v>
      </c>
      <c r="BS52" s="216"/>
      <c r="BT52" s="216"/>
      <c r="BU52" s="216">
        <f t="shared" si="17"/>
        <v>0</v>
      </c>
      <c r="BV52" s="216"/>
      <c r="BW52" s="216">
        <v>0</v>
      </c>
      <c r="BX52" s="216"/>
      <c r="BY52" s="216"/>
      <c r="BZ52" s="216"/>
      <c r="CA52" s="216"/>
      <c r="CB52" s="216">
        <f>'3'!AL52*1.2</f>
        <v>0</v>
      </c>
      <c r="CC52" s="216"/>
      <c r="CD52" s="216"/>
      <c r="CE52" s="216">
        <f t="shared" si="18"/>
        <v>0</v>
      </c>
      <c r="CF52" s="216"/>
      <c r="CG52" s="216">
        <f t="shared" si="13"/>
        <v>7.8</v>
      </c>
      <c r="CH52" s="216"/>
      <c r="CI52" s="216"/>
      <c r="CJ52" s="216">
        <f t="shared" ref="CJ52:CJ109" si="19">AL52+AV52+BF52+BP52+BZ52</f>
        <v>7.8</v>
      </c>
      <c r="CK52" s="216"/>
      <c r="CL52" s="216">
        <f t="shared" si="15"/>
        <v>0</v>
      </c>
      <c r="CM52" s="216"/>
      <c r="CN52" s="216"/>
      <c r="CO52" s="216">
        <f t="shared" si="0"/>
        <v>0</v>
      </c>
      <c r="CP52" s="216"/>
      <c r="CQ52" s="217">
        <f t="shared" si="1"/>
        <v>7.8</v>
      </c>
    </row>
    <row r="53" spans="1:95" x14ac:dyDescent="0.25">
      <c r="A53" s="47"/>
      <c r="B53" s="318" t="s">
        <v>820</v>
      </c>
      <c r="C53" s="379" t="s">
        <v>819</v>
      </c>
      <c r="D53" s="379"/>
      <c r="E53" s="379">
        <v>2022</v>
      </c>
      <c r="F53" s="379">
        <v>2022</v>
      </c>
      <c r="G53" s="379"/>
      <c r="H53" s="379"/>
      <c r="I53" s="320">
        <v>4.2</v>
      </c>
      <c r="J53" s="196"/>
      <c r="K53" s="379"/>
      <c r="L53" s="320">
        <f t="shared" si="2"/>
        <v>0</v>
      </c>
      <c r="M53" s="379"/>
      <c r="N53" s="379"/>
      <c r="O53" s="216">
        <f>'3'!J53*1.2</f>
        <v>0</v>
      </c>
      <c r="P53" s="133"/>
      <c r="Q53" s="133"/>
      <c r="R53" s="133"/>
      <c r="S53" s="133"/>
      <c r="T53" s="216">
        <v>4.2</v>
      </c>
      <c r="U53" s="216">
        <f t="shared" si="3"/>
        <v>0</v>
      </c>
      <c r="V53" s="379">
        <f t="shared" si="4"/>
        <v>4.2</v>
      </c>
      <c r="W53" s="379">
        <f t="shared" si="5"/>
        <v>4.2</v>
      </c>
      <c r="X53" s="379">
        <f t="shared" si="6"/>
        <v>0</v>
      </c>
      <c r="Y53" s="379"/>
      <c r="Z53" s="379"/>
      <c r="AA53" s="379"/>
      <c r="AB53" s="216"/>
      <c r="AC53" s="379"/>
      <c r="AD53" s="379"/>
      <c r="AE53" s="379"/>
      <c r="AF53" s="379"/>
      <c r="AG53" s="379"/>
      <c r="AH53" s="379"/>
      <c r="AI53" s="320">
        <v>0</v>
      </c>
      <c r="AJ53" s="133"/>
      <c r="AK53" s="133"/>
      <c r="AL53" s="133"/>
      <c r="AM53" s="133"/>
      <c r="AN53" s="133">
        <f t="shared" si="8"/>
        <v>0</v>
      </c>
      <c r="AO53" s="133"/>
      <c r="AP53" s="133"/>
      <c r="AQ53" s="133">
        <f t="shared" si="9"/>
        <v>0</v>
      </c>
      <c r="AR53" s="133"/>
      <c r="AS53" s="320">
        <v>0</v>
      </c>
      <c r="AT53" s="133"/>
      <c r="AU53" s="133"/>
      <c r="AV53" s="133"/>
      <c r="AW53" s="133"/>
      <c r="AX53" s="320"/>
      <c r="AY53" s="133"/>
      <c r="AZ53" s="133"/>
      <c r="BA53" s="133"/>
      <c r="BB53" s="133"/>
      <c r="BC53" s="320">
        <v>4.2</v>
      </c>
      <c r="BD53" s="133"/>
      <c r="BE53" s="133"/>
      <c r="BF53" s="320">
        <v>4.2</v>
      </c>
      <c r="BG53" s="133"/>
      <c r="BH53" s="216">
        <f>'3'!AH53*1.2</f>
        <v>0</v>
      </c>
      <c r="BI53" s="216"/>
      <c r="BJ53" s="216"/>
      <c r="BK53" s="216">
        <f t="shared" si="16"/>
        <v>0</v>
      </c>
      <c r="BL53" s="216"/>
      <c r="BM53" s="216">
        <v>0</v>
      </c>
      <c r="BN53" s="216"/>
      <c r="BO53" s="216"/>
      <c r="BP53" s="216"/>
      <c r="BQ53" s="216"/>
      <c r="BR53" s="216">
        <f>'3'!AJ53*1.2</f>
        <v>0</v>
      </c>
      <c r="BS53" s="216"/>
      <c r="BT53" s="216"/>
      <c r="BU53" s="216">
        <f t="shared" si="17"/>
        <v>0</v>
      </c>
      <c r="BV53" s="216"/>
      <c r="BW53" s="216">
        <v>0</v>
      </c>
      <c r="BX53" s="216"/>
      <c r="BY53" s="216"/>
      <c r="BZ53" s="216"/>
      <c r="CA53" s="216"/>
      <c r="CB53" s="216">
        <f>'3'!AL53*1.2</f>
        <v>0</v>
      </c>
      <c r="CC53" s="216"/>
      <c r="CD53" s="216"/>
      <c r="CE53" s="216">
        <f t="shared" si="18"/>
        <v>0</v>
      </c>
      <c r="CF53" s="216"/>
      <c r="CG53" s="216">
        <f t="shared" si="13"/>
        <v>4.2</v>
      </c>
      <c r="CH53" s="216"/>
      <c r="CI53" s="216"/>
      <c r="CJ53" s="216">
        <f t="shared" si="19"/>
        <v>4.2</v>
      </c>
      <c r="CK53" s="216"/>
      <c r="CL53" s="216">
        <f t="shared" si="15"/>
        <v>0</v>
      </c>
      <c r="CM53" s="216"/>
      <c r="CN53" s="216"/>
      <c r="CO53" s="216">
        <f t="shared" si="0"/>
        <v>0</v>
      </c>
      <c r="CP53" s="216"/>
      <c r="CQ53" s="217">
        <f t="shared" si="1"/>
        <v>4.2</v>
      </c>
    </row>
    <row r="54" spans="1:95" x14ac:dyDescent="0.25">
      <c r="A54" s="47"/>
      <c r="B54" s="318" t="s">
        <v>844</v>
      </c>
      <c r="C54" s="379" t="s">
        <v>819</v>
      </c>
      <c r="D54" s="379"/>
      <c r="E54" s="379">
        <v>2022</v>
      </c>
      <c r="F54" s="379">
        <v>2022</v>
      </c>
      <c r="G54" s="379"/>
      <c r="H54" s="379"/>
      <c r="I54" s="320">
        <v>13.2</v>
      </c>
      <c r="J54" s="196"/>
      <c r="K54" s="379"/>
      <c r="L54" s="320">
        <f t="shared" si="2"/>
        <v>0</v>
      </c>
      <c r="M54" s="379"/>
      <c r="N54" s="379"/>
      <c r="O54" s="216">
        <f>'3'!J54*1.2</f>
        <v>0</v>
      </c>
      <c r="P54" s="133"/>
      <c r="Q54" s="133"/>
      <c r="R54" s="133"/>
      <c r="S54" s="133"/>
      <c r="T54" s="216">
        <v>13.2</v>
      </c>
      <c r="U54" s="216">
        <f t="shared" si="3"/>
        <v>0</v>
      </c>
      <c r="V54" s="379">
        <f t="shared" si="4"/>
        <v>13.2</v>
      </c>
      <c r="W54" s="379">
        <f t="shared" si="5"/>
        <v>13.2</v>
      </c>
      <c r="X54" s="379">
        <f t="shared" si="6"/>
        <v>0</v>
      </c>
      <c r="Y54" s="379"/>
      <c r="Z54" s="379"/>
      <c r="AA54" s="379"/>
      <c r="AB54" s="216"/>
      <c r="AC54" s="379"/>
      <c r="AD54" s="379"/>
      <c r="AE54" s="379"/>
      <c r="AF54" s="379"/>
      <c r="AG54" s="379"/>
      <c r="AH54" s="379"/>
      <c r="AI54" s="320">
        <v>0</v>
      </c>
      <c r="AJ54" s="133"/>
      <c r="AK54" s="133"/>
      <c r="AL54" s="133"/>
      <c r="AM54" s="133"/>
      <c r="AN54" s="133">
        <f t="shared" si="8"/>
        <v>0</v>
      </c>
      <c r="AO54" s="133"/>
      <c r="AP54" s="133"/>
      <c r="AQ54" s="133">
        <f t="shared" si="9"/>
        <v>0</v>
      </c>
      <c r="AR54" s="133"/>
      <c r="AS54" s="320">
        <v>0</v>
      </c>
      <c r="AT54" s="133"/>
      <c r="AU54" s="133"/>
      <c r="AV54" s="133"/>
      <c r="AW54" s="133"/>
      <c r="AX54" s="320"/>
      <c r="AY54" s="133"/>
      <c r="AZ54" s="133"/>
      <c r="BA54" s="133"/>
      <c r="BB54" s="133"/>
      <c r="BC54" s="320">
        <v>13.2</v>
      </c>
      <c r="BD54" s="133"/>
      <c r="BE54" s="133"/>
      <c r="BF54" s="320">
        <v>13.2</v>
      </c>
      <c r="BG54" s="133"/>
      <c r="BH54" s="216">
        <f>'3'!AH54*1.2</f>
        <v>0</v>
      </c>
      <c r="BI54" s="216"/>
      <c r="BJ54" s="216"/>
      <c r="BK54" s="216">
        <f t="shared" si="16"/>
        <v>0</v>
      </c>
      <c r="BL54" s="216"/>
      <c r="BM54" s="216">
        <v>0</v>
      </c>
      <c r="BN54" s="216"/>
      <c r="BO54" s="216"/>
      <c r="BP54" s="216"/>
      <c r="BQ54" s="216"/>
      <c r="BR54" s="216">
        <f>'3'!AJ54*1.2</f>
        <v>0</v>
      </c>
      <c r="BS54" s="216"/>
      <c r="BT54" s="216"/>
      <c r="BU54" s="216">
        <f t="shared" si="17"/>
        <v>0</v>
      </c>
      <c r="BV54" s="216"/>
      <c r="BW54" s="216">
        <v>0</v>
      </c>
      <c r="BX54" s="216"/>
      <c r="BY54" s="216"/>
      <c r="BZ54" s="216"/>
      <c r="CA54" s="216"/>
      <c r="CB54" s="216">
        <f>'3'!AL54*1.2</f>
        <v>0</v>
      </c>
      <c r="CC54" s="216"/>
      <c r="CD54" s="216"/>
      <c r="CE54" s="216">
        <f t="shared" si="18"/>
        <v>0</v>
      </c>
      <c r="CF54" s="216"/>
      <c r="CG54" s="216">
        <f t="shared" si="13"/>
        <v>13.2</v>
      </c>
      <c r="CH54" s="216"/>
      <c r="CI54" s="216"/>
      <c r="CJ54" s="216">
        <f t="shared" si="19"/>
        <v>13.2</v>
      </c>
      <c r="CK54" s="216"/>
      <c r="CL54" s="216">
        <f t="shared" si="15"/>
        <v>0</v>
      </c>
      <c r="CM54" s="216"/>
      <c r="CN54" s="216"/>
      <c r="CO54" s="216">
        <f t="shared" si="0"/>
        <v>0</v>
      </c>
      <c r="CP54" s="216"/>
      <c r="CQ54" s="217">
        <f t="shared" si="1"/>
        <v>13.2</v>
      </c>
    </row>
    <row r="55" spans="1:95" ht="31.5" x14ac:dyDescent="0.25">
      <c r="A55" s="47"/>
      <c r="B55" s="399" t="s">
        <v>1083</v>
      </c>
      <c r="C55" s="379" t="s">
        <v>819</v>
      </c>
      <c r="D55" s="379"/>
      <c r="E55" s="379">
        <v>2022</v>
      </c>
      <c r="F55" s="379">
        <v>2022</v>
      </c>
      <c r="G55" s="379"/>
      <c r="H55" s="379"/>
      <c r="I55" s="320">
        <v>14.4</v>
      </c>
      <c r="J55" s="196"/>
      <c r="K55" s="379"/>
      <c r="L55" s="320">
        <f t="shared" si="2"/>
        <v>24.256799999999998</v>
      </c>
      <c r="M55" s="379"/>
      <c r="N55" s="379"/>
      <c r="O55" s="216">
        <f>'3'!J55*1.2</f>
        <v>0</v>
      </c>
      <c r="P55" s="133"/>
      <c r="Q55" s="133"/>
      <c r="R55" s="133"/>
      <c r="S55" s="133"/>
      <c r="T55" s="216">
        <v>14.4</v>
      </c>
      <c r="U55" s="216">
        <f t="shared" si="3"/>
        <v>24.256799999999998</v>
      </c>
      <c r="V55" s="379">
        <f t="shared" si="4"/>
        <v>14.4</v>
      </c>
      <c r="W55" s="379">
        <f t="shared" si="5"/>
        <v>14.4</v>
      </c>
      <c r="X55" s="379">
        <f t="shared" si="6"/>
        <v>24.256799999999998</v>
      </c>
      <c r="Y55" s="379"/>
      <c r="Z55" s="379"/>
      <c r="AA55" s="379"/>
      <c r="AB55" s="216"/>
      <c r="AC55" s="379"/>
      <c r="AD55" s="379"/>
      <c r="AE55" s="379"/>
      <c r="AF55" s="379"/>
      <c r="AG55" s="379"/>
      <c r="AH55" s="379"/>
      <c r="AI55" s="320">
        <v>0</v>
      </c>
      <c r="AJ55" s="133"/>
      <c r="AK55" s="133"/>
      <c r="AL55" s="133"/>
      <c r="AM55" s="133"/>
      <c r="AN55" s="133">
        <f t="shared" si="8"/>
        <v>0</v>
      </c>
      <c r="AO55" s="133"/>
      <c r="AP55" s="133"/>
      <c r="AQ55" s="133">
        <f t="shared" si="9"/>
        <v>0</v>
      </c>
      <c r="AR55" s="133"/>
      <c r="AS55" s="320">
        <v>0</v>
      </c>
      <c r="AT55" s="133"/>
      <c r="AU55" s="133"/>
      <c r="AV55" s="133"/>
      <c r="AW55" s="133"/>
      <c r="AX55" s="320"/>
      <c r="AY55" s="133"/>
      <c r="AZ55" s="133"/>
      <c r="BA55" s="133"/>
      <c r="BB55" s="133"/>
      <c r="BC55" s="320">
        <v>14.4</v>
      </c>
      <c r="BD55" s="133"/>
      <c r="BE55" s="133"/>
      <c r="BF55" s="320">
        <v>14.4</v>
      </c>
      <c r="BG55" s="133"/>
      <c r="BH55" s="216">
        <f>'3'!AH55*1.2</f>
        <v>24.256799999999998</v>
      </c>
      <c r="BI55" s="216"/>
      <c r="BJ55" s="216"/>
      <c r="BK55" s="216">
        <f t="shared" si="16"/>
        <v>24.256799999999998</v>
      </c>
      <c r="BL55" s="216"/>
      <c r="BM55" s="216">
        <v>0</v>
      </c>
      <c r="BN55" s="216"/>
      <c r="BO55" s="216"/>
      <c r="BP55" s="216"/>
      <c r="BQ55" s="216"/>
      <c r="BR55" s="216">
        <f>'3'!AJ55*1.2</f>
        <v>0</v>
      </c>
      <c r="BS55" s="216"/>
      <c r="BT55" s="216"/>
      <c r="BU55" s="216">
        <f t="shared" si="17"/>
        <v>0</v>
      </c>
      <c r="BV55" s="216"/>
      <c r="BW55" s="216">
        <v>0</v>
      </c>
      <c r="BX55" s="216"/>
      <c r="BY55" s="216"/>
      <c r="BZ55" s="216"/>
      <c r="CA55" s="216"/>
      <c r="CB55" s="216">
        <f>'3'!AL55*1.2</f>
        <v>0</v>
      </c>
      <c r="CC55" s="216"/>
      <c r="CD55" s="216"/>
      <c r="CE55" s="216">
        <f t="shared" si="18"/>
        <v>0</v>
      </c>
      <c r="CF55" s="216"/>
      <c r="CG55" s="216">
        <f t="shared" si="13"/>
        <v>14.4</v>
      </c>
      <c r="CH55" s="216"/>
      <c r="CI55" s="216"/>
      <c r="CJ55" s="216">
        <f t="shared" si="19"/>
        <v>14.4</v>
      </c>
      <c r="CK55" s="216"/>
      <c r="CL55" s="216">
        <f t="shared" si="15"/>
        <v>24.256799999999998</v>
      </c>
      <c r="CM55" s="216"/>
      <c r="CN55" s="216"/>
      <c r="CO55" s="216">
        <f t="shared" si="0"/>
        <v>24.256799999999998</v>
      </c>
      <c r="CP55" s="216"/>
      <c r="CQ55" s="217">
        <f t="shared" si="1"/>
        <v>38.656799999999997</v>
      </c>
    </row>
    <row r="56" spans="1:95" ht="47.25" x14ac:dyDescent="0.25">
      <c r="A56" s="47"/>
      <c r="B56" s="399" t="s">
        <v>1084</v>
      </c>
      <c r="C56" s="379" t="s">
        <v>819</v>
      </c>
      <c r="D56" s="379"/>
      <c r="E56" s="379">
        <v>2022</v>
      </c>
      <c r="F56" s="379">
        <v>2022</v>
      </c>
      <c r="G56" s="379"/>
      <c r="H56" s="379"/>
      <c r="I56" s="320">
        <v>2.4</v>
      </c>
      <c r="J56" s="196"/>
      <c r="K56" s="379"/>
      <c r="L56" s="320">
        <f t="shared" si="2"/>
        <v>3.5496000000000003</v>
      </c>
      <c r="M56" s="379"/>
      <c r="N56" s="379"/>
      <c r="O56" s="216">
        <f>'3'!J56*1.2</f>
        <v>0</v>
      </c>
      <c r="P56" s="133"/>
      <c r="Q56" s="133"/>
      <c r="R56" s="133"/>
      <c r="S56" s="133"/>
      <c r="T56" s="216">
        <v>2.4</v>
      </c>
      <c r="U56" s="216">
        <f t="shared" si="3"/>
        <v>3.5496000000000003</v>
      </c>
      <c r="V56" s="379">
        <f t="shared" si="4"/>
        <v>2.4</v>
      </c>
      <c r="W56" s="379">
        <f t="shared" si="5"/>
        <v>2.4</v>
      </c>
      <c r="X56" s="379">
        <f t="shared" si="6"/>
        <v>3.5496000000000003</v>
      </c>
      <c r="Y56" s="379"/>
      <c r="Z56" s="379"/>
      <c r="AA56" s="379"/>
      <c r="AB56" s="216"/>
      <c r="AC56" s="379"/>
      <c r="AD56" s="379"/>
      <c r="AE56" s="379"/>
      <c r="AF56" s="379"/>
      <c r="AG56" s="379"/>
      <c r="AH56" s="379"/>
      <c r="AI56" s="320">
        <v>0</v>
      </c>
      <c r="AJ56" s="133"/>
      <c r="AK56" s="133"/>
      <c r="AL56" s="133"/>
      <c r="AM56" s="133"/>
      <c r="AN56" s="133">
        <f t="shared" si="8"/>
        <v>0</v>
      </c>
      <c r="AO56" s="133"/>
      <c r="AP56" s="133"/>
      <c r="AQ56" s="133">
        <f t="shared" si="9"/>
        <v>0</v>
      </c>
      <c r="AR56" s="133"/>
      <c r="AS56" s="320">
        <v>0</v>
      </c>
      <c r="AT56" s="133"/>
      <c r="AU56" s="133"/>
      <c r="AV56" s="133"/>
      <c r="AW56" s="133"/>
      <c r="AX56" s="320"/>
      <c r="AY56" s="133"/>
      <c r="AZ56" s="133"/>
      <c r="BA56" s="133"/>
      <c r="BB56" s="133"/>
      <c r="BC56" s="320">
        <v>2.4</v>
      </c>
      <c r="BD56" s="133"/>
      <c r="BE56" s="133"/>
      <c r="BF56" s="320">
        <v>2.4</v>
      </c>
      <c r="BG56" s="133"/>
      <c r="BH56" s="216">
        <f>'3'!AH56*1.2</f>
        <v>3.5496000000000003</v>
      </c>
      <c r="BI56" s="216"/>
      <c r="BJ56" s="216"/>
      <c r="BK56" s="216">
        <f t="shared" si="16"/>
        <v>3.5496000000000003</v>
      </c>
      <c r="BL56" s="216"/>
      <c r="BM56" s="216">
        <v>0</v>
      </c>
      <c r="BN56" s="216"/>
      <c r="BO56" s="216"/>
      <c r="BP56" s="216"/>
      <c r="BQ56" s="216"/>
      <c r="BR56" s="216">
        <f>'3'!AJ56*1.2</f>
        <v>0</v>
      </c>
      <c r="BS56" s="216"/>
      <c r="BT56" s="216"/>
      <c r="BU56" s="216">
        <f t="shared" si="17"/>
        <v>0</v>
      </c>
      <c r="BV56" s="216"/>
      <c r="BW56" s="216">
        <v>0</v>
      </c>
      <c r="BX56" s="216"/>
      <c r="BY56" s="216"/>
      <c r="BZ56" s="216"/>
      <c r="CA56" s="216"/>
      <c r="CB56" s="216">
        <f>'3'!AL56*1.2</f>
        <v>0</v>
      </c>
      <c r="CC56" s="216"/>
      <c r="CD56" s="216"/>
      <c r="CE56" s="216">
        <f t="shared" si="18"/>
        <v>0</v>
      </c>
      <c r="CF56" s="216"/>
      <c r="CG56" s="216">
        <f t="shared" si="13"/>
        <v>2.4</v>
      </c>
      <c r="CH56" s="216"/>
      <c r="CI56" s="216"/>
      <c r="CJ56" s="216">
        <f t="shared" si="19"/>
        <v>2.4</v>
      </c>
      <c r="CK56" s="216"/>
      <c r="CL56" s="216">
        <f t="shared" si="15"/>
        <v>3.5496000000000003</v>
      </c>
      <c r="CM56" s="216"/>
      <c r="CN56" s="216"/>
      <c r="CO56" s="216">
        <f t="shared" si="0"/>
        <v>3.5496000000000003</v>
      </c>
      <c r="CP56" s="216"/>
      <c r="CQ56" s="217">
        <f t="shared" si="1"/>
        <v>5.9496000000000002</v>
      </c>
    </row>
    <row r="57" spans="1:95" ht="47.25" x14ac:dyDescent="0.25">
      <c r="A57" s="47"/>
      <c r="B57" s="399" t="s">
        <v>1085</v>
      </c>
      <c r="C57" s="379" t="s">
        <v>819</v>
      </c>
      <c r="D57" s="379"/>
      <c r="E57" s="379">
        <v>2022</v>
      </c>
      <c r="F57" s="379">
        <v>2022</v>
      </c>
      <c r="G57" s="379"/>
      <c r="H57" s="379"/>
      <c r="I57" s="320">
        <v>2.4</v>
      </c>
      <c r="J57" s="196"/>
      <c r="K57" s="379"/>
      <c r="L57" s="320">
        <f t="shared" si="2"/>
        <v>2.0028000000000001</v>
      </c>
      <c r="M57" s="379"/>
      <c r="N57" s="379"/>
      <c r="O57" s="216">
        <f>'3'!J57*1.2</f>
        <v>0</v>
      </c>
      <c r="P57" s="133"/>
      <c r="Q57" s="133"/>
      <c r="R57" s="133"/>
      <c r="S57" s="133"/>
      <c r="T57" s="216">
        <v>2.4</v>
      </c>
      <c r="U57" s="216">
        <f t="shared" si="3"/>
        <v>2.0028000000000001</v>
      </c>
      <c r="V57" s="379">
        <f t="shared" si="4"/>
        <v>2.4</v>
      </c>
      <c r="W57" s="379">
        <f t="shared" si="5"/>
        <v>2.4</v>
      </c>
      <c r="X57" s="379">
        <f t="shared" si="6"/>
        <v>2.0028000000000001</v>
      </c>
      <c r="Y57" s="379"/>
      <c r="Z57" s="379"/>
      <c r="AA57" s="379"/>
      <c r="AB57" s="216"/>
      <c r="AC57" s="379"/>
      <c r="AD57" s="379"/>
      <c r="AE57" s="379"/>
      <c r="AF57" s="379"/>
      <c r="AG57" s="379"/>
      <c r="AH57" s="379"/>
      <c r="AI57" s="320">
        <v>0</v>
      </c>
      <c r="AJ57" s="133"/>
      <c r="AK57" s="133"/>
      <c r="AL57" s="133"/>
      <c r="AM57" s="133"/>
      <c r="AN57" s="133">
        <f t="shared" si="8"/>
        <v>0</v>
      </c>
      <c r="AO57" s="133"/>
      <c r="AP57" s="133"/>
      <c r="AQ57" s="133">
        <f t="shared" si="9"/>
        <v>0</v>
      </c>
      <c r="AR57" s="133"/>
      <c r="AS57" s="320">
        <v>0</v>
      </c>
      <c r="AT57" s="133"/>
      <c r="AU57" s="133"/>
      <c r="AV57" s="133"/>
      <c r="AW57" s="133"/>
      <c r="AX57" s="320"/>
      <c r="AY57" s="133"/>
      <c r="AZ57" s="133"/>
      <c r="BA57" s="133"/>
      <c r="BB57" s="133"/>
      <c r="BC57" s="320">
        <v>2.4</v>
      </c>
      <c r="BD57" s="133"/>
      <c r="BE57" s="133"/>
      <c r="BF57" s="320">
        <v>2.4</v>
      </c>
      <c r="BG57" s="133"/>
      <c r="BH57" s="216">
        <f>'3'!AH57*1.2</f>
        <v>2.0028000000000001</v>
      </c>
      <c r="BI57" s="216"/>
      <c r="BJ57" s="216"/>
      <c r="BK57" s="216">
        <f t="shared" si="16"/>
        <v>2.0028000000000001</v>
      </c>
      <c r="BL57" s="216"/>
      <c r="BM57" s="216">
        <v>0</v>
      </c>
      <c r="BN57" s="216"/>
      <c r="BO57" s="216"/>
      <c r="BP57" s="216"/>
      <c r="BQ57" s="216"/>
      <c r="BR57" s="216">
        <f>'3'!AJ57*1.2</f>
        <v>0</v>
      </c>
      <c r="BS57" s="216"/>
      <c r="BT57" s="216"/>
      <c r="BU57" s="216">
        <f t="shared" si="17"/>
        <v>0</v>
      </c>
      <c r="BV57" s="216"/>
      <c r="BW57" s="216">
        <v>0</v>
      </c>
      <c r="BX57" s="216"/>
      <c r="BY57" s="216"/>
      <c r="BZ57" s="216"/>
      <c r="CA57" s="216"/>
      <c r="CB57" s="216">
        <f>'3'!AL57*1.2</f>
        <v>0</v>
      </c>
      <c r="CC57" s="216"/>
      <c r="CD57" s="216"/>
      <c r="CE57" s="216">
        <f t="shared" si="18"/>
        <v>0</v>
      </c>
      <c r="CF57" s="216"/>
      <c r="CG57" s="216">
        <f t="shared" si="13"/>
        <v>2.4</v>
      </c>
      <c r="CH57" s="216"/>
      <c r="CI57" s="216"/>
      <c r="CJ57" s="216">
        <f t="shared" si="19"/>
        <v>2.4</v>
      </c>
      <c r="CK57" s="216"/>
      <c r="CL57" s="216">
        <f t="shared" si="15"/>
        <v>2.0028000000000001</v>
      </c>
      <c r="CM57" s="216"/>
      <c r="CN57" s="216"/>
      <c r="CO57" s="216">
        <f t="shared" si="0"/>
        <v>2.0028000000000001</v>
      </c>
      <c r="CP57" s="216"/>
      <c r="CQ57" s="217">
        <f t="shared" si="1"/>
        <v>4.4028</v>
      </c>
    </row>
    <row r="58" spans="1:95" s="513" customFormat="1" ht="47.25" x14ac:dyDescent="0.25">
      <c r="A58" s="47"/>
      <c r="B58" s="399" t="str">
        <f>'[2]2022'!$B$21</f>
        <v>Установка  КТП  взамен существующей ТП-130 с переводом нагрузок</v>
      </c>
      <c r="C58" s="514" t="s">
        <v>819</v>
      </c>
      <c r="D58" s="514"/>
      <c r="E58" s="514">
        <v>2022</v>
      </c>
      <c r="F58" s="514">
        <v>2022</v>
      </c>
      <c r="G58" s="514"/>
      <c r="H58" s="514"/>
      <c r="I58" s="320">
        <v>0</v>
      </c>
      <c r="J58" s="196"/>
      <c r="K58" s="514"/>
      <c r="L58" s="320">
        <f t="shared" ref="L58" si="20">AI58+AS58+BH58+BR58+CB58</f>
        <v>1.7508000000000001</v>
      </c>
      <c r="M58" s="514"/>
      <c r="N58" s="514"/>
      <c r="O58" s="216">
        <f>'3'!J58*1.2</f>
        <v>0</v>
      </c>
      <c r="P58" s="133"/>
      <c r="Q58" s="133"/>
      <c r="R58" s="133"/>
      <c r="S58" s="133"/>
      <c r="T58" s="216">
        <v>0</v>
      </c>
      <c r="U58" s="216">
        <f t="shared" si="3"/>
        <v>1.7508000000000001</v>
      </c>
      <c r="V58" s="514">
        <f t="shared" si="4"/>
        <v>0</v>
      </c>
      <c r="W58" s="514">
        <f t="shared" si="5"/>
        <v>0</v>
      </c>
      <c r="X58" s="514">
        <f t="shared" si="6"/>
        <v>1.7508000000000001</v>
      </c>
      <c r="Y58" s="514"/>
      <c r="Z58" s="514"/>
      <c r="AA58" s="514"/>
      <c r="AB58" s="216"/>
      <c r="AC58" s="514"/>
      <c r="AD58" s="514"/>
      <c r="AE58" s="514"/>
      <c r="AF58" s="514"/>
      <c r="AG58" s="514"/>
      <c r="AH58" s="514"/>
      <c r="AI58" s="320">
        <v>0</v>
      </c>
      <c r="AJ58" s="133"/>
      <c r="AK58" s="133"/>
      <c r="AL58" s="133"/>
      <c r="AM58" s="133"/>
      <c r="AN58" s="133">
        <f t="shared" si="8"/>
        <v>0</v>
      </c>
      <c r="AO58" s="133"/>
      <c r="AP58" s="133"/>
      <c r="AQ58" s="133">
        <f t="shared" si="9"/>
        <v>0</v>
      </c>
      <c r="AR58" s="133"/>
      <c r="AS58" s="320">
        <v>0</v>
      </c>
      <c r="AT58" s="133"/>
      <c r="AU58" s="133"/>
      <c r="AV58" s="133"/>
      <c r="AW58" s="133"/>
      <c r="AX58" s="320"/>
      <c r="AY58" s="133"/>
      <c r="AZ58" s="133"/>
      <c r="BA58" s="133"/>
      <c r="BB58" s="133"/>
      <c r="BC58" s="320">
        <v>0</v>
      </c>
      <c r="BD58" s="133"/>
      <c r="BE58" s="133"/>
      <c r="BF58" s="320">
        <v>0</v>
      </c>
      <c r="BG58" s="133"/>
      <c r="BH58" s="216">
        <f>'3'!AH58*1.2</f>
        <v>1.7508000000000001</v>
      </c>
      <c r="BI58" s="216"/>
      <c r="BJ58" s="216"/>
      <c r="BK58" s="216">
        <f t="shared" si="16"/>
        <v>1.7508000000000001</v>
      </c>
      <c r="BL58" s="216"/>
      <c r="BM58" s="216">
        <v>0</v>
      </c>
      <c r="BN58" s="216"/>
      <c r="BO58" s="216"/>
      <c r="BP58" s="216"/>
      <c r="BQ58" s="216"/>
      <c r="BR58" s="216">
        <f>'3'!AJ58*1.2</f>
        <v>0</v>
      </c>
      <c r="BS58" s="216"/>
      <c r="BT58" s="216"/>
      <c r="BU58" s="216">
        <f t="shared" si="17"/>
        <v>0</v>
      </c>
      <c r="BV58" s="216"/>
      <c r="BW58" s="216">
        <v>0</v>
      </c>
      <c r="BX58" s="216"/>
      <c r="BY58" s="216"/>
      <c r="BZ58" s="216"/>
      <c r="CA58" s="216"/>
      <c r="CB58" s="216">
        <f>'3'!AL58*1.2</f>
        <v>0</v>
      </c>
      <c r="CC58" s="216"/>
      <c r="CD58" s="216"/>
      <c r="CE58" s="216">
        <f t="shared" si="18"/>
        <v>0</v>
      </c>
      <c r="CF58" s="216"/>
      <c r="CG58" s="216">
        <f t="shared" si="13"/>
        <v>0</v>
      </c>
      <c r="CH58" s="216"/>
      <c r="CI58" s="216"/>
      <c r="CJ58" s="216">
        <f t="shared" ref="CJ58" si="21">AL58+AV58+BF58+BP58+BZ58</f>
        <v>0</v>
      </c>
      <c r="CK58" s="216"/>
      <c r="CL58" s="216">
        <f t="shared" si="15"/>
        <v>1.7508000000000001</v>
      </c>
      <c r="CM58" s="216"/>
      <c r="CN58" s="216"/>
      <c r="CO58" s="216">
        <f t="shared" si="0"/>
        <v>1.7508000000000001</v>
      </c>
      <c r="CP58" s="216"/>
      <c r="CQ58" s="217"/>
    </row>
    <row r="59" spans="1:95" ht="31.5" x14ac:dyDescent="0.25">
      <c r="A59" s="47"/>
      <c r="B59" s="318" t="s">
        <v>847</v>
      </c>
      <c r="C59" s="379" t="s">
        <v>819</v>
      </c>
      <c r="D59" s="379"/>
      <c r="E59" s="379">
        <v>2022</v>
      </c>
      <c r="F59" s="379">
        <v>2022</v>
      </c>
      <c r="G59" s="379"/>
      <c r="H59" s="379"/>
      <c r="I59" s="320">
        <v>2.4</v>
      </c>
      <c r="J59" s="196"/>
      <c r="K59" s="379"/>
      <c r="L59" s="320">
        <f t="shared" si="2"/>
        <v>0</v>
      </c>
      <c r="M59" s="379"/>
      <c r="N59" s="379"/>
      <c r="O59" s="216">
        <f>'3'!J59*1.2</f>
        <v>0</v>
      </c>
      <c r="P59" s="133"/>
      <c r="Q59" s="133"/>
      <c r="R59" s="133"/>
      <c r="S59" s="133"/>
      <c r="T59" s="216">
        <v>2.4</v>
      </c>
      <c r="U59" s="216">
        <f t="shared" si="3"/>
        <v>0</v>
      </c>
      <c r="V59" s="379">
        <f t="shared" si="4"/>
        <v>2.4</v>
      </c>
      <c r="W59" s="379">
        <f t="shared" si="5"/>
        <v>2.4</v>
      </c>
      <c r="X59" s="379">
        <f t="shared" si="6"/>
        <v>0</v>
      </c>
      <c r="Y59" s="379"/>
      <c r="Z59" s="379"/>
      <c r="AA59" s="379"/>
      <c r="AB59" s="216"/>
      <c r="AC59" s="379"/>
      <c r="AD59" s="379"/>
      <c r="AE59" s="379"/>
      <c r="AF59" s="379"/>
      <c r="AG59" s="379"/>
      <c r="AH59" s="379"/>
      <c r="AI59" s="320">
        <v>0</v>
      </c>
      <c r="AJ59" s="133"/>
      <c r="AK59" s="133"/>
      <c r="AL59" s="133"/>
      <c r="AM59" s="133"/>
      <c r="AN59" s="133">
        <f t="shared" si="8"/>
        <v>0</v>
      </c>
      <c r="AO59" s="133"/>
      <c r="AP59" s="133"/>
      <c r="AQ59" s="133">
        <f t="shared" si="9"/>
        <v>0</v>
      </c>
      <c r="AR59" s="133"/>
      <c r="AS59" s="320">
        <v>0</v>
      </c>
      <c r="AT59" s="133"/>
      <c r="AU59" s="133"/>
      <c r="AV59" s="133"/>
      <c r="AW59" s="133"/>
      <c r="AX59" s="320"/>
      <c r="AY59" s="133"/>
      <c r="AZ59" s="133"/>
      <c r="BA59" s="133"/>
      <c r="BB59" s="133"/>
      <c r="BC59" s="320">
        <v>2.4</v>
      </c>
      <c r="BD59" s="133"/>
      <c r="BE59" s="133"/>
      <c r="BF59" s="320">
        <v>2.4</v>
      </c>
      <c r="BG59" s="133"/>
      <c r="BH59" s="216">
        <f>'3'!AH59*1.2</f>
        <v>0</v>
      </c>
      <c r="BI59" s="216"/>
      <c r="BJ59" s="216"/>
      <c r="BK59" s="216">
        <f t="shared" si="16"/>
        <v>0</v>
      </c>
      <c r="BL59" s="216"/>
      <c r="BM59" s="216">
        <v>0</v>
      </c>
      <c r="BN59" s="216"/>
      <c r="BO59" s="216"/>
      <c r="BP59" s="216"/>
      <c r="BQ59" s="216"/>
      <c r="BR59" s="216">
        <f>'3'!AJ59*1.2</f>
        <v>0</v>
      </c>
      <c r="BS59" s="216"/>
      <c r="BT59" s="216"/>
      <c r="BU59" s="216">
        <f t="shared" si="17"/>
        <v>0</v>
      </c>
      <c r="BV59" s="216"/>
      <c r="BW59" s="216">
        <v>0</v>
      </c>
      <c r="BX59" s="216"/>
      <c r="BY59" s="216"/>
      <c r="BZ59" s="216"/>
      <c r="CA59" s="216"/>
      <c r="CB59" s="216">
        <f>'3'!AL59*1.2</f>
        <v>0</v>
      </c>
      <c r="CC59" s="216"/>
      <c r="CD59" s="216"/>
      <c r="CE59" s="216">
        <f t="shared" si="18"/>
        <v>0</v>
      </c>
      <c r="CF59" s="216"/>
      <c r="CG59" s="216">
        <f t="shared" si="13"/>
        <v>2.4</v>
      </c>
      <c r="CH59" s="216"/>
      <c r="CI59" s="216"/>
      <c r="CJ59" s="216">
        <f t="shared" si="19"/>
        <v>2.4</v>
      </c>
      <c r="CK59" s="216"/>
      <c r="CL59" s="216">
        <f t="shared" si="15"/>
        <v>0</v>
      </c>
      <c r="CM59" s="216"/>
      <c r="CN59" s="216"/>
      <c r="CO59" s="216">
        <f t="shared" si="0"/>
        <v>0</v>
      </c>
      <c r="CP59" s="216"/>
      <c r="CQ59" s="217">
        <f t="shared" si="1"/>
        <v>2.4</v>
      </c>
    </row>
    <row r="60" spans="1:95" ht="47.25" x14ac:dyDescent="0.25">
      <c r="A60" s="47"/>
      <c r="B60" s="399" t="str">
        <f>'[2]2022'!$B$22</f>
        <v>Замена оборудования ТП-378 РУ-6кВ, дооборудование РУ-0,4кВ с переводом нагрузок</v>
      </c>
      <c r="C60" s="379" t="s">
        <v>819</v>
      </c>
      <c r="D60" s="379"/>
      <c r="E60" s="379">
        <v>2022</v>
      </c>
      <c r="F60" s="379">
        <v>2022</v>
      </c>
      <c r="G60" s="379"/>
      <c r="H60" s="379"/>
      <c r="I60" s="320">
        <v>3</v>
      </c>
      <c r="J60" s="196"/>
      <c r="K60" s="379"/>
      <c r="L60" s="320">
        <f t="shared" si="2"/>
        <v>9.1631999999999998</v>
      </c>
      <c r="M60" s="379"/>
      <c r="N60" s="379"/>
      <c r="O60" s="216">
        <f>'3'!J60*1.2</f>
        <v>0</v>
      </c>
      <c r="P60" s="133"/>
      <c r="Q60" s="133"/>
      <c r="R60" s="133"/>
      <c r="S60" s="133"/>
      <c r="T60" s="216">
        <v>3</v>
      </c>
      <c r="U60" s="216">
        <f t="shared" si="3"/>
        <v>9.1631999999999998</v>
      </c>
      <c r="V60" s="379">
        <f t="shared" si="4"/>
        <v>3</v>
      </c>
      <c r="W60" s="379">
        <f t="shared" si="5"/>
        <v>3</v>
      </c>
      <c r="X60" s="379">
        <f t="shared" si="6"/>
        <v>9.1631999999999998</v>
      </c>
      <c r="Y60" s="379"/>
      <c r="Z60" s="379"/>
      <c r="AA60" s="379"/>
      <c r="AB60" s="216"/>
      <c r="AC60" s="379"/>
      <c r="AD60" s="379"/>
      <c r="AE60" s="379"/>
      <c r="AF60" s="379"/>
      <c r="AG60" s="379"/>
      <c r="AH60" s="379"/>
      <c r="AI60" s="320">
        <v>0</v>
      </c>
      <c r="AJ60" s="133"/>
      <c r="AK60" s="133"/>
      <c r="AL60" s="133"/>
      <c r="AM60" s="133"/>
      <c r="AN60" s="133">
        <f t="shared" si="8"/>
        <v>0</v>
      </c>
      <c r="AO60" s="133"/>
      <c r="AP60" s="133"/>
      <c r="AQ60" s="133">
        <f t="shared" si="9"/>
        <v>0</v>
      </c>
      <c r="AR60" s="133"/>
      <c r="AS60" s="320">
        <v>0</v>
      </c>
      <c r="AT60" s="133"/>
      <c r="AU60" s="133"/>
      <c r="AV60" s="133"/>
      <c r="AW60" s="133"/>
      <c r="AX60" s="320"/>
      <c r="AY60" s="133"/>
      <c r="AZ60" s="133"/>
      <c r="BA60" s="133"/>
      <c r="BB60" s="133"/>
      <c r="BC60" s="320">
        <v>3</v>
      </c>
      <c r="BD60" s="133"/>
      <c r="BE60" s="133"/>
      <c r="BF60" s="320">
        <v>3</v>
      </c>
      <c r="BG60" s="133"/>
      <c r="BH60" s="216">
        <f>'3'!AH60*1.2</f>
        <v>9.1631999999999998</v>
      </c>
      <c r="BI60" s="216"/>
      <c r="BJ60" s="216"/>
      <c r="BK60" s="216">
        <f t="shared" si="16"/>
        <v>9.1631999999999998</v>
      </c>
      <c r="BL60" s="216"/>
      <c r="BM60" s="216">
        <v>0</v>
      </c>
      <c r="BN60" s="216"/>
      <c r="BO60" s="216"/>
      <c r="BP60" s="216"/>
      <c r="BQ60" s="216"/>
      <c r="BR60" s="216">
        <f>'3'!AJ60*1.2</f>
        <v>0</v>
      </c>
      <c r="BS60" s="216"/>
      <c r="BT60" s="216"/>
      <c r="BU60" s="216">
        <f t="shared" si="17"/>
        <v>0</v>
      </c>
      <c r="BV60" s="216"/>
      <c r="BW60" s="216">
        <v>0</v>
      </c>
      <c r="BX60" s="216"/>
      <c r="BY60" s="216"/>
      <c r="BZ60" s="216"/>
      <c r="CA60" s="216"/>
      <c r="CB60" s="216">
        <f>'3'!AL60*1.2</f>
        <v>0</v>
      </c>
      <c r="CC60" s="216"/>
      <c r="CD60" s="216"/>
      <c r="CE60" s="216">
        <f t="shared" si="18"/>
        <v>0</v>
      </c>
      <c r="CF60" s="216"/>
      <c r="CG60" s="216">
        <f t="shared" si="13"/>
        <v>3</v>
      </c>
      <c r="CH60" s="216"/>
      <c r="CI60" s="216"/>
      <c r="CJ60" s="216">
        <f t="shared" si="19"/>
        <v>3</v>
      </c>
      <c r="CK60" s="216"/>
      <c r="CL60" s="216">
        <f t="shared" si="15"/>
        <v>9.1631999999999998</v>
      </c>
      <c r="CM60" s="216"/>
      <c r="CN60" s="216"/>
      <c r="CO60" s="216">
        <f t="shared" si="0"/>
        <v>9.1631999999999998</v>
      </c>
      <c r="CP60" s="216"/>
      <c r="CQ60" s="217">
        <f t="shared" si="1"/>
        <v>12.1632</v>
      </c>
    </row>
    <row r="61" spans="1:95" ht="47.25" x14ac:dyDescent="0.25">
      <c r="A61" s="47"/>
      <c r="B61" s="399" t="str">
        <f>'[2]2022'!$B$23</f>
        <v>Установка  КТП  взамен существующей КТП-50 с переводом нагрузок</v>
      </c>
      <c r="C61" s="379" t="s">
        <v>819</v>
      </c>
      <c r="D61" s="379"/>
      <c r="E61" s="379">
        <v>2022</v>
      </c>
      <c r="F61" s="379">
        <v>2022</v>
      </c>
      <c r="G61" s="379"/>
      <c r="H61" s="379"/>
      <c r="I61" s="320">
        <v>1.44</v>
      </c>
      <c r="J61" s="196"/>
      <c r="K61" s="379"/>
      <c r="L61" s="320">
        <f t="shared" si="2"/>
        <v>1.0704</v>
      </c>
      <c r="M61" s="379"/>
      <c r="N61" s="379"/>
      <c r="O61" s="216">
        <f>'3'!J61*1.2</f>
        <v>0</v>
      </c>
      <c r="P61" s="133"/>
      <c r="Q61" s="133"/>
      <c r="R61" s="133"/>
      <c r="S61" s="133"/>
      <c r="T61" s="216">
        <v>1.44</v>
      </c>
      <c r="U61" s="216">
        <f t="shared" si="3"/>
        <v>1.0704</v>
      </c>
      <c r="V61" s="379">
        <f t="shared" si="4"/>
        <v>1.44</v>
      </c>
      <c r="W61" s="379">
        <f t="shared" si="5"/>
        <v>1.44</v>
      </c>
      <c r="X61" s="379">
        <f t="shared" si="6"/>
        <v>1.0704</v>
      </c>
      <c r="Y61" s="379"/>
      <c r="Z61" s="379"/>
      <c r="AA61" s="379"/>
      <c r="AB61" s="216"/>
      <c r="AC61" s="379"/>
      <c r="AD61" s="379"/>
      <c r="AE61" s="379"/>
      <c r="AF61" s="379"/>
      <c r="AG61" s="379"/>
      <c r="AH61" s="379"/>
      <c r="AI61" s="320">
        <v>0</v>
      </c>
      <c r="AJ61" s="133"/>
      <c r="AK61" s="133"/>
      <c r="AL61" s="133"/>
      <c r="AM61" s="133"/>
      <c r="AN61" s="133">
        <f t="shared" si="8"/>
        <v>0</v>
      </c>
      <c r="AO61" s="133"/>
      <c r="AP61" s="133"/>
      <c r="AQ61" s="133">
        <f t="shared" si="9"/>
        <v>0</v>
      </c>
      <c r="AR61" s="133"/>
      <c r="AS61" s="320">
        <v>0</v>
      </c>
      <c r="AT61" s="133"/>
      <c r="AU61" s="133"/>
      <c r="AV61" s="133"/>
      <c r="AW61" s="133"/>
      <c r="AX61" s="320"/>
      <c r="AY61" s="133"/>
      <c r="AZ61" s="133"/>
      <c r="BA61" s="133"/>
      <c r="BB61" s="133"/>
      <c r="BC61" s="320">
        <v>1.44</v>
      </c>
      <c r="BD61" s="133"/>
      <c r="BE61" s="133"/>
      <c r="BF61" s="320">
        <v>1.44</v>
      </c>
      <c r="BG61" s="133"/>
      <c r="BH61" s="216">
        <f>'3'!AH61*1.2</f>
        <v>1.0704</v>
      </c>
      <c r="BI61" s="216"/>
      <c r="BJ61" s="216"/>
      <c r="BK61" s="216">
        <f t="shared" si="16"/>
        <v>1.0704</v>
      </c>
      <c r="BL61" s="216"/>
      <c r="BM61" s="216">
        <v>0</v>
      </c>
      <c r="BN61" s="216"/>
      <c r="BO61" s="216"/>
      <c r="BP61" s="216"/>
      <c r="BQ61" s="216"/>
      <c r="BR61" s="216">
        <f>'3'!AJ61*1.2</f>
        <v>0</v>
      </c>
      <c r="BS61" s="216"/>
      <c r="BT61" s="216"/>
      <c r="BU61" s="216">
        <f t="shared" si="17"/>
        <v>0</v>
      </c>
      <c r="BV61" s="216"/>
      <c r="BW61" s="216">
        <v>0</v>
      </c>
      <c r="BX61" s="216"/>
      <c r="BY61" s="216"/>
      <c r="BZ61" s="216"/>
      <c r="CA61" s="216"/>
      <c r="CB61" s="216">
        <f>'3'!AL61*1.2</f>
        <v>0</v>
      </c>
      <c r="CC61" s="216"/>
      <c r="CD61" s="216"/>
      <c r="CE61" s="216">
        <f t="shared" si="18"/>
        <v>0</v>
      </c>
      <c r="CF61" s="216"/>
      <c r="CG61" s="216">
        <f t="shared" si="13"/>
        <v>1.44</v>
      </c>
      <c r="CH61" s="216"/>
      <c r="CI61" s="216"/>
      <c r="CJ61" s="216">
        <f t="shared" si="19"/>
        <v>1.44</v>
      </c>
      <c r="CK61" s="216"/>
      <c r="CL61" s="216">
        <f t="shared" si="15"/>
        <v>1.0704</v>
      </c>
      <c r="CM61" s="216"/>
      <c r="CN61" s="216"/>
      <c r="CO61" s="216">
        <f t="shared" si="0"/>
        <v>1.0704</v>
      </c>
      <c r="CP61" s="216"/>
      <c r="CQ61" s="217">
        <f t="shared" si="1"/>
        <v>2.5103999999999997</v>
      </c>
    </row>
    <row r="62" spans="1:95" s="513" customFormat="1" ht="47.25" x14ac:dyDescent="0.25">
      <c r="A62" s="47"/>
      <c r="B62" s="399" t="str">
        <f>'[2]2022'!$B$24</f>
        <v>Установка  КТП  взамен существующей ТП-524 с переводом нагрузок</v>
      </c>
      <c r="C62" s="514" t="s">
        <v>819</v>
      </c>
      <c r="D62" s="514"/>
      <c r="E62" s="514">
        <v>2022</v>
      </c>
      <c r="F62" s="514">
        <v>2022</v>
      </c>
      <c r="G62" s="514"/>
      <c r="H62" s="514"/>
      <c r="I62" s="320">
        <v>0</v>
      </c>
      <c r="J62" s="196"/>
      <c r="K62" s="514"/>
      <c r="L62" s="320">
        <f t="shared" ref="L62" si="22">AI62+AS62+BH62+BR62+CB62</f>
        <v>1.2432000000000001</v>
      </c>
      <c r="M62" s="514"/>
      <c r="N62" s="514"/>
      <c r="O62" s="216">
        <f>'3'!J62*1.2</f>
        <v>0</v>
      </c>
      <c r="P62" s="133"/>
      <c r="Q62" s="133"/>
      <c r="R62" s="133"/>
      <c r="S62" s="133"/>
      <c r="T62" s="216">
        <v>0</v>
      </c>
      <c r="U62" s="216">
        <f t="shared" si="3"/>
        <v>1.2432000000000001</v>
      </c>
      <c r="V62" s="514">
        <f t="shared" si="4"/>
        <v>0</v>
      </c>
      <c r="W62" s="514">
        <f t="shared" si="5"/>
        <v>0</v>
      </c>
      <c r="X62" s="514">
        <f t="shared" si="6"/>
        <v>1.2432000000000001</v>
      </c>
      <c r="Y62" s="514"/>
      <c r="Z62" s="514"/>
      <c r="AA62" s="514"/>
      <c r="AB62" s="216"/>
      <c r="AC62" s="514"/>
      <c r="AD62" s="514"/>
      <c r="AE62" s="514"/>
      <c r="AF62" s="514"/>
      <c r="AG62" s="514"/>
      <c r="AH62" s="514"/>
      <c r="AI62" s="320">
        <v>0</v>
      </c>
      <c r="AJ62" s="133"/>
      <c r="AK62" s="133"/>
      <c r="AL62" s="133"/>
      <c r="AM62" s="133"/>
      <c r="AN62" s="133">
        <f t="shared" si="8"/>
        <v>0</v>
      </c>
      <c r="AO62" s="133"/>
      <c r="AP62" s="133"/>
      <c r="AQ62" s="133">
        <f t="shared" si="9"/>
        <v>0</v>
      </c>
      <c r="AR62" s="133"/>
      <c r="AS62" s="320">
        <v>0</v>
      </c>
      <c r="AT62" s="133"/>
      <c r="AU62" s="133"/>
      <c r="AV62" s="133"/>
      <c r="AW62" s="133"/>
      <c r="AX62" s="320"/>
      <c r="AY62" s="133"/>
      <c r="AZ62" s="133"/>
      <c r="BA62" s="133"/>
      <c r="BB62" s="133"/>
      <c r="BC62" s="320">
        <v>0</v>
      </c>
      <c r="BD62" s="133"/>
      <c r="BE62" s="133"/>
      <c r="BF62" s="320">
        <v>0</v>
      </c>
      <c r="BG62" s="133"/>
      <c r="BH62" s="216">
        <f>'3'!AH62*1.2</f>
        <v>1.2432000000000001</v>
      </c>
      <c r="BI62" s="216"/>
      <c r="BJ62" s="216"/>
      <c r="BK62" s="216">
        <f t="shared" si="16"/>
        <v>1.2432000000000001</v>
      </c>
      <c r="BL62" s="216"/>
      <c r="BM62" s="216">
        <v>0</v>
      </c>
      <c r="BN62" s="216"/>
      <c r="BO62" s="216"/>
      <c r="BP62" s="216"/>
      <c r="BQ62" s="216"/>
      <c r="BR62" s="216">
        <f>'3'!AJ62*1.2</f>
        <v>0</v>
      </c>
      <c r="BS62" s="216"/>
      <c r="BT62" s="216"/>
      <c r="BU62" s="216">
        <f t="shared" si="17"/>
        <v>0</v>
      </c>
      <c r="BV62" s="216"/>
      <c r="BW62" s="216">
        <v>0</v>
      </c>
      <c r="BX62" s="216"/>
      <c r="BY62" s="216"/>
      <c r="BZ62" s="216"/>
      <c r="CA62" s="216"/>
      <c r="CB62" s="216">
        <f>'3'!AL62*1.2</f>
        <v>0</v>
      </c>
      <c r="CC62" s="216"/>
      <c r="CD62" s="216"/>
      <c r="CE62" s="216">
        <f t="shared" si="18"/>
        <v>0</v>
      </c>
      <c r="CF62" s="216"/>
      <c r="CG62" s="216">
        <f t="shared" si="13"/>
        <v>0</v>
      </c>
      <c r="CH62" s="216"/>
      <c r="CI62" s="216"/>
      <c r="CJ62" s="216">
        <f t="shared" ref="CJ62" si="23">AL62+AV62+BF62+BP62+BZ62</f>
        <v>0</v>
      </c>
      <c r="CK62" s="216"/>
      <c r="CL62" s="216">
        <f t="shared" si="15"/>
        <v>1.2432000000000001</v>
      </c>
      <c r="CM62" s="216"/>
      <c r="CN62" s="216"/>
      <c r="CO62" s="216">
        <f t="shared" si="0"/>
        <v>1.2432000000000001</v>
      </c>
      <c r="CP62" s="216"/>
      <c r="CQ62" s="217"/>
    </row>
    <row r="63" spans="1:95" ht="47.25" x14ac:dyDescent="0.25">
      <c r="A63" s="47"/>
      <c r="B63" s="399" t="s">
        <v>1097</v>
      </c>
      <c r="C63" s="379" t="s">
        <v>822</v>
      </c>
      <c r="D63" s="379"/>
      <c r="E63" s="379">
        <v>2023</v>
      </c>
      <c r="F63" s="379">
        <v>2023</v>
      </c>
      <c r="G63" s="379"/>
      <c r="H63" s="379"/>
      <c r="I63" s="320">
        <v>2.4</v>
      </c>
      <c r="J63" s="196"/>
      <c r="K63" s="379"/>
      <c r="L63" s="320">
        <f t="shared" si="2"/>
        <v>2.2799999999999998</v>
      </c>
      <c r="M63" s="379"/>
      <c r="N63" s="379"/>
      <c r="O63" s="216">
        <f>'3'!J63*1.2</f>
        <v>0</v>
      </c>
      <c r="P63" s="133"/>
      <c r="Q63" s="133"/>
      <c r="R63" s="133"/>
      <c r="S63" s="133"/>
      <c r="T63" s="216">
        <v>2.4</v>
      </c>
      <c r="U63" s="216">
        <f t="shared" si="3"/>
        <v>2.2799999999999998</v>
      </c>
      <c r="V63" s="379">
        <f t="shared" si="4"/>
        <v>2.4</v>
      </c>
      <c r="W63" s="379">
        <f t="shared" si="5"/>
        <v>2.4</v>
      </c>
      <c r="X63" s="379">
        <f t="shared" si="6"/>
        <v>2.2799999999999998</v>
      </c>
      <c r="Y63" s="379"/>
      <c r="Z63" s="379"/>
      <c r="AA63" s="379"/>
      <c r="AB63" s="216"/>
      <c r="AC63" s="379"/>
      <c r="AD63" s="379"/>
      <c r="AE63" s="379"/>
      <c r="AF63" s="379"/>
      <c r="AG63" s="379"/>
      <c r="AH63" s="379"/>
      <c r="AI63" s="320">
        <v>0</v>
      </c>
      <c r="AJ63" s="133"/>
      <c r="AK63" s="133"/>
      <c r="AL63" s="133"/>
      <c r="AM63" s="133"/>
      <c r="AN63" s="133">
        <f t="shared" si="8"/>
        <v>0</v>
      </c>
      <c r="AO63" s="133"/>
      <c r="AP63" s="133"/>
      <c r="AQ63" s="133">
        <f t="shared" si="9"/>
        <v>0</v>
      </c>
      <c r="AR63" s="133"/>
      <c r="AS63" s="320">
        <v>0</v>
      </c>
      <c r="AT63" s="133"/>
      <c r="AU63" s="133"/>
      <c r="AV63" s="133"/>
      <c r="AW63" s="133"/>
      <c r="AX63" s="320"/>
      <c r="AY63" s="133"/>
      <c r="AZ63" s="133"/>
      <c r="BA63" s="133"/>
      <c r="BB63" s="133"/>
      <c r="BC63" s="320">
        <v>0</v>
      </c>
      <c r="BD63" s="133"/>
      <c r="BE63" s="133"/>
      <c r="BF63" s="133"/>
      <c r="BG63" s="133"/>
      <c r="BH63" s="216">
        <f>'3'!AH63*1.2</f>
        <v>0</v>
      </c>
      <c r="BI63" s="216"/>
      <c r="BJ63" s="216"/>
      <c r="BK63" s="216">
        <f t="shared" si="16"/>
        <v>0</v>
      </c>
      <c r="BL63" s="216"/>
      <c r="BM63" s="216">
        <v>2.4</v>
      </c>
      <c r="BN63" s="216"/>
      <c r="BO63" s="216"/>
      <c r="BP63" s="216">
        <v>2.4</v>
      </c>
      <c r="BQ63" s="216"/>
      <c r="BR63" s="216">
        <f>'3'!AJ63*1.2</f>
        <v>2.2799999999999998</v>
      </c>
      <c r="BS63" s="216"/>
      <c r="BT63" s="216"/>
      <c r="BU63" s="216">
        <f t="shared" si="17"/>
        <v>2.2799999999999998</v>
      </c>
      <c r="BV63" s="216"/>
      <c r="BW63" s="216">
        <v>0</v>
      </c>
      <c r="BX63" s="216"/>
      <c r="BY63" s="216"/>
      <c r="BZ63" s="216"/>
      <c r="CA63" s="216"/>
      <c r="CB63" s="216">
        <f>'3'!AL63*1.2</f>
        <v>0</v>
      </c>
      <c r="CC63" s="216"/>
      <c r="CD63" s="216"/>
      <c r="CE63" s="216">
        <f t="shared" si="18"/>
        <v>0</v>
      </c>
      <c r="CF63" s="216"/>
      <c r="CG63" s="216">
        <f t="shared" si="13"/>
        <v>2.4</v>
      </c>
      <c r="CH63" s="216"/>
      <c r="CI63" s="216"/>
      <c r="CJ63" s="216">
        <f t="shared" si="19"/>
        <v>2.4</v>
      </c>
      <c r="CK63" s="216"/>
      <c r="CL63" s="216">
        <f t="shared" si="15"/>
        <v>2.2799999999999998</v>
      </c>
      <c r="CM63" s="216"/>
      <c r="CN63" s="216"/>
      <c r="CO63" s="216">
        <f t="shared" si="0"/>
        <v>2.2799999999999998</v>
      </c>
      <c r="CP63" s="216"/>
      <c r="CQ63" s="217">
        <f t="shared" si="1"/>
        <v>2.2799999999999998</v>
      </c>
    </row>
    <row r="64" spans="1:95" ht="32.25" customHeight="1" x14ac:dyDescent="0.25">
      <c r="A64" s="47"/>
      <c r="B64" s="318" t="s">
        <v>823</v>
      </c>
      <c r="C64" s="379" t="s">
        <v>822</v>
      </c>
      <c r="D64" s="379"/>
      <c r="E64" s="379">
        <v>2023</v>
      </c>
      <c r="F64" s="379">
        <v>2023</v>
      </c>
      <c r="G64" s="379"/>
      <c r="H64" s="379"/>
      <c r="I64" s="320">
        <v>12</v>
      </c>
      <c r="J64" s="196"/>
      <c r="K64" s="379"/>
      <c r="L64" s="320">
        <f t="shared" si="2"/>
        <v>0</v>
      </c>
      <c r="M64" s="379"/>
      <c r="N64" s="379"/>
      <c r="O64" s="216">
        <f>'3'!J64*1.2</f>
        <v>0</v>
      </c>
      <c r="P64" s="133"/>
      <c r="Q64" s="133"/>
      <c r="R64" s="133"/>
      <c r="S64" s="133"/>
      <c r="T64" s="216">
        <v>12</v>
      </c>
      <c r="U64" s="216">
        <f t="shared" si="3"/>
        <v>0</v>
      </c>
      <c r="V64" s="379">
        <f t="shared" si="4"/>
        <v>12</v>
      </c>
      <c r="W64" s="379">
        <f t="shared" si="5"/>
        <v>12</v>
      </c>
      <c r="X64" s="379">
        <f t="shared" si="6"/>
        <v>0</v>
      </c>
      <c r="Y64" s="379"/>
      <c r="Z64" s="379"/>
      <c r="AA64" s="379"/>
      <c r="AB64" s="216"/>
      <c r="AC64" s="379"/>
      <c r="AD64" s="379"/>
      <c r="AE64" s="379"/>
      <c r="AF64" s="379"/>
      <c r="AG64" s="379"/>
      <c r="AH64" s="379"/>
      <c r="AI64" s="320">
        <v>0</v>
      </c>
      <c r="AJ64" s="133"/>
      <c r="AK64" s="133"/>
      <c r="AL64" s="133"/>
      <c r="AM64" s="133"/>
      <c r="AN64" s="133">
        <f t="shared" si="8"/>
        <v>0</v>
      </c>
      <c r="AO64" s="133"/>
      <c r="AP64" s="133"/>
      <c r="AQ64" s="133">
        <f t="shared" si="9"/>
        <v>0</v>
      </c>
      <c r="AR64" s="133"/>
      <c r="AS64" s="320">
        <v>0</v>
      </c>
      <c r="AT64" s="133"/>
      <c r="AU64" s="133"/>
      <c r="AV64" s="133"/>
      <c r="AW64" s="133"/>
      <c r="AX64" s="320"/>
      <c r="AY64" s="133"/>
      <c r="AZ64" s="133"/>
      <c r="BA64" s="133"/>
      <c r="BB64" s="133"/>
      <c r="BC64" s="320">
        <v>0</v>
      </c>
      <c r="BD64" s="133"/>
      <c r="BE64" s="133"/>
      <c r="BF64" s="133"/>
      <c r="BG64" s="133"/>
      <c r="BH64" s="216">
        <f>'3'!AH64*1.2</f>
        <v>0</v>
      </c>
      <c r="BI64" s="216"/>
      <c r="BJ64" s="216"/>
      <c r="BK64" s="216">
        <f t="shared" si="16"/>
        <v>0</v>
      </c>
      <c r="BL64" s="216"/>
      <c r="BM64" s="216">
        <v>12</v>
      </c>
      <c r="BN64" s="216"/>
      <c r="BO64" s="216"/>
      <c r="BP64" s="216">
        <v>12</v>
      </c>
      <c r="BQ64" s="216"/>
      <c r="BR64" s="216">
        <f>'3'!AJ64*1.2</f>
        <v>0</v>
      </c>
      <c r="BS64" s="216"/>
      <c r="BT64" s="216"/>
      <c r="BU64" s="216">
        <f t="shared" si="17"/>
        <v>0</v>
      </c>
      <c r="BV64" s="216"/>
      <c r="BW64" s="216">
        <v>0</v>
      </c>
      <c r="BX64" s="216"/>
      <c r="BY64" s="216"/>
      <c r="BZ64" s="216"/>
      <c r="CA64" s="216"/>
      <c r="CB64" s="216">
        <f>'3'!AL64*1.2</f>
        <v>0</v>
      </c>
      <c r="CC64" s="216"/>
      <c r="CD64" s="216"/>
      <c r="CE64" s="216">
        <f t="shared" si="18"/>
        <v>0</v>
      </c>
      <c r="CF64" s="216"/>
      <c r="CG64" s="216">
        <f t="shared" si="13"/>
        <v>12</v>
      </c>
      <c r="CH64" s="216"/>
      <c r="CI64" s="216"/>
      <c r="CJ64" s="216">
        <f t="shared" si="19"/>
        <v>12</v>
      </c>
      <c r="CK64" s="216"/>
      <c r="CL64" s="216">
        <f t="shared" si="15"/>
        <v>0</v>
      </c>
      <c r="CM64" s="216"/>
      <c r="CN64" s="216"/>
      <c r="CO64" s="216">
        <f t="shared" si="0"/>
        <v>0</v>
      </c>
      <c r="CP64" s="216"/>
      <c r="CQ64" s="217">
        <f t="shared" si="1"/>
        <v>0</v>
      </c>
    </row>
    <row r="65" spans="1:95" s="513" customFormat="1" ht="31.5" x14ac:dyDescent="0.25">
      <c r="A65" s="47"/>
      <c r="B65" s="399" t="str">
        <f>'[3]2023'!$B$17</f>
        <v>Замена оборудования
 РУ-6кВ РП-16 с переводом нагрузок</v>
      </c>
      <c r="C65" s="514" t="s">
        <v>822</v>
      </c>
      <c r="D65" s="514"/>
      <c r="E65" s="514">
        <v>2023</v>
      </c>
      <c r="F65" s="514">
        <v>2023</v>
      </c>
      <c r="G65" s="514"/>
      <c r="H65" s="514"/>
      <c r="I65" s="320">
        <v>12</v>
      </c>
      <c r="J65" s="196"/>
      <c r="K65" s="514"/>
      <c r="L65" s="320">
        <f t="shared" ref="L65" si="24">AI65+AS65+BH65+BR65+CB65</f>
        <v>20.938800000000001</v>
      </c>
      <c r="M65" s="514"/>
      <c r="N65" s="514"/>
      <c r="O65" s="216">
        <f>'3'!J65*1.2</f>
        <v>0</v>
      </c>
      <c r="P65" s="133"/>
      <c r="Q65" s="133"/>
      <c r="R65" s="133"/>
      <c r="S65" s="133"/>
      <c r="T65" s="216">
        <v>0</v>
      </c>
      <c r="U65" s="216">
        <f t="shared" si="3"/>
        <v>20.938800000000001</v>
      </c>
      <c r="V65" s="514">
        <f t="shared" si="4"/>
        <v>0</v>
      </c>
      <c r="W65" s="514">
        <f t="shared" si="5"/>
        <v>0</v>
      </c>
      <c r="X65" s="514">
        <f t="shared" si="6"/>
        <v>20.938800000000001</v>
      </c>
      <c r="Y65" s="514"/>
      <c r="Z65" s="514"/>
      <c r="AA65" s="514"/>
      <c r="AB65" s="216"/>
      <c r="AC65" s="514"/>
      <c r="AD65" s="514"/>
      <c r="AE65" s="514"/>
      <c r="AF65" s="514"/>
      <c r="AG65" s="514"/>
      <c r="AH65" s="514"/>
      <c r="AI65" s="320">
        <v>0</v>
      </c>
      <c r="AJ65" s="133"/>
      <c r="AK65" s="133"/>
      <c r="AL65" s="133"/>
      <c r="AM65" s="133"/>
      <c r="AN65" s="133">
        <f t="shared" si="8"/>
        <v>0</v>
      </c>
      <c r="AO65" s="133"/>
      <c r="AP65" s="133"/>
      <c r="AQ65" s="133">
        <f t="shared" si="9"/>
        <v>0</v>
      </c>
      <c r="AR65" s="133"/>
      <c r="AS65" s="320">
        <v>0</v>
      </c>
      <c r="AT65" s="133"/>
      <c r="AU65" s="133"/>
      <c r="AV65" s="133"/>
      <c r="AW65" s="133"/>
      <c r="AX65" s="320"/>
      <c r="AY65" s="133"/>
      <c r="AZ65" s="133"/>
      <c r="BA65" s="133"/>
      <c r="BB65" s="133"/>
      <c r="BC65" s="320">
        <v>0</v>
      </c>
      <c r="BD65" s="133"/>
      <c r="BE65" s="133"/>
      <c r="BF65" s="133"/>
      <c r="BG65" s="133"/>
      <c r="BH65" s="216">
        <f>'3'!AH65*1.2</f>
        <v>0</v>
      </c>
      <c r="BI65" s="216"/>
      <c r="BJ65" s="216"/>
      <c r="BK65" s="216">
        <f t="shared" si="16"/>
        <v>0</v>
      </c>
      <c r="BL65" s="216"/>
      <c r="BM65" s="216">
        <v>0</v>
      </c>
      <c r="BN65" s="216"/>
      <c r="BO65" s="216"/>
      <c r="BP65" s="216">
        <v>0</v>
      </c>
      <c r="BQ65" s="216"/>
      <c r="BR65" s="216">
        <f>'3'!AJ65*1.2</f>
        <v>20.938800000000001</v>
      </c>
      <c r="BS65" s="216"/>
      <c r="BT65" s="216"/>
      <c r="BU65" s="216">
        <f t="shared" si="17"/>
        <v>20.938800000000001</v>
      </c>
      <c r="BV65" s="216"/>
      <c r="BW65" s="216">
        <v>0</v>
      </c>
      <c r="BX65" s="216"/>
      <c r="BY65" s="216"/>
      <c r="BZ65" s="216"/>
      <c r="CA65" s="216"/>
      <c r="CB65" s="216">
        <f>'3'!AL65*1.2</f>
        <v>0</v>
      </c>
      <c r="CC65" s="216"/>
      <c r="CD65" s="216"/>
      <c r="CE65" s="216">
        <f t="shared" si="18"/>
        <v>0</v>
      </c>
      <c r="CF65" s="216"/>
      <c r="CG65" s="216">
        <f t="shared" si="13"/>
        <v>0</v>
      </c>
      <c r="CH65" s="216"/>
      <c r="CI65" s="216"/>
      <c r="CJ65" s="216">
        <f t="shared" ref="CJ65" si="25">AL65+AV65+BF65+BP65+BZ65</f>
        <v>0</v>
      </c>
      <c r="CK65" s="216"/>
      <c r="CL65" s="216">
        <f t="shared" si="15"/>
        <v>20.938800000000001</v>
      </c>
      <c r="CM65" s="216"/>
      <c r="CN65" s="216"/>
      <c r="CO65" s="216">
        <f t="shared" si="0"/>
        <v>20.938800000000001</v>
      </c>
      <c r="CP65" s="216"/>
      <c r="CQ65" s="217"/>
    </row>
    <row r="66" spans="1:95" ht="33" customHeight="1" x14ac:dyDescent="0.25">
      <c r="A66" s="47"/>
      <c r="B66" s="399" t="s">
        <v>1098</v>
      </c>
      <c r="C66" s="379" t="s">
        <v>822</v>
      </c>
      <c r="D66" s="379"/>
      <c r="E66" s="379">
        <v>2023</v>
      </c>
      <c r="F66" s="379">
        <v>2023</v>
      </c>
      <c r="G66" s="379"/>
      <c r="H66" s="379"/>
      <c r="I66" s="320">
        <v>6</v>
      </c>
      <c r="J66" s="196"/>
      <c r="K66" s="379"/>
      <c r="L66" s="320">
        <f t="shared" si="2"/>
        <v>8.3544</v>
      </c>
      <c r="M66" s="379"/>
      <c r="N66" s="379"/>
      <c r="O66" s="216">
        <f>'3'!J66*1.2</f>
        <v>0</v>
      </c>
      <c r="P66" s="133"/>
      <c r="Q66" s="133"/>
      <c r="R66" s="133"/>
      <c r="S66" s="133"/>
      <c r="T66" s="216">
        <v>6</v>
      </c>
      <c r="U66" s="216">
        <f t="shared" si="3"/>
        <v>8.3544</v>
      </c>
      <c r="V66" s="379">
        <f t="shared" si="4"/>
        <v>6</v>
      </c>
      <c r="W66" s="379">
        <f t="shared" si="5"/>
        <v>6</v>
      </c>
      <c r="X66" s="379">
        <f t="shared" si="6"/>
        <v>8.3544</v>
      </c>
      <c r="Y66" s="379"/>
      <c r="Z66" s="379"/>
      <c r="AA66" s="379"/>
      <c r="AB66" s="216"/>
      <c r="AC66" s="379"/>
      <c r="AD66" s="379"/>
      <c r="AE66" s="379"/>
      <c r="AF66" s="379"/>
      <c r="AG66" s="379"/>
      <c r="AH66" s="379"/>
      <c r="AI66" s="320">
        <v>0</v>
      </c>
      <c r="AJ66" s="133"/>
      <c r="AK66" s="133"/>
      <c r="AL66" s="133"/>
      <c r="AM66" s="133"/>
      <c r="AN66" s="133">
        <f t="shared" si="8"/>
        <v>0</v>
      </c>
      <c r="AO66" s="133"/>
      <c r="AP66" s="133"/>
      <c r="AQ66" s="133">
        <f t="shared" si="9"/>
        <v>0</v>
      </c>
      <c r="AR66" s="133"/>
      <c r="AS66" s="320">
        <v>0</v>
      </c>
      <c r="AT66" s="133"/>
      <c r="AU66" s="133"/>
      <c r="AV66" s="133"/>
      <c r="AW66" s="133"/>
      <c r="AX66" s="320"/>
      <c r="AY66" s="133"/>
      <c r="AZ66" s="133"/>
      <c r="BA66" s="133"/>
      <c r="BB66" s="133"/>
      <c r="BC66" s="320">
        <v>0</v>
      </c>
      <c r="BD66" s="133"/>
      <c r="BE66" s="133"/>
      <c r="BF66" s="133"/>
      <c r="BG66" s="133"/>
      <c r="BH66" s="216">
        <f>'3'!AH66*1.2</f>
        <v>0</v>
      </c>
      <c r="BI66" s="216"/>
      <c r="BJ66" s="216"/>
      <c r="BK66" s="216">
        <f t="shared" si="16"/>
        <v>0</v>
      </c>
      <c r="BL66" s="216"/>
      <c r="BM66" s="216">
        <v>6</v>
      </c>
      <c r="BN66" s="216"/>
      <c r="BO66" s="216"/>
      <c r="BP66" s="216">
        <v>6</v>
      </c>
      <c r="BQ66" s="216"/>
      <c r="BR66" s="216">
        <f>'3'!AJ66*1.2</f>
        <v>8.3544</v>
      </c>
      <c r="BS66" s="216"/>
      <c r="BT66" s="216"/>
      <c r="BU66" s="216">
        <f t="shared" si="17"/>
        <v>8.3544</v>
      </c>
      <c r="BV66" s="216"/>
      <c r="BW66" s="216">
        <v>0</v>
      </c>
      <c r="BX66" s="216"/>
      <c r="BY66" s="216"/>
      <c r="BZ66" s="216"/>
      <c r="CA66" s="216"/>
      <c r="CB66" s="216">
        <f>'3'!AL66*1.2</f>
        <v>0</v>
      </c>
      <c r="CC66" s="216"/>
      <c r="CD66" s="216"/>
      <c r="CE66" s="216">
        <f t="shared" si="18"/>
        <v>0</v>
      </c>
      <c r="CF66" s="216"/>
      <c r="CG66" s="216">
        <f t="shared" si="13"/>
        <v>6</v>
      </c>
      <c r="CH66" s="216"/>
      <c r="CI66" s="216"/>
      <c r="CJ66" s="216">
        <f t="shared" si="19"/>
        <v>6</v>
      </c>
      <c r="CK66" s="216"/>
      <c r="CL66" s="216">
        <f t="shared" si="15"/>
        <v>8.3544</v>
      </c>
      <c r="CM66" s="216"/>
      <c r="CN66" s="216"/>
      <c r="CO66" s="216">
        <f t="shared" si="0"/>
        <v>8.3544</v>
      </c>
      <c r="CP66" s="216"/>
      <c r="CQ66" s="217">
        <f t="shared" si="1"/>
        <v>8.3544</v>
      </c>
    </row>
    <row r="67" spans="1:95" ht="47.25" x14ac:dyDescent="0.25">
      <c r="A67" s="47"/>
      <c r="B67" s="318" t="s">
        <v>851</v>
      </c>
      <c r="C67" s="379" t="s">
        <v>822</v>
      </c>
      <c r="D67" s="379"/>
      <c r="E67" s="379">
        <v>2023</v>
      </c>
      <c r="F67" s="379">
        <v>2023</v>
      </c>
      <c r="G67" s="379"/>
      <c r="H67" s="379"/>
      <c r="I67" s="320">
        <v>7.8</v>
      </c>
      <c r="J67" s="196"/>
      <c r="K67" s="379"/>
      <c r="L67" s="320">
        <f t="shared" si="2"/>
        <v>0</v>
      </c>
      <c r="M67" s="379"/>
      <c r="N67" s="379"/>
      <c r="O67" s="216">
        <f>'3'!J67*1.2</f>
        <v>0</v>
      </c>
      <c r="P67" s="133"/>
      <c r="Q67" s="133"/>
      <c r="R67" s="133"/>
      <c r="S67" s="133"/>
      <c r="T67" s="216">
        <v>7.8</v>
      </c>
      <c r="U67" s="216">
        <f t="shared" si="3"/>
        <v>0</v>
      </c>
      <c r="V67" s="379">
        <f t="shared" si="4"/>
        <v>7.8</v>
      </c>
      <c r="W67" s="379">
        <f t="shared" si="5"/>
        <v>7.8</v>
      </c>
      <c r="X67" s="379">
        <f t="shared" si="6"/>
        <v>0</v>
      </c>
      <c r="Y67" s="379"/>
      <c r="Z67" s="379"/>
      <c r="AA67" s="379"/>
      <c r="AB67" s="216"/>
      <c r="AC67" s="379"/>
      <c r="AD67" s="379"/>
      <c r="AE67" s="379"/>
      <c r="AF67" s="379"/>
      <c r="AG67" s="379"/>
      <c r="AH67" s="379"/>
      <c r="AI67" s="320">
        <v>0</v>
      </c>
      <c r="AJ67" s="133"/>
      <c r="AK67" s="133"/>
      <c r="AL67" s="133"/>
      <c r="AM67" s="133"/>
      <c r="AN67" s="133">
        <f t="shared" si="8"/>
        <v>0</v>
      </c>
      <c r="AO67" s="133"/>
      <c r="AP67" s="133"/>
      <c r="AQ67" s="133">
        <f t="shared" si="9"/>
        <v>0</v>
      </c>
      <c r="AR67" s="133"/>
      <c r="AS67" s="320">
        <v>0</v>
      </c>
      <c r="AT67" s="133"/>
      <c r="AU67" s="133"/>
      <c r="AV67" s="133"/>
      <c r="AW67" s="133"/>
      <c r="AX67" s="320"/>
      <c r="AY67" s="133"/>
      <c r="AZ67" s="133"/>
      <c r="BA67" s="133"/>
      <c r="BB67" s="133"/>
      <c r="BC67" s="320">
        <v>0</v>
      </c>
      <c r="BD67" s="133"/>
      <c r="BE67" s="133"/>
      <c r="BF67" s="133"/>
      <c r="BG67" s="133"/>
      <c r="BH67" s="216">
        <f>'3'!AH67*1.2</f>
        <v>0</v>
      </c>
      <c r="BI67" s="216"/>
      <c r="BJ67" s="216"/>
      <c r="BK67" s="216">
        <f t="shared" si="16"/>
        <v>0</v>
      </c>
      <c r="BL67" s="216"/>
      <c r="BM67" s="216">
        <v>7.8</v>
      </c>
      <c r="BN67" s="216"/>
      <c r="BO67" s="216"/>
      <c r="BP67" s="216">
        <v>7.8</v>
      </c>
      <c r="BQ67" s="216"/>
      <c r="BR67" s="216">
        <f>'3'!AJ67*1.2</f>
        <v>0</v>
      </c>
      <c r="BS67" s="216"/>
      <c r="BT67" s="216"/>
      <c r="BU67" s="216">
        <f t="shared" si="17"/>
        <v>0</v>
      </c>
      <c r="BV67" s="216"/>
      <c r="BW67" s="216">
        <v>0</v>
      </c>
      <c r="BX67" s="216"/>
      <c r="BY67" s="216"/>
      <c r="BZ67" s="216"/>
      <c r="CA67" s="216"/>
      <c r="CB67" s="216">
        <f>'3'!AL67*1.2</f>
        <v>0</v>
      </c>
      <c r="CC67" s="216"/>
      <c r="CD67" s="216"/>
      <c r="CE67" s="216">
        <f t="shared" si="18"/>
        <v>0</v>
      </c>
      <c r="CF67" s="216"/>
      <c r="CG67" s="216">
        <f t="shared" si="13"/>
        <v>7.8</v>
      </c>
      <c r="CH67" s="216"/>
      <c r="CI67" s="216"/>
      <c r="CJ67" s="216">
        <f t="shared" si="19"/>
        <v>7.8</v>
      </c>
      <c r="CK67" s="216"/>
      <c r="CL67" s="216">
        <f t="shared" si="15"/>
        <v>0</v>
      </c>
      <c r="CM67" s="216"/>
      <c r="CN67" s="216"/>
      <c r="CO67" s="216">
        <f t="shared" si="0"/>
        <v>0</v>
      </c>
      <c r="CP67" s="216"/>
      <c r="CQ67" s="217">
        <f t="shared" si="1"/>
        <v>0</v>
      </c>
    </row>
    <row r="68" spans="1:95" ht="31.5" x14ac:dyDescent="0.25">
      <c r="A68" s="47"/>
      <c r="B68" s="318" t="s">
        <v>825</v>
      </c>
      <c r="C68" s="379" t="s">
        <v>822</v>
      </c>
      <c r="D68" s="379"/>
      <c r="E68" s="379">
        <v>2023</v>
      </c>
      <c r="F68" s="379">
        <v>2023</v>
      </c>
      <c r="G68" s="379"/>
      <c r="H68" s="379"/>
      <c r="I68" s="320">
        <v>12</v>
      </c>
      <c r="J68" s="196"/>
      <c r="K68" s="379"/>
      <c r="L68" s="320">
        <f t="shared" si="2"/>
        <v>22.112399999999997</v>
      </c>
      <c r="M68" s="379"/>
      <c r="N68" s="379"/>
      <c r="O68" s="216">
        <f>'3'!J68*1.2</f>
        <v>0</v>
      </c>
      <c r="P68" s="133"/>
      <c r="Q68" s="133"/>
      <c r="R68" s="133"/>
      <c r="S68" s="133"/>
      <c r="T68" s="216">
        <v>12</v>
      </c>
      <c r="U68" s="216">
        <f t="shared" si="3"/>
        <v>22.112399999999997</v>
      </c>
      <c r="V68" s="379">
        <f t="shared" si="4"/>
        <v>12</v>
      </c>
      <c r="W68" s="379">
        <f t="shared" si="5"/>
        <v>12</v>
      </c>
      <c r="X68" s="379">
        <f t="shared" si="6"/>
        <v>22.112399999999997</v>
      </c>
      <c r="Y68" s="379"/>
      <c r="Z68" s="379"/>
      <c r="AA68" s="379"/>
      <c r="AB68" s="216"/>
      <c r="AC68" s="379"/>
      <c r="AD68" s="379"/>
      <c r="AE68" s="379"/>
      <c r="AF68" s="379"/>
      <c r="AG68" s="379"/>
      <c r="AH68" s="379"/>
      <c r="AI68" s="320">
        <v>0</v>
      </c>
      <c r="AJ68" s="133"/>
      <c r="AK68" s="133"/>
      <c r="AL68" s="133"/>
      <c r="AM68" s="133"/>
      <c r="AN68" s="133">
        <f t="shared" si="8"/>
        <v>0</v>
      </c>
      <c r="AO68" s="133"/>
      <c r="AP68" s="133"/>
      <c r="AQ68" s="133">
        <f t="shared" si="9"/>
        <v>0</v>
      </c>
      <c r="AR68" s="133"/>
      <c r="AS68" s="320">
        <v>0</v>
      </c>
      <c r="AT68" s="133"/>
      <c r="AU68" s="133"/>
      <c r="AV68" s="133"/>
      <c r="AW68" s="133"/>
      <c r="AX68" s="320"/>
      <c r="AY68" s="133"/>
      <c r="AZ68" s="133"/>
      <c r="BA68" s="133"/>
      <c r="BB68" s="133"/>
      <c r="BC68" s="320">
        <v>0</v>
      </c>
      <c r="BD68" s="133"/>
      <c r="BE68" s="133"/>
      <c r="BF68" s="133"/>
      <c r="BG68" s="133"/>
      <c r="BH68" s="216">
        <f>'3'!AH68*1.2</f>
        <v>0</v>
      </c>
      <c r="BI68" s="216"/>
      <c r="BJ68" s="216"/>
      <c r="BK68" s="216">
        <f t="shared" si="16"/>
        <v>0</v>
      </c>
      <c r="BL68" s="216"/>
      <c r="BM68" s="216">
        <v>12</v>
      </c>
      <c r="BN68" s="216"/>
      <c r="BO68" s="216"/>
      <c r="BP68" s="216">
        <v>12</v>
      </c>
      <c r="BQ68" s="216"/>
      <c r="BR68" s="216">
        <f>'3'!AJ68*1.2</f>
        <v>22.112399999999997</v>
      </c>
      <c r="BS68" s="216"/>
      <c r="BT68" s="216"/>
      <c r="BU68" s="216">
        <f t="shared" si="17"/>
        <v>22.112399999999997</v>
      </c>
      <c r="BV68" s="216"/>
      <c r="BW68" s="216">
        <v>0</v>
      </c>
      <c r="BX68" s="216"/>
      <c r="BY68" s="216"/>
      <c r="BZ68" s="216"/>
      <c r="CA68" s="216"/>
      <c r="CB68" s="216">
        <f>'3'!AL68*1.2</f>
        <v>0</v>
      </c>
      <c r="CC68" s="216"/>
      <c r="CD68" s="216"/>
      <c r="CE68" s="216">
        <f t="shared" si="18"/>
        <v>0</v>
      </c>
      <c r="CF68" s="216"/>
      <c r="CG68" s="216">
        <f t="shared" si="13"/>
        <v>12</v>
      </c>
      <c r="CH68" s="216"/>
      <c r="CI68" s="216"/>
      <c r="CJ68" s="216">
        <f t="shared" si="19"/>
        <v>12</v>
      </c>
      <c r="CK68" s="216"/>
      <c r="CL68" s="216">
        <f t="shared" si="15"/>
        <v>22.112399999999997</v>
      </c>
      <c r="CM68" s="216"/>
      <c r="CN68" s="216"/>
      <c r="CO68" s="216">
        <f t="shared" si="0"/>
        <v>22.112399999999997</v>
      </c>
      <c r="CP68" s="216"/>
      <c r="CQ68" s="217">
        <f t="shared" si="1"/>
        <v>22.112399999999997</v>
      </c>
    </row>
    <row r="69" spans="1:95" ht="47.25" x14ac:dyDescent="0.25">
      <c r="A69" s="47"/>
      <c r="B69" s="399" t="s">
        <v>1099</v>
      </c>
      <c r="C69" s="379" t="s">
        <v>822</v>
      </c>
      <c r="D69" s="379"/>
      <c r="E69" s="379">
        <v>2023</v>
      </c>
      <c r="F69" s="379">
        <v>2023</v>
      </c>
      <c r="G69" s="379"/>
      <c r="H69" s="379"/>
      <c r="I69" s="320">
        <v>7.8</v>
      </c>
      <c r="J69" s="196"/>
      <c r="K69" s="379"/>
      <c r="L69" s="320">
        <f t="shared" si="2"/>
        <v>7.9739999999999993</v>
      </c>
      <c r="M69" s="379"/>
      <c r="N69" s="379"/>
      <c r="O69" s="216">
        <f>'3'!J69*1.2</f>
        <v>0</v>
      </c>
      <c r="P69" s="133"/>
      <c r="Q69" s="133"/>
      <c r="R69" s="133"/>
      <c r="S69" s="133"/>
      <c r="T69" s="216">
        <v>7.8</v>
      </c>
      <c r="U69" s="216">
        <f t="shared" si="3"/>
        <v>7.9739999999999993</v>
      </c>
      <c r="V69" s="379">
        <f t="shared" si="4"/>
        <v>7.8</v>
      </c>
      <c r="W69" s="379">
        <f t="shared" si="5"/>
        <v>7.8</v>
      </c>
      <c r="X69" s="379">
        <f t="shared" si="6"/>
        <v>7.9739999999999993</v>
      </c>
      <c r="Y69" s="379"/>
      <c r="Z69" s="379"/>
      <c r="AA69" s="379"/>
      <c r="AB69" s="216"/>
      <c r="AC69" s="379"/>
      <c r="AD69" s="379"/>
      <c r="AE69" s="379"/>
      <c r="AF69" s="379"/>
      <c r="AG69" s="379"/>
      <c r="AH69" s="379"/>
      <c r="AI69" s="320">
        <v>0</v>
      </c>
      <c r="AJ69" s="133"/>
      <c r="AK69" s="133"/>
      <c r="AL69" s="133"/>
      <c r="AM69" s="133"/>
      <c r="AN69" s="133">
        <f t="shared" si="8"/>
        <v>0</v>
      </c>
      <c r="AO69" s="133"/>
      <c r="AP69" s="133"/>
      <c r="AQ69" s="133">
        <f t="shared" si="9"/>
        <v>0</v>
      </c>
      <c r="AR69" s="133"/>
      <c r="AS69" s="320">
        <v>0</v>
      </c>
      <c r="AT69" s="133"/>
      <c r="AU69" s="133"/>
      <c r="AV69" s="133"/>
      <c r="AW69" s="133"/>
      <c r="AX69" s="320"/>
      <c r="AY69" s="133"/>
      <c r="AZ69" s="133"/>
      <c r="BA69" s="133"/>
      <c r="BB69" s="133"/>
      <c r="BC69" s="320">
        <v>0</v>
      </c>
      <c r="BD69" s="133"/>
      <c r="BE69" s="133"/>
      <c r="BF69" s="133"/>
      <c r="BG69" s="133"/>
      <c r="BH69" s="216">
        <f>'3'!AH69*1.2</f>
        <v>0</v>
      </c>
      <c r="BI69" s="216"/>
      <c r="BJ69" s="216"/>
      <c r="BK69" s="216">
        <f t="shared" si="16"/>
        <v>0</v>
      </c>
      <c r="BL69" s="216"/>
      <c r="BM69" s="216">
        <v>7.8</v>
      </c>
      <c r="BN69" s="216"/>
      <c r="BO69" s="216"/>
      <c r="BP69" s="216">
        <v>7.8</v>
      </c>
      <c r="BQ69" s="216"/>
      <c r="BR69" s="216">
        <f>'3'!AJ69*1.2</f>
        <v>7.9739999999999993</v>
      </c>
      <c r="BS69" s="216"/>
      <c r="BT69" s="216"/>
      <c r="BU69" s="216">
        <f t="shared" si="17"/>
        <v>7.9739999999999993</v>
      </c>
      <c r="BV69" s="216"/>
      <c r="BW69" s="216">
        <v>0</v>
      </c>
      <c r="BX69" s="216"/>
      <c r="BY69" s="216"/>
      <c r="BZ69" s="216"/>
      <c r="CA69" s="216"/>
      <c r="CB69" s="216">
        <f>'3'!AL69*1.2</f>
        <v>0</v>
      </c>
      <c r="CC69" s="216"/>
      <c r="CD69" s="216"/>
      <c r="CE69" s="216">
        <f t="shared" si="18"/>
        <v>0</v>
      </c>
      <c r="CF69" s="216"/>
      <c r="CG69" s="216">
        <f t="shared" si="13"/>
        <v>7.8</v>
      </c>
      <c r="CH69" s="216"/>
      <c r="CI69" s="216"/>
      <c r="CJ69" s="216">
        <f t="shared" si="19"/>
        <v>7.8</v>
      </c>
      <c r="CK69" s="216"/>
      <c r="CL69" s="216">
        <f t="shared" si="15"/>
        <v>7.9739999999999993</v>
      </c>
      <c r="CM69" s="216"/>
      <c r="CN69" s="216"/>
      <c r="CO69" s="216">
        <f t="shared" si="0"/>
        <v>7.9739999999999993</v>
      </c>
      <c r="CP69" s="216"/>
      <c r="CQ69" s="217">
        <f t="shared" si="1"/>
        <v>7.9739999999999993</v>
      </c>
    </row>
    <row r="70" spans="1:95" s="513" customFormat="1" ht="31.5" x14ac:dyDescent="0.25">
      <c r="A70" s="47"/>
      <c r="B70" s="399" t="s">
        <v>1101</v>
      </c>
      <c r="C70" s="514" t="s">
        <v>822</v>
      </c>
      <c r="D70" s="514"/>
      <c r="E70" s="514">
        <v>2023</v>
      </c>
      <c r="F70" s="514">
        <v>2023</v>
      </c>
      <c r="G70" s="514"/>
      <c r="H70" s="514"/>
      <c r="I70" s="320">
        <v>7.8</v>
      </c>
      <c r="J70" s="196"/>
      <c r="K70" s="514"/>
      <c r="L70" s="320">
        <f t="shared" ref="L70" si="26">AI70+AS70+BH70+BR70+CB70</f>
        <v>11.603999999999999</v>
      </c>
      <c r="M70" s="514"/>
      <c r="N70" s="514"/>
      <c r="O70" s="216">
        <f>'3'!J70*1.2</f>
        <v>0</v>
      </c>
      <c r="P70" s="133"/>
      <c r="Q70" s="133"/>
      <c r="R70" s="133"/>
      <c r="S70" s="133"/>
      <c r="T70" s="216">
        <v>0</v>
      </c>
      <c r="U70" s="216">
        <f t="shared" si="3"/>
        <v>11.603999999999999</v>
      </c>
      <c r="V70" s="514">
        <f t="shared" si="4"/>
        <v>0</v>
      </c>
      <c r="W70" s="514">
        <f t="shared" si="5"/>
        <v>0</v>
      </c>
      <c r="X70" s="514">
        <f t="shared" si="6"/>
        <v>11.603999999999999</v>
      </c>
      <c r="Y70" s="514"/>
      <c r="Z70" s="514"/>
      <c r="AA70" s="514"/>
      <c r="AB70" s="216"/>
      <c r="AC70" s="514"/>
      <c r="AD70" s="514"/>
      <c r="AE70" s="514"/>
      <c r="AF70" s="514"/>
      <c r="AG70" s="514"/>
      <c r="AH70" s="514"/>
      <c r="AI70" s="320">
        <v>0</v>
      </c>
      <c r="AJ70" s="133"/>
      <c r="AK70" s="133"/>
      <c r="AL70" s="133"/>
      <c r="AM70" s="133"/>
      <c r="AN70" s="133">
        <f t="shared" si="8"/>
        <v>0</v>
      </c>
      <c r="AO70" s="133"/>
      <c r="AP70" s="133"/>
      <c r="AQ70" s="133">
        <f t="shared" si="9"/>
        <v>0</v>
      </c>
      <c r="AR70" s="133"/>
      <c r="AS70" s="320">
        <v>0</v>
      </c>
      <c r="AT70" s="133"/>
      <c r="AU70" s="133"/>
      <c r="AV70" s="133"/>
      <c r="AW70" s="133"/>
      <c r="AX70" s="320"/>
      <c r="AY70" s="133"/>
      <c r="AZ70" s="133"/>
      <c r="BA70" s="133"/>
      <c r="BB70" s="133"/>
      <c r="BC70" s="320">
        <v>0</v>
      </c>
      <c r="BD70" s="133"/>
      <c r="BE70" s="133"/>
      <c r="BF70" s="133"/>
      <c r="BG70" s="133"/>
      <c r="BH70" s="216">
        <f>'3'!AH70*1.2</f>
        <v>0</v>
      </c>
      <c r="BI70" s="216"/>
      <c r="BJ70" s="216"/>
      <c r="BK70" s="216">
        <f t="shared" si="16"/>
        <v>0</v>
      </c>
      <c r="BL70" s="216"/>
      <c r="BM70" s="216">
        <v>0</v>
      </c>
      <c r="BN70" s="216"/>
      <c r="BO70" s="216"/>
      <c r="BP70" s="216">
        <v>0</v>
      </c>
      <c r="BQ70" s="216"/>
      <c r="BR70" s="216">
        <f>'3'!AJ70*1.2</f>
        <v>11.603999999999999</v>
      </c>
      <c r="BS70" s="216"/>
      <c r="BT70" s="216"/>
      <c r="BU70" s="216">
        <f t="shared" si="17"/>
        <v>11.603999999999999</v>
      </c>
      <c r="BV70" s="216"/>
      <c r="BW70" s="216">
        <v>0</v>
      </c>
      <c r="BX70" s="216"/>
      <c r="BY70" s="216"/>
      <c r="BZ70" s="216"/>
      <c r="CA70" s="216"/>
      <c r="CB70" s="216">
        <f>'3'!AL70*1.2</f>
        <v>0</v>
      </c>
      <c r="CC70" s="216"/>
      <c r="CD70" s="216"/>
      <c r="CE70" s="216">
        <f t="shared" si="18"/>
        <v>0</v>
      </c>
      <c r="CF70" s="216"/>
      <c r="CG70" s="216">
        <f t="shared" ref="CG70" si="27">CJ70</f>
        <v>0</v>
      </c>
      <c r="CH70" s="216"/>
      <c r="CI70" s="216"/>
      <c r="CJ70" s="216">
        <f t="shared" ref="CJ70" si="28">AL70+AV70+BF70+BP70+BZ70</f>
        <v>0</v>
      </c>
      <c r="CK70" s="216"/>
      <c r="CL70" s="216">
        <f t="shared" si="15"/>
        <v>11.603999999999999</v>
      </c>
      <c r="CM70" s="216"/>
      <c r="CN70" s="216"/>
      <c r="CO70" s="216">
        <f t="shared" si="0"/>
        <v>11.603999999999999</v>
      </c>
      <c r="CP70" s="216"/>
      <c r="CQ70" s="217"/>
    </row>
    <row r="71" spans="1:95" x14ac:dyDescent="0.25">
      <c r="A71" s="47"/>
      <c r="B71" s="578" t="s">
        <v>1139</v>
      </c>
      <c r="C71" s="379" t="s">
        <v>826</v>
      </c>
      <c r="D71" s="379"/>
      <c r="E71" s="379">
        <v>2024</v>
      </c>
      <c r="F71" s="379">
        <v>2024</v>
      </c>
      <c r="G71" s="379"/>
      <c r="H71" s="379"/>
      <c r="I71" s="320">
        <v>2.4</v>
      </c>
      <c r="J71" s="196"/>
      <c r="K71" s="379"/>
      <c r="L71" s="320">
        <f t="shared" si="2"/>
        <v>0</v>
      </c>
      <c r="M71" s="379"/>
      <c r="N71" s="379"/>
      <c r="O71" s="216">
        <f>'3'!J71*1.2</f>
        <v>0</v>
      </c>
      <c r="P71" s="133"/>
      <c r="Q71" s="133"/>
      <c r="R71" s="133"/>
      <c r="S71" s="133"/>
      <c r="T71" s="216">
        <v>2.4</v>
      </c>
      <c r="U71" s="216">
        <f t="shared" si="3"/>
        <v>0</v>
      </c>
      <c r="V71" s="379">
        <f t="shared" si="4"/>
        <v>2.4</v>
      </c>
      <c r="W71" s="379">
        <f t="shared" si="5"/>
        <v>2.4</v>
      </c>
      <c r="X71" s="379">
        <f t="shared" si="6"/>
        <v>0</v>
      </c>
      <c r="Y71" s="379"/>
      <c r="Z71" s="379"/>
      <c r="AA71" s="379"/>
      <c r="AB71" s="216"/>
      <c r="AC71" s="379"/>
      <c r="AD71" s="379"/>
      <c r="AE71" s="379"/>
      <c r="AF71" s="379"/>
      <c r="AG71" s="379"/>
      <c r="AH71" s="379"/>
      <c r="AI71" s="320">
        <v>0</v>
      </c>
      <c r="AJ71" s="133"/>
      <c r="AK71" s="133"/>
      <c r="AL71" s="133"/>
      <c r="AM71" s="133"/>
      <c r="AN71" s="133">
        <f t="shared" si="8"/>
        <v>0</v>
      </c>
      <c r="AO71" s="133"/>
      <c r="AP71" s="133"/>
      <c r="AQ71" s="133">
        <f t="shared" si="9"/>
        <v>0</v>
      </c>
      <c r="AR71" s="133"/>
      <c r="AS71" s="320">
        <v>0</v>
      </c>
      <c r="AT71" s="133"/>
      <c r="AU71" s="133"/>
      <c r="AV71" s="133"/>
      <c r="AW71" s="133"/>
      <c r="AX71" s="320"/>
      <c r="AY71" s="133"/>
      <c r="AZ71" s="133"/>
      <c r="BA71" s="133"/>
      <c r="BB71" s="133"/>
      <c r="BC71" s="320">
        <v>0</v>
      </c>
      <c r="BD71" s="133"/>
      <c r="BE71" s="133"/>
      <c r="BF71" s="133"/>
      <c r="BG71" s="133"/>
      <c r="BH71" s="216">
        <f>'3'!AH71*1.2</f>
        <v>0</v>
      </c>
      <c r="BI71" s="216"/>
      <c r="BJ71" s="216"/>
      <c r="BK71" s="216">
        <f t="shared" si="16"/>
        <v>0</v>
      </c>
      <c r="BL71" s="216"/>
      <c r="BM71" s="216">
        <v>0</v>
      </c>
      <c r="BN71" s="216"/>
      <c r="BO71" s="216"/>
      <c r="BP71" s="216"/>
      <c r="BQ71" s="216"/>
      <c r="BR71" s="216">
        <f>'3'!AJ71*1.2</f>
        <v>0</v>
      </c>
      <c r="BS71" s="216"/>
      <c r="BT71" s="216"/>
      <c r="BU71" s="216">
        <f t="shared" si="17"/>
        <v>0</v>
      </c>
      <c r="BV71" s="216"/>
      <c r="BW71" s="216">
        <v>2.4</v>
      </c>
      <c r="BX71" s="216"/>
      <c r="BY71" s="216"/>
      <c r="BZ71" s="216">
        <v>2.4</v>
      </c>
      <c r="CA71" s="216"/>
      <c r="CB71" s="216">
        <f>'3'!AL71*1.2</f>
        <v>0</v>
      </c>
      <c r="CC71" s="216"/>
      <c r="CD71" s="216"/>
      <c r="CE71" s="216">
        <f t="shared" si="18"/>
        <v>0</v>
      </c>
      <c r="CF71" s="216"/>
      <c r="CG71" s="216">
        <f t="shared" si="13"/>
        <v>2.4</v>
      </c>
      <c r="CH71" s="216"/>
      <c r="CI71" s="216"/>
      <c r="CJ71" s="216">
        <f t="shared" si="19"/>
        <v>2.4</v>
      </c>
      <c r="CK71" s="216"/>
      <c r="CL71" s="216">
        <f t="shared" si="15"/>
        <v>0</v>
      </c>
      <c r="CM71" s="216"/>
      <c r="CN71" s="216"/>
      <c r="CO71" s="216">
        <f t="shared" si="0"/>
        <v>0</v>
      </c>
      <c r="CP71" s="216"/>
      <c r="CQ71" s="217">
        <f t="shared" si="1"/>
        <v>0</v>
      </c>
    </row>
    <row r="72" spans="1:95" ht="31.5" x14ac:dyDescent="0.25">
      <c r="A72" s="47"/>
      <c r="B72" s="318" t="s">
        <v>827</v>
      </c>
      <c r="C72" s="379" t="s">
        <v>826</v>
      </c>
      <c r="D72" s="379"/>
      <c r="E72" s="379">
        <v>2024</v>
      </c>
      <c r="F72" s="379">
        <v>2024</v>
      </c>
      <c r="G72" s="379"/>
      <c r="H72" s="379"/>
      <c r="I72" s="320">
        <v>12</v>
      </c>
      <c r="J72" s="196"/>
      <c r="K72" s="379"/>
      <c r="L72" s="320">
        <f t="shared" si="2"/>
        <v>20.656799999999997</v>
      </c>
      <c r="M72" s="379"/>
      <c r="N72" s="379"/>
      <c r="O72" s="216">
        <f>'3'!J72*1.2</f>
        <v>0</v>
      </c>
      <c r="P72" s="133"/>
      <c r="Q72" s="133"/>
      <c r="R72" s="133"/>
      <c r="S72" s="133"/>
      <c r="T72" s="216">
        <v>12</v>
      </c>
      <c r="U72" s="216">
        <f t="shared" si="3"/>
        <v>20.656799999999997</v>
      </c>
      <c r="V72" s="379">
        <f t="shared" si="4"/>
        <v>12</v>
      </c>
      <c r="W72" s="379">
        <f t="shared" si="5"/>
        <v>12</v>
      </c>
      <c r="X72" s="379">
        <f t="shared" si="6"/>
        <v>20.656799999999997</v>
      </c>
      <c r="Y72" s="379"/>
      <c r="Z72" s="379"/>
      <c r="AA72" s="379"/>
      <c r="AB72" s="216"/>
      <c r="AC72" s="379"/>
      <c r="AD72" s="379"/>
      <c r="AE72" s="379"/>
      <c r="AF72" s="379"/>
      <c r="AG72" s="379"/>
      <c r="AH72" s="379"/>
      <c r="AI72" s="320">
        <v>0</v>
      </c>
      <c r="AJ72" s="133"/>
      <c r="AK72" s="133"/>
      <c r="AL72" s="133"/>
      <c r="AM72" s="133"/>
      <c r="AN72" s="133">
        <f t="shared" si="8"/>
        <v>0</v>
      </c>
      <c r="AO72" s="133"/>
      <c r="AP72" s="133"/>
      <c r="AQ72" s="133">
        <f t="shared" si="9"/>
        <v>0</v>
      </c>
      <c r="AR72" s="133"/>
      <c r="AS72" s="320">
        <v>0</v>
      </c>
      <c r="AT72" s="133"/>
      <c r="AU72" s="133"/>
      <c r="AV72" s="133"/>
      <c r="AW72" s="133"/>
      <c r="AX72" s="320"/>
      <c r="AY72" s="133"/>
      <c r="AZ72" s="133"/>
      <c r="BA72" s="133"/>
      <c r="BB72" s="133"/>
      <c r="BC72" s="320">
        <v>0</v>
      </c>
      <c r="BD72" s="133"/>
      <c r="BE72" s="133"/>
      <c r="BF72" s="133"/>
      <c r="BG72" s="133"/>
      <c r="BH72" s="216">
        <f>'3'!AH72*1.2</f>
        <v>0</v>
      </c>
      <c r="BI72" s="216"/>
      <c r="BJ72" s="216"/>
      <c r="BK72" s="216">
        <f t="shared" si="16"/>
        <v>0</v>
      </c>
      <c r="BL72" s="216"/>
      <c r="BM72" s="216">
        <v>0</v>
      </c>
      <c r="BN72" s="216"/>
      <c r="BO72" s="216"/>
      <c r="BP72" s="216"/>
      <c r="BQ72" s="216"/>
      <c r="BR72" s="216">
        <f>'3'!AJ72*1.2</f>
        <v>0</v>
      </c>
      <c r="BS72" s="216"/>
      <c r="BT72" s="216"/>
      <c r="BU72" s="216">
        <f t="shared" si="17"/>
        <v>0</v>
      </c>
      <c r="BV72" s="216"/>
      <c r="BW72" s="216">
        <v>12</v>
      </c>
      <c r="BX72" s="216"/>
      <c r="BY72" s="216"/>
      <c r="BZ72" s="216">
        <v>12</v>
      </c>
      <c r="CA72" s="216"/>
      <c r="CB72" s="216">
        <f>'3'!AL72*1.2</f>
        <v>20.656799999999997</v>
      </c>
      <c r="CC72" s="216"/>
      <c r="CD72" s="216"/>
      <c r="CE72" s="216">
        <f t="shared" si="18"/>
        <v>20.656799999999997</v>
      </c>
      <c r="CF72" s="216"/>
      <c r="CG72" s="216">
        <f t="shared" si="13"/>
        <v>12</v>
      </c>
      <c r="CH72" s="216"/>
      <c r="CI72" s="216"/>
      <c r="CJ72" s="216">
        <f t="shared" si="19"/>
        <v>12</v>
      </c>
      <c r="CK72" s="216"/>
      <c r="CL72" s="216">
        <f t="shared" si="15"/>
        <v>20.656799999999997</v>
      </c>
      <c r="CM72" s="216"/>
      <c r="CN72" s="216"/>
      <c r="CO72" s="216">
        <f t="shared" si="0"/>
        <v>20.656799999999997</v>
      </c>
      <c r="CP72" s="216"/>
      <c r="CQ72" s="217">
        <f t="shared" si="1"/>
        <v>20.656799999999997</v>
      </c>
    </row>
    <row r="73" spans="1:95" s="513" customFormat="1" ht="31.5" x14ac:dyDescent="0.25">
      <c r="A73" s="47"/>
      <c r="B73" s="318" t="s">
        <v>854</v>
      </c>
      <c r="C73" s="514" t="s">
        <v>826</v>
      </c>
      <c r="D73" s="514"/>
      <c r="E73" s="514">
        <v>2024</v>
      </c>
      <c r="F73" s="514">
        <v>2024</v>
      </c>
      <c r="G73" s="514"/>
      <c r="H73" s="216"/>
      <c r="I73" s="216">
        <v>7.8</v>
      </c>
      <c r="J73" s="196"/>
      <c r="K73" s="514"/>
      <c r="L73" s="216">
        <f t="shared" si="2"/>
        <v>0</v>
      </c>
      <c r="M73" s="514"/>
      <c r="N73" s="514"/>
      <c r="O73" s="216">
        <f>'3'!J73*1.2</f>
        <v>0</v>
      </c>
      <c r="P73" s="133"/>
      <c r="Q73" s="133"/>
      <c r="R73" s="133"/>
      <c r="S73" s="133"/>
      <c r="T73" s="216">
        <v>7.8</v>
      </c>
      <c r="U73" s="216">
        <f t="shared" si="3"/>
        <v>0</v>
      </c>
      <c r="V73" s="514">
        <f t="shared" si="4"/>
        <v>7.8</v>
      </c>
      <c r="W73" s="514">
        <f t="shared" si="5"/>
        <v>7.8</v>
      </c>
      <c r="X73" s="514">
        <f t="shared" si="6"/>
        <v>0</v>
      </c>
      <c r="Y73" s="514"/>
      <c r="Z73" s="514"/>
      <c r="AA73" s="514"/>
      <c r="AB73" s="216"/>
      <c r="AC73" s="514"/>
      <c r="AD73" s="514"/>
      <c r="AE73" s="514"/>
      <c r="AF73" s="514"/>
      <c r="AG73" s="514"/>
      <c r="AH73" s="514"/>
      <c r="AI73" s="320">
        <v>0</v>
      </c>
      <c r="AJ73" s="133"/>
      <c r="AK73" s="133"/>
      <c r="AL73" s="217"/>
      <c r="AM73" s="133"/>
      <c r="AN73" s="133">
        <f t="shared" si="8"/>
        <v>0</v>
      </c>
      <c r="AO73" s="133"/>
      <c r="AP73" s="133"/>
      <c r="AQ73" s="133">
        <f t="shared" si="9"/>
        <v>0</v>
      </c>
      <c r="AR73" s="133"/>
      <c r="AS73" s="320">
        <v>0</v>
      </c>
      <c r="AT73" s="133"/>
      <c r="AU73" s="133"/>
      <c r="AV73" s="217"/>
      <c r="AW73" s="133"/>
      <c r="AX73" s="320"/>
      <c r="AY73" s="133"/>
      <c r="AZ73" s="133"/>
      <c r="BA73" s="217"/>
      <c r="BB73" s="133"/>
      <c r="BC73" s="320">
        <v>0</v>
      </c>
      <c r="BD73" s="133"/>
      <c r="BE73" s="133"/>
      <c r="BF73" s="217"/>
      <c r="BG73" s="133"/>
      <c r="BH73" s="216">
        <f>'3'!AH73*1.2</f>
        <v>0</v>
      </c>
      <c r="BI73" s="216"/>
      <c r="BJ73" s="216"/>
      <c r="BK73" s="216">
        <f t="shared" si="16"/>
        <v>0</v>
      </c>
      <c r="BL73" s="216"/>
      <c r="BM73" s="216">
        <v>0</v>
      </c>
      <c r="BN73" s="216"/>
      <c r="BO73" s="216"/>
      <c r="BP73" s="216"/>
      <c r="BQ73" s="216"/>
      <c r="BR73" s="216">
        <f>'3'!AJ73*1.2</f>
        <v>0</v>
      </c>
      <c r="BS73" s="216"/>
      <c r="BT73" s="216"/>
      <c r="BU73" s="216">
        <f t="shared" si="17"/>
        <v>0</v>
      </c>
      <c r="BV73" s="216"/>
      <c r="BW73" s="216">
        <v>7.8</v>
      </c>
      <c r="BX73" s="216"/>
      <c r="BY73" s="216"/>
      <c r="BZ73" s="216">
        <v>7.8</v>
      </c>
      <c r="CA73" s="216"/>
      <c r="CB73" s="216">
        <f>'3'!AL73*1.2</f>
        <v>0</v>
      </c>
      <c r="CC73" s="216"/>
      <c r="CD73" s="216"/>
      <c r="CE73" s="216">
        <f t="shared" si="18"/>
        <v>0</v>
      </c>
      <c r="CF73" s="216"/>
      <c r="CG73" s="216">
        <f t="shared" si="13"/>
        <v>7.8</v>
      </c>
      <c r="CH73" s="216"/>
      <c r="CI73" s="216"/>
      <c r="CJ73" s="216">
        <f t="shared" si="19"/>
        <v>7.8</v>
      </c>
      <c r="CK73" s="216"/>
      <c r="CL73" s="216">
        <f t="shared" si="15"/>
        <v>0</v>
      </c>
      <c r="CM73" s="216"/>
      <c r="CN73" s="216"/>
      <c r="CO73" s="216">
        <f t="shared" si="0"/>
        <v>0</v>
      </c>
      <c r="CP73" s="216"/>
      <c r="CQ73" s="217"/>
    </row>
    <row r="74" spans="1:95" s="513" customFormat="1" ht="31.5" x14ac:dyDescent="0.25">
      <c r="A74" s="47"/>
      <c r="B74" s="318" t="s">
        <v>855</v>
      </c>
      <c r="C74" s="514" t="s">
        <v>826</v>
      </c>
      <c r="D74" s="514"/>
      <c r="E74" s="514">
        <v>2024</v>
      </c>
      <c r="F74" s="514">
        <v>2024</v>
      </c>
      <c r="G74" s="514"/>
      <c r="H74" s="216"/>
      <c r="I74" s="216">
        <v>7.8</v>
      </c>
      <c r="J74" s="196"/>
      <c r="K74" s="514"/>
      <c r="L74" s="216">
        <f t="shared" si="2"/>
        <v>0</v>
      </c>
      <c r="M74" s="514"/>
      <c r="N74" s="514"/>
      <c r="O74" s="216">
        <f>'3'!J74*1.2</f>
        <v>0</v>
      </c>
      <c r="P74" s="133"/>
      <c r="Q74" s="133"/>
      <c r="R74" s="133"/>
      <c r="S74" s="133"/>
      <c r="T74" s="216">
        <v>7.8</v>
      </c>
      <c r="U74" s="216">
        <f t="shared" si="3"/>
        <v>0</v>
      </c>
      <c r="V74" s="514">
        <f t="shared" si="4"/>
        <v>7.8</v>
      </c>
      <c r="W74" s="514">
        <f t="shared" si="5"/>
        <v>7.8</v>
      </c>
      <c r="X74" s="514">
        <f t="shared" si="6"/>
        <v>0</v>
      </c>
      <c r="Y74" s="514"/>
      <c r="Z74" s="514"/>
      <c r="AA74" s="514"/>
      <c r="AB74" s="216"/>
      <c r="AC74" s="514"/>
      <c r="AD74" s="514"/>
      <c r="AE74" s="514"/>
      <c r="AF74" s="514"/>
      <c r="AG74" s="514"/>
      <c r="AH74" s="514"/>
      <c r="AI74" s="320">
        <v>0</v>
      </c>
      <c r="AJ74" s="133"/>
      <c r="AK74" s="133"/>
      <c r="AL74" s="217"/>
      <c r="AM74" s="133"/>
      <c r="AN74" s="133">
        <f t="shared" si="8"/>
        <v>0</v>
      </c>
      <c r="AO74" s="133"/>
      <c r="AP74" s="133"/>
      <c r="AQ74" s="133">
        <f t="shared" si="9"/>
        <v>0</v>
      </c>
      <c r="AR74" s="133"/>
      <c r="AS74" s="320">
        <v>0</v>
      </c>
      <c r="AT74" s="133"/>
      <c r="AU74" s="133"/>
      <c r="AV74" s="217"/>
      <c r="AW74" s="133"/>
      <c r="AX74" s="320"/>
      <c r="AY74" s="133"/>
      <c r="AZ74" s="133"/>
      <c r="BA74" s="217"/>
      <c r="BB74" s="133"/>
      <c r="BC74" s="320">
        <v>0</v>
      </c>
      <c r="BD74" s="133"/>
      <c r="BE74" s="133"/>
      <c r="BF74" s="217"/>
      <c r="BG74" s="133"/>
      <c r="BH74" s="216">
        <f>'3'!AH74*1.2</f>
        <v>0</v>
      </c>
      <c r="BI74" s="216"/>
      <c r="BJ74" s="216"/>
      <c r="BK74" s="216">
        <f t="shared" si="16"/>
        <v>0</v>
      </c>
      <c r="BL74" s="216"/>
      <c r="BM74" s="216">
        <v>0</v>
      </c>
      <c r="BN74" s="216"/>
      <c r="BO74" s="216"/>
      <c r="BP74" s="216"/>
      <c r="BQ74" s="216"/>
      <c r="BR74" s="216">
        <f>'3'!AJ74*1.2</f>
        <v>0</v>
      </c>
      <c r="BS74" s="216"/>
      <c r="BT74" s="216"/>
      <c r="BU74" s="216">
        <f t="shared" si="17"/>
        <v>0</v>
      </c>
      <c r="BV74" s="216"/>
      <c r="BW74" s="216">
        <v>7.8</v>
      </c>
      <c r="BX74" s="216"/>
      <c r="BY74" s="216"/>
      <c r="BZ74" s="216">
        <v>7.8</v>
      </c>
      <c r="CA74" s="216"/>
      <c r="CB74" s="216">
        <f>'3'!AL74*1.2</f>
        <v>0</v>
      </c>
      <c r="CC74" s="216"/>
      <c r="CD74" s="216"/>
      <c r="CE74" s="216">
        <f t="shared" si="18"/>
        <v>0</v>
      </c>
      <c r="CF74" s="216"/>
      <c r="CG74" s="216">
        <f t="shared" si="13"/>
        <v>7.8</v>
      </c>
      <c r="CH74" s="216"/>
      <c r="CI74" s="216"/>
      <c r="CJ74" s="216">
        <f t="shared" si="19"/>
        <v>7.8</v>
      </c>
      <c r="CK74" s="216"/>
      <c r="CL74" s="216">
        <f t="shared" si="15"/>
        <v>0</v>
      </c>
      <c r="CM74" s="216"/>
      <c r="CN74" s="216"/>
      <c r="CO74" s="216">
        <f t="shared" si="0"/>
        <v>0</v>
      </c>
      <c r="CP74" s="216"/>
      <c r="CQ74" s="217"/>
    </row>
    <row r="75" spans="1:95" s="513" customFormat="1" ht="47.25" x14ac:dyDescent="0.25">
      <c r="A75" s="47"/>
      <c r="B75" s="399" t="s">
        <v>1112</v>
      </c>
      <c r="C75" s="514" t="s">
        <v>826</v>
      </c>
      <c r="D75" s="514"/>
      <c r="E75" s="514">
        <v>2024</v>
      </c>
      <c r="F75" s="514">
        <v>2024</v>
      </c>
      <c r="G75" s="514"/>
      <c r="H75" s="216"/>
      <c r="I75" s="216">
        <v>7.8</v>
      </c>
      <c r="J75" s="196"/>
      <c r="K75" s="514"/>
      <c r="L75" s="216">
        <f t="shared" si="2"/>
        <v>3.9023999999999996</v>
      </c>
      <c r="M75" s="514"/>
      <c r="N75" s="514"/>
      <c r="O75" s="216">
        <f>'3'!J75*1.2</f>
        <v>0</v>
      </c>
      <c r="P75" s="133"/>
      <c r="Q75" s="133"/>
      <c r="R75" s="133"/>
      <c r="S75" s="133"/>
      <c r="T75" s="216">
        <v>7.8</v>
      </c>
      <c r="U75" s="216">
        <f t="shared" si="3"/>
        <v>3.9023999999999996</v>
      </c>
      <c r="V75" s="514">
        <f t="shared" si="4"/>
        <v>7.8</v>
      </c>
      <c r="W75" s="514">
        <f t="shared" si="5"/>
        <v>7.8</v>
      </c>
      <c r="X75" s="514">
        <f t="shared" si="6"/>
        <v>3.9023999999999996</v>
      </c>
      <c r="Y75" s="514"/>
      <c r="Z75" s="514"/>
      <c r="AA75" s="514"/>
      <c r="AB75" s="216"/>
      <c r="AC75" s="514"/>
      <c r="AD75" s="514"/>
      <c r="AE75" s="514"/>
      <c r="AF75" s="514"/>
      <c r="AG75" s="514"/>
      <c r="AH75" s="514"/>
      <c r="AI75" s="320">
        <v>0</v>
      </c>
      <c r="AJ75" s="133"/>
      <c r="AK75" s="133"/>
      <c r="AL75" s="217"/>
      <c r="AM75" s="133"/>
      <c r="AN75" s="133">
        <f t="shared" si="8"/>
        <v>0</v>
      </c>
      <c r="AO75" s="133"/>
      <c r="AP75" s="133"/>
      <c r="AQ75" s="133">
        <f t="shared" si="9"/>
        <v>0</v>
      </c>
      <c r="AR75" s="133"/>
      <c r="AS75" s="320">
        <v>0</v>
      </c>
      <c r="AT75" s="133"/>
      <c r="AU75" s="133"/>
      <c r="AV75" s="217"/>
      <c r="AW75" s="133"/>
      <c r="AX75" s="320"/>
      <c r="AY75" s="133"/>
      <c r="AZ75" s="133"/>
      <c r="BA75" s="217"/>
      <c r="BB75" s="133"/>
      <c r="BC75" s="320">
        <v>0</v>
      </c>
      <c r="BD75" s="133"/>
      <c r="BE75" s="133"/>
      <c r="BF75" s="217"/>
      <c r="BG75" s="133"/>
      <c r="BH75" s="216">
        <f>'3'!AH75*1.2</f>
        <v>0</v>
      </c>
      <c r="BI75" s="216"/>
      <c r="BJ75" s="216"/>
      <c r="BK75" s="216">
        <f t="shared" si="16"/>
        <v>0</v>
      </c>
      <c r="BL75" s="216"/>
      <c r="BM75" s="216">
        <v>0</v>
      </c>
      <c r="BN75" s="216"/>
      <c r="BO75" s="216"/>
      <c r="BP75" s="216"/>
      <c r="BQ75" s="216"/>
      <c r="BR75" s="216">
        <f>'3'!AJ75*1.2</f>
        <v>0</v>
      </c>
      <c r="BS75" s="216"/>
      <c r="BT75" s="216"/>
      <c r="BU75" s="216">
        <f t="shared" si="17"/>
        <v>0</v>
      </c>
      <c r="BV75" s="216"/>
      <c r="BW75" s="216">
        <v>7.8</v>
      </c>
      <c r="BX75" s="216"/>
      <c r="BY75" s="216"/>
      <c r="BZ75" s="216">
        <v>7.8</v>
      </c>
      <c r="CA75" s="216"/>
      <c r="CB75" s="216">
        <f>'3'!AL75*1.2</f>
        <v>3.9023999999999996</v>
      </c>
      <c r="CC75" s="216"/>
      <c r="CD75" s="216"/>
      <c r="CE75" s="216">
        <f t="shared" si="18"/>
        <v>3.9023999999999996</v>
      </c>
      <c r="CF75" s="216"/>
      <c r="CG75" s="216">
        <f t="shared" si="13"/>
        <v>7.8</v>
      </c>
      <c r="CH75" s="216"/>
      <c r="CI75" s="216"/>
      <c r="CJ75" s="216">
        <f t="shared" si="19"/>
        <v>7.8</v>
      </c>
      <c r="CK75" s="216"/>
      <c r="CL75" s="216">
        <f t="shared" si="15"/>
        <v>3.9023999999999996</v>
      </c>
      <c r="CM75" s="216"/>
      <c r="CN75" s="216"/>
      <c r="CO75" s="216">
        <f t="shared" si="0"/>
        <v>3.9023999999999996</v>
      </c>
      <c r="CP75" s="216"/>
      <c r="CQ75" s="217"/>
    </row>
    <row r="76" spans="1:95" s="513" customFormat="1" ht="31.5" x14ac:dyDescent="0.25">
      <c r="A76" s="47"/>
      <c r="B76" s="399" t="s">
        <v>1113</v>
      </c>
      <c r="C76" s="514" t="s">
        <v>826</v>
      </c>
      <c r="D76" s="514"/>
      <c r="E76" s="514">
        <v>2024</v>
      </c>
      <c r="F76" s="514">
        <v>2024</v>
      </c>
      <c r="G76" s="514"/>
      <c r="H76" s="216"/>
      <c r="I76" s="216">
        <v>7.8</v>
      </c>
      <c r="J76" s="196"/>
      <c r="K76" s="514"/>
      <c r="L76" s="216">
        <f t="shared" si="2"/>
        <v>1.4292</v>
      </c>
      <c r="M76" s="514"/>
      <c r="N76" s="514"/>
      <c r="O76" s="216">
        <f>'3'!J76*1.2</f>
        <v>0</v>
      </c>
      <c r="P76" s="133"/>
      <c r="Q76" s="133"/>
      <c r="R76" s="133"/>
      <c r="S76" s="133"/>
      <c r="T76" s="216">
        <v>7.8</v>
      </c>
      <c r="U76" s="216">
        <f t="shared" si="3"/>
        <v>1.4292</v>
      </c>
      <c r="V76" s="514">
        <f t="shared" si="4"/>
        <v>7.8</v>
      </c>
      <c r="W76" s="514">
        <f t="shared" si="5"/>
        <v>7.8</v>
      </c>
      <c r="X76" s="514">
        <f t="shared" si="6"/>
        <v>1.4292</v>
      </c>
      <c r="Y76" s="514"/>
      <c r="Z76" s="514"/>
      <c r="AA76" s="514"/>
      <c r="AB76" s="216"/>
      <c r="AC76" s="514"/>
      <c r="AD76" s="514"/>
      <c r="AE76" s="514"/>
      <c r="AF76" s="514"/>
      <c r="AG76" s="514"/>
      <c r="AH76" s="514"/>
      <c r="AI76" s="320">
        <v>0</v>
      </c>
      <c r="AJ76" s="133"/>
      <c r="AK76" s="133"/>
      <c r="AL76" s="217"/>
      <c r="AM76" s="133"/>
      <c r="AN76" s="133">
        <f t="shared" si="8"/>
        <v>0</v>
      </c>
      <c r="AO76" s="133"/>
      <c r="AP76" s="133"/>
      <c r="AQ76" s="133">
        <f t="shared" si="9"/>
        <v>0</v>
      </c>
      <c r="AR76" s="133"/>
      <c r="AS76" s="320">
        <v>0</v>
      </c>
      <c r="AT76" s="133"/>
      <c r="AU76" s="133"/>
      <c r="AV76" s="217"/>
      <c r="AW76" s="133"/>
      <c r="AX76" s="320"/>
      <c r="AY76" s="133"/>
      <c r="AZ76" s="133"/>
      <c r="BA76" s="217"/>
      <c r="BB76" s="133"/>
      <c r="BC76" s="320">
        <v>0</v>
      </c>
      <c r="BD76" s="133"/>
      <c r="BE76" s="133"/>
      <c r="BF76" s="217"/>
      <c r="BG76" s="133"/>
      <c r="BH76" s="216">
        <f>'3'!AH76*1.2</f>
        <v>0</v>
      </c>
      <c r="BI76" s="216"/>
      <c r="BJ76" s="216"/>
      <c r="BK76" s="216">
        <f t="shared" si="16"/>
        <v>0</v>
      </c>
      <c r="BL76" s="216"/>
      <c r="BM76" s="216">
        <v>0</v>
      </c>
      <c r="BN76" s="216"/>
      <c r="BO76" s="216"/>
      <c r="BP76" s="216"/>
      <c r="BQ76" s="216"/>
      <c r="BR76" s="216">
        <f>'3'!AJ76*1.2</f>
        <v>0</v>
      </c>
      <c r="BS76" s="216"/>
      <c r="BT76" s="216"/>
      <c r="BU76" s="216">
        <f t="shared" si="17"/>
        <v>0</v>
      </c>
      <c r="BV76" s="216"/>
      <c r="BW76" s="216">
        <v>7.8</v>
      </c>
      <c r="BX76" s="216"/>
      <c r="BY76" s="216"/>
      <c r="BZ76" s="216">
        <v>7.8</v>
      </c>
      <c r="CA76" s="216"/>
      <c r="CB76" s="216">
        <f>'3'!AL76*1.2</f>
        <v>1.4292</v>
      </c>
      <c r="CC76" s="216"/>
      <c r="CD76" s="216"/>
      <c r="CE76" s="216">
        <f t="shared" si="18"/>
        <v>1.4292</v>
      </c>
      <c r="CF76" s="216"/>
      <c r="CG76" s="216">
        <f t="shared" si="13"/>
        <v>7.8</v>
      </c>
      <c r="CH76" s="216"/>
      <c r="CI76" s="216"/>
      <c r="CJ76" s="216">
        <f t="shared" si="19"/>
        <v>7.8</v>
      </c>
      <c r="CK76" s="216"/>
      <c r="CL76" s="216">
        <f t="shared" si="15"/>
        <v>1.4292</v>
      </c>
      <c r="CM76" s="216"/>
      <c r="CN76" s="216"/>
      <c r="CO76" s="216">
        <f t="shared" si="0"/>
        <v>1.4292</v>
      </c>
      <c r="CP76" s="216"/>
      <c r="CQ76" s="217"/>
    </row>
    <row r="77" spans="1:95" s="513" customFormat="1" ht="47.25" x14ac:dyDescent="0.25">
      <c r="A77" s="47"/>
      <c r="B77" s="399" t="s">
        <v>1114</v>
      </c>
      <c r="C77" s="514" t="s">
        <v>826</v>
      </c>
      <c r="D77" s="514"/>
      <c r="E77" s="514">
        <v>2024</v>
      </c>
      <c r="F77" s="514">
        <v>2024</v>
      </c>
      <c r="G77" s="514"/>
      <c r="H77" s="216"/>
      <c r="I77" s="216">
        <v>0</v>
      </c>
      <c r="J77" s="196"/>
      <c r="K77" s="514"/>
      <c r="L77" s="216">
        <f t="shared" ref="L77:L81" si="29">AI77+AS77+BH77+BR77+CB77</f>
        <v>8.3567999999999998</v>
      </c>
      <c r="M77" s="514"/>
      <c r="N77" s="514"/>
      <c r="O77" s="216">
        <f>'3'!J77*1.2</f>
        <v>0</v>
      </c>
      <c r="P77" s="133"/>
      <c r="Q77" s="133"/>
      <c r="R77" s="133"/>
      <c r="S77" s="133"/>
      <c r="T77" s="216">
        <v>0</v>
      </c>
      <c r="U77" s="216">
        <f t="shared" si="3"/>
        <v>8.3567999999999998</v>
      </c>
      <c r="V77" s="514">
        <f t="shared" si="4"/>
        <v>0</v>
      </c>
      <c r="W77" s="514">
        <f t="shared" si="5"/>
        <v>0</v>
      </c>
      <c r="X77" s="514">
        <f t="shared" si="6"/>
        <v>8.3567999999999998</v>
      </c>
      <c r="Y77" s="514"/>
      <c r="Z77" s="514"/>
      <c r="AA77" s="514"/>
      <c r="AB77" s="216"/>
      <c r="AC77" s="514"/>
      <c r="AD77" s="514"/>
      <c r="AE77" s="514"/>
      <c r="AF77" s="514"/>
      <c r="AG77" s="514"/>
      <c r="AH77" s="514"/>
      <c r="AI77" s="320">
        <v>0</v>
      </c>
      <c r="AJ77" s="133"/>
      <c r="AK77" s="133"/>
      <c r="AL77" s="217"/>
      <c r="AM77" s="133"/>
      <c r="AN77" s="133">
        <f t="shared" si="8"/>
        <v>0</v>
      </c>
      <c r="AO77" s="133"/>
      <c r="AP77" s="133"/>
      <c r="AQ77" s="133">
        <f t="shared" si="9"/>
        <v>0</v>
      </c>
      <c r="AR77" s="133"/>
      <c r="AS77" s="320">
        <v>0</v>
      </c>
      <c r="AT77" s="133"/>
      <c r="AU77" s="133"/>
      <c r="AV77" s="217"/>
      <c r="AW77" s="133"/>
      <c r="AX77" s="320"/>
      <c r="AY77" s="133"/>
      <c r="AZ77" s="133"/>
      <c r="BA77" s="217"/>
      <c r="BB77" s="133"/>
      <c r="BC77" s="320">
        <v>0</v>
      </c>
      <c r="BD77" s="133"/>
      <c r="BE77" s="133"/>
      <c r="BF77" s="217"/>
      <c r="BG77" s="133"/>
      <c r="BH77" s="216">
        <f>'3'!AH77*1.2</f>
        <v>0</v>
      </c>
      <c r="BI77" s="216"/>
      <c r="BJ77" s="216"/>
      <c r="BK77" s="216">
        <f t="shared" si="16"/>
        <v>0</v>
      </c>
      <c r="BL77" s="216"/>
      <c r="BM77" s="216">
        <v>0</v>
      </c>
      <c r="BN77" s="216"/>
      <c r="BO77" s="216"/>
      <c r="BP77" s="216"/>
      <c r="BQ77" s="216"/>
      <c r="BR77" s="216">
        <f>'3'!AJ77*1.2</f>
        <v>0</v>
      </c>
      <c r="BS77" s="216"/>
      <c r="BT77" s="216"/>
      <c r="BU77" s="216">
        <f t="shared" si="17"/>
        <v>0</v>
      </c>
      <c r="BV77" s="216"/>
      <c r="BW77" s="216">
        <v>0</v>
      </c>
      <c r="BX77" s="216"/>
      <c r="BY77" s="216"/>
      <c r="BZ77" s="216">
        <v>0</v>
      </c>
      <c r="CA77" s="216"/>
      <c r="CB77" s="216">
        <f>'3'!AL77*1.2</f>
        <v>8.3567999999999998</v>
      </c>
      <c r="CC77" s="216"/>
      <c r="CD77" s="216"/>
      <c r="CE77" s="216">
        <f t="shared" si="18"/>
        <v>8.3567999999999998</v>
      </c>
      <c r="CF77" s="216"/>
      <c r="CG77" s="216">
        <f t="shared" ref="CG77:CG81" si="30">CJ77</f>
        <v>0</v>
      </c>
      <c r="CH77" s="216"/>
      <c r="CI77" s="216"/>
      <c r="CJ77" s="216">
        <f t="shared" ref="CJ77:CJ81" si="31">AL77+AV77+BF77+BP77+BZ77</f>
        <v>0</v>
      </c>
      <c r="CK77" s="216"/>
      <c r="CL77" s="216">
        <f t="shared" si="15"/>
        <v>8.3567999999999998</v>
      </c>
      <c r="CM77" s="216"/>
      <c r="CN77" s="216"/>
      <c r="CO77" s="216">
        <f t="shared" si="0"/>
        <v>8.3567999999999998</v>
      </c>
      <c r="CP77" s="216"/>
      <c r="CQ77" s="217"/>
    </row>
    <row r="78" spans="1:95" s="513" customFormat="1" ht="31.5" x14ac:dyDescent="0.25">
      <c r="A78" s="47"/>
      <c r="B78" s="399" t="s">
        <v>1115</v>
      </c>
      <c r="C78" s="514" t="s">
        <v>826</v>
      </c>
      <c r="D78" s="514"/>
      <c r="E78" s="514">
        <v>2024</v>
      </c>
      <c r="F78" s="514">
        <v>2024</v>
      </c>
      <c r="G78" s="514"/>
      <c r="H78" s="216"/>
      <c r="I78" s="216">
        <v>0</v>
      </c>
      <c r="J78" s="196"/>
      <c r="K78" s="514"/>
      <c r="L78" s="216">
        <f t="shared" si="29"/>
        <v>11.6076</v>
      </c>
      <c r="M78" s="514"/>
      <c r="N78" s="514"/>
      <c r="O78" s="216">
        <f>'3'!J78*1.2</f>
        <v>0</v>
      </c>
      <c r="P78" s="133"/>
      <c r="Q78" s="133"/>
      <c r="R78" s="133"/>
      <c r="S78" s="133"/>
      <c r="T78" s="216">
        <v>0</v>
      </c>
      <c r="U78" s="216">
        <f t="shared" si="3"/>
        <v>11.6076</v>
      </c>
      <c r="V78" s="514">
        <f t="shared" si="4"/>
        <v>0</v>
      </c>
      <c r="W78" s="514">
        <f t="shared" si="5"/>
        <v>0</v>
      </c>
      <c r="X78" s="514">
        <f t="shared" si="6"/>
        <v>11.6076</v>
      </c>
      <c r="Y78" s="514"/>
      <c r="Z78" s="514"/>
      <c r="AA78" s="514"/>
      <c r="AB78" s="216"/>
      <c r="AC78" s="514"/>
      <c r="AD78" s="514"/>
      <c r="AE78" s="514"/>
      <c r="AF78" s="514"/>
      <c r="AG78" s="514"/>
      <c r="AH78" s="514"/>
      <c r="AI78" s="320">
        <v>0</v>
      </c>
      <c r="AJ78" s="133"/>
      <c r="AK78" s="133"/>
      <c r="AL78" s="217"/>
      <c r="AM78" s="133"/>
      <c r="AN78" s="133">
        <f t="shared" si="8"/>
        <v>0</v>
      </c>
      <c r="AO78" s="133"/>
      <c r="AP78" s="133"/>
      <c r="AQ78" s="133">
        <f t="shared" si="9"/>
        <v>0</v>
      </c>
      <c r="AR78" s="133"/>
      <c r="AS78" s="320">
        <v>0</v>
      </c>
      <c r="AT78" s="133"/>
      <c r="AU78" s="133"/>
      <c r="AV78" s="217"/>
      <c r="AW78" s="133"/>
      <c r="AX78" s="320"/>
      <c r="AY78" s="133"/>
      <c r="AZ78" s="133"/>
      <c r="BA78" s="217"/>
      <c r="BB78" s="133"/>
      <c r="BC78" s="320">
        <v>0</v>
      </c>
      <c r="BD78" s="133"/>
      <c r="BE78" s="133"/>
      <c r="BF78" s="217"/>
      <c r="BG78" s="133"/>
      <c r="BH78" s="216">
        <f>'3'!AH78*1.2</f>
        <v>0</v>
      </c>
      <c r="BI78" s="216"/>
      <c r="BJ78" s="216"/>
      <c r="BK78" s="216">
        <f t="shared" si="16"/>
        <v>0</v>
      </c>
      <c r="BL78" s="216"/>
      <c r="BM78" s="216">
        <v>0</v>
      </c>
      <c r="BN78" s="216"/>
      <c r="BO78" s="216"/>
      <c r="BP78" s="216"/>
      <c r="BQ78" s="216"/>
      <c r="BR78" s="216">
        <f>'3'!AJ78*1.2</f>
        <v>0</v>
      </c>
      <c r="BS78" s="216"/>
      <c r="BT78" s="216"/>
      <c r="BU78" s="216">
        <f t="shared" si="17"/>
        <v>0</v>
      </c>
      <c r="BV78" s="216"/>
      <c r="BW78" s="216">
        <v>0</v>
      </c>
      <c r="BX78" s="216"/>
      <c r="BY78" s="216"/>
      <c r="BZ78" s="216">
        <v>0</v>
      </c>
      <c r="CA78" s="216"/>
      <c r="CB78" s="216">
        <f>'3'!AL78*1.2</f>
        <v>11.6076</v>
      </c>
      <c r="CC78" s="216"/>
      <c r="CD78" s="216"/>
      <c r="CE78" s="216">
        <f t="shared" si="18"/>
        <v>11.6076</v>
      </c>
      <c r="CF78" s="216"/>
      <c r="CG78" s="216">
        <f t="shared" si="30"/>
        <v>0</v>
      </c>
      <c r="CH78" s="216"/>
      <c r="CI78" s="216"/>
      <c r="CJ78" s="216">
        <f t="shared" si="31"/>
        <v>0</v>
      </c>
      <c r="CK78" s="216"/>
      <c r="CL78" s="216">
        <f t="shared" si="15"/>
        <v>11.6076</v>
      </c>
      <c r="CM78" s="216"/>
      <c r="CN78" s="216"/>
      <c r="CO78" s="216">
        <f t="shared" si="0"/>
        <v>11.6076</v>
      </c>
      <c r="CP78" s="216"/>
      <c r="CQ78" s="217"/>
    </row>
    <row r="79" spans="1:95" s="513" customFormat="1" ht="47.25" x14ac:dyDescent="0.25">
      <c r="A79" s="47"/>
      <c r="B79" s="399" t="s">
        <v>1116</v>
      </c>
      <c r="C79" s="514" t="s">
        <v>826</v>
      </c>
      <c r="D79" s="514"/>
      <c r="E79" s="514">
        <v>2024</v>
      </c>
      <c r="F79" s="514">
        <v>2024</v>
      </c>
      <c r="G79" s="514"/>
      <c r="H79" s="216"/>
      <c r="I79" s="216">
        <v>0</v>
      </c>
      <c r="J79" s="196"/>
      <c r="K79" s="514"/>
      <c r="L79" s="216">
        <f t="shared" si="29"/>
        <v>2.0951999999999997</v>
      </c>
      <c r="M79" s="514"/>
      <c r="N79" s="514"/>
      <c r="O79" s="216">
        <f>'3'!J79*1.2</f>
        <v>0</v>
      </c>
      <c r="P79" s="133"/>
      <c r="Q79" s="133"/>
      <c r="R79" s="133"/>
      <c r="S79" s="133"/>
      <c r="T79" s="216">
        <v>0</v>
      </c>
      <c r="U79" s="216">
        <f t="shared" si="3"/>
        <v>2.0951999999999997</v>
      </c>
      <c r="V79" s="514">
        <f t="shared" si="4"/>
        <v>0</v>
      </c>
      <c r="W79" s="514">
        <f t="shared" si="5"/>
        <v>0</v>
      </c>
      <c r="X79" s="514">
        <f t="shared" si="6"/>
        <v>2.0951999999999997</v>
      </c>
      <c r="Y79" s="514"/>
      <c r="Z79" s="514"/>
      <c r="AA79" s="514"/>
      <c r="AB79" s="216"/>
      <c r="AC79" s="514"/>
      <c r="AD79" s="514"/>
      <c r="AE79" s="514"/>
      <c r="AF79" s="514"/>
      <c r="AG79" s="514"/>
      <c r="AH79" s="514"/>
      <c r="AI79" s="320">
        <v>0</v>
      </c>
      <c r="AJ79" s="133"/>
      <c r="AK79" s="133"/>
      <c r="AL79" s="217"/>
      <c r="AM79" s="133"/>
      <c r="AN79" s="133">
        <f t="shared" si="8"/>
        <v>0</v>
      </c>
      <c r="AO79" s="133"/>
      <c r="AP79" s="133"/>
      <c r="AQ79" s="133">
        <f t="shared" si="9"/>
        <v>0</v>
      </c>
      <c r="AR79" s="133"/>
      <c r="AS79" s="320">
        <v>0</v>
      </c>
      <c r="AT79" s="133"/>
      <c r="AU79" s="133"/>
      <c r="AV79" s="217"/>
      <c r="AW79" s="133"/>
      <c r="AX79" s="320"/>
      <c r="AY79" s="133"/>
      <c r="AZ79" s="133"/>
      <c r="BA79" s="217"/>
      <c r="BB79" s="133"/>
      <c r="BC79" s="320">
        <v>0</v>
      </c>
      <c r="BD79" s="133"/>
      <c r="BE79" s="133"/>
      <c r="BF79" s="217"/>
      <c r="BG79" s="133"/>
      <c r="BH79" s="216">
        <f>'3'!AH79*1.2</f>
        <v>0</v>
      </c>
      <c r="BI79" s="216"/>
      <c r="BJ79" s="216"/>
      <c r="BK79" s="216">
        <f t="shared" si="16"/>
        <v>0</v>
      </c>
      <c r="BL79" s="216"/>
      <c r="BM79" s="216">
        <v>0</v>
      </c>
      <c r="BN79" s="216"/>
      <c r="BO79" s="216"/>
      <c r="BP79" s="216"/>
      <c r="BQ79" s="216"/>
      <c r="BR79" s="216">
        <f>'3'!AJ79*1.2</f>
        <v>0</v>
      </c>
      <c r="BS79" s="216"/>
      <c r="BT79" s="216"/>
      <c r="BU79" s="216">
        <f t="shared" si="17"/>
        <v>0</v>
      </c>
      <c r="BV79" s="216"/>
      <c r="BW79" s="216">
        <v>0</v>
      </c>
      <c r="BX79" s="216"/>
      <c r="BY79" s="216"/>
      <c r="BZ79" s="216">
        <v>0</v>
      </c>
      <c r="CA79" s="216"/>
      <c r="CB79" s="216">
        <f>'3'!AL79*1.2</f>
        <v>2.0951999999999997</v>
      </c>
      <c r="CC79" s="216"/>
      <c r="CD79" s="216"/>
      <c r="CE79" s="216">
        <f t="shared" si="18"/>
        <v>2.0951999999999997</v>
      </c>
      <c r="CF79" s="216"/>
      <c r="CG79" s="216">
        <f t="shared" si="30"/>
        <v>0</v>
      </c>
      <c r="CH79" s="216"/>
      <c r="CI79" s="216"/>
      <c r="CJ79" s="216">
        <f t="shared" si="31"/>
        <v>0</v>
      </c>
      <c r="CK79" s="216"/>
      <c r="CL79" s="216">
        <f t="shared" si="15"/>
        <v>2.0951999999999997</v>
      </c>
      <c r="CM79" s="216"/>
      <c r="CN79" s="216"/>
      <c r="CO79" s="216">
        <f t="shared" si="0"/>
        <v>2.0951999999999997</v>
      </c>
      <c r="CP79" s="216"/>
      <c r="CQ79" s="217"/>
    </row>
    <row r="80" spans="1:95" s="513" customFormat="1" ht="47.25" x14ac:dyDescent="0.25">
      <c r="A80" s="47"/>
      <c r="B80" s="399" t="s">
        <v>1117</v>
      </c>
      <c r="C80" s="514" t="s">
        <v>826</v>
      </c>
      <c r="D80" s="514"/>
      <c r="E80" s="514">
        <v>2024</v>
      </c>
      <c r="F80" s="514">
        <v>2024</v>
      </c>
      <c r="G80" s="514"/>
      <c r="H80" s="216"/>
      <c r="I80" s="216">
        <v>0</v>
      </c>
      <c r="J80" s="196"/>
      <c r="K80" s="514"/>
      <c r="L80" s="216">
        <f t="shared" si="29"/>
        <v>9.2723999999999993</v>
      </c>
      <c r="M80" s="514"/>
      <c r="N80" s="514"/>
      <c r="O80" s="216">
        <f>'3'!J80*1.2</f>
        <v>0</v>
      </c>
      <c r="P80" s="133"/>
      <c r="Q80" s="133"/>
      <c r="R80" s="133"/>
      <c r="S80" s="133"/>
      <c r="T80" s="216">
        <v>0</v>
      </c>
      <c r="U80" s="216">
        <f t="shared" si="3"/>
        <v>9.2723999999999993</v>
      </c>
      <c r="V80" s="514">
        <f t="shared" si="4"/>
        <v>0</v>
      </c>
      <c r="W80" s="514">
        <f t="shared" si="5"/>
        <v>0</v>
      </c>
      <c r="X80" s="514">
        <f t="shared" si="6"/>
        <v>9.2723999999999993</v>
      </c>
      <c r="Y80" s="514"/>
      <c r="Z80" s="514"/>
      <c r="AA80" s="514"/>
      <c r="AB80" s="216"/>
      <c r="AC80" s="514"/>
      <c r="AD80" s="514"/>
      <c r="AE80" s="514"/>
      <c r="AF80" s="514"/>
      <c r="AG80" s="514"/>
      <c r="AH80" s="514"/>
      <c r="AI80" s="320">
        <v>0</v>
      </c>
      <c r="AJ80" s="133"/>
      <c r="AK80" s="133"/>
      <c r="AL80" s="217"/>
      <c r="AM80" s="133"/>
      <c r="AN80" s="133">
        <f t="shared" si="8"/>
        <v>0</v>
      </c>
      <c r="AO80" s="133"/>
      <c r="AP80" s="133"/>
      <c r="AQ80" s="133">
        <f t="shared" si="9"/>
        <v>0</v>
      </c>
      <c r="AR80" s="133"/>
      <c r="AS80" s="320">
        <v>0</v>
      </c>
      <c r="AT80" s="133"/>
      <c r="AU80" s="133"/>
      <c r="AV80" s="217"/>
      <c r="AW80" s="133"/>
      <c r="AX80" s="320"/>
      <c r="AY80" s="133"/>
      <c r="AZ80" s="133"/>
      <c r="BA80" s="217"/>
      <c r="BB80" s="133"/>
      <c r="BC80" s="320">
        <v>0</v>
      </c>
      <c r="BD80" s="133"/>
      <c r="BE80" s="133"/>
      <c r="BF80" s="217"/>
      <c r="BG80" s="133"/>
      <c r="BH80" s="216">
        <f>'3'!AH80*1.2</f>
        <v>0</v>
      </c>
      <c r="BI80" s="216"/>
      <c r="BJ80" s="216"/>
      <c r="BK80" s="216">
        <f t="shared" si="16"/>
        <v>0</v>
      </c>
      <c r="BL80" s="216"/>
      <c r="BM80" s="216">
        <v>0</v>
      </c>
      <c r="BN80" s="216"/>
      <c r="BO80" s="216"/>
      <c r="BP80" s="216"/>
      <c r="BQ80" s="216"/>
      <c r="BR80" s="216">
        <f>'3'!AJ80*1.2</f>
        <v>0</v>
      </c>
      <c r="BS80" s="216"/>
      <c r="BT80" s="216"/>
      <c r="BU80" s="216">
        <f t="shared" si="17"/>
        <v>0</v>
      </c>
      <c r="BV80" s="216"/>
      <c r="BW80" s="216">
        <v>0</v>
      </c>
      <c r="BX80" s="216"/>
      <c r="BY80" s="216"/>
      <c r="BZ80" s="216">
        <v>0</v>
      </c>
      <c r="CA80" s="216"/>
      <c r="CB80" s="216">
        <f>'3'!AL80*1.2</f>
        <v>9.2723999999999993</v>
      </c>
      <c r="CC80" s="216"/>
      <c r="CD80" s="216"/>
      <c r="CE80" s="216">
        <f t="shared" si="18"/>
        <v>9.2723999999999993</v>
      </c>
      <c r="CF80" s="216"/>
      <c r="CG80" s="216">
        <f t="shared" si="30"/>
        <v>0</v>
      </c>
      <c r="CH80" s="216"/>
      <c r="CI80" s="216"/>
      <c r="CJ80" s="216">
        <f t="shared" si="31"/>
        <v>0</v>
      </c>
      <c r="CK80" s="216"/>
      <c r="CL80" s="216">
        <f t="shared" si="15"/>
        <v>9.2723999999999993</v>
      </c>
      <c r="CM80" s="216"/>
      <c r="CN80" s="216"/>
      <c r="CO80" s="216">
        <f t="shared" si="0"/>
        <v>9.2723999999999993</v>
      </c>
      <c r="CP80" s="216"/>
      <c r="CQ80" s="217"/>
    </row>
    <row r="81" spans="1:95" s="513" customFormat="1" ht="47.25" x14ac:dyDescent="0.25">
      <c r="A81" s="47"/>
      <c r="B81" s="399" t="s">
        <v>1118</v>
      </c>
      <c r="C81" s="514" t="s">
        <v>826</v>
      </c>
      <c r="D81" s="514"/>
      <c r="E81" s="514">
        <v>2024</v>
      </c>
      <c r="F81" s="514">
        <v>2024</v>
      </c>
      <c r="G81" s="514"/>
      <c r="H81" s="216"/>
      <c r="I81" s="216">
        <v>0</v>
      </c>
      <c r="J81" s="196"/>
      <c r="K81" s="514"/>
      <c r="L81" s="216">
        <f t="shared" si="29"/>
        <v>3.9815999999999998</v>
      </c>
      <c r="M81" s="514"/>
      <c r="N81" s="514"/>
      <c r="O81" s="216">
        <f>'3'!J81*1.2</f>
        <v>0</v>
      </c>
      <c r="P81" s="133"/>
      <c r="Q81" s="133"/>
      <c r="R81" s="133"/>
      <c r="S81" s="133"/>
      <c r="T81" s="216">
        <v>0</v>
      </c>
      <c r="U81" s="216">
        <f t="shared" si="3"/>
        <v>3.9815999999999998</v>
      </c>
      <c r="V81" s="514">
        <f t="shared" si="4"/>
        <v>0</v>
      </c>
      <c r="W81" s="514">
        <f t="shared" si="5"/>
        <v>0</v>
      </c>
      <c r="X81" s="514">
        <f t="shared" si="6"/>
        <v>3.9815999999999998</v>
      </c>
      <c r="Y81" s="514"/>
      <c r="Z81" s="514"/>
      <c r="AA81" s="514"/>
      <c r="AB81" s="216"/>
      <c r="AC81" s="514"/>
      <c r="AD81" s="514"/>
      <c r="AE81" s="514"/>
      <c r="AF81" s="514"/>
      <c r="AG81" s="514"/>
      <c r="AH81" s="514"/>
      <c r="AI81" s="320">
        <v>0</v>
      </c>
      <c r="AJ81" s="133"/>
      <c r="AK81" s="133"/>
      <c r="AL81" s="217"/>
      <c r="AM81" s="133"/>
      <c r="AN81" s="133">
        <f t="shared" si="8"/>
        <v>0</v>
      </c>
      <c r="AO81" s="133"/>
      <c r="AP81" s="133"/>
      <c r="AQ81" s="133">
        <f t="shared" si="9"/>
        <v>0</v>
      </c>
      <c r="AR81" s="133"/>
      <c r="AS81" s="320">
        <v>0</v>
      </c>
      <c r="AT81" s="133"/>
      <c r="AU81" s="133"/>
      <c r="AV81" s="217"/>
      <c r="AW81" s="133"/>
      <c r="AX81" s="320"/>
      <c r="AY81" s="133"/>
      <c r="AZ81" s="133"/>
      <c r="BA81" s="217"/>
      <c r="BB81" s="133"/>
      <c r="BC81" s="320">
        <v>0</v>
      </c>
      <c r="BD81" s="133"/>
      <c r="BE81" s="133"/>
      <c r="BF81" s="217"/>
      <c r="BG81" s="133"/>
      <c r="BH81" s="216">
        <f>'3'!AH81*1.2</f>
        <v>0</v>
      </c>
      <c r="BI81" s="216"/>
      <c r="BJ81" s="216"/>
      <c r="BK81" s="216">
        <f t="shared" si="16"/>
        <v>0</v>
      </c>
      <c r="BL81" s="216"/>
      <c r="BM81" s="216">
        <v>0</v>
      </c>
      <c r="BN81" s="216"/>
      <c r="BO81" s="216"/>
      <c r="BP81" s="216"/>
      <c r="BQ81" s="216"/>
      <c r="BR81" s="216">
        <f>'3'!AJ81*1.2</f>
        <v>0</v>
      </c>
      <c r="BS81" s="216"/>
      <c r="BT81" s="216"/>
      <c r="BU81" s="216">
        <f t="shared" si="17"/>
        <v>0</v>
      </c>
      <c r="BV81" s="216"/>
      <c r="BW81" s="216">
        <v>0</v>
      </c>
      <c r="BX81" s="216"/>
      <c r="BY81" s="216"/>
      <c r="BZ81" s="216">
        <v>0</v>
      </c>
      <c r="CA81" s="216"/>
      <c r="CB81" s="216">
        <f>'3'!AL81*1.2</f>
        <v>3.9815999999999998</v>
      </c>
      <c r="CC81" s="216"/>
      <c r="CD81" s="216"/>
      <c r="CE81" s="216">
        <f t="shared" si="18"/>
        <v>3.9815999999999998</v>
      </c>
      <c r="CF81" s="216"/>
      <c r="CG81" s="216">
        <f t="shared" si="30"/>
        <v>0</v>
      </c>
      <c r="CH81" s="216"/>
      <c r="CI81" s="216"/>
      <c r="CJ81" s="216">
        <f t="shared" si="31"/>
        <v>0</v>
      </c>
      <c r="CK81" s="216"/>
      <c r="CL81" s="216">
        <f t="shared" si="15"/>
        <v>3.9815999999999998</v>
      </c>
      <c r="CM81" s="216"/>
      <c r="CN81" s="216"/>
      <c r="CO81" s="216">
        <f t="shared" si="0"/>
        <v>3.9815999999999998</v>
      </c>
      <c r="CP81" s="216"/>
      <c r="CQ81" s="217"/>
    </row>
    <row r="82" spans="1:95" s="513" customFormat="1" ht="78.75" x14ac:dyDescent="0.25">
      <c r="A82" s="47"/>
      <c r="B82" s="318" t="s">
        <v>858</v>
      </c>
      <c r="C82" s="514" t="s">
        <v>826</v>
      </c>
      <c r="D82" s="514"/>
      <c r="E82" s="514">
        <v>2024</v>
      </c>
      <c r="F82" s="514">
        <v>2024</v>
      </c>
      <c r="G82" s="514"/>
      <c r="H82" s="514"/>
      <c r="I82" s="216">
        <v>7.8</v>
      </c>
      <c r="J82" s="196"/>
      <c r="K82" s="514"/>
      <c r="L82" s="216">
        <f t="shared" si="2"/>
        <v>0</v>
      </c>
      <c r="M82" s="514"/>
      <c r="N82" s="514"/>
      <c r="O82" s="216">
        <f>'3'!J82*1.2</f>
        <v>0</v>
      </c>
      <c r="P82" s="133"/>
      <c r="Q82" s="133"/>
      <c r="R82" s="133"/>
      <c r="S82" s="133"/>
      <c r="T82" s="216">
        <v>7.8</v>
      </c>
      <c r="U82" s="216">
        <f t="shared" si="3"/>
        <v>0</v>
      </c>
      <c r="V82" s="514">
        <f t="shared" ref="V82:V144" si="32">T82</f>
        <v>7.8</v>
      </c>
      <c r="W82" s="216">
        <f>T82-O82</f>
        <v>7.8</v>
      </c>
      <c r="X82" s="514">
        <f t="shared" ref="X82:X144" si="33">U82</f>
        <v>0</v>
      </c>
      <c r="Y82" s="514"/>
      <c r="Z82" s="514"/>
      <c r="AA82" s="514"/>
      <c r="AB82" s="216">
        <f t="shared" ref="AB82" si="34">H82</f>
        <v>0</v>
      </c>
      <c r="AC82" s="514"/>
      <c r="AD82" s="514"/>
      <c r="AE82" s="514"/>
      <c r="AF82" s="514"/>
      <c r="AG82" s="514"/>
      <c r="AH82" s="514"/>
      <c r="AI82" s="320">
        <v>0</v>
      </c>
      <c r="AJ82" s="133"/>
      <c r="AK82" s="133"/>
      <c r="AL82" s="514"/>
      <c r="AM82" s="133"/>
      <c r="AN82" s="133">
        <f t="shared" si="8"/>
        <v>0</v>
      </c>
      <c r="AO82" s="133"/>
      <c r="AP82" s="133"/>
      <c r="AQ82" s="133">
        <f t="shared" si="9"/>
        <v>0</v>
      </c>
      <c r="AR82" s="133"/>
      <c r="AS82" s="320">
        <v>0</v>
      </c>
      <c r="AT82" s="133"/>
      <c r="AU82" s="133"/>
      <c r="AV82" s="133"/>
      <c r="AW82" s="133"/>
      <c r="AX82" s="320"/>
      <c r="AY82" s="133"/>
      <c r="AZ82" s="133"/>
      <c r="BA82" s="133"/>
      <c r="BB82" s="133"/>
      <c r="BC82" s="320">
        <v>0</v>
      </c>
      <c r="BD82" s="133"/>
      <c r="BE82" s="133"/>
      <c r="BF82" s="133"/>
      <c r="BG82" s="133"/>
      <c r="BH82" s="216">
        <f>'3'!AH82*1.2</f>
        <v>0</v>
      </c>
      <c r="BI82" s="216"/>
      <c r="BJ82" s="216"/>
      <c r="BK82" s="216">
        <f t="shared" si="16"/>
        <v>0</v>
      </c>
      <c r="BL82" s="216"/>
      <c r="BM82" s="216">
        <v>0</v>
      </c>
      <c r="BN82" s="216"/>
      <c r="BO82" s="216"/>
      <c r="BP82" s="216"/>
      <c r="BQ82" s="216"/>
      <c r="BR82" s="216">
        <f>'3'!AJ82*1.2</f>
        <v>0</v>
      </c>
      <c r="BS82" s="216"/>
      <c r="BT82" s="216"/>
      <c r="BU82" s="216">
        <f t="shared" si="17"/>
        <v>0</v>
      </c>
      <c r="BV82" s="216"/>
      <c r="BW82" s="216">
        <v>7.8</v>
      </c>
      <c r="BX82" s="216"/>
      <c r="BY82" s="216"/>
      <c r="BZ82" s="216">
        <v>7.8</v>
      </c>
      <c r="CA82" s="216"/>
      <c r="CB82" s="216">
        <f>'3'!AL82*1.2</f>
        <v>0</v>
      </c>
      <c r="CC82" s="216"/>
      <c r="CD82" s="216"/>
      <c r="CE82" s="216">
        <f t="shared" si="18"/>
        <v>0</v>
      </c>
      <c r="CF82" s="216"/>
      <c r="CG82" s="216">
        <f t="shared" si="13"/>
        <v>7.8</v>
      </c>
      <c r="CH82" s="216"/>
      <c r="CI82" s="216"/>
      <c r="CJ82" s="216">
        <f t="shared" si="19"/>
        <v>7.8</v>
      </c>
      <c r="CK82" s="216"/>
      <c r="CL82" s="216">
        <f t="shared" si="15"/>
        <v>0</v>
      </c>
      <c r="CM82" s="216"/>
      <c r="CN82" s="216"/>
      <c r="CO82" s="216">
        <f t="shared" ref="CO82:CO144" si="35">AL82+AV82+BK82+BU82+CE82</f>
        <v>0</v>
      </c>
      <c r="CP82" s="216"/>
      <c r="CQ82" s="217"/>
    </row>
    <row r="83" spans="1:95" ht="31.5" x14ac:dyDescent="0.25">
      <c r="A83" s="47"/>
      <c r="B83" s="319" t="s">
        <v>828</v>
      </c>
      <c r="C83" s="51" t="s">
        <v>829</v>
      </c>
      <c r="D83" s="379"/>
      <c r="E83" s="379">
        <v>2020</v>
      </c>
      <c r="F83" s="379">
        <v>2024</v>
      </c>
      <c r="G83" s="379"/>
      <c r="H83" s="379"/>
      <c r="I83" s="320">
        <v>23.716999999999999</v>
      </c>
      <c r="J83" s="196"/>
      <c r="K83" s="379"/>
      <c r="L83" s="320">
        <f t="shared" si="2"/>
        <v>26.213000000000001</v>
      </c>
      <c r="M83" s="379"/>
      <c r="N83" s="379"/>
      <c r="O83" s="216">
        <f>'3'!J83*1.2</f>
        <v>5.3364000000000003</v>
      </c>
      <c r="P83" s="133"/>
      <c r="Q83" s="133"/>
      <c r="R83" s="133"/>
      <c r="S83" s="133"/>
      <c r="T83" s="216">
        <v>23.716999999999999</v>
      </c>
      <c r="U83" s="216">
        <f t="shared" si="3"/>
        <v>26.213000000000001</v>
      </c>
      <c r="V83" s="379">
        <f t="shared" si="32"/>
        <v>23.716999999999999</v>
      </c>
      <c r="W83" s="379">
        <f t="shared" ref="W83:W144" si="36">T83-O83</f>
        <v>18.380599999999998</v>
      </c>
      <c r="X83" s="379">
        <f t="shared" si="33"/>
        <v>26.213000000000001</v>
      </c>
      <c r="Y83" s="379"/>
      <c r="Z83" s="379"/>
      <c r="AA83" s="379"/>
      <c r="AB83" s="216"/>
      <c r="AC83" s="379"/>
      <c r="AD83" s="379"/>
      <c r="AE83" s="379"/>
      <c r="AF83" s="379"/>
      <c r="AG83" s="379"/>
      <c r="AH83" s="379"/>
      <c r="AI83" s="320">
        <v>5.2439999999999998</v>
      </c>
      <c r="AJ83" s="133"/>
      <c r="AK83" s="133"/>
      <c r="AL83" s="320">
        <v>5.2439999999999998</v>
      </c>
      <c r="AM83" s="133"/>
      <c r="AN83" s="133">
        <f t="shared" si="8"/>
        <v>5.3364000000000003</v>
      </c>
      <c r="AO83" s="133"/>
      <c r="AP83" s="133"/>
      <c r="AQ83" s="133">
        <f t="shared" si="9"/>
        <v>5.3364000000000003</v>
      </c>
      <c r="AR83" s="133"/>
      <c r="AS83" s="320">
        <v>5.8730000000000002</v>
      </c>
      <c r="AT83" s="133"/>
      <c r="AU83" s="133"/>
      <c r="AV83" s="320">
        <v>5.8730000000000002</v>
      </c>
      <c r="AW83" s="133"/>
      <c r="AX83" s="320"/>
      <c r="AY83" s="133"/>
      <c r="AZ83" s="133"/>
      <c r="BA83" s="320"/>
      <c r="BB83" s="133"/>
      <c r="BC83" s="320">
        <v>4.2</v>
      </c>
      <c r="BD83" s="133"/>
      <c r="BE83" s="133"/>
      <c r="BF83" s="320">
        <v>4.2</v>
      </c>
      <c r="BG83" s="133"/>
      <c r="BH83" s="216">
        <f>'3'!AH83*1.2</f>
        <v>4.3847999999999994</v>
      </c>
      <c r="BI83" s="216"/>
      <c r="BJ83" s="216"/>
      <c r="BK83" s="216">
        <f t="shared" si="16"/>
        <v>4.3847999999999994</v>
      </c>
      <c r="BL83" s="216"/>
      <c r="BM83" s="216">
        <v>4.2</v>
      </c>
      <c r="BN83" s="216"/>
      <c r="BO83" s="216"/>
      <c r="BP83" s="216">
        <v>4.2</v>
      </c>
      <c r="BQ83" s="216"/>
      <c r="BR83" s="216">
        <f>'3'!AJ83*1.2</f>
        <v>5.2896000000000001</v>
      </c>
      <c r="BS83" s="216"/>
      <c r="BT83" s="216"/>
      <c r="BU83" s="216">
        <f t="shared" si="17"/>
        <v>5.2896000000000001</v>
      </c>
      <c r="BV83" s="216"/>
      <c r="BW83" s="216">
        <v>4.2</v>
      </c>
      <c r="BX83" s="216"/>
      <c r="BY83" s="216"/>
      <c r="BZ83" s="216">
        <v>4.2</v>
      </c>
      <c r="CA83" s="216"/>
      <c r="CB83" s="216">
        <f>'3'!AL83*1.2</f>
        <v>5.4215999999999998</v>
      </c>
      <c r="CC83" s="216"/>
      <c r="CD83" s="216"/>
      <c r="CE83" s="216">
        <f t="shared" si="18"/>
        <v>5.4215999999999998</v>
      </c>
      <c r="CF83" s="216"/>
      <c r="CG83" s="216">
        <f t="shared" si="13"/>
        <v>23.716999999999999</v>
      </c>
      <c r="CH83" s="216"/>
      <c r="CI83" s="216"/>
      <c r="CJ83" s="216">
        <f t="shared" si="19"/>
        <v>23.716999999999999</v>
      </c>
      <c r="CK83" s="216"/>
      <c r="CL83" s="216">
        <f t="shared" ref="CL83:CL144" si="37">AI83+AS83+BH83+BR83+CB83</f>
        <v>26.213000000000001</v>
      </c>
      <c r="CM83" s="216"/>
      <c r="CN83" s="216"/>
      <c r="CO83" s="216">
        <f t="shared" si="35"/>
        <v>26.213000000000001</v>
      </c>
      <c r="CP83" s="216"/>
      <c r="CQ83" s="217">
        <f t="shared" si="1"/>
        <v>24.632399999999997</v>
      </c>
    </row>
    <row r="84" spans="1:95" ht="19.5" customHeight="1" x14ac:dyDescent="0.25">
      <c r="A84" s="47"/>
      <c r="B84" s="179"/>
      <c r="C84" s="51"/>
      <c r="D84" s="379"/>
      <c r="E84" s="379"/>
      <c r="F84" s="379"/>
      <c r="G84" s="379"/>
      <c r="H84" s="379"/>
      <c r="I84" s="379">
        <v>0</v>
      </c>
      <c r="J84" s="379"/>
      <c r="K84" s="379"/>
      <c r="L84" s="379">
        <f t="shared" si="2"/>
        <v>0</v>
      </c>
      <c r="M84" s="379"/>
      <c r="N84" s="379"/>
      <c r="O84" s="379"/>
      <c r="P84" s="133"/>
      <c r="Q84" s="133"/>
      <c r="R84" s="133"/>
      <c r="S84" s="133"/>
      <c r="T84" s="216">
        <v>0</v>
      </c>
      <c r="U84" s="216">
        <f t="shared" si="3"/>
        <v>0</v>
      </c>
      <c r="V84" s="379">
        <f t="shared" si="32"/>
        <v>0</v>
      </c>
      <c r="W84" s="379">
        <f t="shared" si="36"/>
        <v>0</v>
      </c>
      <c r="X84" s="379">
        <f t="shared" si="33"/>
        <v>0</v>
      </c>
      <c r="Y84" s="379"/>
      <c r="Z84" s="379"/>
      <c r="AA84" s="379"/>
      <c r="AB84" s="216">
        <f t="shared" si="7"/>
        <v>0</v>
      </c>
      <c r="AC84" s="379"/>
      <c r="AD84" s="379"/>
      <c r="AE84" s="379"/>
      <c r="AF84" s="379"/>
      <c r="AG84" s="379"/>
      <c r="AH84" s="379"/>
      <c r="AI84" s="320">
        <v>0</v>
      </c>
      <c r="AJ84" s="133"/>
      <c r="AK84" s="133"/>
      <c r="AL84" s="133"/>
      <c r="AM84" s="133"/>
      <c r="AN84" s="133">
        <f t="shared" si="8"/>
        <v>0</v>
      </c>
      <c r="AO84" s="133"/>
      <c r="AP84" s="133"/>
      <c r="AQ84" s="133">
        <f t="shared" si="9"/>
        <v>0</v>
      </c>
      <c r="AR84" s="133"/>
      <c r="AS84" s="320">
        <v>0</v>
      </c>
      <c r="AT84" s="133"/>
      <c r="AU84" s="133"/>
      <c r="AV84" s="133"/>
      <c r="AW84" s="133"/>
      <c r="AX84" s="320"/>
      <c r="AY84" s="133"/>
      <c r="AZ84" s="133"/>
      <c r="BA84" s="133"/>
      <c r="BB84" s="133"/>
      <c r="BC84" s="320">
        <v>0</v>
      </c>
      <c r="BD84" s="133"/>
      <c r="BE84" s="133"/>
      <c r="BF84" s="133"/>
      <c r="BG84" s="133"/>
      <c r="BH84" s="216"/>
      <c r="BI84" s="216"/>
      <c r="BJ84" s="216"/>
      <c r="BK84" s="216"/>
      <c r="BL84" s="216"/>
      <c r="BM84" s="216">
        <v>0</v>
      </c>
      <c r="BN84" s="216"/>
      <c r="BO84" s="216"/>
      <c r="BP84" s="216"/>
      <c r="BQ84" s="216"/>
      <c r="BR84" s="216"/>
      <c r="BS84" s="216"/>
      <c r="BT84" s="216"/>
      <c r="BU84" s="216"/>
      <c r="BV84" s="216"/>
      <c r="BW84" s="216">
        <v>0</v>
      </c>
      <c r="BX84" s="216"/>
      <c r="BY84" s="216"/>
      <c r="BZ84" s="216"/>
      <c r="CA84" s="216"/>
      <c r="CB84" s="216"/>
      <c r="CC84" s="216"/>
      <c r="CD84" s="216"/>
      <c r="CE84" s="216"/>
      <c r="CF84" s="216"/>
      <c r="CG84" s="216">
        <f t="shared" si="13"/>
        <v>0</v>
      </c>
      <c r="CH84" s="216"/>
      <c r="CI84" s="216"/>
      <c r="CJ84" s="216">
        <f t="shared" si="19"/>
        <v>0</v>
      </c>
      <c r="CK84" s="216"/>
      <c r="CL84" s="216">
        <f t="shared" si="37"/>
        <v>0</v>
      </c>
      <c r="CM84" s="216"/>
      <c r="CN84" s="216"/>
      <c r="CO84" s="216">
        <f t="shared" si="35"/>
        <v>0</v>
      </c>
      <c r="CP84" s="216"/>
      <c r="CQ84" s="217">
        <f t="shared" si="1"/>
        <v>0</v>
      </c>
    </row>
    <row r="85" spans="1:95" ht="47.25" customHeight="1" x14ac:dyDescent="0.25">
      <c r="A85" s="47" t="s">
        <v>562</v>
      </c>
      <c r="B85" s="181" t="s">
        <v>758</v>
      </c>
      <c r="C85" s="51"/>
      <c r="D85" s="379"/>
      <c r="E85" s="379"/>
      <c r="F85" s="379"/>
      <c r="G85" s="379"/>
      <c r="H85" s="379"/>
      <c r="I85" s="320">
        <f>I86</f>
        <v>10.3248</v>
      </c>
      <c r="J85" s="379"/>
      <c r="K85" s="379"/>
      <c r="L85" s="216">
        <f>L86</f>
        <v>39.507800000000003</v>
      </c>
      <c r="M85" s="379"/>
      <c r="N85" s="379"/>
      <c r="O85" s="379">
        <f>'3'!J85*1.2</f>
        <v>0</v>
      </c>
      <c r="P85" s="133"/>
      <c r="Q85" s="133"/>
      <c r="R85" s="133"/>
      <c r="S85" s="133"/>
      <c r="T85" s="216">
        <v>0</v>
      </c>
      <c r="U85" s="216">
        <f>U86</f>
        <v>39.507800000000003</v>
      </c>
      <c r="V85" s="379">
        <f t="shared" si="32"/>
        <v>0</v>
      </c>
      <c r="W85" s="379">
        <f t="shared" si="36"/>
        <v>0</v>
      </c>
      <c r="X85" s="379">
        <f t="shared" si="33"/>
        <v>39.507800000000003</v>
      </c>
      <c r="Y85" s="379"/>
      <c r="Z85" s="379"/>
      <c r="AA85" s="379"/>
      <c r="AB85" s="216">
        <f t="shared" si="7"/>
        <v>0</v>
      </c>
      <c r="AC85" s="379"/>
      <c r="AD85" s="379"/>
      <c r="AE85" s="379"/>
      <c r="AF85" s="379"/>
      <c r="AG85" s="379"/>
      <c r="AH85" s="379"/>
      <c r="AI85" s="320"/>
      <c r="AJ85" s="133"/>
      <c r="AK85" s="133"/>
      <c r="AL85" s="133"/>
      <c r="AM85" s="133"/>
      <c r="AN85" s="133">
        <f t="shared" si="8"/>
        <v>0</v>
      </c>
      <c r="AO85" s="133"/>
      <c r="AP85" s="133"/>
      <c r="AQ85" s="133">
        <f t="shared" si="9"/>
        <v>0</v>
      </c>
      <c r="AR85" s="133"/>
      <c r="AS85" s="320"/>
      <c r="AT85" s="133"/>
      <c r="AU85" s="133"/>
      <c r="AV85" s="133"/>
      <c r="AW85" s="133"/>
      <c r="AX85" s="320"/>
      <c r="AY85" s="133"/>
      <c r="AZ85" s="133"/>
      <c r="BA85" s="133"/>
      <c r="BB85" s="133"/>
      <c r="BC85" s="320"/>
      <c r="BD85" s="133"/>
      <c r="BE85" s="133"/>
      <c r="BF85" s="133"/>
      <c r="BG85" s="133"/>
      <c r="BH85" s="216">
        <f>'3'!AH85*1.2</f>
        <v>16.791599999999999</v>
      </c>
      <c r="BI85" s="216"/>
      <c r="BJ85" s="216"/>
      <c r="BK85" s="216">
        <f t="shared" ref="BK85:BK106" si="38">BH85</f>
        <v>16.791599999999999</v>
      </c>
      <c r="BL85" s="216"/>
      <c r="BM85" s="216"/>
      <c r="BN85" s="216"/>
      <c r="BO85" s="216"/>
      <c r="BP85" s="216"/>
      <c r="BQ85" s="216"/>
      <c r="BR85" s="216">
        <f>'3'!AJ85*1.2</f>
        <v>4.5588000000000006</v>
      </c>
      <c r="BS85" s="216"/>
      <c r="BT85" s="216"/>
      <c r="BU85" s="216">
        <f t="shared" ref="BU85:BU106" si="39">BR85</f>
        <v>4.5588000000000006</v>
      </c>
      <c r="BV85" s="216"/>
      <c r="BW85" s="216"/>
      <c r="BX85" s="216"/>
      <c r="BY85" s="216"/>
      <c r="BZ85" s="216"/>
      <c r="CA85" s="216"/>
      <c r="CB85" s="216">
        <f>'3'!AL85*1.2</f>
        <v>7.8323999999999989</v>
      </c>
      <c r="CC85" s="216"/>
      <c r="CD85" s="216"/>
      <c r="CE85" s="216">
        <f t="shared" ref="CE85:CE106" si="40">CB85</f>
        <v>7.8323999999999989</v>
      </c>
      <c r="CF85" s="216"/>
      <c r="CG85" s="216">
        <f t="shared" si="13"/>
        <v>0</v>
      </c>
      <c r="CH85" s="216"/>
      <c r="CI85" s="216"/>
      <c r="CJ85" s="216">
        <f t="shared" si="19"/>
        <v>0</v>
      </c>
      <c r="CK85" s="216"/>
      <c r="CL85" s="216">
        <f t="shared" si="37"/>
        <v>29.1828</v>
      </c>
      <c r="CM85" s="216"/>
      <c r="CN85" s="216"/>
      <c r="CO85" s="216">
        <f t="shared" si="35"/>
        <v>29.1828</v>
      </c>
      <c r="CP85" s="216"/>
      <c r="CQ85" s="217">
        <f t="shared" si="1"/>
        <v>29.1828</v>
      </c>
    </row>
    <row r="86" spans="1:95" ht="51" customHeight="1" x14ac:dyDescent="0.25">
      <c r="A86" s="47" t="s">
        <v>612</v>
      </c>
      <c r="B86" s="179" t="s">
        <v>759</v>
      </c>
      <c r="C86" s="51"/>
      <c r="D86" s="379"/>
      <c r="E86" s="379"/>
      <c r="F86" s="379"/>
      <c r="G86" s="379"/>
      <c r="H86" s="379"/>
      <c r="I86" s="320">
        <f>SUM(I87:I89)</f>
        <v>10.3248</v>
      </c>
      <c r="J86" s="196"/>
      <c r="K86" s="379"/>
      <c r="L86" s="216">
        <f>AI86+AS86+BH86+BR86+CB86</f>
        <v>39.507800000000003</v>
      </c>
      <c r="M86" s="379"/>
      <c r="N86" s="379"/>
      <c r="O86" s="216">
        <f t="shared" ref="O86:T86" si="41">SUM(O87:O106)</f>
        <v>0</v>
      </c>
      <c r="P86" s="216">
        <f t="shared" si="41"/>
        <v>0</v>
      </c>
      <c r="Q86" s="216">
        <f t="shared" si="41"/>
        <v>0</v>
      </c>
      <c r="R86" s="216">
        <f t="shared" si="41"/>
        <v>0</v>
      </c>
      <c r="S86" s="216">
        <f t="shared" si="41"/>
        <v>0</v>
      </c>
      <c r="T86" s="216">
        <f t="shared" si="41"/>
        <v>10.325000000000001</v>
      </c>
      <c r="U86" s="216">
        <f>CO86</f>
        <v>39.507800000000003</v>
      </c>
      <c r="V86" s="216">
        <f t="shared" ref="V86:AM86" si="42">SUM(V87:V106)</f>
        <v>10.325000000000001</v>
      </c>
      <c r="W86" s="216">
        <f t="shared" si="42"/>
        <v>10.325000000000001</v>
      </c>
      <c r="X86" s="216">
        <f t="shared" si="42"/>
        <v>39.507800000000003</v>
      </c>
      <c r="Y86" s="216">
        <f t="shared" si="42"/>
        <v>0</v>
      </c>
      <c r="Z86" s="216">
        <f t="shared" si="42"/>
        <v>0</v>
      </c>
      <c r="AA86" s="216">
        <f t="shared" si="42"/>
        <v>0</v>
      </c>
      <c r="AB86" s="216">
        <f t="shared" si="42"/>
        <v>0</v>
      </c>
      <c r="AC86" s="216">
        <f t="shared" si="42"/>
        <v>0</v>
      </c>
      <c r="AD86" s="216">
        <f t="shared" si="42"/>
        <v>0</v>
      </c>
      <c r="AE86" s="216">
        <f t="shared" si="42"/>
        <v>0</v>
      </c>
      <c r="AF86" s="216">
        <f t="shared" si="42"/>
        <v>0</v>
      </c>
      <c r="AG86" s="216">
        <f t="shared" si="42"/>
        <v>0</v>
      </c>
      <c r="AH86" s="216">
        <f t="shared" si="42"/>
        <v>0</v>
      </c>
      <c r="AI86" s="216">
        <f t="shared" si="42"/>
        <v>0</v>
      </c>
      <c r="AJ86" s="216">
        <f t="shared" si="42"/>
        <v>0</v>
      </c>
      <c r="AK86" s="216">
        <f t="shared" si="42"/>
        <v>0</v>
      </c>
      <c r="AL86" s="216">
        <f t="shared" si="42"/>
        <v>0</v>
      </c>
      <c r="AM86" s="216">
        <f t="shared" si="42"/>
        <v>0</v>
      </c>
      <c r="AN86" s="216">
        <f t="shared" ref="AN86:AN144" si="43">O86</f>
        <v>0</v>
      </c>
      <c r="AO86" s="216"/>
      <c r="AP86" s="216"/>
      <c r="AQ86" s="216">
        <f t="shared" ref="AQ86:AQ144" si="44">AN86</f>
        <v>0</v>
      </c>
      <c r="AR86" s="216"/>
      <c r="AS86" s="216">
        <f t="shared" ref="AS86:BX86" si="45">SUM(AS87:AS106)</f>
        <v>10.325000000000001</v>
      </c>
      <c r="AT86" s="216">
        <f t="shared" si="45"/>
        <v>0</v>
      </c>
      <c r="AU86" s="216">
        <f t="shared" si="45"/>
        <v>0</v>
      </c>
      <c r="AV86" s="216">
        <f t="shared" si="45"/>
        <v>10.325000000000001</v>
      </c>
      <c r="AW86" s="216">
        <f t="shared" si="45"/>
        <v>0</v>
      </c>
      <c r="AX86" s="216">
        <f t="shared" si="45"/>
        <v>0</v>
      </c>
      <c r="AY86" s="216">
        <f t="shared" si="45"/>
        <v>0</v>
      </c>
      <c r="AZ86" s="216">
        <f t="shared" si="45"/>
        <v>0</v>
      </c>
      <c r="BA86" s="216">
        <f t="shared" si="45"/>
        <v>0</v>
      </c>
      <c r="BB86" s="216">
        <f t="shared" si="45"/>
        <v>0</v>
      </c>
      <c r="BC86" s="216">
        <f t="shared" si="45"/>
        <v>0</v>
      </c>
      <c r="BD86" s="216">
        <f t="shared" si="45"/>
        <v>0</v>
      </c>
      <c r="BE86" s="216">
        <f t="shared" si="45"/>
        <v>0</v>
      </c>
      <c r="BF86" s="216">
        <f t="shared" si="45"/>
        <v>0</v>
      </c>
      <c r="BG86" s="216">
        <f t="shared" si="45"/>
        <v>0</v>
      </c>
      <c r="BH86" s="216">
        <f t="shared" si="45"/>
        <v>16.791600000000003</v>
      </c>
      <c r="BI86" s="216">
        <f t="shared" si="45"/>
        <v>0</v>
      </c>
      <c r="BJ86" s="216">
        <f t="shared" si="45"/>
        <v>0</v>
      </c>
      <c r="BK86" s="216">
        <f t="shared" si="45"/>
        <v>16.791600000000003</v>
      </c>
      <c r="BL86" s="216">
        <f t="shared" si="45"/>
        <v>0</v>
      </c>
      <c r="BM86" s="216">
        <f t="shared" si="45"/>
        <v>0</v>
      </c>
      <c r="BN86" s="216">
        <f t="shared" si="45"/>
        <v>0</v>
      </c>
      <c r="BO86" s="216">
        <f t="shared" si="45"/>
        <v>0</v>
      </c>
      <c r="BP86" s="216">
        <f t="shared" si="45"/>
        <v>0</v>
      </c>
      <c r="BQ86" s="216">
        <f t="shared" si="45"/>
        <v>0</v>
      </c>
      <c r="BR86" s="216">
        <f t="shared" si="45"/>
        <v>4.5587999999999997</v>
      </c>
      <c r="BS86" s="216">
        <f t="shared" si="45"/>
        <v>0</v>
      </c>
      <c r="BT86" s="216">
        <f t="shared" si="45"/>
        <v>0</v>
      </c>
      <c r="BU86" s="216">
        <f t="shared" si="45"/>
        <v>4.5587999999999997</v>
      </c>
      <c r="BV86" s="216">
        <f t="shared" si="45"/>
        <v>0</v>
      </c>
      <c r="BW86" s="216">
        <f t="shared" si="45"/>
        <v>0</v>
      </c>
      <c r="BX86" s="216">
        <f t="shared" si="45"/>
        <v>0</v>
      </c>
      <c r="BY86" s="216">
        <f t="shared" ref="BY86:CO86" si="46">SUM(BY87:BY106)</f>
        <v>0</v>
      </c>
      <c r="BZ86" s="216">
        <f t="shared" si="46"/>
        <v>0</v>
      </c>
      <c r="CA86" s="216">
        <f t="shared" si="46"/>
        <v>0</v>
      </c>
      <c r="CB86" s="216">
        <f t="shared" si="46"/>
        <v>7.8323999999999998</v>
      </c>
      <c r="CC86" s="216">
        <f t="shared" si="46"/>
        <v>0</v>
      </c>
      <c r="CD86" s="216">
        <f t="shared" si="46"/>
        <v>0</v>
      </c>
      <c r="CE86" s="216">
        <f t="shared" si="46"/>
        <v>7.8323999999999998</v>
      </c>
      <c r="CF86" s="216">
        <f t="shared" si="46"/>
        <v>0</v>
      </c>
      <c r="CG86" s="216">
        <f t="shared" si="46"/>
        <v>10.325000000000001</v>
      </c>
      <c r="CH86" s="216">
        <f t="shared" si="46"/>
        <v>0</v>
      </c>
      <c r="CI86" s="216">
        <f t="shared" si="46"/>
        <v>0</v>
      </c>
      <c r="CJ86" s="216">
        <f t="shared" si="46"/>
        <v>10.325000000000001</v>
      </c>
      <c r="CK86" s="216">
        <f t="shared" si="46"/>
        <v>0</v>
      </c>
      <c r="CL86" s="216">
        <f t="shared" si="46"/>
        <v>39.507800000000003</v>
      </c>
      <c r="CM86" s="216">
        <f t="shared" si="46"/>
        <v>0</v>
      </c>
      <c r="CN86" s="216">
        <f t="shared" si="46"/>
        <v>0</v>
      </c>
      <c r="CO86" s="216">
        <f t="shared" si="46"/>
        <v>39.507800000000003</v>
      </c>
      <c r="CP86" s="216"/>
      <c r="CQ86" s="217">
        <f t="shared" si="1"/>
        <v>29.1828</v>
      </c>
    </row>
    <row r="87" spans="1:95" s="513" customFormat="1" ht="31.5" x14ac:dyDescent="0.25">
      <c r="A87" s="47"/>
      <c r="B87" s="319" t="s">
        <v>986</v>
      </c>
      <c r="C87" s="514" t="s">
        <v>818</v>
      </c>
      <c r="D87" s="514"/>
      <c r="E87" s="514">
        <v>2021</v>
      </c>
      <c r="F87" s="514">
        <v>2021</v>
      </c>
      <c r="G87" s="514"/>
      <c r="H87" s="514"/>
      <c r="I87" s="320">
        <f>'3'!H87*1.2</f>
        <v>2.1528</v>
      </c>
      <c r="J87" s="196"/>
      <c r="K87" s="514"/>
      <c r="L87" s="320">
        <f>U87</f>
        <v>2.153</v>
      </c>
      <c r="M87" s="514"/>
      <c r="N87" s="514"/>
      <c r="O87" s="216">
        <v>0</v>
      </c>
      <c r="P87" s="133"/>
      <c r="Q87" s="133"/>
      <c r="R87" s="133"/>
      <c r="S87" s="133"/>
      <c r="T87" s="216">
        <v>2.153</v>
      </c>
      <c r="U87" s="216">
        <f t="shared" ref="U87:U144" si="47">CO87</f>
        <v>2.153</v>
      </c>
      <c r="V87" s="514">
        <f t="shared" si="32"/>
        <v>2.153</v>
      </c>
      <c r="W87" s="514">
        <f t="shared" si="36"/>
        <v>2.153</v>
      </c>
      <c r="X87" s="514">
        <f t="shared" si="33"/>
        <v>2.153</v>
      </c>
      <c r="Y87" s="514"/>
      <c r="Z87" s="514"/>
      <c r="AA87" s="514"/>
      <c r="AB87" s="216"/>
      <c r="AC87" s="514"/>
      <c r="AD87" s="514"/>
      <c r="AE87" s="514"/>
      <c r="AF87" s="514"/>
      <c r="AG87" s="514"/>
      <c r="AH87" s="514"/>
      <c r="AI87" s="320">
        <v>0</v>
      </c>
      <c r="AJ87" s="133"/>
      <c r="AK87" s="133"/>
      <c r="AL87" s="133"/>
      <c r="AM87" s="133"/>
      <c r="AN87" s="133">
        <f t="shared" si="43"/>
        <v>0</v>
      </c>
      <c r="AO87" s="133"/>
      <c r="AP87" s="133"/>
      <c r="AQ87" s="133">
        <f t="shared" si="44"/>
        <v>0</v>
      </c>
      <c r="AR87" s="133"/>
      <c r="AS87" s="320">
        <v>2.153</v>
      </c>
      <c r="AT87" s="133"/>
      <c r="AU87" s="133"/>
      <c r="AV87" s="320">
        <v>2.153</v>
      </c>
      <c r="AW87" s="133"/>
      <c r="AX87" s="320"/>
      <c r="AY87" s="133"/>
      <c r="AZ87" s="133"/>
      <c r="BA87" s="320"/>
      <c r="BB87" s="133"/>
      <c r="BC87" s="320">
        <v>0</v>
      </c>
      <c r="BD87" s="133"/>
      <c r="BE87" s="133"/>
      <c r="BF87" s="133"/>
      <c r="BG87" s="133"/>
      <c r="BH87" s="216">
        <v>0</v>
      </c>
      <c r="BI87" s="216"/>
      <c r="BJ87" s="216"/>
      <c r="BK87" s="216">
        <f t="shared" si="38"/>
        <v>0</v>
      </c>
      <c r="BL87" s="216"/>
      <c r="BM87" s="216">
        <v>0</v>
      </c>
      <c r="BN87" s="216"/>
      <c r="BO87" s="216"/>
      <c r="BP87" s="216"/>
      <c r="BQ87" s="216"/>
      <c r="BR87" s="216">
        <v>0</v>
      </c>
      <c r="BS87" s="216"/>
      <c r="BT87" s="216"/>
      <c r="BU87" s="216">
        <f t="shared" si="39"/>
        <v>0</v>
      </c>
      <c r="BV87" s="216"/>
      <c r="BW87" s="216">
        <v>0</v>
      </c>
      <c r="BX87" s="216"/>
      <c r="BY87" s="216"/>
      <c r="BZ87" s="216"/>
      <c r="CA87" s="216"/>
      <c r="CB87" s="216">
        <v>0</v>
      </c>
      <c r="CC87" s="216"/>
      <c r="CD87" s="216"/>
      <c r="CE87" s="216">
        <f t="shared" si="40"/>
        <v>0</v>
      </c>
      <c r="CF87" s="216"/>
      <c r="CG87" s="216">
        <f t="shared" ref="CG87:CG89" si="48">CJ87</f>
        <v>2.153</v>
      </c>
      <c r="CH87" s="216"/>
      <c r="CI87" s="216"/>
      <c r="CJ87" s="216">
        <f t="shared" si="19"/>
        <v>2.153</v>
      </c>
      <c r="CK87" s="216"/>
      <c r="CL87" s="216">
        <f t="shared" si="37"/>
        <v>2.153</v>
      </c>
      <c r="CM87" s="216"/>
      <c r="CN87" s="216"/>
      <c r="CO87" s="216">
        <f t="shared" si="35"/>
        <v>2.153</v>
      </c>
      <c r="CP87" s="216"/>
      <c r="CQ87" s="217">
        <f t="shared" ref="CQ87:CQ89" si="49">AN87+BC87+BH87+BR87+CB87</f>
        <v>0</v>
      </c>
    </row>
    <row r="88" spans="1:95" s="513" customFormat="1" ht="47.25" x14ac:dyDescent="0.25">
      <c r="A88" s="47"/>
      <c r="B88" s="319" t="s">
        <v>987</v>
      </c>
      <c r="C88" s="514" t="s">
        <v>818</v>
      </c>
      <c r="D88" s="514"/>
      <c r="E88" s="514">
        <v>2021</v>
      </c>
      <c r="F88" s="514">
        <v>2021</v>
      </c>
      <c r="G88" s="514"/>
      <c r="H88" s="514"/>
      <c r="I88" s="320">
        <f>'3'!H88*1.2</f>
        <v>6.1764000000000001</v>
      </c>
      <c r="J88" s="196"/>
      <c r="K88" s="514"/>
      <c r="L88" s="320">
        <f t="shared" ref="L88:L106" si="50">U88</f>
        <v>6.1760000000000002</v>
      </c>
      <c r="M88" s="514"/>
      <c r="N88" s="514"/>
      <c r="O88" s="216">
        <v>0</v>
      </c>
      <c r="P88" s="133"/>
      <c r="Q88" s="133"/>
      <c r="R88" s="133"/>
      <c r="S88" s="133"/>
      <c r="T88" s="216">
        <v>6.1760000000000002</v>
      </c>
      <c r="U88" s="216">
        <f t="shared" si="47"/>
        <v>6.1760000000000002</v>
      </c>
      <c r="V88" s="514">
        <f t="shared" si="32"/>
        <v>6.1760000000000002</v>
      </c>
      <c r="W88" s="514">
        <f t="shared" si="36"/>
        <v>6.1760000000000002</v>
      </c>
      <c r="X88" s="514">
        <f t="shared" si="33"/>
        <v>6.1760000000000002</v>
      </c>
      <c r="Y88" s="514"/>
      <c r="Z88" s="514"/>
      <c r="AA88" s="514"/>
      <c r="AB88" s="216"/>
      <c r="AC88" s="514"/>
      <c r="AD88" s="514"/>
      <c r="AE88" s="514"/>
      <c r="AF88" s="514"/>
      <c r="AG88" s="514"/>
      <c r="AH88" s="514"/>
      <c r="AI88" s="320">
        <v>0</v>
      </c>
      <c r="AJ88" s="133"/>
      <c r="AK88" s="133"/>
      <c r="AL88" s="133"/>
      <c r="AM88" s="133"/>
      <c r="AN88" s="133">
        <f t="shared" si="43"/>
        <v>0</v>
      </c>
      <c r="AO88" s="133"/>
      <c r="AP88" s="133"/>
      <c r="AQ88" s="133">
        <f t="shared" si="44"/>
        <v>0</v>
      </c>
      <c r="AR88" s="133"/>
      <c r="AS88" s="320">
        <v>6.1760000000000002</v>
      </c>
      <c r="AT88" s="133"/>
      <c r="AU88" s="133"/>
      <c r="AV88" s="320">
        <v>6.1760000000000002</v>
      </c>
      <c r="AW88" s="133"/>
      <c r="AX88" s="320"/>
      <c r="AY88" s="133"/>
      <c r="AZ88" s="133"/>
      <c r="BA88" s="320"/>
      <c r="BB88" s="133"/>
      <c r="BC88" s="320">
        <v>0</v>
      </c>
      <c r="BD88" s="133"/>
      <c r="BE88" s="133"/>
      <c r="BF88" s="133"/>
      <c r="BG88" s="133"/>
      <c r="BH88" s="216">
        <v>0</v>
      </c>
      <c r="BI88" s="216"/>
      <c r="BJ88" s="216"/>
      <c r="BK88" s="216">
        <f t="shared" si="38"/>
        <v>0</v>
      </c>
      <c r="BL88" s="216"/>
      <c r="BM88" s="216">
        <v>0</v>
      </c>
      <c r="BN88" s="216"/>
      <c r="BO88" s="216"/>
      <c r="BP88" s="216"/>
      <c r="BQ88" s="216"/>
      <c r="BR88" s="216">
        <v>0</v>
      </c>
      <c r="BS88" s="216"/>
      <c r="BT88" s="216"/>
      <c r="BU88" s="216">
        <f t="shared" si="39"/>
        <v>0</v>
      </c>
      <c r="BV88" s="216"/>
      <c r="BW88" s="216">
        <v>0</v>
      </c>
      <c r="BX88" s="216"/>
      <c r="BY88" s="216"/>
      <c r="BZ88" s="216"/>
      <c r="CA88" s="216"/>
      <c r="CB88" s="216">
        <v>0</v>
      </c>
      <c r="CC88" s="216"/>
      <c r="CD88" s="216"/>
      <c r="CE88" s="216">
        <f t="shared" si="40"/>
        <v>0</v>
      </c>
      <c r="CF88" s="216"/>
      <c r="CG88" s="216">
        <f t="shared" si="48"/>
        <v>6.1760000000000002</v>
      </c>
      <c r="CH88" s="216"/>
      <c r="CI88" s="216"/>
      <c r="CJ88" s="216">
        <f t="shared" ref="CJ88:CJ89" si="51">AL88+AV88+BF88+BP88+BZ88</f>
        <v>6.1760000000000002</v>
      </c>
      <c r="CK88" s="216"/>
      <c r="CL88" s="216">
        <f t="shared" si="37"/>
        <v>6.1760000000000002</v>
      </c>
      <c r="CM88" s="216"/>
      <c r="CN88" s="216"/>
      <c r="CO88" s="216">
        <f t="shared" si="35"/>
        <v>6.1760000000000002</v>
      </c>
      <c r="CP88" s="216"/>
      <c r="CQ88" s="217">
        <f t="shared" si="49"/>
        <v>0</v>
      </c>
    </row>
    <row r="89" spans="1:95" s="513" customFormat="1" ht="31.5" x14ac:dyDescent="0.25">
      <c r="A89" s="47"/>
      <c r="B89" s="319" t="s">
        <v>988</v>
      </c>
      <c r="C89" s="514" t="s">
        <v>818</v>
      </c>
      <c r="D89" s="514"/>
      <c r="E89" s="514">
        <v>2021</v>
      </c>
      <c r="F89" s="514">
        <v>2021</v>
      </c>
      <c r="G89" s="514"/>
      <c r="H89" s="514"/>
      <c r="I89" s="320">
        <f>'3'!H89*1.2</f>
        <v>1.9956</v>
      </c>
      <c r="J89" s="196"/>
      <c r="K89" s="514"/>
      <c r="L89" s="320">
        <f t="shared" si="50"/>
        <v>1.996</v>
      </c>
      <c r="M89" s="514"/>
      <c r="N89" s="514"/>
      <c r="O89" s="216">
        <f>'3'!J90*1.2</f>
        <v>0</v>
      </c>
      <c r="P89" s="133"/>
      <c r="Q89" s="133"/>
      <c r="R89" s="133"/>
      <c r="S89" s="133"/>
      <c r="T89" s="216">
        <v>1.996</v>
      </c>
      <c r="U89" s="216">
        <f t="shared" si="47"/>
        <v>1.996</v>
      </c>
      <c r="V89" s="514">
        <f t="shared" si="32"/>
        <v>1.996</v>
      </c>
      <c r="W89" s="514">
        <f t="shared" si="36"/>
        <v>1.996</v>
      </c>
      <c r="X89" s="514">
        <f t="shared" si="33"/>
        <v>1.996</v>
      </c>
      <c r="Y89" s="514"/>
      <c r="Z89" s="514"/>
      <c r="AA89" s="514"/>
      <c r="AB89" s="216"/>
      <c r="AC89" s="514"/>
      <c r="AD89" s="514"/>
      <c r="AE89" s="514"/>
      <c r="AF89" s="514"/>
      <c r="AG89" s="514"/>
      <c r="AH89" s="514"/>
      <c r="AI89" s="320">
        <v>0</v>
      </c>
      <c r="AJ89" s="133"/>
      <c r="AK89" s="133"/>
      <c r="AL89" s="133"/>
      <c r="AM89" s="133"/>
      <c r="AN89" s="133">
        <f t="shared" si="43"/>
        <v>0</v>
      </c>
      <c r="AO89" s="133"/>
      <c r="AP89" s="133"/>
      <c r="AQ89" s="133">
        <f t="shared" si="44"/>
        <v>0</v>
      </c>
      <c r="AR89" s="133"/>
      <c r="AS89" s="320">
        <v>1.996</v>
      </c>
      <c r="AT89" s="133"/>
      <c r="AU89" s="133"/>
      <c r="AV89" s="320">
        <v>1.996</v>
      </c>
      <c r="AW89" s="133"/>
      <c r="AX89" s="320"/>
      <c r="AY89" s="133"/>
      <c r="AZ89" s="133"/>
      <c r="BA89" s="320"/>
      <c r="BB89" s="133"/>
      <c r="BC89" s="320">
        <v>0</v>
      </c>
      <c r="BD89" s="133"/>
      <c r="BE89" s="133"/>
      <c r="BF89" s="133"/>
      <c r="BG89" s="133"/>
      <c r="BH89" s="216">
        <v>0</v>
      </c>
      <c r="BI89" s="216"/>
      <c r="BJ89" s="216"/>
      <c r="BK89" s="216">
        <f t="shared" si="38"/>
        <v>0</v>
      </c>
      <c r="BL89" s="216"/>
      <c r="BM89" s="216">
        <v>0</v>
      </c>
      <c r="BN89" s="216"/>
      <c r="BO89" s="216"/>
      <c r="BP89" s="216"/>
      <c r="BQ89" s="216"/>
      <c r="BR89" s="216">
        <v>0</v>
      </c>
      <c r="BS89" s="216"/>
      <c r="BT89" s="216"/>
      <c r="BU89" s="216">
        <f t="shared" si="39"/>
        <v>0</v>
      </c>
      <c r="BV89" s="216"/>
      <c r="BW89" s="216">
        <v>0</v>
      </c>
      <c r="BX89" s="216"/>
      <c r="BY89" s="216"/>
      <c r="BZ89" s="216"/>
      <c r="CA89" s="216"/>
      <c r="CB89" s="216">
        <v>0</v>
      </c>
      <c r="CC89" s="216"/>
      <c r="CD89" s="216"/>
      <c r="CE89" s="216">
        <f t="shared" si="40"/>
        <v>0</v>
      </c>
      <c r="CF89" s="216"/>
      <c r="CG89" s="216">
        <f t="shared" si="48"/>
        <v>1.996</v>
      </c>
      <c r="CH89" s="216"/>
      <c r="CI89" s="216"/>
      <c r="CJ89" s="216">
        <f t="shared" si="51"/>
        <v>1.996</v>
      </c>
      <c r="CK89" s="216"/>
      <c r="CL89" s="216">
        <f t="shared" si="37"/>
        <v>1.996</v>
      </c>
      <c r="CM89" s="216"/>
      <c r="CN89" s="216"/>
      <c r="CO89" s="216">
        <f t="shared" si="35"/>
        <v>1.996</v>
      </c>
      <c r="CP89" s="216"/>
      <c r="CQ89" s="217">
        <f t="shared" si="49"/>
        <v>0</v>
      </c>
    </row>
    <row r="90" spans="1:95" s="513" customFormat="1" ht="47.25" x14ac:dyDescent="0.25">
      <c r="A90" s="47"/>
      <c r="B90" s="399" t="s">
        <v>1086</v>
      </c>
      <c r="C90" s="326" t="s">
        <v>819</v>
      </c>
      <c r="D90" s="514"/>
      <c r="E90" s="514">
        <v>2022</v>
      </c>
      <c r="F90" s="514">
        <v>2022</v>
      </c>
      <c r="G90" s="514"/>
      <c r="H90" s="514"/>
      <c r="I90" s="514">
        <v>0</v>
      </c>
      <c r="J90" s="196"/>
      <c r="K90" s="514"/>
      <c r="L90" s="320">
        <f t="shared" si="50"/>
        <v>3.9912000000000001</v>
      </c>
      <c r="M90" s="514"/>
      <c r="N90" s="514"/>
      <c r="O90" s="514">
        <f>'3'!J90*1.2</f>
        <v>0</v>
      </c>
      <c r="P90" s="133"/>
      <c r="Q90" s="133"/>
      <c r="R90" s="133"/>
      <c r="S90" s="133"/>
      <c r="T90" s="514">
        <v>0</v>
      </c>
      <c r="U90" s="216">
        <f t="shared" si="47"/>
        <v>3.9912000000000001</v>
      </c>
      <c r="V90" s="514">
        <f t="shared" si="32"/>
        <v>0</v>
      </c>
      <c r="W90" s="514">
        <f t="shared" si="36"/>
        <v>0</v>
      </c>
      <c r="X90" s="514">
        <f t="shared" si="33"/>
        <v>3.9912000000000001</v>
      </c>
      <c r="Y90" s="514"/>
      <c r="Z90" s="514"/>
      <c r="AA90" s="514"/>
      <c r="AB90" s="216">
        <f t="shared" si="7"/>
        <v>0</v>
      </c>
      <c r="AC90" s="514"/>
      <c r="AD90" s="514"/>
      <c r="AE90" s="514"/>
      <c r="AF90" s="514"/>
      <c r="AG90" s="514"/>
      <c r="AH90" s="514"/>
      <c r="AI90" s="320">
        <v>0</v>
      </c>
      <c r="AJ90" s="133"/>
      <c r="AK90" s="133"/>
      <c r="AL90" s="514"/>
      <c r="AM90" s="133"/>
      <c r="AN90" s="133">
        <f t="shared" si="43"/>
        <v>0</v>
      </c>
      <c r="AO90" s="133"/>
      <c r="AP90" s="133"/>
      <c r="AQ90" s="133">
        <f t="shared" si="44"/>
        <v>0</v>
      </c>
      <c r="AR90" s="133"/>
      <c r="AS90" s="320">
        <v>0</v>
      </c>
      <c r="AT90" s="133"/>
      <c r="AU90" s="133"/>
      <c r="AV90" s="133"/>
      <c r="AW90" s="133"/>
      <c r="AX90" s="320"/>
      <c r="AY90" s="133"/>
      <c r="AZ90" s="133"/>
      <c r="BA90" s="133"/>
      <c r="BB90" s="133"/>
      <c r="BC90" s="320">
        <v>0</v>
      </c>
      <c r="BD90" s="133"/>
      <c r="BE90" s="133"/>
      <c r="BF90" s="133"/>
      <c r="BG90" s="133"/>
      <c r="BH90" s="216">
        <f>'3'!AH90*1.2</f>
        <v>3.9912000000000001</v>
      </c>
      <c r="BI90" s="216"/>
      <c r="BJ90" s="216"/>
      <c r="BK90" s="216">
        <f t="shared" si="38"/>
        <v>3.9912000000000001</v>
      </c>
      <c r="BL90" s="216"/>
      <c r="BM90" s="216">
        <v>0</v>
      </c>
      <c r="BN90" s="216"/>
      <c r="BO90" s="216"/>
      <c r="BP90" s="216"/>
      <c r="BQ90" s="216"/>
      <c r="BR90" s="216">
        <f>'3'!AJ90*1.2</f>
        <v>0</v>
      </c>
      <c r="BS90" s="216"/>
      <c r="BT90" s="216"/>
      <c r="BU90" s="216">
        <f t="shared" si="39"/>
        <v>0</v>
      </c>
      <c r="BV90" s="216"/>
      <c r="BW90" s="216">
        <v>0</v>
      </c>
      <c r="BX90" s="216"/>
      <c r="BY90" s="216"/>
      <c r="BZ90" s="216">
        <v>0</v>
      </c>
      <c r="CA90" s="216"/>
      <c r="CB90" s="216">
        <f>'3'!AL90*1.2</f>
        <v>0</v>
      </c>
      <c r="CC90" s="216"/>
      <c r="CD90" s="216"/>
      <c r="CE90" s="216">
        <f t="shared" si="40"/>
        <v>0</v>
      </c>
      <c r="CF90" s="216"/>
      <c r="CG90" s="216">
        <f t="shared" ref="CG90:CG106" si="52">CJ90</f>
        <v>0</v>
      </c>
      <c r="CH90" s="216"/>
      <c r="CI90" s="216"/>
      <c r="CJ90" s="216">
        <f t="shared" ref="CJ90:CJ106" si="53">AL90+AV90+BF90+BP90+BZ90</f>
        <v>0</v>
      </c>
      <c r="CK90" s="216"/>
      <c r="CL90" s="216">
        <f t="shared" si="37"/>
        <v>3.9912000000000001</v>
      </c>
      <c r="CM90" s="216"/>
      <c r="CN90" s="216"/>
      <c r="CO90" s="216">
        <f t="shared" si="35"/>
        <v>3.9912000000000001</v>
      </c>
      <c r="CP90" s="216"/>
      <c r="CQ90" s="217"/>
    </row>
    <row r="91" spans="1:95" s="513" customFormat="1" ht="31.5" x14ac:dyDescent="0.25">
      <c r="A91" s="47"/>
      <c r="B91" s="354" t="s">
        <v>1125</v>
      </c>
      <c r="C91" s="326" t="s">
        <v>819</v>
      </c>
      <c r="D91" s="514"/>
      <c r="E91" s="514">
        <v>2022</v>
      </c>
      <c r="F91" s="514">
        <v>2022</v>
      </c>
      <c r="G91" s="514"/>
      <c r="H91" s="514"/>
      <c r="I91" s="514">
        <v>0</v>
      </c>
      <c r="J91" s="196"/>
      <c r="K91" s="514"/>
      <c r="L91" s="320">
        <f t="shared" si="50"/>
        <v>3.03</v>
      </c>
      <c r="M91" s="514"/>
      <c r="N91" s="514"/>
      <c r="O91" s="514">
        <f>'3'!J91*1.2</f>
        <v>0</v>
      </c>
      <c r="P91" s="133"/>
      <c r="Q91" s="133"/>
      <c r="R91" s="133"/>
      <c r="S91" s="133"/>
      <c r="T91" s="514">
        <v>0</v>
      </c>
      <c r="U91" s="216">
        <f t="shared" si="47"/>
        <v>3.03</v>
      </c>
      <c r="V91" s="514">
        <f t="shared" si="32"/>
        <v>0</v>
      </c>
      <c r="W91" s="514">
        <f t="shared" si="36"/>
        <v>0</v>
      </c>
      <c r="X91" s="514">
        <f t="shared" si="33"/>
        <v>3.03</v>
      </c>
      <c r="Y91" s="514"/>
      <c r="Z91" s="514"/>
      <c r="AA91" s="514"/>
      <c r="AB91" s="216">
        <f t="shared" si="7"/>
        <v>0</v>
      </c>
      <c r="AC91" s="514"/>
      <c r="AD91" s="514"/>
      <c r="AE91" s="514"/>
      <c r="AF91" s="514"/>
      <c r="AG91" s="514"/>
      <c r="AH91" s="514"/>
      <c r="AI91" s="320">
        <v>0</v>
      </c>
      <c r="AJ91" s="133"/>
      <c r="AK91" s="133"/>
      <c r="AL91" s="514"/>
      <c r="AM91" s="133"/>
      <c r="AN91" s="133">
        <f t="shared" si="43"/>
        <v>0</v>
      </c>
      <c r="AO91" s="133"/>
      <c r="AP91" s="133"/>
      <c r="AQ91" s="133">
        <f t="shared" si="44"/>
        <v>0</v>
      </c>
      <c r="AR91" s="133"/>
      <c r="AS91" s="320">
        <v>0</v>
      </c>
      <c r="AT91" s="133"/>
      <c r="AU91" s="133"/>
      <c r="AV91" s="133"/>
      <c r="AW91" s="133"/>
      <c r="AX91" s="320"/>
      <c r="AY91" s="133"/>
      <c r="AZ91" s="133"/>
      <c r="BA91" s="133"/>
      <c r="BB91" s="133"/>
      <c r="BC91" s="320">
        <v>0</v>
      </c>
      <c r="BD91" s="133"/>
      <c r="BE91" s="133"/>
      <c r="BF91" s="133"/>
      <c r="BG91" s="133"/>
      <c r="BH91" s="216">
        <f>'3'!AH91*1.2</f>
        <v>3.03</v>
      </c>
      <c r="BI91" s="216"/>
      <c r="BJ91" s="216"/>
      <c r="BK91" s="216">
        <f t="shared" si="38"/>
        <v>3.03</v>
      </c>
      <c r="BL91" s="216"/>
      <c r="BM91" s="216">
        <v>0</v>
      </c>
      <c r="BN91" s="216"/>
      <c r="BO91" s="216"/>
      <c r="BP91" s="216"/>
      <c r="BQ91" s="216"/>
      <c r="BR91" s="216">
        <f>'3'!AJ91*1.2</f>
        <v>0</v>
      </c>
      <c r="BS91" s="216"/>
      <c r="BT91" s="216"/>
      <c r="BU91" s="216">
        <f t="shared" si="39"/>
        <v>0</v>
      </c>
      <c r="BV91" s="216"/>
      <c r="BW91" s="216">
        <v>0</v>
      </c>
      <c r="BX91" s="216"/>
      <c r="BY91" s="216"/>
      <c r="BZ91" s="216">
        <v>0</v>
      </c>
      <c r="CA91" s="216"/>
      <c r="CB91" s="216">
        <f>'3'!AL91*1.2</f>
        <v>0</v>
      </c>
      <c r="CC91" s="216"/>
      <c r="CD91" s="216"/>
      <c r="CE91" s="216">
        <f t="shared" si="40"/>
        <v>0</v>
      </c>
      <c r="CF91" s="216"/>
      <c r="CG91" s="216">
        <f t="shared" si="52"/>
        <v>0</v>
      </c>
      <c r="CH91" s="216"/>
      <c r="CI91" s="216"/>
      <c r="CJ91" s="216">
        <f t="shared" si="53"/>
        <v>0</v>
      </c>
      <c r="CK91" s="216"/>
      <c r="CL91" s="216">
        <f t="shared" si="37"/>
        <v>3.03</v>
      </c>
      <c r="CM91" s="216"/>
      <c r="CN91" s="216"/>
      <c r="CO91" s="216">
        <f t="shared" si="35"/>
        <v>3.03</v>
      </c>
      <c r="CP91" s="216"/>
      <c r="CQ91" s="217"/>
    </row>
    <row r="92" spans="1:95" s="513" customFormat="1" ht="47.25" x14ac:dyDescent="0.25">
      <c r="A92" s="47"/>
      <c r="B92" s="354" t="s">
        <v>1126</v>
      </c>
      <c r="C92" s="326" t="s">
        <v>819</v>
      </c>
      <c r="D92" s="514"/>
      <c r="E92" s="514">
        <v>2022</v>
      </c>
      <c r="F92" s="514">
        <v>2022</v>
      </c>
      <c r="G92" s="514"/>
      <c r="H92" s="514"/>
      <c r="I92" s="514">
        <v>0</v>
      </c>
      <c r="J92" s="196"/>
      <c r="K92" s="514"/>
      <c r="L92" s="320">
        <f t="shared" si="50"/>
        <v>3.2963999999999998</v>
      </c>
      <c r="M92" s="514"/>
      <c r="N92" s="514"/>
      <c r="O92" s="514">
        <f>'3'!J92*1.2</f>
        <v>0</v>
      </c>
      <c r="P92" s="133"/>
      <c r="Q92" s="133"/>
      <c r="R92" s="133"/>
      <c r="S92" s="133"/>
      <c r="T92" s="514">
        <v>0</v>
      </c>
      <c r="U92" s="216">
        <f t="shared" si="47"/>
        <v>3.2963999999999998</v>
      </c>
      <c r="V92" s="514">
        <f t="shared" si="32"/>
        <v>0</v>
      </c>
      <c r="W92" s="514">
        <f t="shared" si="36"/>
        <v>0</v>
      </c>
      <c r="X92" s="514">
        <f t="shared" si="33"/>
        <v>3.2963999999999998</v>
      </c>
      <c r="Y92" s="514"/>
      <c r="Z92" s="514"/>
      <c r="AA92" s="514"/>
      <c r="AB92" s="216">
        <f t="shared" si="7"/>
        <v>0</v>
      </c>
      <c r="AC92" s="514"/>
      <c r="AD92" s="514"/>
      <c r="AE92" s="514"/>
      <c r="AF92" s="514"/>
      <c r="AG92" s="514"/>
      <c r="AH92" s="514"/>
      <c r="AI92" s="320">
        <v>0</v>
      </c>
      <c r="AJ92" s="133"/>
      <c r="AK92" s="133"/>
      <c r="AL92" s="514"/>
      <c r="AM92" s="133"/>
      <c r="AN92" s="133">
        <f t="shared" si="43"/>
        <v>0</v>
      </c>
      <c r="AO92" s="133"/>
      <c r="AP92" s="133"/>
      <c r="AQ92" s="133">
        <f t="shared" si="44"/>
        <v>0</v>
      </c>
      <c r="AR92" s="133"/>
      <c r="AS92" s="320">
        <v>0</v>
      </c>
      <c r="AT92" s="133"/>
      <c r="AU92" s="133"/>
      <c r="AV92" s="133"/>
      <c r="AW92" s="133"/>
      <c r="AX92" s="320"/>
      <c r="AY92" s="133"/>
      <c r="AZ92" s="133"/>
      <c r="BA92" s="133"/>
      <c r="BB92" s="133"/>
      <c r="BC92" s="320">
        <v>0</v>
      </c>
      <c r="BD92" s="133"/>
      <c r="BE92" s="133"/>
      <c r="BF92" s="133"/>
      <c r="BG92" s="133"/>
      <c r="BH92" s="216">
        <f>'3'!AH92*1.2</f>
        <v>3.2963999999999998</v>
      </c>
      <c r="BI92" s="216"/>
      <c r="BJ92" s="216"/>
      <c r="BK92" s="216">
        <f t="shared" si="38"/>
        <v>3.2963999999999998</v>
      </c>
      <c r="BL92" s="216"/>
      <c r="BM92" s="216">
        <v>0</v>
      </c>
      <c r="BN92" s="216"/>
      <c r="BO92" s="216"/>
      <c r="BP92" s="216"/>
      <c r="BQ92" s="216"/>
      <c r="BR92" s="216">
        <f>'3'!AJ92*1.2</f>
        <v>0</v>
      </c>
      <c r="BS92" s="216"/>
      <c r="BT92" s="216"/>
      <c r="BU92" s="216">
        <f t="shared" si="39"/>
        <v>0</v>
      </c>
      <c r="BV92" s="216"/>
      <c r="BW92" s="216">
        <v>0</v>
      </c>
      <c r="BX92" s="216"/>
      <c r="BY92" s="216"/>
      <c r="BZ92" s="216">
        <v>0</v>
      </c>
      <c r="CA92" s="216"/>
      <c r="CB92" s="216">
        <f>'3'!AL92*1.2</f>
        <v>0</v>
      </c>
      <c r="CC92" s="216"/>
      <c r="CD92" s="216"/>
      <c r="CE92" s="216">
        <f t="shared" si="40"/>
        <v>0</v>
      </c>
      <c r="CF92" s="216"/>
      <c r="CG92" s="216">
        <f t="shared" si="52"/>
        <v>0</v>
      </c>
      <c r="CH92" s="216"/>
      <c r="CI92" s="216"/>
      <c r="CJ92" s="216">
        <f t="shared" si="53"/>
        <v>0</v>
      </c>
      <c r="CK92" s="216"/>
      <c r="CL92" s="216">
        <f t="shared" si="37"/>
        <v>3.2963999999999998</v>
      </c>
      <c r="CM92" s="216"/>
      <c r="CN92" s="216"/>
      <c r="CO92" s="216">
        <f t="shared" si="35"/>
        <v>3.2963999999999998</v>
      </c>
      <c r="CP92" s="216"/>
      <c r="CQ92" s="217"/>
    </row>
    <row r="93" spans="1:95" s="513" customFormat="1" ht="63" x14ac:dyDescent="0.25">
      <c r="A93" s="47"/>
      <c r="B93" s="399" t="s">
        <v>1089</v>
      </c>
      <c r="C93" s="326" t="s">
        <v>819</v>
      </c>
      <c r="D93" s="514"/>
      <c r="E93" s="514">
        <v>2022</v>
      </c>
      <c r="F93" s="514">
        <v>2022</v>
      </c>
      <c r="G93" s="514"/>
      <c r="H93" s="514"/>
      <c r="I93" s="514">
        <v>0</v>
      </c>
      <c r="J93" s="196"/>
      <c r="K93" s="514"/>
      <c r="L93" s="320">
        <f t="shared" si="50"/>
        <v>7.1999999999999995E-2</v>
      </c>
      <c r="M93" s="514"/>
      <c r="N93" s="514"/>
      <c r="O93" s="514">
        <f>'3'!J93*1.2</f>
        <v>0</v>
      </c>
      <c r="P93" s="133"/>
      <c r="Q93" s="133"/>
      <c r="R93" s="133"/>
      <c r="S93" s="133"/>
      <c r="T93" s="514">
        <v>0</v>
      </c>
      <c r="U93" s="216">
        <f t="shared" si="47"/>
        <v>7.1999999999999995E-2</v>
      </c>
      <c r="V93" s="514">
        <f t="shared" si="32"/>
        <v>0</v>
      </c>
      <c r="W93" s="514">
        <f t="shared" si="36"/>
        <v>0</v>
      </c>
      <c r="X93" s="514">
        <f t="shared" si="33"/>
        <v>7.1999999999999995E-2</v>
      </c>
      <c r="Y93" s="514"/>
      <c r="Z93" s="514"/>
      <c r="AA93" s="514"/>
      <c r="AB93" s="216">
        <f t="shared" si="7"/>
        <v>0</v>
      </c>
      <c r="AC93" s="514"/>
      <c r="AD93" s="514"/>
      <c r="AE93" s="514"/>
      <c r="AF93" s="514"/>
      <c r="AG93" s="514"/>
      <c r="AH93" s="514"/>
      <c r="AI93" s="320">
        <v>0</v>
      </c>
      <c r="AJ93" s="133"/>
      <c r="AK93" s="133"/>
      <c r="AL93" s="514"/>
      <c r="AM93" s="133"/>
      <c r="AN93" s="133">
        <f t="shared" si="43"/>
        <v>0</v>
      </c>
      <c r="AO93" s="133"/>
      <c r="AP93" s="133"/>
      <c r="AQ93" s="133">
        <f t="shared" si="44"/>
        <v>0</v>
      </c>
      <c r="AR93" s="133"/>
      <c r="AS93" s="320">
        <v>0</v>
      </c>
      <c r="AT93" s="133"/>
      <c r="AU93" s="133"/>
      <c r="AV93" s="133"/>
      <c r="AW93" s="133"/>
      <c r="AX93" s="320"/>
      <c r="AY93" s="133"/>
      <c r="AZ93" s="133"/>
      <c r="BA93" s="133"/>
      <c r="BB93" s="133"/>
      <c r="BC93" s="320">
        <v>0</v>
      </c>
      <c r="BD93" s="133"/>
      <c r="BE93" s="133"/>
      <c r="BF93" s="133"/>
      <c r="BG93" s="133"/>
      <c r="BH93" s="216">
        <f>'3'!AH93*1.2</f>
        <v>7.1999999999999995E-2</v>
      </c>
      <c r="BI93" s="216"/>
      <c r="BJ93" s="216"/>
      <c r="BK93" s="216">
        <f t="shared" si="38"/>
        <v>7.1999999999999995E-2</v>
      </c>
      <c r="BL93" s="216"/>
      <c r="BM93" s="216">
        <v>0</v>
      </c>
      <c r="BN93" s="216"/>
      <c r="BO93" s="216"/>
      <c r="BP93" s="216"/>
      <c r="BQ93" s="216"/>
      <c r="BR93" s="216">
        <f>'3'!AJ93*1.2</f>
        <v>0</v>
      </c>
      <c r="BS93" s="216"/>
      <c r="BT93" s="216"/>
      <c r="BU93" s="216">
        <f t="shared" si="39"/>
        <v>0</v>
      </c>
      <c r="BV93" s="216"/>
      <c r="BW93" s="216">
        <v>0</v>
      </c>
      <c r="BX93" s="216"/>
      <c r="BY93" s="216"/>
      <c r="BZ93" s="216">
        <v>0</v>
      </c>
      <c r="CA93" s="216"/>
      <c r="CB93" s="216">
        <f>'3'!AL93*1.2</f>
        <v>0</v>
      </c>
      <c r="CC93" s="216"/>
      <c r="CD93" s="216"/>
      <c r="CE93" s="216">
        <f t="shared" si="40"/>
        <v>0</v>
      </c>
      <c r="CF93" s="216"/>
      <c r="CG93" s="216">
        <f t="shared" si="52"/>
        <v>0</v>
      </c>
      <c r="CH93" s="216"/>
      <c r="CI93" s="216"/>
      <c r="CJ93" s="216">
        <f t="shared" si="53"/>
        <v>0</v>
      </c>
      <c r="CK93" s="216"/>
      <c r="CL93" s="216">
        <f t="shared" si="37"/>
        <v>7.1999999999999995E-2</v>
      </c>
      <c r="CM93" s="216"/>
      <c r="CN93" s="216"/>
      <c r="CO93" s="216">
        <f t="shared" si="35"/>
        <v>7.1999999999999995E-2</v>
      </c>
      <c r="CP93" s="216"/>
      <c r="CQ93" s="217"/>
    </row>
    <row r="94" spans="1:95" s="513" customFormat="1" ht="47.25" x14ac:dyDescent="0.25">
      <c r="A94" s="47"/>
      <c r="B94" s="399" t="s">
        <v>1090</v>
      </c>
      <c r="C94" s="326" t="s">
        <v>819</v>
      </c>
      <c r="D94" s="514"/>
      <c r="E94" s="514">
        <v>2022</v>
      </c>
      <c r="F94" s="514">
        <v>2022</v>
      </c>
      <c r="G94" s="514"/>
      <c r="H94" s="514"/>
      <c r="I94" s="514">
        <v>0</v>
      </c>
      <c r="J94" s="196"/>
      <c r="K94" s="514"/>
      <c r="L94" s="320">
        <f t="shared" si="50"/>
        <v>1.4327999999999999</v>
      </c>
      <c r="M94" s="514"/>
      <c r="N94" s="514"/>
      <c r="O94" s="514">
        <f>'3'!J94*1.2</f>
        <v>0</v>
      </c>
      <c r="P94" s="133"/>
      <c r="Q94" s="133"/>
      <c r="R94" s="133"/>
      <c r="S94" s="133"/>
      <c r="T94" s="514">
        <v>0</v>
      </c>
      <c r="U94" s="216">
        <f t="shared" si="47"/>
        <v>1.4327999999999999</v>
      </c>
      <c r="V94" s="514">
        <f t="shared" si="32"/>
        <v>0</v>
      </c>
      <c r="W94" s="514">
        <f t="shared" si="36"/>
        <v>0</v>
      </c>
      <c r="X94" s="514">
        <f t="shared" si="33"/>
        <v>1.4327999999999999</v>
      </c>
      <c r="Y94" s="514"/>
      <c r="Z94" s="514"/>
      <c r="AA94" s="514"/>
      <c r="AB94" s="216">
        <f t="shared" si="7"/>
        <v>0</v>
      </c>
      <c r="AC94" s="514"/>
      <c r="AD94" s="514"/>
      <c r="AE94" s="514"/>
      <c r="AF94" s="514"/>
      <c r="AG94" s="514"/>
      <c r="AH94" s="514"/>
      <c r="AI94" s="320">
        <v>0</v>
      </c>
      <c r="AJ94" s="133"/>
      <c r="AK94" s="133"/>
      <c r="AL94" s="514"/>
      <c r="AM94" s="133"/>
      <c r="AN94" s="133">
        <f t="shared" si="43"/>
        <v>0</v>
      </c>
      <c r="AO94" s="133"/>
      <c r="AP94" s="133"/>
      <c r="AQ94" s="133">
        <f t="shared" si="44"/>
        <v>0</v>
      </c>
      <c r="AR94" s="133"/>
      <c r="AS94" s="320">
        <v>0</v>
      </c>
      <c r="AT94" s="133"/>
      <c r="AU94" s="133"/>
      <c r="AV94" s="133"/>
      <c r="AW94" s="133"/>
      <c r="AX94" s="320"/>
      <c r="AY94" s="133"/>
      <c r="AZ94" s="133"/>
      <c r="BA94" s="133"/>
      <c r="BB94" s="133"/>
      <c r="BC94" s="320">
        <v>0</v>
      </c>
      <c r="BD94" s="133"/>
      <c r="BE94" s="133"/>
      <c r="BF94" s="133"/>
      <c r="BG94" s="133"/>
      <c r="BH94" s="216">
        <f>'3'!AH94*1.2</f>
        <v>1.4327999999999999</v>
      </c>
      <c r="BI94" s="216"/>
      <c r="BJ94" s="216"/>
      <c r="BK94" s="216">
        <f t="shared" si="38"/>
        <v>1.4327999999999999</v>
      </c>
      <c r="BL94" s="216"/>
      <c r="BM94" s="216">
        <v>0</v>
      </c>
      <c r="BN94" s="216"/>
      <c r="BO94" s="216"/>
      <c r="BP94" s="216"/>
      <c r="BQ94" s="216"/>
      <c r="BR94" s="216">
        <f>'3'!AJ94*1.2</f>
        <v>0</v>
      </c>
      <c r="BS94" s="216"/>
      <c r="BT94" s="216"/>
      <c r="BU94" s="216">
        <f t="shared" si="39"/>
        <v>0</v>
      </c>
      <c r="BV94" s="216"/>
      <c r="BW94" s="216">
        <v>0</v>
      </c>
      <c r="BX94" s="216"/>
      <c r="BY94" s="216"/>
      <c r="BZ94" s="216">
        <v>0</v>
      </c>
      <c r="CA94" s="216"/>
      <c r="CB94" s="216">
        <f>'3'!AL94*1.2</f>
        <v>0</v>
      </c>
      <c r="CC94" s="216"/>
      <c r="CD94" s="216"/>
      <c r="CE94" s="216">
        <f t="shared" si="40"/>
        <v>0</v>
      </c>
      <c r="CF94" s="216"/>
      <c r="CG94" s="216">
        <f t="shared" si="52"/>
        <v>0</v>
      </c>
      <c r="CH94" s="216"/>
      <c r="CI94" s="216"/>
      <c r="CJ94" s="216">
        <f t="shared" si="53"/>
        <v>0</v>
      </c>
      <c r="CK94" s="216"/>
      <c r="CL94" s="216">
        <f t="shared" si="37"/>
        <v>1.4327999999999999</v>
      </c>
      <c r="CM94" s="216"/>
      <c r="CN94" s="216"/>
      <c r="CO94" s="216">
        <f t="shared" si="35"/>
        <v>1.4327999999999999</v>
      </c>
      <c r="CP94" s="216"/>
      <c r="CQ94" s="217"/>
    </row>
    <row r="95" spans="1:95" s="513" customFormat="1" ht="31.5" x14ac:dyDescent="0.25">
      <c r="A95" s="47"/>
      <c r="B95" s="399" t="s">
        <v>1092</v>
      </c>
      <c r="C95" s="326" t="s">
        <v>819</v>
      </c>
      <c r="D95" s="514"/>
      <c r="E95" s="514">
        <v>2022</v>
      </c>
      <c r="F95" s="514">
        <v>2022</v>
      </c>
      <c r="G95" s="514"/>
      <c r="H95" s="514"/>
      <c r="I95" s="514">
        <v>0</v>
      </c>
      <c r="J95" s="196"/>
      <c r="K95" s="514"/>
      <c r="L95" s="320">
        <f t="shared" si="50"/>
        <v>1.2527999999999999</v>
      </c>
      <c r="M95" s="514"/>
      <c r="N95" s="514"/>
      <c r="O95" s="514">
        <f>'3'!J95*1.2</f>
        <v>0</v>
      </c>
      <c r="P95" s="133"/>
      <c r="Q95" s="133"/>
      <c r="R95" s="133"/>
      <c r="S95" s="133"/>
      <c r="T95" s="514">
        <v>0</v>
      </c>
      <c r="U95" s="216">
        <f t="shared" si="47"/>
        <v>1.2527999999999999</v>
      </c>
      <c r="V95" s="514">
        <f t="shared" si="32"/>
        <v>0</v>
      </c>
      <c r="W95" s="514">
        <f t="shared" si="36"/>
        <v>0</v>
      </c>
      <c r="X95" s="514">
        <f t="shared" si="33"/>
        <v>1.2527999999999999</v>
      </c>
      <c r="Y95" s="514"/>
      <c r="Z95" s="514"/>
      <c r="AA95" s="514"/>
      <c r="AB95" s="216">
        <f t="shared" si="7"/>
        <v>0</v>
      </c>
      <c r="AC95" s="514"/>
      <c r="AD95" s="514"/>
      <c r="AE95" s="514"/>
      <c r="AF95" s="514"/>
      <c r="AG95" s="514"/>
      <c r="AH95" s="514"/>
      <c r="AI95" s="320">
        <v>0</v>
      </c>
      <c r="AJ95" s="133"/>
      <c r="AK95" s="133"/>
      <c r="AL95" s="514"/>
      <c r="AM95" s="133"/>
      <c r="AN95" s="133">
        <f t="shared" si="43"/>
        <v>0</v>
      </c>
      <c r="AO95" s="133"/>
      <c r="AP95" s="133"/>
      <c r="AQ95" s="133">
        <f t="shared" si="44"/>
        <v>0</v>
      </c>
      <c r="AR95" s="133"/>
      <c r="AS95" s="320">
        <v>0</v>
      </c>
      <c r="AT95" s="133"/>
      <c r="AU95" s="133"/>
      <c r="AV95" s="133"/>
      <c r="AW95" s="133"/>
      <c r="AX95" s="320"/>
      <c r="AY95" s="133"/>
      <c r="AZ95" s="133"/>
      <c r="BA95" s="133"/>
      <c r="BB95" s="133"/>
      <c r="BC95" s="320">
        <v>0</v>
      </c>
      <c r="BD95" s="133"/>
      <c r="BE95" s="133"/>
      <c r="BF95" s="133"/>
      <c r="BG95" s="133"/>
      <c r="BH95" s="216">
        <f>'3'!AH95*1.2</f>
        <v>1.2527999999999999</v>
      </c>
      <c r="BI95" s="216"/>
      <c r="BJ95" s="216"/>
      <c r="BK95" s="216">
        <f t="shared" si="38"/>
        <v>1.2527999999999999</v>
      </c>
      <c r="BL95" s="216"/>
      <c r="BM95" s="216">
        <v>0</v>
      </c>
      <c r="BN95" s="216"/>
      <c r="BO95" s="216"/>
      <c r="BP95" s="216"/>
      <c r="BQ95" s="216"/>
      <c r="BR95" s="216">
        <f>'3'!AJ95*1.2</f>
        <v>0</v>
      </c>
      <c r="BS95" s="216"/>
      <c r="BT95" s="216"/>
      <c r="BU95" s="216">
        <f t="shared" si="39"/>
        <v>0</v>
      </c>
      <c r="BV95" s="216"/>
      <c r="BW95" s="216">
        <v>0</v>
      </c>
      <c r="BX95" s="216"/>
      <c r="BY95" s="216"/>
      <c r="BZ95" s="216">
        <v>0</v>
      </c>
      <c r="CA95" s="216"/>
      <c r="CB95" s="216">
        <f>'3'!AL95*1.2</f>
        <v>0</v>
      </c>
      <c r="CC95" s="216"/>
      <c r="CD95" s="216"/>
      <c r="CE95" s="216">
        <f t="shared" si="40"/>
        <v>0</v>
      </c>
      <c r="CF95" s="216"/>
      <c r="CG95" s="216">
        <f t="shared" si="52"/>
        <v>0</v>
      </c>
      <c r="CH95" s="216"/>
      <c r="CI95" s="216"/>
      <c r="CJ95" s="216">
        <f t="shared" si="53"/>
        <v>0</v>
      </c>
      <c r="CK95" s="216"/>
      <c r="CL95" s="216">
        <f t="shared" si="37"/>
        <v>1.2527999999999999</v>
      </c>
      <c r="CM95" s="216"/>
      <c r="CN95" s="216"/>
      <c r="CO95" s="216">
        <f t="shared" si="35"/>
        <v>1.2527999999999999</v>
      </c>
      <c r="CP95" s="216"/>
      <c r="CQ95" s="217"/>
    </row>
    <row r="96" spans="1:95" s="513" customFormat="1" ht="31.5" x14ac:dyDescent="0.25">
      <c r="A96" s="47"/>
      <c r="B96" s="399" t="s">
        <v>1093</v>
      </c>
      <c r="C96" s="326" t="s">
        <v>819</v>
      </c>
      <c r="D96" s="514"/>
      <c r="E96" s="514">
        <v>2022</v>
      </c>
      <c r="F96" s="514">
        <v>2022</v>
      </c>
      <c r="G96" s="514"/>
      <c r="H96" s="514"/>
      <c r="I96" s="514">
        <v>0</v>
      </c>
      <c r="J96" s="196"/>
      <c r="K96" s="514"/>
      <c r="L96" s="320">
        <f t="shared" si="50"/>
        <v>2.2163999999999997</v>
      </c>
      <c r="M96" s="514"/>
      <c r="N96" s="514"/>
      <c r="O96" s="514">
        <f>'3'!J96*1.2</f>
        <v>0</v>
      </c>
      <c r="P96" s="133"/>
      <c r="Q96" s="133"/>
      <c r="R96" s="133"/>
      <c r="S96" s="133"/>
      <c r="T96" s="514">
        <v>0</v>
      </c>
      <c r="U96" s="216">
        <f t="shared" si="47"/>
        <v>2.2163999999999997</v>
      </c>
      <c r="V96" s="514">
        <f t="shared" si="32"/>
        <v>0</v>
      </c>
      <c r="W96" s="514">
        <f t="shared" si="36"/>
        <v>0</v>
      </c>
      <c r="X96" s="514">
        <f t="shared" si="33"/>
        <v>2.2163999999999997</v>
      </c>
      <c r="Y96" s="514"/>
      <c r="Z96" s="514"/>
      <c r="AA96" s="514"/>
      <c r="AB96" s="216">
        <f t="shared" si="7"/>
        <v>0</v>
      </c>
      <c r="AC96" s="514"/>
      <c r="AD96" s="514"/>
      <c r="AE96" s="514"/>
      <c r="AF96" s="514"/>
      <c r="AG96" s="514"/>
      <c r="AH96" s="514"/>
      <c r="AI96" s="320">
        <v>0</v>
      </c>
      <c r="AJ96" s="133"/>
      <c r="AK96" s="133"/>
      <c r="AL96" s="514"/>
      <c r="AM96" s="133"/>
      <c r="AN96" s="133">
        <f t="shared" si="43"/>
        <v>0</v>
      </c>
      <c r="AO96" s="133"/>
      <c r="AP96" s="133"/>
      <c r="AQ96" s="133">
        <f t="shared" si="44"/>
        <v>0</v>
      </c>
      <c r="AR96" s="133"/>
      <c r="AS96" s="320">
        <v>0</v>
      </c>
      <c r="AT96" s="133"/>
      <c r="AU96" s="133"/>
      <c r="AV96" s="133"/>
      <c r="AW96" s="133"/>
      <c r="AX96" s="320"/>
      <c r="AY96" s="133"/>
      <c r="AZ96" s="133"/>
      <c r="BA96" s="133"/>
      <c r="BB96" s="133"/>
      <c r="BC96" s="320">
        <v>0</v>
      </c>
      <c r="BD96" s="133"/>
      <c r="BE96" s="133"/>
      <c r="BF96" s="133"/>
      <c r="BG96" s="133"/>
      <c r="BH96" s="216">
        <f>'3'!AH96*1.2</f>
        <v>2.2163999999999997</v>
      </c>
      <c r="BI96" s="216"/>
      <c r="BJ96" s="216"/>
      <c r="BK96" s="216">
        <f t="shared" si="38"/>
        <v>2.2163999999999997</v>
      </c>
      <c r="BL96" s="216"/>
      <c r="BM96" s="216">
        <v>0</v>
      </c>
      <c r="BN96" s="216"/>
      <c r="BO96" s="216"/>
      <c r="BP96" s="216"/>
      <c r="BQ96" s="216"/>
      <c r="BR96" s="216">
        <f>'3'!AJ96*1.2</f>
        <v>0</v>
      </c>
      <c r="BS96" s="216"/>
      <c r="BT96" s="216"/>
      <c r="BU96" s="216">
        <f t="shared" si="39"/>
        <v>0</v>
      </c>
      <c r="BV96" s="216"/>
      <c r="BW96" s="216">
        <v>0</v>
      </c>
      <c r="BX96" s="216"/>
      <c r="BY96" s="216"/>
      <c r="BZ96" s="216">
        <v>0</v>
      </c>
      <c r="CA96" s="216"/>
      <c r="CB96" s="216">
        <f>'3'!AL96*1.2</f>
        <v>0</v>
      </c>
      <c r="CC96" s="216"/>
      <c r="CD96" s="216"/>
      <c r="CE96" s="216">
        <f t="shared" si="40"/>
        <v>0</v>
      </c>
      <c r="CF96" s="216"/>
      <c r="CG96" s="216">
        <f t="shared" si="52"/>
        <v>0</v>
      </c>
      <c r="CH96" s="216"/>
      <c r="CI96" s="216"/>
      <c r="CJ96" s="216">
        <f t="shared" si="53"/>
        <v>0</v>
      </c>
      <c r="CK96" s="216"/>
      <c r="CL96" s="216">
        <f t="shared" si="37"/>
        <v>2.2163999999999997</v>
      </c>
      <c r="CM96" s="216"/>
      <c r="CN96" s="216"/>
      <c r="CO96" s="216">
        <f t="shared" si="35"/>
        <v>2.2163999999999997</v>
      </c>
      <c r="CP96" s="216"/>
      <c r="CQ96" s="217"/>
    </row>
    <row r="97" spans="1:95" s="513" customFormat="1" ht="31.5" x14ac:dyDescent="0.25">
      <c r="A97" s="47"/>
      <c r="B97" s="399" t="s">
        <v>1094</v>
      </c>
      <c r="C97" s="326" t="s">
        <v>819</v>
      </c>
      <c r="D97" s="514"/>
      <c r="E97" s="514">
        <v>2022</v>
      </c>
      <c r="F97" s="514">
        <v>2022</v>
      </c>
      <c r="G97" s="514"/>
      <c r="H97" s="514"/>
      <c r="I97" s="514">
        <v>0</v>
      </c>
      <c r="J97" s="196"/>
      <c r="K97" s="514"/>
      <c r="L97" s="320">
        <f t="shared" si="50"/>
        <v>1.5</v>
      </c>
      <c r="M97" s="514"/>
      <c r="N97" s="514"/>
      <c r="O97" s="514">
        <f>'3'!J97*1.2</f>
        <v>0</v>
      </c>
      <c r="P97" s="133"/>
      <c r="Q97" s="133"/>
      <c r="R97" s="133"/>
      <c r="S97" s="133"/>
      <c r="T97" s="514">
        <v>0</v>
      </c>
      <c r="U97" s="216">
        <f t="shared" si="47"/>
        <v>1.5</v>
      </c>
      <c r="V97" s="514">
        <f t="shared" si="32"/>
        <v>0</v>
      </c>
      <c r="W97" s="514">
        <f t="shared" si="36"/>
        <v>0</v>
      </c>
      <c r="X97" s="514">
        <f t="shared" si="33"/>
        <v>1.5</v>
      </c>
      <c r="Y97" s="514"/>
      <c r="Z97" s="514"/>
      <c r="AA97" s="514"/>
      <c r="AB97" s="216">
        <f t="shared" si="7"/>
        <v>0</v>
      </c>
      <c r="AC97" s="514"/>
      <c r="AD97" s="514"/>
      <c r="AE97" s="514"/>
      <c r="AF97" s="514"/>
      <c r="AG97" s="514"/>
      <c r="AH97" s="514"/>
      <c r="AI97" s="320">
        <v>0</v>
      </c>
      <c r="AJ97" s="133"/>
      <c r="AK97" s="133"/>
      <c r="AL97" s="514"/>
      <c r="AM97" s="133"/>
      <c r="AN97" s="133">
        <f t="shared" si="43"/>
        <v>0</v>
      </c>
      <c r="AO97" s="133"/>
      <c r="AP97" s="133"/>
      <c r="AQ97" s="133">
        <f t="shared" si="44"/>
        <v>0</v>
      </c>
      <c r="AR97" s="133"/>
      <c r="AS97" s="320">
        <v>0</v>
      </c>
      <c r="AT97" s="133"/>
      <c r="AU97" s="133"/>
      <c r="AV97" s="133"/>
      <c r="AW97" s="133"/>
      <c r="AX97" s="320"/>
      <c r="AY97" s="133"/>
      <c r="AZ97" s="133"/>
      <c r="BA97" s="133"/>
      <c r="BB97" s="133"/>
      <c r="BC97" s="320">
        <v>0</v>
      </c>
      <c r="BD97" s="133"/>
      <c r="BE97" s="133"/>
      <c r="BF97" s="133"/>
      <c r="BG97" s="133"/>
      <c r="BH97" s="216">
        <f>'3'!AH97*1.2</f>
        <v>1.5</v>
      </c>
      <c r="BI97" s="216"/>
      <c r="BJ97" s="216"/>
      <c r="BK97" s="216">
        <f t="shared" si="38"/>
        <v>1.5</v>
      </c>
      <c r="BL97" s="216"/>
      <c r="BM97" s="216">
        <v>0</v>
      </c>
      <c r="BN97" s="216"/>
      <c r="BO97" s="216"/>
      <c r="BP97" s="216"/>
      <c r="BQ97" s="216"/>
      <c r="BR97" s="216">
        <f>'3'!AJ97*1.2</f>
        <v>0</v>
      </c>
      <c r="BS97" s="216"/>
      <c r="BT97" s="216"/>
      <c r="BU97" s="216">
        <f t="shared" si="39"/>
        <v>0</v>
      </c>
      <c r="BV97" s="216"/>
      <c r="BW97" s="216">
        <v>0</v>
      </c>
      <c r="BX97" s="216"/>
      <c r="BY97" s="216"/>
      <c r="BZ97" s="216">
        <v>0</v>
      </c>
      <c r="CA97" s="216"/>
      <c r="CB97" s="216">
        <f>'3'!AL97*1.2</f>
        <v>0</v>
      </c>
      <c r="CC97" s="216"/>
      <c r="CD97" s="216"/>
      <c r="CE97" s="216">
        <f t="shared" si="40"/>
        <v>0</v>
      </c>
      <c r="CF97" s="216"/>
      <c r="CG97" s="216">
        <f t="shared" si="52"/>
        <v>0</v>
      </c>
      <c r="CH97" s="216"/>
      <c r="CI97" s="216"/>
      <c r="CJ97" s="216">
        <f t="shared" si="53"/>
        <v>0</v>
      </c>
      <c r="CK97" s="216"/>
      <c r="CL97" s="216">
        <f t="shared" si="37"/>
        <v>1.5</v>
      </c>
      <c r="CM97" s="216"/>
      <c r="CN97" s="216"/>
      <c r="CO97" s="216">
        <f t="shared" si="35"/>
        <v>1.5</v>
      </c>
      <c r="CP97" s="216"/>
      <c r="CQ97" s="217"/>
    </row>
    <row r="98" spans="1:95" s="513" customFormat="1" ht="31.5" x14ac:dyDescent="0.25">
      <c r="A98" s="47"/>
      <c r="B98" s="356" t="s">
        <v>1129</v>
      </c>
      <c r="C98" s="514" t="s">
        <v>822</v>
      </c>
      <c r="D98" s="514"/>
      <c r="E98" s="514">
        <v>2023</v>
      </c>
      <c r="F98" s="514">
        <v>2023</v>
      </c>
      <c r="G98" s="514"/>
      <c r="H98" s="514"/>
      <c r="I98" s="514">
        <v>0</v>
      </c>
      <c r="J98" s="196"/>
      <c r="K98" s="514"/>
      <c r="L98" s="320">
        <f t="shared" si="50"/>
        <v>1.0331999999999999</v>
      </c>
      <c r="M98" s="514"/>
      <c r="N98" s="514"/>
      <c r="O98" s="514">
        <f>'3'!J98*1.2</f>
        <v>0</v>
      </c>
      <c r="P98" s="133"/>
      <c r="Q98" s="133"/>
      <c r="R98" s="133"/>
      <c r="S98" s="133"/>
      <c r="T98" s="514">
        <v>0</v>
      </c>
      <c r="U98" s="216">
        <f t="shared" si="47"/>
        <v>1.0331999999999999</v>
      </c>
      <c r="V98" s="514">
        <f t="shared" si="32"/>
        <v>0</v>
      </c>
      <c r="W98" s="514">
        <f t="shared" si="36"/>
        <v>0</v>
      </c>
      <c r="X98" s="514">
        <f t="shared" si="33"/>
        <v>1.0331999999999999</v>
      </c>
      <c r="Y98" s="514"/>
      <c r="Z98" s="514"/>
      <c r="AA98" s="514"/>
      <c r="AB98" s="216">
        <f t="shared" si="7"/>
        <v>0</v>
      </c>
      <c r="AC98" s="514"/>
      <c r="AD98" s="514"/>
      <c r="AE98" s="514"/>
      <c r="AF98" s="514"/>
      <c r="AG98" s="514"/>
      <c r="AH98" s="514"/>
      <c r="AI98" s="320">
        <v>0</v>
      </c>
      <c r="AJ98" s="133"/>
      <c r="AK98" s="133"/>
      <c r="AL98" s="514"/>
      <c r="AM98" s="133"/>
      <c r="AN98" s="133">
        <f t="shared" si="43"/>
        <v>0</v>
      </c>
      <c r="AO98" s="133"/>
      <c r="AP98" s="133"/>
      <c r="AQ98" s="133">
        <f t="shared" si="44"/>
        <v>0</v>
      </c>
      <c r="AR98" s="133"/>
      <c r="AS98" s="320">
        <v>0</v>
      </c>
      <c r="AT98" s="133"/>
      <c r="AU98" s="133"/>
      <c r="AV98" s="133"/>
      <c r="AW98" s="133"/>
      <c r="AX98" s="320"/>
      <c r="AY98" s="133"/>
      <c r="AZ98" s="133"/>
      <c r="BA98" s="133"/>
      <c r="BB98" s="133"/>
      <c r="BC98" s="320">
        <v>0</v>
      </c>
      <c r="BD98" s="133"/>
      <c r="BE98" s="133"/>
      <c r="BF98" s="133"/>
      <c r="BG98" s="133"/>
      <c r="BH98" s="216">
        <f>'3'!AH98*1.2</f>
        <v>0</v>
      </c>
      <c r="BI98" s="216"/>
      <c r="BJ98" s="216"/>
      <c r="BK98" s="216">
        <f t="shared" si="38"/>
        <v>0</v>
      </c>
      <c r="BL98" s="216"/>
      <c r="BM98" s="216">
        <v>0</v>
      </c>
      <c r="BN98" s="216"/>
      <c r="BO98" s="216"/>
      <c r="BP98" s="216"/>
      <c r="BQ98" s="216"/>
      <c r="BR98" s="216">
        <f>'3'!AJ98*1.2</f>
        <v>1.0331999999999999</v>
      </c>
      <c r="BS98" s="216"/>
      <c r="BT98" s="216"/>
      <c r="BU98" s="216">
        <f t="shared" si="39"/>
        <v>1.0331999999999999</v>
      </c>
      <c r="BV98" s="216"/>
      <c r="BW98" s="216">
        <v>0</v>
      </c>
      <c r="BX98" s="216"/>
      <c r="BY98" s="216"/>
      <c r="BZ98" s="216">
        <v>0</v>
      </c>
      <c r="CA98" s="216"/>
      <c r="CB98" s="216">
        <f>'3'!AL98*1.2</f>
        <v>0</v>
      </c>
      <c r="CC98" s="216"/>
      <c r="CD98" s="216"/>
      <c r="CE98" s="216">
        <f t="shared" si="40"/>
        <v>0</v>
      </c>
      <c r="CF98" s="216"/>
      <c r="CG98" s="216">
        <f t="shared" si="52"/>
        <v>0</v>
      </c>
      <c r="CH98" s="216"/>
      <c r="CI98" s="216"/>
      <c r="CJ98" s="216">
        <f t="shared" si="53"/>
        <v>0</v>
      </c>
      <c r="CK98" s="216"/>
      <c r="CL98" s="216">
        <f t="shared" si="37"/>
        <v>1.0331999999999999</v>
      </c>
      <c r="CM98" s="216"/>
      <c r="CN98" s="216"/>
      <c r="CO98" s="216">
        <f t="shared" si="35"/>
        <v>1.0331999999999999</v>
      </c>
      <c r="CP98" s="216"/>
      <c r="CQ98" s="217"/>
    </row>
    <row r="99" spans="1:95" s="513" customFormat="1" ht="31.5" x14ac:dyDescent="0.25">
      <c r="A99" s="47"/>
      <c r="B99" s="356" t="s">
        <v>1103</v>
      </c>
      <c r="C99" s="514" t="s">
        <v>822</v>
      </c>
      <c r="D99" s="514"/>
      <c r="E99" s="514">
        <v>2023</v>
      </c>
      <c r="F99" s="514">
        <v>2023</v>
      </c>
      <c r="G99" s="514"/>
      <c r="H99" s="514"/>
      <c r="I99" s="514">
        <v>0</v>
      </c>
      <c r="J99" s="196"/>
      <c r="K99" s="514"/>
      <c r="L99" s="320">
        <f t="shared" si="50"/>
        <v>0.67320000000000002</v>
      </c>
      <c r="M99" s="514"/>
      <c r="N99" s="514"/>
      <c r="O99" s="514">
        <f>'3'!J99*1.2</f>
        <v>0</v>
      </c>
      <c r="P99" s="133"/>
      <c r="Q99" s="133"/>
      <c r="R99" s="133"/>
      <c r="S99" s="133"/>
      <c r="T99" s="514">
        <v>0</v>
      </c>
      <c r="U99" s="216">
        <f t="shared" si="47"/>
        <v>0.67320000000000002</v>
      </c>
      <c r="V99" s="514">
        <f t="shared" si="32"/>
        <v>0</v>
      </c>
      <c r="W99" s="514">
        <f t="shared" si="36"/>
        <v>0</v>
      </c>
      <c r="X99" s="514">
        <f t="shared" si="33"/>
        <v>0.67320000000000002</v>
      </c>
      <c r="Y99" s="514"/>
      <c r="Z99" s="514"/>
      <c r="AA99" s="514"/>
      <c r="AB99" s="216">
        <f t="shared" si="7"/>
        <v>0</v>
      </c>
      <c r="AC99" s="514"/>
      <c r="AD99" s="514"/>
      <c r="AE99" s="514"/>
      <c r="AF99" s="514"/>
      <c r="AG99" s="514"/>
      <c r="AH99" s="514"/>
      <c r="AI99" s="320">
        <v>0</v>
      </c>
      <c r="AJ99" s="133"/>
      <c r="AK99" s="133"/>
      <c r="AL99" s="514"/>
      <c r="AM99" s="133"/>
      <c r="AN99" s="133">
        <f t="shared" si="43"/>
        <v>0</v>
      </c>
      <c r="AO99" s="133"/>
      <c r="AP99" s="133"/>
      <c r="AQ99" s="133">
        <f t="shared" si="44"/>
        <v>0</v>
      </c>
      <c r="AR99" s="133"/>
      <c r="AS99" s="320">
        <v>0</v>
      </c>
      <c r="AT99" s="133"/>
      <c r="AU99" s="133"/>
      <c r="AV99" s="133"/>
      <c r="AW99" s="133"/>
      <c r="AX99" s="320"/>
      <c r="AY99" s="133"/>
      <c r="AZ99" s="133"/>
      <c r="BA99" s="133"/>
      <c r="BB99" s="133"/>
      <c r="BC99" s="320">
        <v>0</v>
      </c>
      <c r="BD99" s="133"/>
      <c r="BE99" s="133"/>
      <c r="BF99" s="133"/>
      <c r="BG99" s="133"/>
      <c r="BH99" s="216">
        <f>'3'!AH99*1.2</f>
        <v>0</v>
      </c>
      <c r="BI99" s="216"/>
      <c r="BJ99" s="216"/>
      <c r="BK99" s="216">
        <f t="shared" si="38"/>
        <v>0</v>
      </c>
      <c r="BL99" s="216"/>
      <c r="BM99" s="216">
        <v>0</v>
      </c>
      <c r="BN99" s="216"/>
      <c r="BO99" s="216"/>
      <c r="BP99" s="216"/>
      <c r="BQ99" s="216"/>
      <c r="BR99" s="216">
        <f>'3'!AJ99*1.2</f>
        <v>0.67320000000000002</v>
      </c>
      <c r="BS99" s="216"/>
      <c r="BT99" s="216"/>
      <c r="BU99" s="216">
        <f t="shared" si="39"/>
        <v>0.67320000000000002</v>
      </c>
      <c r="BV99" s="216"/>
      <c r="BW99" s="216">
        <v>0</v>
      </c>
      <c r="BX99" s="216"/>
      <c r="BY99" s="216"/>
      <c r="BZ99" s="216">
        <v>0</v>
      </c>
      <c r="CA99" s="216"/>
      <c r="CB99" s="216">
        <f>'3'!AL99*1.2</f>
        <v>0</v>
      </c>
      <c r="CC99" s="216"/>
      <c r="CD99" s="216"/>
      <c r="CE99" s="216">
        <f t="shared" si="40"/>
        <v>0</v>
      </c>
      <c r="CF99" s="216"/>
      <c r="CG99" s="216">
        <f t="shared" si="52"/>
        <v>0</v>
      </c>
      <c r="CH99" s="216"/>
      <c r="CI99" s="216"/>
      <c r="CJ99" s="216">
        <f t="shared" si="53"/>
        <v>0</v>
      </c>
      <c r="CK99" s="216"/>
      <c r="CL99" s="216">
        <f t="shared" si="37"/>
        <v>0.67320000000000002</v>
      </c>
      <c r="CM99" s="216"/>
      <c r="CN99" s="216"/>
      <c r="CO99" s="216">
        <f t="shared" si="35"/>
        <v>0.67320000000000002</v>
      </c>
      <c r="CP99" s="216"/>
      <c r="CQ99" s="217"/>
    </row>
    <row r="100" spans="1:95" s="513" customFormat="1" ht="31.5" x14ac:dyDescent="0.25">
      <c r="A100" s="47"/>
      <c r="B100" s="356" t="s">
        <v>1104</v>
      </c>
      <c r="C100" s="514" t="s">
        <v>822</v>
      </c>
      <c r="D100" s="514"/>
      <c r="E100" s="514">
        <v>2023</v>
      </c>
      <c r="F100" s="514">
        <v>2023</v>
      </c>
      <c r="G100" s="514"/>
      <c r="H100" s="514"/>
      <c r="I100" s="514">
        <v>0</v>
      </c>
      <c r="J100" s="196"/>
      <c r="K100" s="514"/>
      <c r="L100" s="320">
        <f t="shared" si="50"/>
        <v>0.876</v>
      </c>
      <c r="M100" s="514"/>
      <c r="N100" s="514"/>
      <c r="O100" s="514">
        <f>'3'!J100*1.2</f>
        <v>0</v>
      </c>
      <c r="P100" s="133"/>
      <c r="Q100" s="133"/>
      <c r="R100" s="133"/>
      <c r="S100" s="133"/>
      <c r="T100" s="514">
        <v>0</v>
      </c>
      <c r="U100" s="216">
        <f t="shared" si="47"/>
        <v>0.876</v>
      </c>
      <c r="V100" s="514">
        <f t="shared" si="32"/>
        <v>0</v>
      </c>
      <c r="W100" s="514">
        <f t="shared" si="36"/>
        <v>0</v>
      </c>
      <c r="X100" s="514">
        <f t="shared" si="33"/>
        <v>0.876</v>
      </c>
      <c r="Y100" s="514"/>
      <c r="Z100" s="514"/>
      <c r="AA100" s="514"/>
      <c r="AB100" s="216">
        <f t="shared" si="7"/>
        <v>0</v>
      </c>
      <c r="AC100" s="514"/>
      <c r="AD100" s="514"/>
      <c r="AE100" s="514"/>
      <c r="AF100" s="514"/>
      <c r="AG100" s="514"/>
      <c r="AH100" s="514"/>
      <c r="AI100" s="320">
        <v>0</v>
      </c>
      <c r="AJ100" s="133"/>
      <c r="AK100" s="133"/>
      <c r="AL100" s="514"/>
      <c r="AM100" s="133"/>
      <c r="AN100" s="133">
        <f t="shared" si="43"/>
        <v>0</v>
      </c>
      <c r="AO100" s="133"/>
      <c r="AP100" s="133"/>
      <c r="AQ100" s="133">
        <f t="shared" si="44"/>
        <v>0</v>
      </c>
      <c r="AR100" s="133"/>
      <c r="AS100" s="320">
        <v>0</v>
      </c>
      <c r="AT100" s="133"/>
      <c r="AU100" s="133"/>
      <c r="AV100" s="133"/>
      <c r="AW100" s="133"/>
      <c r="AX100" s="320"/>
      <c r="AY100" s="133"/>
      <c r="AZ100" s="133"/>
      <c r="BA100" s="133"/>
      <c r="BB100" s="133"/>
      <c r="BC100" s="320">
        <v>0</v>
      </c>
      <c r="BD100" s="133"/>
      <c r="BE100" s="133"/>
      <c r="BF100" s="133"/>
      <c r="BG100" s="133"/>
      <c r="BH100" s="216">
        <f>'3'!AH100*1.2</f>
        <v>0</v>
      </c>
      <c r="BI100" s="216"/>
      <c r="BJ100" s="216"/>
      <c r="BK100" s="216">
        <f t="shared" si="38"/>
        <v>0</v>
      </c>
      <c r="BL100" s="216"/>
      <c r="BM100" s="216">
        <v>0</v>
      </c>
      <c r="BN100" s="216"/>
      <c r="BO100" s="216"/>
      <c r="BP100" s="216"/>
      <c r="BQ100" s="216"/>
      <c r="BR100" s="216">
        <f>'3'!AJ100*1.2</f>
        <v>0.876</v>
      </c>
      <c r="BS100" s="216"/>
      <c r="BT100" s="216"/>
      <c r="BU100" s="216">
        <f t="shared" si="39"/>
        <v>0.876</v>
      </c>
      <c r="BV100" s="216"/>
      <c r="BW100" s="216">
        <v>0</v>
      </c>
      <c r="BX100" s="216"/>
      <c r="BY100" s="216"/>
      <c r="BZ100" s="216">
        <v>0</v>
      </c>
      <c r="CA100" s="216"/>
      <c r="CB100" s="216">
        <f>'3'!AL100*1.2</f>
        <v>0</v>
      </c>
      <c r="CC100" s="216"/>
      <c r="CD100" s="216"/>
      <c r="CE100" s="216">
        <f t="shared" si="40"/>
        <v>0</v>
      </c>
      <c r="CF100" s="216"/>
      <c r="CG100" s="216">
        <f t="shared" si="52"/>
        <v>0</v>
      </c>
      <c r="CH100" s="216"/>
      <c r="CI100" s="216"/>
      <c r="CJ100" s="216">
        <f t="shared" si="53"/>
        <v>0</v>
      </c>
      <c r="CK100" s="216"/>
      <c r="CL100" s="216">
        <f t="shared" si="37"/>
        <v>0.876</v>
      </c>
      <c r="CM100" s="216"/>
      <c r="CN100" s="216"/>
      <c r="CO100" s="216">
        <f t="shared" si="35"/>
        <v>0.876</v>
      </c>
      <c r="CP100" s="216"/>
      <c r="CQ100" s="217"/>
    </row>
    <row r="101" spans="1:95" s="513" customFormat="1" ht="31.5" x14ac:dyDescent="0.25">
      <c r="A101" s="47"/>
      <c r="B101" s="356" t="s">
        <v>1105</v>
      </c>
      <c r="C101" s="514" t="s">
        <v>822</v>
      </c>
      <c r="D101" s="514"/>
      <c r="E101" s="514">
        <v>2023</v>
      </c>
      <c r="F101" s="514">
        <v>2023</v>
      </c>
      <c r="G101" s="514"/>
      <c r="H101" s="514"/>
      <c r="I101" s="514">
        <v>0</v>
      </c>
      <c r="J101" s="196"/>
      <c r="K101" s="514"/>
      <c r="L101" s="320">
        <f t="shared" si="50"/>
        <v>1.1567999999999998</v>
      </c>
      <c r="M101" s="514"/>
      <c r="N101" s="514"/>
      <c r="O101" s="514">
        <f>'3'!J101*1.2</f>
        <v>0</v>
      </c>
      <c r="P101" s="133"/>
      <c r="Q101" s="133"/>
      <c r="R101" s="133"/>
      <c r="S101" s="133"/>
      <c r="T101" s="514">
        <v>0</v>
      </c>
      <c r="U101" s="216">
        <f t="shared" si="47"/>
        <v>1.1567999999999998</v>
      </c>
      <c r="V101" s="514">
        <f t="shared" si="32"/>
        <v>0</v>
      </c>
      <c r="W101" s="514">
        <f t="shared" si="36"/>
        <v>0</v>
      </c>
      <c r="X101" s="514">
        <f t="shared" si="33"/>
        <v>1.1567999999999998</v>
      </c>
      <c r="Y101" s="514"/>
      <c r="Z101" s="514"/>
      <c r="AA101" s="514"/>
      <c r="AB101" s="216">
        <f t="shared" si="7"/>
        <v>0</v>
      </c>
      <c r="AC101" s="514"/>
      <c r="AD101" s="514"/>
      <c r="AE101" s="514"/>
      <c r="AF101" s="514"/>
      <c r="AG101" s="514"/>
      <c r="AH101" s="514"/>
      <c r="AI101" s="320">
        <v>0</v>
      </c>
      <c r="AJ101" s="133"/>
      <c r="AK101" s="133"/>
      <c r="AL101" s="514"/>
      <c r="AM101" s="133"/>
      <c r="AN101" s="133">
        <f t="shared" si="43"/>
        <v>0</v>
      </c>
      <c r="AO101" s="133"/>
      <c r="AP101" s="133"/>
      <c r="AQ101" s="133">
        <f t="shared" si="44"/>
        <v>0</v>
      </c>
      <c r="AR101" s="133"/>
      <c r="AS101" s="320">
        <v>0</v>
      </c>
      <c r="AT101" s="133"/>
      <c r="AU101" s="133"/>
      <c r="AV101" s="133"/>
      <c r="AW101" s="133"/>
      <c r="AX101" s="320"/>
      <c r="AY101" s="133"/>
      <c r="AZ101" s="133"/>
      <c r="BA101" s="133"/>
      <c r="BB101" s="133"/>
      <c r="BC101" s="320">
        <v>0</v>
      </c>
      <c r="BD101" s="133"/>
      <c r="BE101" s="133"/>
      <c r="BF101" s="133"/>
      <c r="BG101" s="133"/>
      <c r="BH101" s="216">
        <f>'3'!AH101*1.2</f>
        <v>0</v>
      </c>
      <c r="BI101" s="216"/>
      <c r="BJ101" s="216"/>
      <c r="BK101" s="216">
        <f t="shared" si="38"/>
        <v>0</v>
      </c>
      <c r="BL101" s="216"/>
      <c r="BM101" s="216">
        <v>0</v>
      </c>
      <c r="BN101" s="216"/>
      <c r="BO101" s="216"/>
      <c r="BP101" s="216"/>
      <c r="BQ101" s="216"/>
      <c r="BR101" s="216">
        <f>'3'!AJ101*1.2</f>
        <v>1.1567999999999998</v>
      </c>
      <c r="BS101" s="216"/>
      <c r="BT101" s="216"/>
      <c r="BU101" s="216">
        <f t="shared" si="39"/>
        <v>1.1567999999999998</v>
      </c>
      <c r="BV101" s="216"/>
      <c r="BW101" s="216">
        <v>0</v>
      </c>
      <c r="BX101" s="216"/>
      <c r="BY101" s="216"/>
      <c r="BZ101" s="216">
        <v>0</v>
      </c>
      <c r="CA101" s="216"/>
      <c r="CB101" s="216">
        <f>'3'!AL101*1.2</f>
        <v>0</v>
      </c>
      <c r="CC101" s="216"/>
      <c r="CD101" s="216"/>
      <c r="CE101" s="216">
        <f t="shared" si="40"/>
        <v>0</v>
      </c>
      <c r="CF101" s="216"/>
      <c r="CG101" s="216">
        <f t="shared" si="52"/>
        <v>0</v>
      </c>
      <c r="CH101" s="216"/>
      <c r="CI101" s="216"/>
      <c r="CJ101" s="216">
        <f t="shared" si="53"/>
        <v>0</v>
      </c>
      <c r="CK101" s="216"/>
      <c r="CL101" s="216">
        <f t="shared" si="37"/>
        <v>1.1567999999999998</v>
      </c>
      <c r="CM101" s="216"/>
      <c r="CN101" s="216"/>
      <c r="CO101" s="216">
        <f t="shared" si="35"/>
        <v>1.1567999999999998</v>
      </c>
      <c r="CP101" s="216"/>
      <c r="CQ101" s="217"/>
    </row>
    <row r="102" spans="1:95" s="513" customFormat="1" ht="31.5" x14ac:dyDescent="0.25">
      <c r="A102" s="47"/>
      <c r="B102" s="356" t="s">
        <v>1106</v>
      </c>
      <c r="C102" s="514" t="s">
        <v>822</v>
      </c>
      <c r="D102" s="514"/>
      <c r="E102" s="514">
        <v>2023</v>
      </c>
      <c r="F102" s="514">
        <v>2023</v>
      </c>
      <c r="G102" s="514"/>
      <c r="H102" s="514"/>
      <c r="I102" s="514">
        <v>0</v>
      </c>
      <c r="J102" s="196"/>
      <c r="K102" s="514"/>
      <c r="L102" s="320">
        <f t="shared" si="50"/>
        <v>0.8196</v>
      </c>
      <c r="M102" s="514"/>
      <c r="N102" s="514"/>
      <c r="O102" s="514">
        <f>'3'!J102*1.2</f>
        <v>0</v>
      </c>
      <c r="P102" s="133"/>
      <c r="Q102" s="133"/>
      <c r="R102" s="133"/>
      <c r="S102" s="133"/>
      <c r="T102" s="514">
        <v>0</v>
      </c>
      <c r="U102" s="216">
        <f t="shared" si="47"/>
        <v>0.8196</v>
      </c>
      <c r="V102" s="514">
        <f t="shared" si="32"/>
        <v>0</v>
      </c>
      <c r="W102" s="514">
        <f t="shared" si="36"/>
        <v>0</v>
      </c>
      <c r="X102" s="514">
        <f t="shared" si="33"/>
        <v>0.8196</v>
      </c>
      <c r="Y102" s="514"/>
      <c r="Z102" s="514"/>
      <c r="AA102" s="514"/>
      <c r="AB102" s="216">
        <f t="shared" si="7"/>
        <v>0</v>
      </c>
      <c r="AC102" s="514"/>
      <c r="AD102" s="514"/>
      <c r="AE102" s="514"/>
      <c r="AF102" s="514"/>
      <c r="AG102" s="514"/>
      <c r="AH102" s="514"/>
      <c r="AI102" s="320">
        <v>0</v>
      </c>
      <c r="AJ102" s="133"/>
      <c r="AK102" s="133"/>
      <c r="AL102" s="514"/>
      <c r="AM102" s="133"/>
      <c r="AN102" s="133">
        <f t="shared" si="43"/>
        <v>0</v>
      </c>
      <c r="AO102" s="133"/>
      <c r="AP102" s="133"/>
      <c r="AQ102" s="133">
        <f t="shared" si="44"/>
        <v>0</v>
      </c>
      <c r="AR102" s="133"/>
      <c r="AS102" s="320">
        <v>0</v>
      </c>
      <c r="AT102" s="133"/>
      <c r="AU102" s="133"/>
      <c r="AV102" s="133"/>
      <c r="AW102" s="133"/>
      <c r="AX102" s="320"/>
      <c r="AY102" s="133"/>
      <c r="AZ102" s="133"/>
      <c r="BA102" s="133"/>
      <c r="BB102" s="133"/>
      <c r="BC102" s="320">
        <v>0</v>
      </c>
      <c r="BD102" s="133"/>
      <c r="BE102" s="133"/>
      <c r="BF102" s="133"/>
      <c r="BG102" s="133"/>
      <c r="BH102" s="216">
        <f>'3'!AH102*1.2</f>
        <v>0</v>
      </c>
      <c r="BI102" s="216"/>
      <c r="BJ102" s="216"/>
      <c r="BK102" s="216">
        <f t="shared" si="38"/>
        <v>0</v>
      </c>
      <c r="BL102" s="216"/>
      <c r="BM102" s="216">
        <v>0</v>
      </c>
      <c r="BN102" s="216"/>
      <c r="BO102" s="216"/>
      <c r="BP102" s="216"/>
      <c r="BQ102" s="216"/>
      <c r="BR102" s="216">
        <f>'3'!AJ102*1.2</f>
        <v>0.8196</v>
      </c>
      <c r="BS102" s="216"/>
      <c r="BT102" s="216"/>
      <c r="BU102" s="216">
        <f t="shared" si="39"/>
        <v>0.8196</v>
      </c>
      <c r="BV102" s="216"/>
      <c r="BW102" s="216">
        <v>0</v>
      </c>
      <c r="BX102" s="216"/>
      <c r="BY102" s="216"/>
      <c r="BZ102" s="216">
        <v>0</v>
      </c>
      <c r="CA102" s="216"/>
      <c r="CB102" s="216">
        <f>'3'!AL102*1.2</f>
        <v>0</v>
      </c>
      <c r="CC102" s="216"/>
      <c r="CD102" s="216"/>
      <c r="CE102" s="216">
        <f t="shared" si="40"/>
        <v>0</v>
      </c>
      <c r="CF102" s="216"/>
      <c r="CG102" s="216">
        <f t="shared" si="52"/>
        <v>0</v>
      </c>
      <c r="CH102" s="216"/>
      <c r="CI102" s="216"/>
      <c r="CJ102" s="216">
        <f t="shared" si="53"/>
        <v>0</v>
      </c>
      <c r="CK102" s="216"/>
      <c r="CL102" s="216">
        <f t="shared" si="37"/>
        <v>0.8196</v>
      </c>
      <c r="CM102" s="216"/>
      <c r="CN102" s="216"/>
      <c r="CO102" s="216">
        <f t="shared" si="35"/>
        <v>0.8196</v>
      </c>
      <c r="CP102" s="216"/>
      <c r="CQ102" s="217"/>
    </row>
    <row r="103" spans="1:95" s="513" customFormat="1" ht="31.5" x14ac:dyDescent="0.25">
      <c r="A103" s="47"/>
      <c r="B103" s="356" t="s">
        <v>1119</v>
      </c>
      <c r="C103" s="514" t="s">
        <v>826</v>
      </c>
      <c r="D103" s="514"/>
      <c r="E103" s="514">
        <v>2024</v>
      </c>
      <c r="F103" s="514">
        <v>2024</v>
      </c>
      <c r="G103" s="514"/>
      <c r="H103" s="514"/>
      <c r="I103" s="514">
        <v>0</v>
      </c>
      <c r="J103" s="196"/>
      <c r="K103" s="514"/>
      <c r="L103" s="320">
        <f t="shared" si="50"/>
        <v>2.6819999999999999</v>
      </c>
      <c r="M103" s="514"/>
      <c r="N103" s="514"/>
      <c r="O103" s="514">
        <f>'3'!J103*1.2</f>
        <v>0</v>
      </c>
      <c r="P103" s="133"/>
      <c r="Q103" s="133"/>
      <c r="R103" s="133"/>
      <c r="S103" s="133"/>
      <c r="T103" s="514">
        <v>0</v>
      </c>
      <c r="U103" s="216">
        <f t="shared" si="47"/>
        <v>2.6819999999999999</v>
      </c>
      <c r="V103" s="514">
        <f t="shared" si="32"/>
        <v>0</v>
      </c>
      <c r="W103" s="514">
        <f t="shared" si="36"/>
        <v>0</v>
      </c>
      <c r="X103" s="514">
        <f t="shared" si="33"/>
        <v>2.6819999999999999</v>
      </c>
      <c r="Y103" s="514"/>
      <c r="Z103" s="514"/>
      <c r="AA103" s="514"/>
      <c r="AB103" s="216">
        <f t="shared" si="7"/>
        <v>0</v>
      </c>
      <c r="AC103" s="514"/>
      <c r="AD103" s="514"/>
      <c r="AE103" s="514"/>
      <c r="AF103" s="514"/>
      <c r="AG103" s="514"/>
      <c r="AH103" s="514"/>
      <c r="AI103" s="320">
        <v>0</v>
      </c>
      <c r="AJ103" s="133"/>
      <c r="AK103" s="133"/>
      <c r="AL103" s="514"/>
      <c r="AM103" s="133"/>
      <c r="AN103" s="133">
        <f t="shared" si="43"/>
        <v>0</v>
      </c>
      <c r="AO103" s="133"/>
      <c r="AP103" s="133"/>
      <c r="AQ103" s="133">
        <f t="shared" si="44"/>
        <v>0</v>
      </c>
      <c r="AR103" s="133"/>
      <c r="AS103" s="320">
        <v>0</v>
      </c>
      <c r="AT103" s="133"/>
      <c r="AU103" s="133"/>
      <c r="AV103" s="133"/>
      <c r="AW103" s="133"/>
      <c r="AX103" s="320"/>
      <c r="AY103" s="133"/>
      <c r="AZ103" s="133"/>
      <c r="BA103" s="133"/>
      <c r="BB103" s="133"/>
      <c r="BC103" s="320">
        <v>0</v>
      </c>
      <c r="BD103" s="133"/>
      <c r="BE103" s="133"/>
      <c r="BF103" s="133"/>
      <c r="BG103" s="133"/>
      <c r="BH103" s="216">
        <f>'3'!AH103*1.2</f>
        <v>0</v>
      </c>
      <c r="BI103" s="216"/>
      <c r="BJ103" s="216"/>
      <c r="BK103" s="216">
        <f t="shared" si="38"/>
        <v>0</v>
      </c>
      <c r="BL103" s="216"/>
      <c r="BM103" s="216">
        <v>0</v>
      </c>
      <c r="BN103" s="216"/>
      <c r="BO103" s="216"/>
      <c r="BP103" s="216"/>
      <c r="BQ103" s="216"/>
      <c r="BR103" s="216">
        <f>'3'!AJ103*1.2</f>
        <v>0</v>
      </c>
      <c r="BS103" s="216"/>
      <c r="BT103" s="216"/>
      <c r="BU103" s="216">
        <f t="shared" si="39"/>
        <v>0</v>
      </c>
      <c r="BV103" s="216"/>
      <c r="BW103" s="216">
        <v>0</v>
      </c>
      <c r="BX103" s="216"/>
      <c r="BY103" s="216"/>
      <c r="BZ103" s="216">
        <v>0</v>
      </c>
      <c r="CA103" s="216"/>
      <c r="CB103" s="216">
        <f>'3'!AL103*1.2</f>
        <v>2.6819999999999999</v>
      </c>
      <c r="CC103" s="216"/>
      <c r="CD103" s="216"/>
      <c r="CE103" s="216">
        <f t="shared" si="40"/>
        <v>2.6819999999999999</v>
      </c>
      <c r="CF103" s="216"/>
      <c r="CG103" s="216">
        <f t="shared" si="52"/>
        <v>0</v>
      </c>
      <c r="CH103" s="216"/>
      <c r="CI103" s="216"/>
      <c r="CJ103" s="216">
        <f t="shared" si="53"/>
        <v>0</v>
      </c>
      <c r="CK103" s="216"/>
      <c r="CL103" s="216">
        <f t="shared" si="37"/>
        <v>2.6819999999999999</v>
      </c>
      <c r="CM103" s="216"/>
      <c r="CN103" s="216"/>
      <c r="CO103" s="216">
        <f t="shared" si="35"/>
        <v>2.6819999999999999</v>
      </c>
      <c r="CP103" s="216"/>
      <c r="CQ103" s="217"/>
    </row>
    <row r="104" spans="1:95" s="513" customFormat="1" ht="31.5" x14ac:dyDescent="0.25">
      <c r="A104" s="47"/>
      <c r="B104" s="356" t="s">
        <v>1120</v>
      </c>
      <c r="C104" s="514" t="s">
        <v>826</v>
      </c>
      <c r="D104" s="514"/>
      <c r="E104" s="514">
        <v>2024</v>
      </c>
      <c r="F104" s="514">
        <v>2024</v>
      </c>
      <c r="G104" s="514"/>
      <c r="H104" s="514"/>
      <c r="I104" s="514">
        <v>0</v>
      </c>
      <c r="J104" s="196"/>
      <c r="K104" s="514"/>
      <c r="L104" s="320">
        <f t="shared" si="50"/>
        <v>0.58679999999999999</v>
      </c>
      <c r="M104" s="514"/>
      <c r="N104" s="514"/>
      <c r="O104" s="514">
        <f>'3'!J104*1.2</f>
        <v>0</v>
      </c>
      <c r="P104" s="133"/>
      <c r="Q104" s="133"/>
      <c r="R104" s="133"/>
      <c r="S104" s="133"/>
      <c r="T104" s="514">
        <v>0</v>
      </c>
      <c r="U104" s="216">
        <f t="shared" si="47"/>
        <v>0.58679999999999999</v>
      </c>
      <c r="V104" s="514">
        <f t="shared" si="32"/>
        <v>0</v>
      </c>
      <c r="W104" s="514">
        <f t="shared" si="36"/>
        <v>0</v>
      </c>
      <c r="X104" s="514">
        <f t="shared" si="33"/>
        <v>0.58679999999999999</v>
      </c>
      <c r="Y104" s="514"/>
      <c r="Z104" s="514"/>
      <c r="AA104" s="514"/>
      <c r="AB104" s="216">
        <f t="shared" si="7"/>
        <v>0</v>
      </c>
      <c r="AC104" s="514"/>
      <c r="AD104" s="514"/>
      <c r="AE104" s="514"/>
      <c r="AF104" s="514"/>
      <c r="AG104" s="514"/>
      <c r="AH104" s="514"/>
      <c r="AI104" s="320">
        <v>0</v>
      </c>
      <c r="AJ104" s="133"/>
      <c r="AK104" s="133"/>
      <c r="AL104" s="514"/>
      <c r="AM104" s="133"/>
      <c r="AN104" s="133">
        <f t="shared" si="43"/>
        <v>0</v>
      </c>
      <c r="AO104" s="133"/>
      <c r="AP104" s="133"/>
      <c r="AQ104" s="133">
        <f t="shared" si="44"/>
        <v>0</v>
      </c>
      <c r="AR104" s="133"/>
      <c r="AS104" s="320">
        <v>0</v>
      </c>
      <c r="AT104" s="133"/>
      <c r="AU104" s="133"/>
      <c r="AV104" s="133"/>
      <c r="AW104" s="133"/>
      <c r="AX104" s="320"/>
      <c r="AY104" s="133"/>
      <c r="AZ104" s="133"/>
      <c r="BA104" s="133"/>
      <c r="BB104" s="133"/>
      <c r="BC104" s="320">
        <v>0</v>
      </c>
      <c r="BD104" s="133"/>
      <c r="BE104" s="133"/>
      <c r="BF104" s="133"/>
      <c r="BG104" s="133"/>
      <c r="BH104" s="216">
        <f>'3'!AH104*1.2</f>
        <v>0</v>
      </c>
      <c r="BI104" s="216"/>
      <c r="BJ104" s="216"/>
      <c r="BK104" s="216">
        <f t="shared" si="38"/>
        <v>0</v>
      </c>
      <c r="BL104" s="216"/>
      <c r="BM104" s="216">
        <v>0</v>
      </c>
      <c r="BN104" s="216"/>
      <c r="BO104" s="216"/>
      <c r="BP104" s="216"/>
      <c r="BQ104" s="216"/>
      <c r="BR104" s="216">
        <f>'3'!AJ104*1.2</f>
        <v>0</v>
      </c>
      <c r="BS104" s="216"/>
      <c r="BT104" s="216"/>
      <c r="BU104" s="216">
        <f t="shared" si="39"/>
        <v>0</v>
      </c>
      <c r="BV104" s="216"/>
      <c r="BW104" s="216">
        <v>0</v>
      </c>
      <c r="BX104" s="216"/>
      <c r="BY104" s="216"/>
      <c r="BZ104" s="216">
        <v>0</v>
      </c>
      <c r="CA104" s="216"/>
      <c r="CB104" s="216">
        <f>'3'!AL104*1.2</f>
        <v>0.58679999999999999</v>
      </c>
      <c r="CC104" s="216"/>
      <c r="CD104" s="216"/>
      <c r="CE104" s="216">
        <f t="shared" si="40"/>
        <v>0.58679999999999999</v>
      </c>
      <c r="CF104" s="216"/>
      <c r="CG104" s="216">
        <f t="shared" si="52"/>
        <v>0</v>
      </c>
      <c r="CH104" s="216"/>
      <c r="CI104" s="216"/>
      <c r="CJ104" s="216">
        <f t="shared" si="53"/>
        <v>0</v>
      </c>
      <c r="CK104" s="216"/>
      <c r="CL104" s="216">
        <f t="shared" si="37"/>
        <v>0.58679999999999999</v>
      </c>
      <c r="CM104" s="216"/>
      <c r="CN104" s="216"/>
      <c r="CO104" s="216">
        <f t="shared" si="35"/>
        <v>0.58679999999999999</v>
      </c>
      <c r="CP104" s="216"/>
      <c r="CQ104" s="217"/>
    </row>
    <row r="105" spans="1:95" s="513" customFormat="1" ht="31.5" x14ac:dyDescent="0.25">
      <c r="A105" s="47"/>
      <c r="B105" s="356" t="s">
        <v>1121</v>
      </c>
      <c r="C105" s="514" t="s">
        <v>826</v>
      </c>
      <c r="D105" s="514"/>
      <c r="E105" s="514">
        <v>2024</v>
      </c>
      <c r="F105" s="514">
        <v>2024</v>
      </c>
      <c r="G105" s="514"/>
      <c r="H105" s="514"/>
      <c r="I105" s="514">
        <v>0</v>
      </c>
      <c r="J105" s="196"/>
      <c r="K105" s="514"/>
      <c r="L105" s="320">
        <f t="shared" si="50"/>
        <v>1.1579999999999999</v>
      </c>
      <c r="M105" s="514"/>
      <c r="N105" s="514"/>
      <c r="O105" s="514">
        <f>'3'!J105*1.2</f>
        <v>0</v>
      </c>
      <c r="P105" s="133"/>
      <c r="Q105" s="133"/>
      <c r="R105" s="133"/>
      <c r="S105" s="133"/>
      <c r="T105" s="514">
        <v>0</v>
      </c>
      <c r="U105" s="216">
        <f t="shared" si="47"/>
        <v>1.1579999999999999</v>
      </c>
      <c r="V105" s="514">
        <f t="shared" si="32"/>
        <v>0</v>
      </c>
      <c r="W105" s="514">
        <f t="shared" si="36"/>
        <v>0</v>
      </c>
      <c r="X105" s="514">
        <f t="shared" si="33"/>
        <v>1.1579999999999999</v>
      </c>
      <c r="Y105" s="514"/>
      <c r="Z105" s="514"/>
      <c r="AA105" s="514"/>
      <c r="AB105" s="216">
        <f t="shared" si="7"/>
        <v>0</v>
      </c>
      <c r="AC105" s="514"/>
      <c r="AD105" s="514"/>
      <c r="AE105" s="514"/>
      <c r="AF105" s="514"/>
      <c r="AG105" s="514"/>
      <c r="AH105" s="514"/>
      <c r="AI105" s="320">
        <v>0</v>
      </c>
      <c r="AJ105" s="133"/>
      <c r="AK105" s="133"/>
      <c r="AL105" s="514"/>
      <c r="AM105" s="133"/>
      <c r="AN105" s="133">
        <f t="shared" si="43"/>
        <v>0</v>
      </c>
      <c r="AO105" s="133"/>
      <c r="AP105" s="133"/>
      <c r="AQ105" s="133">
        <f t="shared" si="44"/>
        <v>0</v>
      </c>
      <c r="AR105" s="133"/>
      <c r="AS105" s="320">
        <v>0</v>
      </c>
      <c r="AT105" s="133"/>
      <c r="AU105" s="133"/>
      <c r="AV105" s="133"/>
      <c r="AW105" s="133"/>
      <c r="AX105" s="320"/>
      <c r="AY105" s="133"/>
      <c r="AZ105" s="133"/>
      <c r="BA105" s="133"/>
      <c r="BB105" s="133"/>
      <c r="BC105" s="320">
        <v>0</v>
      </c>
      <c r="BD105" s="133"/>
      <c r="BE105" s="133"/>
      <c r="BF105" s="133"/>
      <c r="BG105" s="133"/>
      <c r="BH105" s="216">
        <f>'3'!AH105*1.2</f>
        <v>0</v>
      </c>
      <c r="BI105" s="216"/>
      <c r="BJ105" s="216"/>
      <c r="BK105" s="216">
        <f t="shared" si="38"/>
        <v>0</v>
      </c>
      <c r="BL105" s="216"/>
      <c r="BM105" s="216">
        <v>0</v>
      </c>
      <c r="BN105" s="216"/>
      <c r="BO105" s="216"/>
      <c r="BP105" s="216"/>
      <c r="BQ105" s="216"/>
      <c r="BR105" s="216">
        <f>'3'!AJ105*1.2</f>
        <v>0</v>
      </c>
      <c r="BS105" s="216"/>
      <c r="BT105" s="216"/>
      <c r="BU105" s="216">
        <f t="shared" si="39"/>
        <v>0</v>
      </c>
      <c r="BV105" s="216"/>
      <c r="BW105" s="216">
        <v>0</v>
      </c>
      <c r="BX105" s="216"/>
      <c r="BY105" s="216"/>
      <c r="BZ105" s="216">
        <v>0</v>
      </c>
      <c r="CA105" s="216"/>
      <c r="CB105" s="216">
        <f>'3'!AL105*1.2</f>
        <v>1.1579999999999999</v>
      </c>
      <c r="CC105" s="216"/>
      <c r="CD105" s="216"/>
      <c r="CE105" s="216">
        <f t="shared" si="40"/>
        <v>1.1579999999999999</v>
      </c>
      <c r="CF105" s="216"/>
      <c r="CG105" s="216">
        <f t="shared" si="52"/>
        <v>0</v>
      </c>
      <c r="CH105" s="216"/>
      <c r="CI105" s="216"/>
      <c r="CJ105" s="216">
        <f t="shared" si="53"/>
        <v>0</v>
      </c>
      <c r="CK105" s="216"/>
      <c r="CL105" s="216">
        <f t="shared" si="37"/>
        <v>1.1579999999999999</v>
      </c>
      <c r="CM105" s="216"/>
      <c r="CN105" s="216"/>
      <c r="CO105" s="216">
        <f t="shared" si="35"/>
        <v>1.1579999999999999</v>
      </c>
      <c r="CP105" s="216"/>
      <c r="CQ105" s="217"/>
    </row>
    <row r="106" spans="1:95" s="513" customFormat="1" ht="31.5" x14ac:dyDescent="0.25">
      <c r="A106" s="47"/>
      <c r="B106" s="356" t="s">
        <v>1122</v>
      </c>
      <c r="C106" s="514" t="s">
        <v>826</v>
      </c>
      <c r="D106" s="514"/>
      <c r="E106" s="514">
        <v>2024</v>
      </c>
      <c r="F106" s="514">
        <v>2024</v>
      </c>
      <c r="G106" s="514"/>
      <c r="H106" s="514"/>
      <c r="I106" s="514">
        <v>0</v>
      </c>
      <c r="J106" s="196"/>
      <c r="K106" s="514"/>
      <c r="L106" s="320">
        <f t="shared" si="50"/>
        <v>3.4056000000000002</v>
      </c>
      <c r="M106" s="514"/>
      <c r="N106" s="514"/>
      <c r="O106" s="514">
        <f>'3'!J106*1.2</f>
        <v>0</v>
      </c>
      <c r="P106" s="133"/>
      <c r="Q106" s="133"/>
      <c r="R106" s="133"/>
      <c r="S106" s="133"/>
      <c r="T106" s="514">
        <v>0</v>
      </c>
      <c r="U106" s="216">
        <f t="shared" si="47"/>
        <v>3.4056000000000002</v>
      </c>
      <c r="V106" s="514">
        <f t="shared" si="32"/>
        <v>0</v>
      </c>
      <c r="W106" s="514">
        <f t="shared" si="36"/>
        <v>0</v>
      </c>
      <c r="X106" s="514">
        <f t="shared" si="33"/>
        <v>3.4056000000000002</v>
      </c>
      <c r="Y106" s="514"/>
      <c r="Z106" s="514"/>
      <c r="AA106" s="514"/>
      <c r="AB106" s="216">
        <f t="shared" si="7"/>
        <v>0</v>
      </c>
      <c r="AC106" s="514"/>
      <c r="AD106" s="514"/>
      <c r="AE106" s="514"/>
      <c r="AF106" s="514"/>
      <c r="AG106" s="514"/>
      <c r="AH106" s="514"/>
      <c r="AI106" s="320">
        <v>0</v>
      </c>
      <c r="AJ106" s="133"/>
      <c r="AK106" s="133"/>
      <c r="AL106" s="514"/>
      <c r="AM106" s="133"/>
      <c r="AN106" s="133">
        <f t="shared" si="43"/>
        <v>0</v>
      </c>
      <c r="AO106" s="133"/>
      <c r="AP106" s="133"/>
      <c r="AQ106" s="133">
        <f t="shared" si="44"/>
        <v>0</v>
      </c>
      <c r="AR106" s="133"/>
      <c r="AS106" s="320">
        <v>0</v>
      </c>
      <c r="AT106" s="133"/>
      <c r="AU106" s="133"/>
      <c r="AV106" s="133"/>
      <c r="AW106" s="133"/>
      <c r="AX106" s="320"/>
      <c r="AY106" s="133"/>
      <c r="AZ106" s="133"/>
      <c r="BA106" s="133"/>
      <c r="BB106" s="133"/>
      <c r="BC106" s="320">
        <v>0</v>
      </c>
      <c r="BD106" s="133"/>
      <c r="BE106" s="133"/>
      <c r="BF106" s="133"/>
      <c r="BG106" s="133"/>
      <c r="BH106" s="216">
        <f>'3'!AH106*1.2</f>
        <v>0</v>
      </c>
      <c r="BI106" s="216"/>
      <c r="BJ106" s="216"/>
      <c r="BK106" s="216">
        <f t="shared" si="38"/>
        <v>0</v>
      </c>
      <c r="BL106" s="216"/>
      <c r="BM106" s="216">
        <v>0</v>
      </c>
      <c r="BN106" s="216"/>
      <c r="BO106" s="216"/>
      <c r="BP106" s="216"/>
      <c r="BQ106" s="216"/>
      <c r="BR106" s="216">
        <f>'3'!AJ106*1.2</f>
        <v>0</v>
      </c>
      <c r="BS106" s="216"/>
      <c r="BT106" s="216"/>
      <c r="BU106" s="216">
        <f t="shared" si="39"/>
        <v>0</v>
      </c>
      <c r="BV106" s="216"/>
      <c r="BW106" s="216">
        <v>0</v>
      </c>
      <c r="BX106" s="216"/>
      <c r="BY106" s="216"/>
      <c r="BZ106" s="216">
        <v>0</v>
      </c>
      <c r="CA106" s="216"/>
      <c r="CB106" s="216">
        <f>'3'!AL106*1.2</f>
        <v>3.4056000000000002</v>
      </c>
      <c r="CC106" s="216"/>
      <c r="CD106" s="216"/>
      <c r="CE106" s="216">
        <f t="shared" si="40"/>
        <v>3.4056000000000002</v>
      </c>
      <c r="CF106" s="216"/>
      <c r="CG106" s="216">
        <f t="shared" si="52"/>
        <v>0</v>
      </c>
      <c r="CH106" s="216"/>
      <c r="CI106" s="216"/>
      <c r="CJ106" s="216">
        <f t="shared" si="53"/>
        <v>0</v>
      </c>
      <c r="CK106" s="216"/>
      <c r="CL106" s="216">
        <f t="shared" si="37"/>
        <v>3.4056000000000002</v>
      </c>
      <c r="CM106" s="216"/>
      <c r="CN106" s="216"/>
      <c r="CO106" s="216">
        <f t="shared" si="35"/>
        <v>3.4056000000000002</v>
      </c>
      <c r="CP106" s="216"/>
      <c r="CQ106" s="217"/>
    </row>
    <row r="107" spans="1:95" s="513" customFormat="1" x14ac:dyDescent="0.25">
      <c r="A107" s="47"/>
      <c r="B107" s="179"/>
      <c r="C107" s="51"/>
      <c r="D107" s="514"/>
      <c r="E107" s="514"/>
      <c r="F107" s="514"/>
      <c r="G107" s="514"/>
      <c r="H107" s="514"/>
      <c r="I107" s="514"/>
      <c r="J107" s="196"/>
      <c r="K107" s="514"/>
      <c r="L107" s="514"/>
      <c r="M107" s="514"/>
      <c r="N107" s="514"/>
      <c r="O107" s="514"/>
      <c r="P107" s="133"/>
      <c r="Q107" s="133"/>
      <c r="R107" s="133"/>
      <c r="S107" s="133"/>
      <c r="T107" s="216"/>
      <c r="U107" s="216">
        <f t="shared" si="47"/>
        <v>0</v>
      </c>
      <c r="V107" s="514">
        <f t="shared" si="32"/>
        <v>0</v>
      </c>
      <c r="W107" s="514">
        <f t="shared" si="36"/>
        <v>0</v>
      </c>
      <c r="X107" s="514">
        <f t="shared" si="33"/>
        <v>0</v>
      </c>
      <c r="Y107" s="514"/>
      <c r="Z107" s="514"/>
      <c r="AA107" s="514"/>
      <c r="AB107" s="216"/>
      <c r="AC107" s="514"/>
      <c r="AD107" s="514"/>
      <c r="AE107" s="514"/>
      <c r="AF107" s="514"/>
      <c r="AG107" s="514"/>
      <c r="AH107" s="514"/>
      <c r="AI107" s="320"/>
      <c r="AJ107" s="133"/>
      <c r="AK107" s="133"/>
      <c r="AL107" s="133"/>
      <c r="AM107" s="133"/>
      <c r="AN107" s="133">
        <f t="shared" si="43"/>
        <v>0</v>
      </c>
      <c r="AO107" s="133"/>
      <c r="AP107" s="133"/>
      <c r="AQ107" s="133">
        <f t="shared" si="44"/>
        <v>0</v>
      </c>
      <c r="AR107" s="133"/>
      <c r="AS107" s="320"/>
      <c r="AT107" s="133"/>
      <c r="AU107" s="133"/>
      <c r="AV107" s="133"/>
      <c r="AW107" s="133"/>
      <c r="AX107" s="320"/>
      <c r="AY107" s="133"/>
      <c r="AZ107" s="133"/>
      <c r="BA107" s="133"/>
      <c r="BB107" s="133"/>
      <c r="BC107" s="320"/>
      <c r="BD107" s="133"/>
      <c r="BE107" s="133"/>
      <c r="BF107" s="133"/>
      <c r="BG107" s="133"/>
      <c r="BH107" s="216"/>
      <c r="BI107" s="216"/>
      <c r="BJ107" s="216"/>
      <c r="BK107" s="216"/>
      <c r="BL107" s="216"/>
      <c r="BM107" s="216"/>
      <c r="BN107" s="216"/>
      <c r="BO107" s="216"/>
      <c r="BP107" s="216"/>
      <c r="BQ107" s="216"/>
      <c r="BR107" s="216"/>
      <c r="BS107" s="216"/>
      <c r="BT107" s="216"/>
      <c r="BU107" s="216"/>
      <c r="BV107" s="216"/>
      <c r="BW107" s="216"/>
      <c r="BX107" s="216"/>
      <c r="BY107" s="216"/>
      <c r="BZ107" s="216"/>
      <c r="CA107" s="216"/>
      <c r="CB107" s="216"/>
      <c r="CC107" s="216"/>
      <c r="CD107" s="216"/>
      <c r="CE107" s="216"/>
      <c r="CF107" s="216"/>
      <c r="CG107" s="216"/>
      <c r="CH107" s="216"/>
      <c r="CI107" s="216"/>
      <c r="CJ107" s="216"/>
      <c r="CK107" s="216"/>
      <c r="CL107" s="216"/>
      <c r="CM107" s="216"/>
      <c r="CN107" s="216"/>
      <c r="CO107" s="216"/>
      <c r="CP107" s="216"/>
      <c r="CQ107" s="217"/>
    </row>
    <row r="108" spans="1:95" ht="47.25" customHeight="1" x14ac:dyDescent="0.25">
      <c r="A108" s="47" t="s">
        <v>563</v>
      </c>
      <c r="B108" s="181" t="s">
        <v>761</v>
      </c>
      <c r="C108" s="51"/>
      <c r="D108" s="379"/>
      <c r="E108" s="379"/>
      <c r="F108" s="379"/>
      <c r="G108" s="379"/>
      <c r="H108" s="379"/>
      <c r="I108" s="320">
        <v>6.1</v>
      </c>
      <c r="J108" s="196"/>
      <c r="K108" s="379"/>
      <c r="L108" s="320">
        <f t="shared" si="2"/>
        <v>1.5249999999999999</v>
      </c>
      <c r="M108" s="379"/>
      <c r="N108" s="379"/>
      <c r="O108" s="216">
        <f>'3'!J109*1.2</f>
        <v>1.5251999999999999</v>
      </c>
      <c r="P108" s="133"/>
      <c r="Q108" s="133"/>
      <c r="R108" s="133"/>
      <c r="S108" s="133"/>
      <c r="T108" s="216">
        <v>6.1</v>
      </c>
      <c r="U108" s="216">
        <f t="shared" si="47"/>
        <v>1.5249999999999999</v>
      </c>
      <c r="V108" s="379">
        <f t="shared" si="32"/>
        <v>6.1</v>
      </c>
      <c r="W108" s="379">
        <f t="shared" si="36"/>
        <v>4.5747999999999998</v>
      </c>
      <c r="X108" s="379">
        <f t="shared" si="33"/>
        <v>1.5249999999999999</v>
      </c>
      <c r="Y108" s="379"/>
      <c r="Z108" s="379"/>
      <c r="AA108" s="379"/>
      <c r="AB108" s="216">
        <f t="shared" si="7"/>
        <v>0</v>
      </c>
      <c r="AC108" s="379"/>
      <c r="AD108" s="379"/>
      <c r="AE108" s="379"/>
      <c r="AF108" s="379"/>
      <c r="AG108" s="379"/>
      <c r="AH108" s="379"/>
      <c r="AI108" s="320">
        <v>1.5249999999999999</v>
      </c>
      <c r="AJ108" s="320">
        <v>0</v>
      </c>
      <c r="AK108" s="320">
        <v>0</v>
      </c>
      <c r="AL108" s="320">
        <v>1.5249999999999999</v>
      </c>
      <c r="AM108" s="320">
        <v>0</v>
      </c>
      <c r="AN108" s="320">
        <f t="shared" si="43"/>
        <v>1.5251999999999999</v>
      </c>
      <c r="AO108" s="320"/>
      <c r="AP108" s="320"/>
      <c r="AQ108" s="320">
        <f t="shared" si="44"/>
        <v>1.5251999999999999</v>
      </c>
      <c r="AR108" s="320"/>
      <c r="AS108" s="320">
        <v>0</v>
      </c>
      <c r="AT108" s="320">
        <v>0</v>
      </c>
      <c r="AU108" s="320">
        <v>0</v>
      </c>
      <c r="AV108" s="320">
        <v>0</v>
      </c>
      <c r="AW108" s="320">
        <v>0</v>
      </c>
      <c r="AX108" s="320"/>
      <c r="AY108" s="320"/>
      <c r="AZ108" s="320"/>
      <c r="BA108" s="320"/>
      <c r="BB108" s="320"/>
      <c r="BC108" s="320">
        <v>1.5249999999999999</v>
      </c>
      <c r="BD108" s="320">
        <v>0</v>
      </c>
      <c r="BE108" s="320">
        <v>0</v>
      </c>
      <c r="BF108" s="320">
        <v>1.5249999999999999</v>
      </c>
      <c r="BG108" s="320">
        <v>0</v>
      </c>
      <c r="BH108" s="216">
        <v>0</v>
      </c>
      <c r="BI108" s="216">
        <v>0</v>
      </c>
      <c r="BJ108" s="216">
        <v>0</v>
      </c>
      <c r="BK108" s="216">
        <v>0</v>
      </c>
      <c r="BL108" s="216">
        <v>0</v>
      </c>
      <c r="BM108" s="216">
        <v>1.5249999999999999</v>
      </c>
      <c r="BN108" s="216">
        <v>0</v>
      </c>
      <c r="BO108" s="216">
        <v>0</v>
      </c>
      <c r="BP108" s="216">
        <v>1.5249999999999999</v>
      </c>
      <c r="BQ108" s="216">
        <v>0</v>
      </c>
      <c r="BR108" s="216">
        <v>0</v>
      </c>
      <c r="BS108" s="216">
        <v>0</v>
      </c>
      <c r="BT108" s="216">
        <v>0</v>
      </c>
      <c r="BU108" s="216">
        <v>0</v>
      </c>
      <c r="BV108" s="216">
        <v>0</v>
      </c>
      <c r="BW108" s="216">
        <v>1.5249999999999999</v>
      </c>
      <c r="BX108" s="216">
        <v>0</v>
      </c>
      <c r="BY108" s="216">
        <v>0</v>
      </c>
      <c r="BZ108" s="216">
        <v>1.5249999999999999</v>
      </c>
      <c r="CA108" s="216">
        <v>0</v>
      </c>
      <c r="CB108" s="216">
        <v>0</v>
      </c>
      <c r="CC108" s="216">
        <v>0</v>
      </c>
      <c r="CD108" s="216">
        <v>0</v>
      </c>
      <c r="CE108" s="216">
        <v>0</v>
      </c>
      <c r="CF108" s="216"/>
      <c r="CG108" s="216">
        <f t="shared" si="13"/>
        <v>6.1</v>
      </c>
      <c r="CH108" s="216"/>
      <c r="CI108" s="216"/>
      <c r="CJ108" s="216">
        <f t="shared" si="19"/>
        <v>6.1</v>
      </c>
      <c r="CK108" s="216"/>
      <c r="CL108" s="216">
        <f t="shared" si="37"/>
        <v>1.5249999999999999</v>
      </c>
      <c r="CM108" s="216"/>
      <c r="CN108" s="216"/>
      <c r="CO108" s="216">
        <f t="shared" si="35"/>
        <v>1.5249999999999999</v>
      </c>
      <c r="CP108" s="216"/>
      <c r="CQ108" s="217">
        <f t="shared" si="1"/>
        <v>3.0501999999999998</v>
      </c>
    </row>
    <row r="109" spans="1:95" s="97" customFormat="1" ht="47.25" customHeight="1" x14ac:dyDescent="0.25">
      <c r="A109" s="83" t="s">
        <v>616</v>
      </c>
      <c r="B109" s="325" t="s">
        <v>869</v>
      </c>
      <c r="C109" s="326" t="s">
        <v>829</v>
      </c>
      <c r="D109" s="379"/>
      <c r="E109" s="379">
        <v>2020</v>
      </c>
      <c r="F109" s="379">
        <v>2024</v>
      </c>
      <c r="G109" s="379"/>
      <c r="H109" s="379"/>
      <c r="I109" s="320">
        <v>6.1</v>
      </c>
      <c r="J109" s="196"/>
      <c r="K109" s="379"/>
      <c r="L109" s="320">
        <f t="shared" si="2"/>
        <v>1.5249999999999999</v>
      </c>
      <c r="M109" s="379"/>
      <c r="N109" s="379"/>
      <c r="O109" s="216">
        <f>'3'!J110*1.2</f>
        <v>1.5251999999999999</v>
      </c>
      <c r="P109" s="133"/>
      <c r="Q109" s="133"/>
      <c r="R109" s="133"/>
      <c r="S109" s="133"/>
      <c r="T109" s="216">
        <v>6.1</v>
      </c>
      <c r="U109" s="216">
        <f t="shared" si="47"/>
        <v>1.5249999999999999</v>
      </c>
      <c r="V109" s="379">
        <f t="shared" si="32"/>
        <v>6.1</v>
      </c>
      <c r="W109" s="379">
        <f t="shared" si="36"/>
        <v>4.5747999999999998</v>
      </c>
      <c r="X109" s="379">
        <f t="shared" si="33"/>
        <v>1.5249999999999999</v>
      </c>
      <c r="Y109" s="379"/>
      <c r="Z109" s="379"/>
      <c r="AA109" s="379"/>
      <c r="AB109" s="216">
        <f t="shared" si="7"/>
        <v>0</v>
      </c>
      <c r="AC109" s="379"/>
      <c r="AD109" s="379"/>
      <c r="AE109" s="379"/>
      <c r="AF109" s="379"/>
      <c r="AG109" s="379"/>
      <c r="AH109" s="379"/>
      <c r="AI109" s="320">
        <v>1.5249999999999999</v>
      </c>
      <c r="AJ109" s="133"/>
      <c r="AK109" s="133"/>
      <c r="AL109" s="320">
        <v>1.5249999999999999</v>
      </c>
      <c r="AM109" s="133"/>
      <c r="AN109" s="133">
        <f t="shared" si="43"/>
        <v>1.5251999999999999</v>
      </c>
      <c r="AO109" s="133"/>
      <c r="AP109" s="133"/>
      <c r="AQ109" s="133">
        <f t="shared" si="44"/>
        <v>1.5251999999999999</v>
      </c>
      <c r="AR109" s="133"/>
      <c r="AS109" s="320">
        <v>0</v>
      </c>
      <c r="AT109" s="133"/>
      <c r="AU109" s="133"/>
      <c r="AV109" s="320"/>
      <c r="AW109" s="133"/>
      <c r="AX109" s="320"/>
      <c r="AY109" s="133"/>
      <c r="AZ109" s="133"/>
      <c r="BA109" s="320"/>
      <c r="BB109" s="133"/>
      <c r="BC109" s="320">
        <v>1.5249999999999999</v>
      </c>
      <c r="BD109" s="133"/>
      <c r="BE109" s="133"/>
      <c r="BF109" s="320">
        <v>1.5249999999999999</v>
      </c>
      <c r="BG109" s="133"/>
      <c r="BH109" s="216">
        <v>0</v>
      </c>
      <c r="BI109" s="216"/>
      <c r="BJ109" s="216"/>
      <c r="BK109" s="216">
        <v>0</v>
      </c>
      <c r="BL109" s="216"/>
      <c r="BM109" s="216">
        <v>1.5249999999999999</v>
      </c>
      <c r="BN109" s="216"/>
      <c r="BO109" s="216"/>
      <c r="BP109" s="216">
        <v>1.5249999999999999</v>
      </c>
      <c r="BQ109" s="216"/>
      <c r="BR109" s="216">
        <v>0</v>
      </c>
      <c r="BS109" s="216"/>
      <c r="BT109" s="216"/>
      <c r="BU109" s="216">
        <v>0</v>
      </c>
      <c r="BV109" s="216"/>
      <c r="BW109" s="216">
        <v>1.5249999999999999</v>
      </c>
      <c r="BX109" s="216"/>
      <c r="BY109" s="216"/>
      <c r="BZ109" s="216">
        <v>1.5249999999999999</v>
      </c>
      <c r="CA109" s="216"/>
      <c r="CB109" s="216">
        <v>0</v>
      </c>
      <c r="CC109" s="216"/>
      <c r="CD109" s="216"/>
      <c r="CE109" s="216">
        <v>0</v>
      </c>
      <c r="CF109" s="216"/>
      <c r="CG109" s="216">
        <f t="shared" si="13"/>
        <v>6.1</v>
      </c>
      <c r="CH109" s="216"/>
      <c r="CI109" s="216"/>
      <c r="CJ109" s="216">
        <f t="shared" si="19"/>
        <v>6.1</v>
      </c>
      <c r="CK109" s="216"/>
      <c r="CL109" s="216">
        <f t="shared" si="37"/>
        <v>1.5249999999999999</v>
      </c>
      <c r="CM109" s="216"/>
      <c r="CN109" s="216"/>
      <c r="CO109" s="216">
        <f t="shared" si="35"/>
        <v>1.5249999999999999</v>
      </c>
      <c r="CP109" s="216"/>
      <c r="CQ109" s="217">
        <f t="shared" si="1"/>
        <v>3.0501999999999998</v>
      </c>
    </row>
    <row r="110" spans="1:95" s="97" customFormat="1" x14ac:dyDescent="0.25">
      <c r="A110" s="83"/>
      <c r="B110" s="325"/>
      <c r="C110" s="326"/>
      <c r="D110" s="379"/>
      <c r="E110" s="379"/>
      <c r="F110" s="379"/>
      <c r="G110" s="379"/>
      <c r="H110" s="379"/>
      <c r="I110" s="320">
        <v>0</v>
      </c>
      <c r="J110" s="196"/>
      <c r="K110" s="379"/>
      <c r="L110" s="320">
        <f t="shared" si="2"/>
        <v>0</v>
      </c>
      <c r="M110" s="379"/>
      <c r="N110" s="379"/>
      <c r="O110" s="514"/>
      <c r="P110" s="133"/>
      <c r="Q110" s="133"/>
      <c r="R110" s="133"/>
      <c r="S110" s="133"/>
      <c r="T110" s="216">
        <v>0</v>
      </c>
      <c r="U110" s="216">
        <f t="shared" si="47"/>
        <v>0</v>
      </c>
      <c r="V110" s="379">
        <f t="shared" si="32"/>
        <v>0</v>
      </c>
      <c r="W110" s="379">
        <f t="shared" si="36"/>
        <v>0</v>
      </c>
      <c r="X110" s="379">
        <f t="shared" si="33"/>
        <v>0</v>
      </c>
      <c r="Y110" s="379"/>
      <c r="Z110" s="379"/>
      <c r="AA110" s="379"/>
      <c r="AB110" s="216"/>
      <c r="AC110" s="379"/>
      <c r="AD110" s="379"/>
      <c r="AE110" s="379"/>
      <c r="AF110" s="379"/>
      <c r="AG110" s="379"/>
      <c r="AH110" s="379"/>
      <c r="AI110" s="320"/>
      <c r="AJ110" s="133"/>
      <c r="AK110" s="133"/>
      <c r="AL110" s="320"/>
      <c r="AM110" s="133"/>
      <c r="AN110" s="133">
        <f t="shared" si="43"/>
        <v>0</v>
      </c>
      <c r="AO110" s="133"/>
      <c r="AP110" s="133"/>
      <c r="AQ110" s="133">
        <f t="shared" si="44"/>
        <v>0</v>
      </c>
      <c r="AR110" s="133"/>
      <c r="AS110" s="320"/>
      <c r="AT110" s="133"/>
      <c r="AU110" s="133"/>
      <c r="AV110" s="320"/>
      <c r="AW110" s="133"/>
      <c r="AX110" s="320"/>
      <c r="AY110" s="133"/>
      <c r="AZ110" s="133"/>
      <c r="BA110" s="320"/>
      <c r="BB110" s="133"/>
      <c r="BC110" s="320"/>
      <c r="BD110" s="133"/>
      <c r="BE110" s="133"/>
      <c r="BF110" s="320"/>
      <c r="BG110" s="133"/>
      <c r="BH110" s="216"/>
      <c r="BI110" s="216"/>
      <c r="BJ110" s="216"/>
      <c r="BK110" s="216"/>
      <c r="BL110" s="216"/>
      <c r="BM110" s="216"/>
      <c r="BN110" s="216"/>
      <c r="BO110" s="216"/>
      <c r="BP110" s="216"/>
      <c r="BQ110" s="216"/>
      <c r="BR110" s="216"/>
      <c r="BS110" s="216"/>
      <c r="BT110" s="216"/>
      <c r="BU110" s="216"/>
      <c r="BV110" s="216"/>
      <c r="BW110" s="216"/>
      <c r="BX110" s="216"/>
      <c r="BY110" s="216"/>
      <c r="BZ110" s="216"/>
      <c r="CA110" s="216"/>
      <c r="CB110" s="216"/>
      <c r="CC110" s="216"/>
      <c r="CD110" s="216"/>
      <c r="CE110" s="216"/>
      <c r="CF110" s="216"/>
      <c r="CG110" s="216">
        <f t="shared" si="13"/>
        <v>0</v>
      </c>
      <c r="CH110" s="216"/>
      <c r="CI110" s="216"/>
      <c r="CJ110" s="216"/>
      <c r="CK110" s="216"/>
      <c r="CL110" s="216">
        <f t="shared" si="37"/>
        <v>0</v>
      </c>
      <c r="CM110" s="216"/>
      <c r="CN110" s="216"/>
      <c r="CO110" s="216">
        <f t="shared" si="35"/>
        <v>0</v>
      </c>
      <c r="CP110" s="216"/>
      <c r="CQ110" s="217">
        <f t="shared" si="1"/>
        <v>0</v>
      </c>
    </row>
    <row r="111" spans="1:95" ht="66" customHeight="1" x14ac:dyDescent="0.25">
      <c r="A111" s="47" t="s">
        <v>564</v>
      </c>
      <c r="B111" s="229" t="s">
        <v>763</v>
      </c>
      <c r="C111" s="51"/>
      <c r="D111" s="379"/>
      <c r="E111" s="379"/>
      <c r="F111" s="379"/>
      <c r="G111" s="379"/>
      <c r="H111" s="379"/>
      <c r="I111" s="379">
        <v>53.975999999999999</v>
      </c>
      <c r="J111" s="196"/>
      <c r="K111" s="379"/>
      <c r="L111" s="320">
        <f t="shared" ref="L111:BG111" si="54">L113</f>
        <v>67.884</v>
      </c>
      <c r="M111" s="320">
        <f t="shared" si="54"/>
        <v>0</v>
      </c>
      <c r="N111" s="320">
        <f t="shared" si="54"/>
        <v>0</v>
      </c>
      <c r="O111" s="320">
        <f t="shared" si="54"/>
        <v>15.3240588</v>
      </c>
      <c r="P111" s="320">
        <f t="shared" si="54"/>
        <v>0</v>
      </c>
      <c r="Q111" s="320">
        <f t="shared" si="54"/>
        <v>0</v>
      </c>
      <c r="R111" s="320">
        <f t="shared" si="54"/>
        <v>0</v>
      </c>
      <c r="S111" s="320">
        <f t="shared" si="54"/>
        <v>0</v>
      </c>
      <c r="T111" s="320">
        <f t="shared" si="54"/>
        <v>53.975999999999999</v>
      </c>
      <c r="U111" s="320">
        <f t="shared" si="54"/>
        <v>67.884</v>
      </c>
      <c r="V111" s="320">
        <f t="shared" si="54"/>
        <v>53.975999999999999</v>
      </c>
      <c r="W111" s="320">
        <f t="shared" si="54"/>
        <v>38.651941199999996</v>
      </c>
      <c r="X111" s="320">
        <f t="shared" si="54"/>
        <v>67.884</v>
      </c>
      <c r="Y111" s="320">
        <f t="shared" si="54"/>
        <v>0</v>
      </c>
      <c r="Z111" s="320">
        <f t="shared" si="54"/>
        <v>0</v>
      </c>
      <c r="AA111" s="320">
        <f t="shared" si="54"/>
        <v>0</v>
      </c>
      <c r="AB111" s="320">
        <f t="shared" si="54"/>
        <v>0</v>
      </c>
      <c r="AC111" s="320">
        <f t="shared" si="54"/>
        <v>0</v>
      </c>
      <c r="AD111" s="320">
        <f t="shared" si="54"/>
        <v>0</v>
      </c>
      <c r="AE111" s="320">
        <f t="shared" si="54"/>
        <v>0</v>
      </c>
      <c r="AF111" s="320">
        <f t="shared" si="54"/>
        <v>0</v>
      </c>
      <c r="AG111" s="320">
        <f t="shared" si="54"/>
        <v>0</v>
      </c>
      <c r="AH111" s="320">
        <f t="shared" si="54"/>
        <v>0</v>
      </c>
      <c r="AI111" s="320">
        <f t="shared" si="54"/>
        <v>15.18</v>
      </c>
      <c r="AJ111" s="320">
        <f t="shared" si="54"/>
        <v>0</v>
      </c>
      <c r="AK111" s="320">
        <f t="shared" si="54"/>
        <v>0</v>
      </c>
      <c r="AL111" s="320">
        <f t="shared" si="54"/>
        <v>15.18</v>
      </c>
      <c r="AM111" s="320">
        <f t="shared" si="54"/>
        <v>0</v>
      </c>
      <c r="AN111" s="320">
        <f t="shared" si="54"/>
        <v>15.3240588</v>
      </c>
      <c r="AO111" s="320">
        <f t="shared" si="54"/>
        <v>0</v>
      </c>
      <c r="AP111" s="320">
        <f t="shared" si="54"/>
        <v>0</v>
      </c>
      <c r="AQ111" s="320">
        <f t="shared" si="54"/>
        <v>15.3240588</v>
      </c>
      <c r="AR111" s="320">
        <f t="shared" si="54"/>
        <v>0</v>
      </c>
      <c r="AS111" s="320">
        <f t="shared" si="54"/>
        <v>13.116</v>
      </c>
      <c r="AT111" s="320">
        <f t="shared" si="54"/>
        <v>0</v>
      </c>
      <c r="AU111" s="320">
        <f t="shared" si="54"/>
        <v>0</v>
      </c>
      <c r="AV111" s="320">
        <f t="shared" si="54"/>
        <v>13.116</v>
      </c>
      <c r="AW111" s="320">
        <f t="shared" si="54"/>
        <v>0</v>
      </c>
      <c r="AX111" s="320">
        <f t="shared" si="54"/>
        <v>0</v>
      </c>
      <c r="AY111" s="320">
        <f t="shared" si="54"/>
        <v>0</v>
      </c>
      <c r="AZ111" s="320">
        <f t="shared" si="54"/>
        <v>0</v>
      </c>
      <c r="BA111" s="320">
        <f t="shared" si="54"/>
        <v>0</v>
      </c>
      <c r="BB111" s="320">
        <f t="shared" si="54"/>
        <v>0</v>
      </c>
      <c r="BC111" s="320">
        <f t="shared" si="54"/>
        <v>7.4399999999999995</v>
      </c>
      <c r="BD111" s="320">
        <f t="shared" si="54"/>
        <v>0</v>
      </c>
      <c r="BE111" s="320">
        <f t="shared" si="54"/>
        <v>0</v>
      </c>
      <c r="BF111" s="320">
        <f t="shared" si="54"/>
        <v>7.4399999999999995</v>
      </c>
      <c r="BG111" s="320">
        <f t="shared" si="54"/>
        <v>0</v>
      </c>
      <c r="BH111" s="320">
        <f>BH113</f>
        <v>14.507999999999999</v>
      </c>
      <c r="BI111" s="320">
        <f t="shared" ref="BI111:CD111" si="55">BI113</f>
        <v>0</v>
      </c>
      <c r="BJ111" s="320">
        <f t="shared" si="55"/>
        <v>0</v>
      </c>
      <c r="BK111" s="320">
        <f t="shared" si="55"/>
        <v>14.507999999999999</v>
      </c>
      <c r="BL111" s="320">
        <f t="shared" si="55"/>
        <v>0</v>
      </c>
      <c r="BM111" s="320">
        <f t="shared" si="55"/>
        <v>10.44</v>
      </c>
      <c r="BN111" s="320">
        <f t="shared" si="55"/>
        <v>0</v>
      </c>
      <c r="BO111" s="320">
        <f t="shared" si="55"/>
        <v>0</v>
      </c>
      <c r="BP111" s="320">
        <f t="shared" si="55"/>
        <v>10.44</v>
      </c>
      <c r="BQ111" s="320">
        <f t="shared" si="55"/>
        <v>0</v>
      </c>
      <c r="BR111" s="320">
        <f t="shared" si="55"/>
        <v>12.360000000000001</v>
      </c>
      <c r="BS111" s="320">
        <f t="shared" si="55"/>
        <v>0</v>
      </c>
      <c r="BT111" s="320">
        <f t="shared" si="55"/>
        <v>0</v>
      </c>
      <c r="BU111" s="320">
        <f t="shared" si="55"/>
        <v>12.360000000000001</v>
      </c>
      <c r="BV111" s="320">
        <f t="shared" si="55"/>
        <v>0</v>
      </c>
      <c r="BW111" s="320">
        <f t="shared" si="55"/>
        <v>7.8000000000000007</v>
      </c>
      <c r="BX111" s="320">
        <f t="shared" si="55"/>
        <v>0</v>
      </c>
      <c r="BY111" s="320">
        <f t="shared" si="55"/>
        <v>0</v>
      </c>
      <c r="BZ111" s="320">
        <f t="shared" si="55"/>
        <v>7.8000000000000007</v>
      </c>
      <c r="CA111" s="320">
        <f t="shared" si="55"/>
        <v>0</v>
      </c>
      <c r="CB111" s="320">
        <f t="shared" si="55"/>
        <v>12.719999999999999</v>
      </c>
      <c r="CC111" s="320">
        <f t="shared" si="55"/>
        <v>0</v>
      </c>
      <c r="CD111" s="320">
        <f t="shared" si="55"/>
        <v>0</v>
      </c>
      <c r="CE111" s="320">
        <f>CE113</f>
        <v>12.719999999999999</v>
      </c>
      <c r="CF111" s="216"/>
      <c r="CG111" s="216">
        <f t="shared" si="13"/>
        <v>53.975999999999999</v>
      </c>
      <c r="CH111" s="216"/>
      <c r="CI111" s="216"/>
      <c r="CJ111" s="216">
        <f t="shared" ref="CJ111:CJ144" si="56">AL111+AV111+BF111+BP111+BZ111</f>
        <v>53.975999999999999</v>
      </c>
      <c r="CK111" s="216"/>
      <c r="CL111" s="216">
        <f t="shared" si="37"/>
        <v>67.884</v>
      </c>
      <c r="CM111" s="216"/>
      <c r="CN111" s="216"/>
      <c r="CO111" s="216">
        <f t="shared" si="35"/>
        <v>67.884</v>
      </c>
      <c r="CP111" s="216"/>
      <c r="CQ111" s="217">
        <f t="shared" si="1"/>
        <v>62.352058799999995</v>
      </c>
    </row>
    <row r="112" spans="1:95" ht="38.25" customHeight="1" x14ac:dyDescent="0.25">
      <c r="A112" s="47" t="s">
        <v>620</v>
      </c>
      <c r="B112" s="371" t="s">
        <v>764</v>
      </c>
      <c r="C112" s="51"/>
      <c r="D112" s="379"/>
      <c r="E112" s="379"/>
      <c r="F112" s="379"/>
      <c r="G112" s="379"/>
      <c r="H112" s="379"/>
      <c r="I112" s="379">
        <v>0</v>
      </c>
      <c r="J112" s="379"/>
      <c r="K112" s="379"/>
      <c r="L112" s="379">
        <f t="shared" si="2"/>
        <v>0</v>
      </c>
      <c r="M112" s="379"/>
      <c r="N112" s="379"/>
      <c r="O112" s="514"/>
      <c r="P112" s="133"/>
      <c r="Q112" s="133"/>
      <c r="R112" s="133"/>
      <c r="S112" s="133"/>
      <c r="T112" s="216">
        <v>0</v>
      </c>
      <c r="U112" s="216">
        <f t="shared" si="47"/>
        <v>0</v>
      </c>
      <c r="V112" s="379">
        <f t="shared" si="32"/>
        <v>0</v>
      </c>
      <c r="W112" s="379">
        <f t="shared" si="36"/>
        <v>0</v>
      </c>
      <c r="X112" s="379">
        <f t="shared" si="33"/>
        <v>0</v>
      </c>
      <c r="Y112" s="379"/>
      <c r="Z112" s="379"/>
      <c r="AA112" s="379"/>
      <c r="AB112" s="216">
        <f t="shared" si="7"/>
        <v>0</v>
      </c>
      <c r="AC112" s="379"/>
      <c r="AD112" s="379"/>
      <c r="AE112" s="379"/>
      <c r="AF112" s="379"/>
      <c r="AG112" s="379"/>
      <c r="AH112" s="379"/>
      <c r="AI112" s="320">
        <v>0</v>
      </c>
      <c r="AJ112" s="133"/>
      <c r="AK112" s="133"/>
      <c r="AL112" s="133"/>
      <c r="AM112" s="133"/>
      <c r="AN112" s="133">
        <f t="shared" si="43"/>
        <v>0</v>
      </c>
      <c r="AO112" s="133"/>
      <c r="AP112" s="133"/>
      <c r="AQ112" s="133">
        <f t="shared" si="44"/>
        <v>0</v>
      </c>
      <c r="AR112" s="133"/>
      <c r="AS112" s="320">
        <v>0</v>
      </c>
      <c r="AT112" s="133"/>
      <c r="AU112" s="133"/>
      <c r="AV112" s="133"/>
      <c r="AW112" s="133"/>
      <c r="AX112" s="320"/>
      <c r="AY112" s="133"/>
      <c r="AZ112" s="133"/>
      <c r="BA112" s="133"/>
      <c r="BB112" s="133"/>
      <c r="BC112" s="320">
        <v>0</v>
      </c>
      <c r="BD112" s="133"/>
      <c r="BE112" s="133"/>
      <c r="BF112" s="133"/>
      <c r="BG112" s="133"/>
      <c r="BH112" s="216"/>
      <c r="BI112" s="216"/>
      <c r="BJ112" s="216"/>
      <c r="BK112" s="216"/>
      <c r="BL112" s="216"/>
      <c r="BM112" s="216">
        <v>0</v>
      </c>
      <c r="BN112" s="216"/>
      <c r="BO112" s="216"/>
      <c r="BP112" s="216"/>
      <c r="BQ112" s="216"/>
      <c r="BR112" s="216"/>
      <c r="BS112" s="216"/>
      <c r="BT112" s="216"/>
      <c r="BU112" s="216"/>
      <c r="BV112" s="216"/>
      <c r="BW112" s="216">
        <v>0</v>
      </c>
      <c r="BX112" s="216"/>
      <c r="BY112" s="216"/>
      <c r="BZ112" s="216"/>
      <c r="CA112" s="216"/>
      <c r="CB112" s="216"/>
      <c r="CC112" s="216"/>
      <c r="CD112" s="216"/>
      <c r="CE112" s="216"/>
      <c r="CF112" s="216"/>
      <c r="CG112" s="216">
        <f t="shared" si="13"/>
        <v>0</v>
      </c>
      <c r="CH112" s="216"/>
      <c r="CI112" s="216"/>
      <c r="CJ112" s="216">
        <f t="shared" si="56"/>
        <v>0</v>
      </c>
      <c r="CK112" s="216"/>
      <c r="CL112" s="216">
        <f t="shared" si="37"/>
        <v>0</v>
      </c>
      <c r="CM112" s="216"/>
      <c r="CN112" s="216"/>
      <c r="CO112" s="216">
        <f t="shared" si="35"/>
        <v>0</v>
      </c>
      <c r="CP112" s="216"/>
      <c r="CQ112" s="217">
        <f t="shared" si="1"/>
        <v>0</v>
      </c>
    </row>
    <row r="113" spans="1:95" ht="63.75" customHeight="1" x14ac:dyDescent="0.25">
      <c r="A113" s="47" t="s">
        <v>621</v>
      </c>
      <c r="B113" s="371" t="s">
        <v>765</v>
      </c>
      <c r="C113" s="51"/>
      <c r="D113" s="379"/>
      <c r="E113" s="379">
        <v>2020</v>
      </c>
      <c r="F113" s="379">
        <v>2024</v>
      </c>
      <c r="G113" s="379"/>
      <c r="H113" s="379"/>
      <c r="I113" s="379">
        <v>53.975999999999999</v>
      </c>
      <c r="J113" s="379"/>
      <c r="K113" s="379"/>
      <c r="L113" s="379">
        <f t="shared" si="2"/>
        <v>67.884</v>
      </c>
      <c r="M113" s="379"/>
      <c r="N113" s="379"/>
      <c r="O113" s="216">
        <f>'3'!J114*1.2</f>
        <v>15.3240588</v>
      </c>
      <c r="P113" s="133"/>
      <c r="Q113" s="133"/>
      <c r="R113" s="133"/>
      <c r="S113" s="133"/>
      <c r="T113" s="216">
        <v>53.975999999999999</v>
      </c>
      <c r="U113" s="216">
        <f t="shared" si="47"/>
        <v>67.884</v>
      </c>
      <c r="V113" s="379">
        <f t="shared" si="32"/>
        <v>53.975999999999999</v>
      </c>
      <c r="W113" s="379">
        <f t="shared" si="36"/>
        <v>38.651941199999996</v>
      </c>
      <c r="X113" s="379">
        <f t="shared" si="33"/>
        <v>67.884</v>
      </c>
      <c r="Y113" s="379"/>
      <c r="Z113" s="379"/>
      <c r="AA113" s="379"/>
      <c r="AB113" s="216">
        <f t="shared" si="7"/>
        <v>0</v>
      </c>
      <c r="AC113" s="379"/>
      <c r="AD113" s="379"/>
      <c r="AE113" s="379"/>
      <c r="AF113" s="379"/>
      <c r="AG113" s="379"/>
      <c r="AH113" s="379"/>
      <c r="AI113" s="320">
        <v>15.18</v>
      </c>
      <c r="AJ113" s="320">
        <v>0</v>
      </c>
      <c r="AK113" s="320">
        <v>0</v>
      </c>
      <c r="AL113" s="320">
        <v>15.18</v>
      </c>
      <c r="AM113" s="320">
        <v>0</v>
      </c>
      <c r="AN113" s="320">
        <f t="shared" si="43"/>
        <v>15.3240588</v>
      </c>
      <c r="AO113" s="320"/>
      <c r="AP113" s="320"/>
      <c r="AQ113" s="320">
        <f t="shared" si="44"/>
        <v>15.3240588</v>
      </c>
      <c r="AR113" s="320"/>
      <c r="AS113" s="320">
        <v>13.116</v>
      </c>
      <c r="AT113" s="320">
        <v>0</v>
      </c>
      <c r="AU113" s="320">
        <v>0</v>
      </c>
      <c r="AV113" s="320">
        <v>13.116</v>
      </c>
      <c r="AW113" s="320">
        <v>0</v>
      </c>
      <c r="AX113" s="320"/>
      <c r="AY113" s="320"/>
      <c r="AZ113" s="320"/>
      <c r="BA113" s="320"/>
      <c r="BB113" s="320"/>
      <c r="BC113" s="320">
        <v>7.4399999999999995</v>
      </c>
      <c r="BD113" s="320">
        <v>0</v>
      </c>
      <c r="BE113" s="320">
        <v>0</v>
      </c>
      <c r="BF113" s="320">
        <v>7.4399999999999995</v>
      </c>
      <c r="BG113" s="320">
        <v>0</v>
      </c>
      <c r="BH113" s="216">
        <f>'3'!AH114*1.2</f>
        <v>14.507999999999999</v>
      </c>
      <c r="BI113" s="216">
        <v>0</v>
      </c>
      <c r="BJ113" s="216">
        <v>0</v>
      </c>
      <c r="BK113" s="216">
        <f>BH113</f>
        <v>14.507999999999999</v>
      </c>
      <c r="BL113" s="216">
        <v>0</v>
      </c>
      <c r="BM113" s="216">
        <v>10.44</v>
      </c>
      <c r="BN113" s="216">
        <v>0</v>
      </c>
      <c r="BO113" s="216">
        <v>0</v>
      </c>
      <c r="BP113" s="216">
        <v>10.44</v>
      </c>
      <c r="BQ113" s="216">
        <v>0</v>
      </c>
      <c r="BR113" s="216">
        <f>'3'!AJ114*1.2</f>
        <v>12.360000000000001</v>
      </c>
      <c r="BS113" s="216">
        <v>0</v>
      </c>
      <c r="BT113" s="216">
        <v>0</v>
      </c>
      <c r="BU113" s="216">
        <f>BR113</f>
        <v>12.360000000000001</v>
      </c>
      <c r="BV113" s="216">
        <v>0</v>
      </c>
      <c r="BW113" s="216">
        <v>7.8000000000000007</v>
      </c>
      <c r="BX113" s="216">
        <v>0</v>
      </c>
      <c r="BY113" s="216">
        <v>0</v>
      </c>
      <c r="BZ113" s="216">
        <v>7.8000000000000007</v>
      </c>
      <c r="CA113" s="216">
        <v>0</v>
      </c>
      <c r="CB113" s="216">
        <f>'3'!AL114*1.2</f>
        <v>12.719999999999999</v>
      </c>
      <c r="CC113" s="216">
        <v>0</v>
      </c>
      <c r="CD113" s="216">
        <v>0</v>
      </c>
      <c r="CE113" s="216">
        <f>CB113</f>
        <v>12.719999999999999</v>
      </c>
      <c r="CF113" s="216"/>
      <c r="CG113" s="216">
        <f t="shared" si="13"/>
        <v>53.975999999999999</v>
      </c>
      <c r="CH113" s="216"/>
      <c r="CI113" s="216"/>
      <c r="CJ113" s="216">
        <f t="shared" si="56"/>
        <v>53.975999999999999</v>
      </c>
      <c r="CK113" s="216"/>
      <c r="CL113" s="216">
        <f t="shared" si="37"/>
        <v>67.884</v>
      </c>
      <c r="CM113" s="216"/>
      <c r="CN113" s="216"/>
      <c r="CO113" s="216">
        <f t="shared" si="35"/>
        <v>67.884</v>
      </c>
      <c r="CP113" s="216"/>
      <c r="CQ113" s="217">
        <f t="shared" si="1"/>
        <v>62.352058799999995</v>
      </c>
    </row>
    <row r="114" spans="1:95" x14ac:dyDescent="0.25">
      <c r="A114" s="47"/>
      <c r="B114" s="324" t="s">
        <v>831</v>
      </c>
      <c r="C114" s="51" t="s">
        <v>815</v>
      </c>
      <c r="D114" s="379"/>
      <c r="E114" s="379">
        <v>2020</v>
      </c>
      <c r="F114" s="379">
        <v>2020</v>
      </c>
      <c r="G114" s="379"/>
      <c r="H114" s="379"/>
      <c r="I114" s="379">
        <v>2.34</v>
      </c>
      <c r="J114" s="379"/>
      <c r="K114" s="379"/>
      <c r="L114" s="379">
        <f t="shared" si="2"/>
        <v>2.34</v>
      </c>
      <c r="M114" s="379"/>
      <c r="N114" s="379"/>
      <c r="O114" s="216">
        <f>'3'!J115*1.2</f>
        <v>6.7329996000000003</v>
      </c>
      <c r="P114" s="133"/>
      <c r="Q114" s="133"/>
      <c r="R114" s="133"/>
      <c r="S114" s="133"/>
      <c r="T114" s="216">
        <v>2.34</v>
      </c>
      <c r="U114" s="216">
        <f t="shared" si="47"/>
        <v>2.34</v>
      </c>
      <c r="V114" s="379">
        <f t="shared" si="32"/>
        <v>2.34</v>
      </c>
      <c r="W114" s="379">
        <f t="shared" si="36"/>
        <v>-4.3929996000000004</v>
      </c>
      <c r="X114" s="379">
        <f t="shared" si="33"/>
        <v>2.34</v>
      </c>
      <c r="Y114" s="379"/>
      <c r="Z114" s="379"/>
      <c r="AA114" s="379"/>
      <c r="AB114" s="216"/>
      <c r="AC114" s="379"/>
      <c r="AD114" s="379"/>
      <c r="AE114" s="379"/>
      <c r="AF114" s="379"/>
      <c r="AG114" s="379"/>
      <c r="AH114" s="379"/>
      <c r="AI114" s="320">
        <v>2.34</v>
      </c>
      <c r="AJ114" s="133"/>
      <c r="AK114" s="133"/>
      <c r="AL114" s="379">
        <v>2.34</v>
      </c>
      <c r="AM114" s="133"/>
      <c r="AN114" s="133">
        <f t="shared" si="43"/>
        <v>6.7329996000000003</v>
      </c>
      <c r="AO114" s="133"/>
      <c r="AP114" s="133"/>
      <c r="AQ114" s="133">
        <f t="shared" si="44"/>
        <v>6.7329996000000003</v>
      </c>
      <c r="AR114" s="133"/>
      <c r="AS114" s="320">
        <v>0</v>
      </c>
      <c r="AT114" s="133"/>
      <c r="AU114" s="133"/>
      <c r="AV114" s="133"/>
      <c r="AW114" s="133"/>
      <c r="AX114" s="320"/>
      <c r="AY114" s="133"/>
      <c r="AZ114" s="133"/>
      <c r="BA114" s="133"/>
      <c r="BB114" s="133"/>
      <c r="BC114" s="320">
        <v>0</v>
      </c>
      <c r="BD114" s="133"/>
      <c r="BE114" s="133"/>
      <c r="BF114" s="133"/>
      <c r="BG114" s="133"/>
      <c r="BH114" s="216">
        <f>'3'!AH115*1.2</f>
        <v>0</v>
      </c>
      <c r="BI114" s="216"/>
      <c r="BJ114" s="216"/>
      <c r="BK114" s="216">
        <f t="shared" ref="BK114:BK131" si="57">BH114</f>
        <v>0</v>
      </c>
      <c r="BL114" s="216"/>
      <c r="BM114" s="216">
        <v>0</v>
      </c>
      <c r="BN114" s="216"/>
      <c r="BO114" s="216"/>
      <c r="BP114" s="216"/>
      <c r="BQ114" s="216"/>
      <c r="BR114" s="216">
        <f>'3'!AJ115*1.2</f>
        <v>0</v>
      </c>
      <c r="BS114" s="216"/>
      <c r="BT114" s="216"/>
      <c r="BU114" s="216">
        <f t="shared" ref="BU114:BU131" si="58">BR114</f>
        <v>0</v>
      </c>
      <c r="BV114" s="216"/>
      <c r="BW114" s="216">
        <v>0</v>
      </c>
      <c r="BX114" s="216"/>
      <c r="BY114" s="216"/>
      <c r="BZ114" s="216"/>
      <c r="CA114" s="216"/>
      <c r="CB114" s="216">
        <f>'3'!AL115*1.2</f>
        <v>0</v>
      </c>
      <c r="CC114" s="216"/>
      <c r="CD114" s="216"/>
      <c r="CE114" s="216">
        <f t="shared" ref="CE114:CE131" si="59">CB114</f>
        <v>0</v>
      </c>
      <c r="CF114" s="216"/>
      <c r="CG114" s="216">
        <f t="shared" ref="CG114:CG144" si="60">CJ114</f>
        <v>2.34</v>
      </c>
      <c r="CH114" s="216"/>
      <c r="CI114" s="216"/>
      <c r="CJ114" s="216">
        <f t="shared" si="56"/>
        <v>2.34</v>
      </c>
      <c r="CK114" s="216"/>
      <c r="CL114" s="216">
        <f t="shared" si="37"/>
        <v>2.34</v>
      </c>
      <c r="CM114" s="216"/>
      <c r="CN114" s="216"/>
      <c r="CO114" s="216">
        <f t="shared" si="35"/>
        <v>2.34</v>
      </c>
      <c r="CP114" s="216"/>
      <c r="CQ114" s="217">
        <f t="shared" si="1"/>
        <v>6.7329996000000003</v>
      </c>
    </row>
    <row r="115" spans="1:95" ht="31.5" x14ac:dyDescent="0.25">
      <c r="A115" s="47"/>
      <c r="B115" s="324" t="s">
        <v>832</v>
      </c>
      <c r="C115" s="51" t="s">
        <v>815</v>
      </c>
      <c r="D115" s="379"/>
      <c r="E115" s="379">
        <v>2020</v>
      </c>
      <c r="F115" s="379">
        <v>2020</v>
      </c>
      <c r="G115" s="379"/>
      <c r="H115" s="379"/>
      <c r="I115" s="379">
        <v>6.24</v>
      </c>
      <c r="J115" s="379"/>
      <c r="K115" s="379"/>
      <c r="L115" s="379">
        <f t="shared" si="2"/>
        <v>6.24</v>
      </c>
      <c r="M115" s="379"/>
      <c r="N115" s="379"/>
      <c r="O115" s="216">
        <f>'3'!J116*1.2</f>
        <v>3.5034191999999997</v>
      </c>
      <c r="P115" s="133"/>
      <c r="Q115" s="133"/>
      <c r="R115" s="133"/>
      <c r="S115" s="133"/>
      <c r="T115" s="216">
        <v>6.24</v>
      </c>
      <c r="U115" s="216">
        <f t="shared" si="47"/>
        <v>6.24</v>
      </c>
      <c r="V115" s="379">
        <f t="shared" si="32"/>
        <v>6.24</v>
      </c>
      <c r="W115" s="379">
        <f t="shared" si="36"/>
        <v>2.7365808000000005</v>
      </c>
      <c r="X115" s="379">
        <f t="shared" si="33"/>
        <v>6.24</v>
      </c>
      <c r="Y115" s="379"/>
      <c r="Z115" s="379"/>
      <c r="AA115" s="379"/>
      <c r="AB115" s="216"/>
      <c r="AC115" s="379"/>
      <c r="AD115" s="379"/>
      <c r="AE115" s="379"/>
      <c r="AF115" s="379"/>
      <c r="AG115" s="379"/>
      <c r="AH115" s="379"/>
      <c r="AI115" s="320">
        <v>6.24</v>
      </c>
      <c r="AJ115" s="133"/>
      <c r="AK115" s="133"/>
      <c r="AL115" s="379">
        <v>6.24</v>
      </c>
      <c r="AM115" s="133"/>
      <c r="AN115" s="133">
        <f t="shared" si="43"/>
        <v>3.5034191999999997</v>
      </c>
      <c r="AO115" s="133"/>
      <c r="AP115" s="133"/>
      <c r="AQ115" s="133">
        <f t="shared" si="44"/>
        <v>3.5034191999999997</v>
      </c>
      <c r="AR115" s="133"/>
      <c r="AS115" s="320">
        <v>0</v>
      </c>
      <c r="AT115" s="133"/>
      <c r="AU115" s="133"/>
      <c r="AV115" s="133"/>
      <c r="AW115" s="133"/>
      <c r="AX115" s="320"/>
      <c r="AY115" s="133"/>
      <c r="AZ115" s="133"/>
      <c r="BA115" s="133"/>
      <c r="BB115" s="133"/>
      <c r="BC115" s="320">
        <v>0</v>
      </c>
      <c r="BD115" s="133"/>
      <c r="BE115" s="133"/>
      <c r="BF115" s="133"/>
      <c r="BG115" s="133"/>
      <c r="BH115" s="216">
        <f>'3'!AH116*1.2</f>
        <v>0</v>
      </c>
      <c r="BI115" s="216"/>
      <c r="BJ115" s="216"/>
      <c r="BK115" s="216">
        <f t="shared" si="57"/>
        <v>0</v>
      </c>
      <c r="BL115" s="216"/>
      <c r="BM115" s="216">
        <v>0</v>
      </c>
      <c r="BN115" s="216"/>
      <c r="BO115" s="216"/>
      <c r="BP115" s="216"/>
      <c r="BQ115" s="216"/>
      <c r="BR115" s="216">
        <f>'3'!AJ116*1.2</f>
        <v>0</v>
      </c>
      <c r="BS115" s="216"/>
      <c r="BT115" s="216"/>
      <c r="BU115" s="216">
        <f t="shared" si="58"/>
        <v>0</v>
      </c>
      <c r="BV115" s="216"/>
      <c r="BW115" s="216">
        <v>0</v>
      </c>
      <c r="BX115" s="216"/>
      <c r="BY115" s="216"/>
      <c r="BZ115" s="216"/>
      <c r="CA115" s="216"/>
      <c r="CB115" s="216">
        <f>'3'!AL116*1.2</f>
        <v>0</v>
      </c>
      <c r="CC115" s="216"/>
      <c r="CD115" s="216"/>
      <c r="CE115" s="216">
        <f t="shared" si="59"/>
        <v>0</v>
      </c>
      <c r="CF115" s="216"/>
      <c r="CG115" s="216">
        <f t="shared" si="60"/>
        <v>6.24</v>
      </c>
      <c r="CH115" s="216"/>
      <c r="CI115" s="216"/>
      <c r="CJ115" s="216">
        <f t="shared" si="56"/>
        <v>6.24</v>
      </c>
      <c r="CK115" s="216"/>
      <c r="CL115" s="216">
        <f t="shared" si="37"/>
        <v>6.24</v>
      </c>
      <c r="CM115" s="216"/>
      <c r="CN115" s="216"/>
      <c r="CO115" s="216">
        <f t="shared" si="35"/>
        <v>6.24</v>
      </c>
      <c r="CP115" s="216"/>
      <c r="CQ115" s="217">
        <f t="shared" si="1"/>
        <v>3.5034191999999997</v>
      </c>
    </row>
    <row r="116" spans="1:95" ht="47.25" x14ac:dyDescent="0.25">
      <c r="A116" s="47"/>
      <c r="B116" s="324" t="s">
        <v>833</v>
      </c>
      <c r="C116" s="51" t="s">
        <v>815</v>
      </c>
      <c r="D116" s="379"/>
      <c r="E116" s="379">
        <v>2020</v>
      </c>
      <c r="F116" s="379">
        <v>2020</v>
      </c>
      <c r="G116" s="379"/>
      <c r="H116" s="379"/>
      <c r="I116" s="379">
        <v>3.6</v>
      </c>
      <c r="J116" s="379"/>
      <c r="K116" s="379"/>
      <c r="L116" s="379">
        <f t="shared" si="2"/>
        <v>3.6</v>
      </c>
      <c r="M116" s="379"/>
      <c r="N116" s="379"/>
      <c r="O116" s="216">
        <f>'3'!J117*1.2</f>
        <v>2.6008199999999997</v>
      </c>
      <c r="P116" s="133"/>
      <c r="Q116" s="133"/>
      <c r="R116" s="133"/>
      <c r="S116" s="133"/>
      <c r="T116" s="216">
        <v>3.6</v>
      </c>
      <c r="U116" s="216">
        <f t="shared" si="47"/>
        <v>3.6</v>
      </c>
      <c r="V116" s="379">
        <f t="shared" si="32"/>
        <v>3.6</v>
      </c>
      <c r="W116" s="379">
        <f t="shared" si="36"/>
        <v>0.9991800000000004</v>
      </c>
      <c r="X116" s="379">
        <f t="shared" si="33"/>
        <v>3.6</v>
      </c>
      <c r="Y116" s="379"/>
      <c r="Z116" s="379"/>
      <c r="AA116" s="379"/>
      <c r="AB116" s="216"/>
      <c r="AC116" s="379"/>
      <c r="AD116" s="379"/>
      <c r="AE116" s="379"/>
      <c r="AF116" s="379"/>
      <c r="AG116" s="379"/>
      <c r="AH116" s="379"/>
      <c r="AI116" s="320">
        <v>3.6</v>
      </c>
      <c r="AJ116" s="133"/>
      <c r="AK116" s="133"/>
      <c r="AL116" s="379">
        <v>3.6</v>
      </c>
      <c r="AM116" s="133"/>
      <c r="AN116" s="133">
        <f t="shared" si="43"/>
        <v>2.6008199999999997</v>
      </c>
      <c r="AO116" s="133"/>
      <c r="AP116" s="133"/>
      <c r="AQ116" s="133">
        <f t="shared" si="44"/>
        <v>2.6008199999999997</v>
      </c>
      <c r="AR116" s="133"/>
      <c r="AS116" s="320">
        <v>0</v>
      </c>
      <c r="AT116" s="133"/>
      <c r="AU116" s="133"/>
      <c r="AV116" s="133"/>
      <c r="AW116" s="133"/>
      <c r="AX116" s="320"/>
      <c r="AY116" s="133"/>
      <c r="AZ116" s="133"/>
      <c r="BA116" s="133"/>
      <c r="BB116" s="133"/>
      <c r="BC116" s="320">
        <v>0</v>
      </c>
      <c r="BD116" s="133"/>
      <c r="BE116" s="133"/>
      <c r="BF116" s="133"/>
      <c r="BG116" s="133"/>
      <c r="BH116" s="216">
        <f>'3'!AH117*1.2</f>
        <v>0</v>
      </c>
      <c r="BI116" s="216"/>
      <c r="BJ116" s="216"/>
      <c r="BK116" s="216">
        <f t="shared" si="57"/>
        <v>0</v>
      </c>
      <c r="BL116" s="216"/>
      <c r="BM116" s="216">
        <v>0</v>
      </c>
      <c r="BN116" s="216"/>
      <c r="BO116" s="216"/>
      <c r="BP116" s="216"/>
      <c r="BQ116" s="216"/>
      <c r="BR116" s="216">
        <f>'3'!AJ117*1.2</f>
        <v>0</v>
      </c>
      <c r="BS116" s="216"/>
      <c r="BT116" s="216"/>
      <c r="BU116" s="216">
        <f t="shared" si="58"/>
        <v>0</v>
      </c>
      <c r="BV116" s="216"/>
      <c r="BW116" s="216">
        <v>0</v>
      </c>
      <c r="BX116" s="216"/>
      <c r="BY116" s="216"/>
      <c r="BZ116" s="216"/>
      <c r="CA116" s="216"/>
      <c r="CB116" s="216">
        <f>'3'!AL117*1.2</f>
        <v>0</v>
      </c>
      <c r="CC116" s="216"/>
      <c r="CD116" s="216"/>
      <c r="CE116" s="216">
        <f t="shared" si="59"/>
        <v>0</v>
      </c>
      <c r="CF116" s="216"/>
      <c r="CG116" s="216">
        <f t="shared" si="60"/>
        <v>3.6</v>
      </c>
      <c r="CH116" s="216"/>
      <c r="CI116" s="216"/>
      <c r="CJ116" s="216">
        <f t="shared" si="56"/>
        <v>3.6</v>
      </c>
      <c r="CK116" s="216"/>
      <c r="CL116" s="216">
        <f t="shared" si="37"/>
        <v>3.6</v>
      </c>
      <c r="CM116" s="216"/>
      <c r="CN116" s="216"/>
      <c r="CO116" s="216">
        <f t="shared" si="35"/>
        <v>3.6</v>
      </c>
      <c r="CP116" s="216"/>
      <c r="CQ116" s="217">
        <f t="shared" ref="CQ116:CQ144" si="61">AN116+BC116+BH116+BR116+CB116</f>
        <v>2.6008199999999997</v>
      </c>
    </row>
    <row r="117" spans="1:95" x14ac:dyDescent="0.25">
      <c r="A117" s="47"/>
      <c r="B117" s="324" t="s">
        <v>830</v>
      </c>
      <c r="C117" s="51" t="s">
        <v>815</v>
      </c>
      <c r="D117" s="379"/>
      <c r="E117" s="379">
        <v>2020</v>
      </c>
      <c r="F117" s="379">
        <v>2020</v>
      </c>
      <c r="G117" s="379"/>
      <c r="H117" s="379"/>
      <c r="I117" s="379">
        <v>3</v>
      </c>
      <c r="J117" s="379"/>
      <c r="K117" s="379"/>
      <c r="L117" s="379">
        <f t="shared" ref="L117:L144" si="62">AI117+AS117+BH117+BR117+CB117</f>
        <v>3</v>
      </c>
      <c r="M117" s="379"/>
      <c r="N117" s="379"/>
      <c r="O117" s="216">
        <f>'3'!J118*1.2</f>
        <v>2.4868199999999994</v>
      </c>
      <c r="P117" s="133"/>
      <c r="Q117" s="133"/>
      <c r="R117" s="133"/>
      <c r="S117" s="133"/>
      <c r="T117" s="216">
        <v>3</v>
      </c>
      <c r="U117" s="216">
        <f t="shared" si="47"/>
        <v>3</v>
      </c>
      <c r="V117" s="379">
        <f t="shared" si="32"/>
        <v>3</v>
      </c>
      <c r="W117" s="379">
        <f t="shared" si="36"/>
        <v>0.51318000000000064</v>
      </c>
      <c r="X117" s="379">
        <f t="shared" si="33"/>
        <v>3</v>
      </c>
      <c r="Y117" s="379"/>
      <c r="Z117" s="379"/>
      <c r="AA117" s="379"/>
      <c r="AB117" s="216"/>
      <c r="AC117" s="379"/>
      <c r="AD117" s="379"/>
      <c r="AE117" s="379"/>
      <c r="AF117" s="379"/>
      <c r="AG117" s="379"/>
      <c r="AH117" s="379"/>
      <c r="AI117" s="320">
        <v>3</v>
      </c>
      <c r="AJ117" s="133"/>
      <c r="AK117" s="133"/>
      <c r="AL117" s="379">
        <v>3</v>
      </c>
      <c r="AM117" s="133"/>
      <c r="AN117" s="133">
        <f t="shared" si="43"/>
        <v>2.4868199999999994</v>
      </c>
      <c r="AO117" s="133"/>
      <c r="AP117" s="133"/>
      <c r="AQ117" s="133">
        <f t="shared" si="44"/>
        <v>2.4868199999999994</v>
      </c>
      <c r="AR117" s="133"/>
      <c r="AS117" s="320">
        <v>0</v>
      </c>
      <c r="AT117" s="133"/>
      <c r="AU117" s="133"/>
      <c r="AV117" s="133"/>
      <c r="AW117" s="133"/>
      <c r="AX117" s="320"/>
      <c r="AY117" s="133"/>
      <c r="AZ117" s="133"/>
      <c r="BA117" s="133"/>
      <c r="BB117" s="133"/>
      <c r="BC117" s="320">
        <v>0</v>
      </c>
      <c r="BD117" s="133"/>
      <c r="BE117" s="133"/>
      <c r="BF117" s="133"/>
      <c r="BG117" s="133"/>
      <c r="BH117" s="216">
        <f>'3'!AH118*1.2</f>
        <v>0</v>
      </c>
      <c r="BI117" s="216"/>
      <c r="BJ117" s="216"/>
      <c r="BK117" s="216">
        <f t="shared" si="57"/>
        <v>0</v>
      </c>
      <c r="BL117" s="216"/>
      <c r="BM117" s="216">
        <v>0</v>
      </c>
      <c r="BN117" s="216"/>
      <c r="BO117" s="216"/>
      <c r="BP117" s="216"/>
      <c r="BQ117" s="216"/>
      <c r="BR117" s="216">
        <f>'3'!AJ118*1.2</f>
        <v>0</v>
      </c>
      <c r="BS117" s="216"/>
      <c r="BT117" s="216"/>
      <c r="BU117" s="216">
        <f t="shared" si="58"/>
        <v>0</v>
      </c>
      <c r="BV117" s="216"/>
      <c r="BW117" s="216">
        <v>0</v>
      </c>
      <c r="BX117" s="216"/>
      <c r="BY117" s="216"/>
      <c r="BZ117" s="216"/>
      <c r="CA117" s="216"/>
      <c r="CB117" s="216">
        <f>'3'!AL118*1.2</f>
        <v>0</v>
      </c>
      <c r="CC117" s="216"/>
      <c r="CD117" s="216"/>
      <c r="CE117" s="216">
        <f t="shared" si="59"/>
        <v>0</v>
      </c>
      <c r="CF117" s="216"/>
      <c r="CG117" s="216">
        <f t="shared" si="60"/>
        <v>3</v>
      </c>
      <c r="CH117" s="216"/>
      <c r="CI117" s="216"/>
      <c r="CJ117" s="216">
        <f t="shared" si="56"/>
        <v>3</v>
      </c>
      <c r="CK117" s="216"/>
      <c r="CL117" s="216">
        <f t="shared" si="37"/>
        <v>3</v>
      </c>
      <c r="CM117" s="216"/>
      <c r="CN117" s="216"/>
      <c r="CO117" s="216">
        <f t="shared" si="35"/>
        <v>3</v>
      </c>
      <c r="CP117" s="216"/>
      <c r="CQ117" s="217">
        <f t="shared" si="61"/>
        <v>2.4868199999999994</v>
      </c>
    </row>
    <row r="118" spans="1:95" x14ac:dyDescent="0.25">
      <c r="A118" s="47"/>
      <c r="B118" s="324" t="s">
        <v>859</v>
      </c>
      <c r="C118" s="51" t="s">
        <v>818</v>
      </c>
      <c r="D118" s="379"/>
      <c r="E118" s="379">
        <v>2021</v>
      </c>
      <c r="F118" s="379">
        <v>2021</v>
      </c>
      <c r="G118" s="379"/>
      <c r="H118" s="379"/>
      <c r="I118" s="379">
        <v>1.2</v>
      </c>
      <c r="J118" s="379"/>
      <c r="K118" s="379"/>
      <c r="L118" s="379">
        <f t="shared" si="62"/>
        <v>1.2</v>
      </c>
      <c r="M118" s="379"/>
      <c r="N118" s="379"/>
      <c r="O118" s="216">
        <f>'3'!J119*1.2</f>
        <v>0</v>
      </c>
      <c r="P118" s="133"/>
      <c r="Q118" s="133"/>
      <c r="R118" s="133"/>
      <c r="S118" s="133"/>
      <c r="T118" s="216">
        <v>1.2</v>
      </c>
      <c r="U118" s="216">
        <f t="shared" si="47"/>
        <v>1.2</v>
      </c>
      <c r="V118" s="379">
        <f t="shared" si="32"/>
        <v>1.2</v>
      </c>
      <c r="W118" s="379">
        <f t="shared" si="36"/>
        <v>1.2</v>
      </c>
      <c r="X118" s="379">
        <f t="shared" si="33"/>
        <v>1.2</v>
      </c>
      <c r="Y118" s="379"/>
      <c r="Z118" s="379"/>
      <c r="AA118" s="379"/>
      <c r="AB118" s="216"/>
      <c r="AC118" s="379"/>
      <c r="AD118" s="379"/>
      <c r="AE118" s="379"/>
      <c r="AF118" s="379"/>
      <c r="AG118" s="379"/>
      <c r="AH118" s="379"/>
      <c r="AI118" s="320">
        <v>0</v>
      </c>
      <c r="AJ118" s="133"/>
      <c r="AK118" s="133"/>
      <c r="AL118" s="133"/>
      <c r="AM118" s="133"/>
      <c r="AN118" s="133">
        <f t="shared" si="43"/>
        <v>0</v>
      </c>
      <c r="AO118" s="133"/>
      <c r="AP118" s="133"/>
      <c r="AQ118" s="133">
        <f t="shared" si="44"/>
        <v>0</v>
      </c>
      <c r="AR118" s="133"/>
      <c r="AS118" s="320">
        <v>1.2</v>
      </c>
      <c r="AT118" s="133"/>
      <c r="AU118" s="133"/>
      <c r="AV118" s="379">
        <v>1.2</v>
      </c>
      <c r="AW118" s="133"/>
      <c r="AX118" s="320"/>
      <c r="AY118" s="133"/>
      <c r="AZ118" s="133"/>
      <c r="BA118" s="379"/>
      <c r="BB118" s="133"/>
      <c r="BC118" s="320">
        <v>0</v>
      </c>
      <c r="BD118" s="133"/>
      <c r="BE118" s="133"/>
      <c r="BF118" s="133"/>
      <c r="BG118" s="133"/>
      <c r="BH118" s="216">
        <f>'3'!AH119*1.2</f>
        <v>0</v>
      </c>
      <c r="BI118" s="216"/>
      <c r="BJ118" s="216"/>
      <c r="BK118" s="216">
        <f t="shared" si="57"/>
        <v>0</v>
      </c>
      <c r="BL118" s="216"/>
      <c r="BM118" s="216">
        <v>0</v>
      </c>
      <c r="BN118" s="216"/>
      <c r="BO118" s="216"/>
      <c r="BP118" s="216"/>
      <c r="BQ118" s="216"/>
      <c r="BR118" s="216">
        <f>'3'!AJ119*1.2</f>
        <v>0</v>
      </c>
      <c r="BS118" s="216"/>
      <c r="BT118" s="216"/>
      <c r="BU118" s="216">
        <f t="shared" si="58"/>
        <v>0</v>
      </c>
      <c r="BV118" s="216"/>
      <c r="BW118" s="216">
        <v>0</v>
      </c>
      <c r="BX118" s="216"/>
      <c r="BY118" s="216"/>
      <c r="BZ118" s="216"/>
      <c r="CA118" s="216"/>
      <c r="CB118" s="216">
        <f>'3'!AL119*1.2</f>
        <v>0</v>
      </c>
      <c r="CC118" s="216"/>
      <c r="CD118" s="216"/>
      <c r="CE118" s="216">
        <f t="shared" si="59"/>
        <v>0</v>
      </c>
      <c r="CF118" s="216"/>
      <c r="CG118" s="216">
        <f t="shared" si="60"/>
        <v>1.2</v>
      </c>
      <c r="CH118" s="216"/>
      <c r="CI118" s="216"/>
      <c r="CJ118" s="216">
        <f t="shared" si="56"/>
        <v>1.2</v>
      </c>
      <c r="CK118" s="216"/>
      <c r="CL118" s="216">
        <f t="shared" si="37"/>
        <v>1.2</v>
      </c>
      <c r="CM118" s="216"/>
      <c r="CN118" s="216"/>
      <c r="CO118" s="216">
        <f t="shared" si="35"/>
        <v>1.2</v>
      </c>
      <c r="CP118" s="216"/>
      <c r="CQ118" s="217">
        <f t="shared" si="61"/>
        <v>0</v>
      </c>
    </row>
    <row r="119" spans="1:95" ht="31.5" x14ac:dyDescent="0.25">
      <c r="A119" s="47"/>
      <c r="B119" s="324" t="s">
        <v>860</v>
      </c>
      <c r="C119" s="51" t="s">
        <v>818</v>
      </c>
      <c r="D119" s="379"/>
      <c r="E119" s="379">
        <v>2021</v>
      </c>
      <c r="F119" s="379">
        <v>2021</v>
      </c>
      <c r="G119" s="379"/>
      <c r="H119" s="379"/>
      <c r="I119" s="379">
        <v>5.04</v>
      </c>
      <c r="J119" s="379"/>
      <c r="K119" s="379"/>
      <c r="L119" s="379">
        <f t="shared" si="62"/>
        <v>5.04</v>
      </c>
      <c r="M119" s="379"/>
      <c r="N119" s="379"/>
      <c r="O119" s="216">
        <f>'3'!J120*1.2</f>
        <v>0</v>
      </c>
      <c r="P119" s="133"/>
      <c r="Q119" s="133"/>
      <c r="R119" s="133"/>
      <c r="S119" s="133"/>
      <c r="T119" s="216">
        <v>5.04</v>
      </c>
      <c r="U119" s="216">
        <f t="shared" si="47"/>
        <v>5.04</v>
      </c>
      <c r="V119" s="379">
        <f t="shared" si="32"/>
        <v>5.04</v>
      </c>
      <c r="W119" s="379">
        <f t="shared" si="36"/>
        <v>5.04</v>
      </c>
      <c r="X119" s="379">
        <f t="shared" si="33"/>
        <v>5.04</v>
      </c>
      <c r="Y119" s="379"/>
      <c r="Z119" s="379"/>
      <c r="AA119" s="379"/>
      <c r="AB119" s="216"/>
      <c r="AC119" s="379"/>
      <c r="AD119" s="379"/>
      <c r="AE119" s="379"/>
      <c r="AF119" s="379"/>
      <c r="AG119" s="379"/>
      <c r="AH119" s="379"/>
      <c r="AI119" s="320">
        <v>0</v>
      </c>
      <c r="AJ119" s="133"/>
      <c r="AK119" s="133"/>
      <c r="AL119" s="133"/>
      <c r="AM119" s="133"/>
      <c r="AN119" s="133">
        <f t="shared" si="43"/>
        <v>0</v>
      </c>
      <c r="AO119" s="133"/>
      <c r="AP119" s="133"/>
      <c r="AQ119" s="133">
        <f t="shared" si="44"/>
        <v>0</v>
      </c>
      <c r="AR119" s="133"/>
      <c r="AS119" s="320">
        <v>5.04</v>
      </c>
      <c r="AT119" s="133"/>
      <c r="AU119" s="133"/>
      <c r="AV119" s="379">
        <v>5.04</v>
      </c>
      <c r="AW119" s="133"/>
      <c r="AX119" s="320"/>
      <c r="AY119" s="133"/>
      <c r="AZ119" s="133"/>
      <c r="BA119" s="379"/>
      <c r="BB119" s="133"/>
      <c r="BC119" s="320">
        <v>0</v>
      </c>
      <c r="BD119" s="133"/>
      <c r="BE119" s="133"/>
      <c r="BF119" s="133"/>
      <c r="BG119" s="133"/>
      <c r="BH119" s="216">
        <f>'3'!AH120*1.2</f>
        <v>0</v>
      </c>
      <c r="BI119" s="216"/>
      <c r="BJ119" s="216"/>
      <c r="BK119" s="216">
        <f t="shared" si="57"/>
        <v>0</v>
      </c>
      <c r="BL119" s="216"/>
      <c r="BM119" s="216">
        <v>0</v>
      </c>
      <c r="BN119" s="216"/>
      <c r="BO119" s="216"/>
      <c r="BP119" s="216"/>
      <c r="BQ119" s="216"/>
      <c r="BR119" s="216">
        <f>'3'!AJ120*1.2</f>
        <v>0</v>
      </c>
      <c r="BS119" s="216"/>
      <c r="BT119" s="216"/>
      <c r="BU119" s="216">
        <f t="shared" si="58"/>
        <v>0</v>
      </c>
      <c r="BV119" s="216"/>
      <c r="BW119" s="216">
        <v>0</v>
      </c>
      <c r="BX119" s="216"/>
      <c r="BY119" s="216"/>
      <c r="BZ119" s="216"/>
      <c r="CA119" s="216"/>
      <c r="CB119" s="216">
        <f>'3'!AL120*1.2</f>
        <v>0</v>
      </c>
      <c r="CC119" s="216"/>
      <c r="CD119" s="216"/>
      <c r="CE119" s="216">
        <f t="shared" si="59"/>
        <v>0</v>
      </c>
      <c r="CF119" s="216"/>
      <c r="CG119" s="216">
        <f t="shared" si="60"/>
        <v>5.04</v>
      </c>
      <c r="CH119" s="216"/>
      <c r="CI119" s="216"/>
      <c r="CJ119" s="216">
        <f t="shared" si="56"/>
        <v>5.04</v>
      </c>
      <c r="CK119" s="216"/>
      <c r="CL119" s="216">
        <f t="shared" si="37"/>
        <v>5.04</v>
      </c>
      <c r="CM119" s="216"/>
      <c r="CN119" s="216"/>
      <c r="CO119" s="216">
        <f t="shared" si="35"/>
        <v>5.04</v>
      </c>
      <c r="CP119" s="216"/>
      <c r="CQ119" s="217">
        <f t="shared" si="61"/>
        <v>0</v>
      </c>
    </row>
    <row r="120" spans="1:95" x14ac:dyDescent="0.25">
      <c r="A120" s="47"/>
      <c r="B120" s="324" t="s">
        <v>831</v>
      </c>
      <c r="C120" s="51" t="s">
        <v>818</v>
      </c>
      <c r="D120" s="379"/>
      <c r="E120" s="379">
        <v>2021</v>
      </c>
      <c r="F120" s="379">
        <v>2021</v>
      </c>
      <c r="G120" s="379"/>
      <c r="H120" s="379"/>
      <c r="I120" s="379">
        <v>0</v>
      </c>
      <c r="J120" s="379"/>
      <c r="K120" s="379"/>
      <c r="L120" s="379">
        <f t="shared" si="62"/>
        <v>0</v>
      </c>
      <c r="M120" s="379"/>
      <c r="N120" s="379"/>
      <c r="O120" s="216">
        <f>'3'!J121*1.2</f>
        <v>0</v>
      </c>
      <c r="P120" s="133"/>
      <c r="Q120" s="133"/>
      <c r="R120" s="133"/>
      <c r="S120" s="133"/>
      <c r="T120" s="216">
        <v>0</v>
      </c>
      <c r="U120" s="216">
        <f t="shared" si="47"/>
        <v>0</v>
      </c>
      <c r="V120" s="379">
        <f t="shared" si="32"/>
        <v>0</v>
      </c>
      <c r="W120" s="379">
        <f t="shared" si="36"/>
        <v>0</v>
      </c>
      <c r="X120" s="379">
        <f t="shared" si="33"/>
        <v>0</v>
      </c>
      <c r="Y120" s="379"/>
      <c r="Z120" s="379"/>
      <c r="AA120" s="379"/>
      <c r="AB120" s="216"/>
      <c r="AC120" s="379"/>
      <c r="AD120" s="379"/>
      <c r="AE120" s="379"/>
      <c r="AF120" s="379"/>
      <c r="AG120" s="379"/>
      <c r="AH120" s="379"/>
      <c r="AI120" s="320">
        <v>0</v>
      </c>
      <c r="AJ120" s="133"/>
      <c r="AK120" s="133"/>
      <c r="AL120" s="133"/>
      <c r="AM120" s="133"/>
      <c r="AN120" s="133">
        <f t="shared" si="43"/>
        <v>0</v>
      </c>
      <c r="AO120" s="133"/>
      <c r="AP120" s="133"/>
      <c r="AQ120" s="133">
        <f t="shared" si="44"/>
        <v>0</v>
      </c>
      <c r="AR120" s="133"/>
      <c r="AS120" s="320">
        <v>0</v>
      </c>
      <c r="AT120" s="133"/>
      <c r="AU120" s="133"/>
      <c r="AV120" s="379">
        <v>0</v>
      </c>
      <c r="AW120" s="133"/>
      <c r="AX120" s="320"/>
      <c r="AY120" s="133"/>
      <c r="AZ120" s="133"/>
      <c r="BA120" s="379"/>
      <c r="BB120" s="133"/>
      <c r="BC120" s="320">
        <v>0</v>
      </c>
      <c r="BD120" s="133"/>
      <c r="BE120" s="133"/>
      <c r="BF120" s="133"/>
      <c r="BG120" s="133"/>
      <c r="BH120" s="216">
        <f>'3'!AH121*1.2</f>
        <v>0</v>
      </c>
      <c r="BI120" s="216"/>
      <c r="BJ120" s="216"/>
      <c r="BK120" s="216">
        <f t="shared" si="57"/>
        <v>0</v>
      </c>
      <c r="BL120" s="216"/>
      <c r="BM120" s="216">
        <v>0</v>
      </c>
      <c r="BN120" s="216"/>
      <c r="BO120" s="216"/>
      <c r="BP120" s="216"/>
      <c r="BQ120" s="216"/>
      <c r="BR120" s="216">
        <f>'3'!AJ121*1.2</f>
        <v>0</v>
      </c>
      <c r="BS120" s="216"/>
      <c r="BT120" s="216"/>
      <c r="BU120" s="216">
        <f t="shared" si="58"/>
        <v>0</v>
      </c>
      <c r="BV120" s="216"/>
      <c r="BW120" s="216">
        <v>0</v>
      </c>
      <c r="BX120" s="216"/>
      <c r="BY120" s="216"/>
      <c r="BZ120" s="216"/>
      <c r="CA120" s="216"/>
      <c r="CB120" s="216">
        <f>'3'!AL121*1.2</f>
        <v>0</v>
      </c>
      <c r="CC120" s="216"/>
      <c r="CD120" s="216"/>
      <c r="CE120" s="216">
        <f t="shared" si="59"/>
        <v>0</v>
      </c>
      <c r="CF120" s="216"/>
      <c r="CG120" s="216">
        <f t="shared" si="60"/>
        <v>0</v>
      </c>
      <c r="CH120" s="216"/>
      <c r="CI120" s="216"/>
      <c r="CJ120" s="216">
        <f t="shared" si="56"/>
        <v>0</v>
      </c>
      <c r="CK120" s="216"/>
      <c r="CL120" s="216">
        <f t="shared" si="37"/>
        <v>0</v>
      </c>
      <c r="CM120" s="216"/>
      <c r="CN120" s="216"/>
      <c r="CO120" s="216">
        <f t="shared" si="35"/>
        <v>0</v>
      </c>
      <c r="CP120" s="216"/>
      <c r="CQ120" s="217">
        <f t="shared" si="61"/>
        <v>0</v>
      </c>
    </row>
    <row r="121" spans="1:95" ht="31.5" x14ac:dyDescent="0.25">
      <c r="A121" s="47"/>
      <c r="B121" s="356" t="str">
        <f>'[5]2'!B87</f>
        <v>Приобретение экскаватора-погрузчика</v>
      </c>
      <c r="C121" s="51" t="s">
        <v>818</v>
      </c>
      <c r="D121" s="379"/>
      <c r="E121" s="379">
        <v>2021</v>
      </c>
      <c r="F121" s="379">
        <v>2021</v>
      </c>
      <c r="G121" s="379"/>
      <c r="H121" s="379"/>
      <c r="I121" s="379">
        <v>6.6</v>
      </c>
      <c r="J121" s="379"/>
      <c r="K121" s="379"/>
      <c r="L121" s="379">
        <f t="shared" si="62"/>
        <v>6.6</v>
      </c>
      <c r="M121" s="379"/>
      <c r="N121" s="379"/>
      <c r="O121" s="216">
        <f>'3'!J122*1.2</f>
        <v>0</v>
      </c>
      <c r="P121" s="133"/>
      <c r="Q121" s="133"/>
      <c r="R121" s="133"/>
      <c r="S121" s="133"/>
      <c r="T121" s="216">
        <v>6.6</v>
      </c>
      <c r="U121" s="216">
        <f t="shared" si="47"/>
        <v>6.6</v>
      </c>
      <c r="V121" s="379">
        <f t="shared" si="32"/>
        <v>6.6</v>
      </c>
      <c r="W121" s="379">
        <f t="shared" si="36"/>
        <v>6.6</v>
      </c>
      <c r="X121" s="379">
        <f t="shared" si="33"/>
        <v>6.6</v>
      </c>
      <c r="Y121" s="379"/>
      <c r="Z121" s="379"/>
      <c r="AA121" s="379"/>
      <c r="AB121" s="216"/>
      <c r="AC121" s="379"/>
      <c r="AD121" s="379"/>
      <c r="AE121" s="379"/>
      <c r="AF121" s="379"/>
      <c r="AG121" s="379"/>
      <c r="AH121" s="379"/>
      <c r="AI121" s="320">
        <v>0</v>
      </c>
      <c r="AJ121" s="133"/>
      <c r="AK121" s="133"/>
      <c r="AL121" s="133"/>
      <c r="AM121" s="133"/>
      <c r="AN121" s="133">
        <f t="shared" si="43"/>
        <v>0</v>
      </c>
      <c r="AO121" s="133"/>
      <c r="AP121" s="133"/>
      <c r="AQ121" s="133">
        <f t="shared" si="44"/>
        <v>0</v>
      </c>
      <c r="AR121" s="133"/>
      <c r="AS121" s="320">
        <v>6.6</v>
      </c>
      <c r="AT121" s="133"/>
      <c r="AU121" s="133"/>
      <c r="AV121" s="379">
        <v>6.6</v>
      </c>
      <c r="AW121" s="133"/>
      <c r="AX121" s="320"/>
      <c r="AY121" s="133"/>
      <c r="AZ121" s="133"/>
      <c r="BA121" s="379"/>
      <c r="BB121" s="133"/>
      <c r="BC121" s="320">
        <v>0</v>
      </c>
      <c r="BD121" s="133"/>
      <c r="BE121" s="133"/>
      <c r="BF121" s="133"/>
      <c r="BG121" s="133"/>
      <c r="BH121" s="216">
        <f>'3'!AH122*1.2</f>
        <v>0</v>
      </c>
      <c r="BI121" s="216"/>
      <c r="BJ121" s="216"/>
      <c r="BK121" s="216">
        <f t="shared" si="57"/>
        <v>0</v>
      </c>
      <c r="BL121" s="216"/>
      <c r="BM121" s="216">
        <v>0</v>
      </c>
      <c r="BN121" s="216"/>
      <c r="BO121" s="216"/>
      <c r="BP121" s="216"/>
      <c r="BQ121" s="216"/>
      <c r="BR121" s="216">
        <f>'3'!AJ122*1.2</f>
        <v>0</v>
      </c>
      <c r="BS121" s="216"/>
      <c r="BT121" s="216"/>
      <c r="BU121" s="216">
        <f t="shared" si="58"/>
        <v>0</v>
      </c>
      <c r="BV121" s="216"/>
      <c r="BW121" s="216">
        <v>0</v>
      </c>
      <c r="BX121" s="216"/>
      <c r="BY121" s="216"/>
      <c r="BZ121" s="216"/>
      <c r="CA121" s="216"/>
      <c r="CB121" s="216">
        <f>'3'!AL122*1.2</f>
        <v>0</v>
      </c>
      <c r="CC121" s="216"/>
      <c r="CD121" s="216"/>
      <c r="CE121" s="216">
        <f t="shared" si="59"/>
        <v>0</v>
      </c>
      <c r="CF121" s="216"/>
      <c r="CG121" s="216">
        <f t="shared" si="60"/>
        <v>6.6</v>
      </c>
      <c r="CH121" s="216"/>
      <c r="CI121" s="216"/>
      <c r="CJ121" s="216">
        <f t="shared" si="56"/>
        <v>6.6</v>
      </c>
      <c r="CK121" s="216"/>
      <c r="CL121" s="216">
        <f t="shared" si="37"/>
        <v>6.6</v>
      </c>
      <c r="CM121" s="216"/>
      <c r="CN121" s="216"/>
      <c r="CO121" s="216">
        <f t="shared" si="35"/>
        <v>6.6</v>
      </c>
      <c r="CP121" s="216"/>
      <c r="CQ121" s="217">
        <f t="shared" si="61"/>
        <v>0</v>
      </c>
    </row>
    <row r="122" spans="1:95" ht="31.5" x14ac:dyDescent="0.25">
      <c r="A122" s="47"/>
      <c r="B122" s="356" t="str">
        <f>'[5]2'!B88</f>
        <v>Приобретение оборудования (трассоискатель)</v>
      </c>
      <c r="C122" s="51" t="s">
        <v>818</v>
      </c>
      <c r="D122" s="379"/>
      <c r="E122" s="379">
        <v>2021</v>
      </c>
      <c r="F122" s="379">
        <v>2021</v>
      </c>
      <c r="G122" s="379"/>
      <c r="H122" s="379"/>
      <c r="I122" s="379">
        <v>0.27600000000000002</v>
      </c>
      <c r="J122" s="379"/>
      <c r="K122" s="379"/>
      <c r="L122" s="379">
        <f t="shared" si="62"/>
        <v>0.27600000000000002</v>
      </c>
      <c r="M122" s="379"/>
      <c r="N122" s="379"/>
      <c r="O122" s="216">
        <f>'3'!J123*1.2</f>
        <v>0</v>
      </c>
      <c r="P122" s="133"/>
      <c r="Q122" s="133"/>
      <c r="R122" s="133"/>
      <c r="S122" s="133"/>
      <c r="T122" s="216">
        <v>0.27600000000000002</v>
      </c>
      <c r="U122" s="216">
        <f t="shared" si="47"/>
        <v>0.27600000000000002</v>
      </c>
      <c r="V122" s="379">
        <f t="shared" si="32"/>
        <v>0.27600000000000002</v>
      </c>
      <c r="W122" s="379">
        <f t="shared" si="36"/>
        <v>0.27600000000000002</v>
      </c>
      <c r="X122" s="379">
        <f t="shared" si="33"/>
        <v>0.27600000000000002</v>
      </c>
      <c r="Y122" s="379"/>
      <c r="Z122" s="379"/>
      <c r="AA122" s="379"/>
      <c r="AB122" s="216"/>
      <c r="AC122" s="379"/>
      <c r="AD122" s="379"/>
      <c r="AE122" s="379"/>
      <c r="AF122" s="379"/>
      <c r="AG122" s="379"/>
      <c r="AH122" s="379"/>
      <c r="AI122" s="320">
        <v>0</v>
      </c>
      <c r="AJ122" s="133"/>
      <c r="AK122" s="133"/>
      <c r="AL122" s="133"/>
      <c r="AM122" s="133"/>
      <c r="AN122" s="133">
        <f t="shared" si="43"/>
        <v>0</v>
      </c>
      <c r="AO122" s="133"/>
      <c r="AP122" s="133"/>
      <c r="AQ122" s="133">
        <f t="shared" si="44"/>
        <v>0</v>
      </c>
      <c r="AR122" s="133"/>
      <c r="AS122" s="320">
        <v>0.27600000000000002</v>
      </c>
      <c r="AT122" s="133"/>
      <c r="AU122" s="133"/>
      <c r="AV122" s="379">
        <v>0.27600000000000002</v>
      </c>
      <c r="AW122" s="133"/>
      <c r="AX122" s="320"/>
      <c r="AY122" s="133"/>
      <c r="AZ122" s="133"/>
      <c r="BA122" s="379"/>
      <c r="BB122" s="133"/>
      <c r="BC122" s="320">
        <v>0</v>
      </c>
      <c r="BD122" s="133"/>
      <c r="BE122" s="133"/>
      <c r="BF122" s="133"/>
      <c r="BG122" s="133"/>
      <c r="BH122" s="216">
        <f>'3'!AH123*1.2</f>
        <v>0</v>
      </c>
      <c r="BI122" s="216"/>
      <c r="BJ122" s="216"/>
      <c r="BK122" s="216">
        <f t="shared" si="57"/>
        <v>0</v>
      </c>
      <c r="BL122" s="216"/>
      <c r="BM122" s="216">
        <v>0</v>
      </c>
      <c r="BN122" s="216"/>
      <c r="BO122" s="216"/>
      <c r="BP122" s="216"/>
      <c r="BQ122" s="216"/>
      <c r="BR122" s="216">
        <f>'3'!AJ123*1.2</f>
        <v>0</v>
      </c>
      <c r="BS122" s="216"/>
      <c r="BT122" s="216"/>
      <c r="BU122" s="216">
        <f t="shared" si="58"/>
        <v>0</v>
      </c>
      <c r="BV122" s="216"/>
      <c r="BW122" s="216">
        <v>0</v>
      </c>
      <c r="BX122" s="216"/>
      <c r="BY122" s="216"/>
      <c r="BZ122" s="216"/>
      <c r="CA122" s="216"/>
      <c r="CB122" s="216">
        <f>'3'!AL123*1.2</f>
        <v>0</v>
      </c>
      <c r="CC122" s="216"/>
      <c r="CD122" s="216"/>
      <c r="CE122" s="216">
        <f t="shared" si="59"/>
        <v>0</v>
      </c>
      <c r="CF122" s="216"/>
      <c r="CG122" s="216">
        <f t="shared" si="60"/>
        <v>0.27600000000000002</v>
      </c>
      <c r="CH122" s="216"/>
      <c r="CI122" s="216"/>
      <c r="CJ122" s="216">
        <f t="shared" si="56"/>
        <v>0.27600000000000002</v>
      </c>
      <c r="CK122" s="216"/>
      <c r="CL122" s="216">
        <f t="shared" si="37"/>
        <v>0.27600000000000002</v>
      </c>
      <c r="CM122" s="216"/>
      <c r="CN122" s="216"/>
      <c r="CO122" s="216">
        <f t="shared" si="35"/>
        <v>0.27600000000000002</v>
      </c>
      <c r="CP122" s="216"/>
      <c r="CQ122" s="217">
        <f t="shared" si="61"/>
        <v>0</v>
      </c>
    </row>
    <row r="123" spans="1:95" x14ac:dyDescent="0.25">
      <c r="A123" s="47"/>
      <c r="B123" s="324" t="s">
        <v>830</v>
      </c>
      <c r="C123" s="51" t="s">
        <v>819</v>
      </c>
      <c r="D123" s="379"/>
      <c r="E123" s="379">
        <v>2022</v>
      </c>
      <c r="F123" s="379">
        <v>2022</v>
      </c>
      <c r="G123" s="379"/>
      <c r="H123" s="379"/>
      <c r="I123" s="379">
        <v>2.4</v>
      </c>
      <c r="J123" s="379"/>
      <c r="K123" s="379"/>
      <c r="L123" s="379">
        <f t="shared" si="62"/>
        <v>3.12</v>
      </c>
      <c r="M123" s="379"/>
      <c r="N123" s="379"/>
      <c r="O123" s="216">
        <f>'3'!J124*1.2</f>
        <v>0</v>
      </c>
      <c r="P123" s="133"/>
      <c r="Q123" s="133"/>
      <c r="R123" s="133"/>
      <c r="S123" s="133"/>
      <c r="T123" s="216">
        <v>2.4</v>
      </c>
      <c r="U123" s="216">
        <f t="shared" si="47"/>
        <v>3.12</v>
      </c>
      <c r="V123" s="379">
        <f t="shared" si="32"/>
        <v>2.4</v>
      </c>
      <c r="W123" s="379">
        <f t="shared" si="36"/>
        <v>2.4</v>
      </c>
      <c r="X123" s="379">
        <f t="shared" si="33"/>
        <v>3.12</v>
      </c>
      <c r="Y123" s="379"/>
      <c r="Z123" s="379"/>
      <c r="AA123" s="379"/>
      <c r="AB123" s="216"/>
      <c r="AC123" s="379"/>
      <c r="AD123" s="379"/>
      <c r="AE123" s="379"/>
      <c r="AF123" s="379"/>
      <c r="AG123" s="379"/>
      <c r="AH123" s="379"/>
      <c r="AI123" s="320">
        <v>0</v>
      </c>
      <c r="AJ123" s="133"/>
      <c r="AK123" s="133"/>
      <c r="AL123" s="133"/>
      <c r="AM123" s="133"/>
      <c r="AN123" s="133">
        <f t="shared" si="43"/>
        <v>0</v>
      </c>
      <c r="AO123" s="133"/>
      <c r="AP123" s="133"/>
      <c r="AQ123" s="133">
        <f t="shared" si="44"/>
        <v>0</v>
      </c>
      <c r="AR123" s="133"/>
      <c r="AS123" s="320">
        <v>0</v>
      </c>
      <c r="AT123" s="133"/>
      <c r="AU123" s="133"/>
      <c r="AV123" s="133"/>
      <c r="AW123" s="133"/>
      <c r="AX123" s="320"/>
      <c r="AY123" s="133"/>
      <c r="AZ123" s="133"/>
      <c r="BA123" s="379"/>
      <c r="BB123" s="133"/>
      <c r="BC123" s="320">
        <v>2.4</v>
      </c>
      <c r="BD123" s="133"/>
      <c r="BE123" s="133"/>
      <c r="BF123" s="379">
        <v>2.4</v>
      </c>
      <c r="BG123" s="133"/>
      <c r="BH123" s="216">
        <f>'3'!AH124*1.2</f>
        <v>3.12</v>
      </c>
      <c r="BI123" s="216"/>
      <c r="BJ123" s="216"/>
      <c r="BK123" s="216">
        <f t="shared" si="57"/>
        <v>3.12</v>
      </c>
      <c r="BL123" s="216"/>
      <c r="BM123" s="216">
        <v>0</v>
      </c>
      <c r="BN123" s="216"/>
      <c r="BO123" s="216"/>
      <c r="BP123" s="216"/>
      <c r="BQ123" s="216"/>
      <c r="BR123" s="216">
        <f>'3'!AJ124*1.2</f>
        <v>0</v>
      </c>
      <c r="BS123" s="216"/>
      <c r="BT123" s="216"/>
      <c r="BU123" s="216">
        <f t="shared" si="58"/>
        <v>0</v>
      </c>
      <c r="BV123" s="216"/>
      <c r="BW123" s="216">
        <v>0</v>
      </c>
      <c r="BX123" s="216"/>
      <c r="BY123" s="216"/>
      <c r="BZ123" s="216"/>
      <c r="CA123" s="216"/>
      <c r="CB123" s="216">
        <f>'3'!AL124*1.2</f>
        <v>0</v>
      </c>
      <c r="CC123" s="216"/>
      <c r="CD123" s="216"/>
      <c r="CE123" s="216">
        <f t="shared" si="59"/>
        <v>0</v>
      </c>
      <c r="CF123" s="216"/>
      <c r="CG123" s="216">
        <f t="shared" si="60"/>
        <v>2.4</v>
      </c>
      <c r="CH123" s="216"/>
      <c r="CI123" s="216"/>
      <c r="CJ123" s="216">
        <f t="shared" si="56"/>
        <v>2.4</v>
      </c>
      <c r="CK123" s="216"/>
      <c r="CL123" s="216">
        <f t="shared" si="37"/>
        <v>3.12</v>
      </c>
      <c r="CM123" s="216"/>
      <c r="CN123" s="216"/>
      <c r="CO123" s="216">
        <f t="shared" si="35"/>
        <v>3.12</v>
      </c>
      <c r="CP123" s="216"/>
      <c r="CQ123" s="217">
        <f t="shared" si="61"/>
        <v>5.52</v>
      </c>
    </row>
    <row r="124" spans="1:95" ht="31.5" x14ac:dyDescent="0.25">
      <c r="A124" s="47"/>
      <c r="B124" s="324" t="s">
        <v>861</v>
      </c>
      <c r="C124" s="51" t="s">
        <v>819</v>
      </c>
      <c r="D124" s="379"/>
      <c r="E124" s="379">
        <v>2022</v>
      </c>
      <c r="F124" s="379">
        <v>2022</v>
      </c>
      <c r="G124" s="379"/>
      <c r="H124" s="379"/>
      <c r="I124" s="379">
        <v>0.84</v>
      </c>
      <c r="J124" s="379"/>
      <c r="K124" s="379"/>
      <c r="L124" s="379">
        <f t="shared" si="62"/>
        <v>3</v>
      </c>
      <c r="M124" s="379"/>
      <c r="N124" s="379"/>
      <c r="O124" s="216">
        <f>'3'!J125*1.2</f>
        <v>0</v>
      </c>
      <c r="P124" s="133"/>
      <c r="Q124" s="133"/>
      <c r="R124" s="133"/>
      <c r="S124" s="133"/>
      <c r="T124" s="216">
        <v>0.84</v>
      </c>
      <c r="U124" s="216">
        <f t="shared" si="47"/>
        <v>3</v>
      </c>
      <c r="V124" s="379">
        <f t="shared" si="32"/>
        <v>0.84</v>
      </c>
      <c r="W124" s="379">
        <f t="shared" si="36"/>
        <v>0.84</v>
      </c>
      <c r="X124" s="379">
        <f t="shared" si="33"/>
        <v>3</v>
      </c>
      <c r="Y124" s="379"/>
      <c r="Z124" s="379"/>
      <c r="AA124" s="379"/>
      <c r="AB124" s="216"/>
      <c r="AC124" s="379"/>
      <c r="AD124" s="379"/>
      <c r="AE124" s="379"/>
      <c r="AF124" s="379"/>
      <c r="AG124" s="379"/>
      <c r="AH124" s="379"/>
      <c r="AI124" s="320">
        <v>0</v>
      </c>
      <c r="AJ124" s="133"/>
      <c r="AK124" s="133"/>
      <c r="AL124" s="133"/>
      <c r="AM124" s="133"/>
      <c r="AN124" s="133">
        <f t="shared" si="43"/>
        <v>0</v>
      </c>
      <c r="AO124" s="133"/>
      <c r="AP124" s="133"/>
      <c r="AQ124" s="133">
        <f t="shared" si="44"/>
        <v>0</v>
      </c>
      <c r="AR124" s="133"/>
      <c r="AS124" s="320">
        <v>0</v>
      </c>
      <c r="AT124" s="133"/>
      <c r="AU124" s="133"/>
      <c r="AV124" s="133"/>
      <c r="AW124" s="133"/>
      <c r="AX124" s="320"/>
      <c r="AY124" s="133"/>
      <c r="AZ124" s="133"/>
      <c r="BA124" s="379"/>
      <c r="BB124" s="133"/>
      <c r="BC124" s="320">
        <v>0.84</v>
      </c>
      <c r="BD124" s="133"/>
      <c r="BE124" s="133"/>
      <c r="BF124" s="379">
        <v>0.84</v>
      </c>
      <c r="BG124" s="133"/>
      <c r="BH124" s="216">
        <f>'3'!AH125*1.2</f>
        <v>3</v>
      </c>
      <c r="BI124" s="216"/>
      <c r="BJ124" s="216"/>
      <c r="BK124" s="216">
        <f t="shared" si="57"/>
        <v>3</v>
      </c>
      <c r="BL124" s="216"/>
      <c r="BM124" s="216">
        <v>0</v>
      </c>
      <c r="BN124" s="216"/>
      <c r="BO124" s="216"/>
      <c r="BP124" s="216"/>
      <c r="BQ124" s="216"/>
      <c r="BR124" s="216">
        <f>'3'!AJ125*1.2</f>
        <v>0</v>
      </c>
      <c r="BS124" s="216"/>
      <c r="BT124" s="216"/>
      <c r="BU124" s="216">
        <f t="shared" si="58"/>
        <v>0</v>
      </c>
      <c r="BV124" s="216"/>
      <c r="BW124" s="216">
        <v>0</v>
      </c>
      <c r="BX124" s="216"/>
      <c r="BY124" s="216"/>
      <c r="BZ124" s="216"/>
      <c r="CA124" s="216"/>
      <c r="CB124" s="216">
        <f>'3'!AL125*1.2</f>
        <v>0</v>
      </c>
      <c r="CC124" s="216"/>
      <c r="CD124" s="216"/>
      <c r="CE124" s="216">
        <f t="shared" si="59"/>
        <v>0</v>
      </c>
      <c r="CF124" s="216"/>
      <c r="CG124" s="216">
        <f t="shared" si="60"/>
        <v>0.84</v>
      </c>
      <c r="CH124" s="216"/>
      <c r="CI124" s="216"/>
      <c r="CJ124" s="216">
        <f t="shared" si="56"/>
        <v>0.84</v>
      </c>
      <c r="CK124" s="216"/>
      <c r="CL124" s="216">
        <f t="shared" si="37"/>
        <v>3</v>
      </c>
      <c r="CM124" s="216"/>
      <c r="CN124" s="216"/>
      <c r="CO124" s="216">
        <f t="shared" si="35"/>
        <v>3</v>
      </c>
      <c r="CP124" s="216"/>
      <c r="CQ124" s="217">
        <f t="shared" si="61"/>
        <v>3.84</v>
      </c>
    </row>
    <row r="125" spans="1:95" ht="31.5" x14ac:dyDescent="0.25">
      <c r="A125" s="47"/>
      <c r="B125" s="324" t="str">
        <f>'3'!B126</f>
        <v>Приобретение автоподъемник АП-18А</v>
      </c>
      <c r="C125" s="51" t="s">
        <v>819</v>
      </c>
      <c r="D125" s="379"/>
      <c r="E125" s="379">
        <v>2022</v>
      </c>
      <c r="F125" s="379">
        <v>2022</v>
      </c>
      <c r="G125" s="379"/>
      <c r="H125" s="379"/>
      <c r="I125" s="379">
        <v>4.2</v>
      </c>
      <c r="J125" s="379"/>
      <c r="K125" s="379"/>
      <c r="L125" s="379">
        <f t="shared" si="62"/>
        <v>7.4399999999999995</v>
      </c>
      <c r="M125" s="379"/>
      <c r="N125" s="379"/>
      <c r="O125" s="216">
        <f>'3'!J126*1.2</f>
        <v>0</v>
      </c>
      <c r="P125" s="133"/>
      <c r="Q125" s="133"/>
      <c r="R125" s="133"/>
      <c r="S125" s="133"/>
      <c r="T125" s="216">
        <v>4.2</v>
      </c>
      <c r="U125" s="216">
        <f t="shared" si="47"/>
        <v>7.4399999999999995</v>
      </c>
      <c r="V125" s="379">
        <f t="shared" si="32"/>
        <v>4.2</v>
      </c>
      <c r="W125" s="379">
        <f t="shared" si="36"/>
        <v>4.2</v>
      </c>
      <c r="X125" s="379">
        <f t="shared" si="33"/>
        <v>7.4399999999999995</v>
      </c>
      <c r="Y125" s="379"/>
      <c r="Z125" s="379"/>
      <c r="AA125" s="379"/>
      <c r="AB125" s="216"/>
      <c r="AC125" s="379"/>
      <c r="AD125" s="379"/>
      <c r="AE125" s="379"/>
      <c r="AF125" s="379"/>
      <c r="AG125" s="379"/>
      <c r="AH125" s="379"/>
      <c r="AI125" s="320">
        <v>0</v>
      </c>
      <c r="AJ125" s="133"/>
      <c r="AK125" s="133"/>
      <c r="AL125" s="133"/>
      <c r="AM125" s="133"/>
      <c r="AN125" s="133">
        <f t="shared" si="43"/>
        <v>0</v>
      </c>
      <c r="AO125" s="133"/>
      <c r="AP125" s="133"/>
      <c r="AQ125" s="133">
        <f t="shared" si="44"/>
        <v>0</v>
      </c>
      <c r="AR125" s="133"/>
      <c r="AS125" s="320">
        <v>0</v>
      </c>
      <c r="AT125" s="133"/>
      <c r="AU125" s="133"/>
      <c r="AV125" s="133"/>
      <c r="AW125" s="133"/>
      <c r="AX125" s="320"/>
      <c r="AY125" s="133"/>
      <c r="AZ125" s="133"/>
      <c r="BA125" s="133"/>
      <c r="BB125" s="133"/>
      <c r="BC125" s="320">
        <v>4.2</v>
      </c>
      <c r="BD125" s="133"/>
      <c r="BE125" s="133"/>
      <c r="BF125" s="379">
        <v>4.2</v>
      </c>
      <c r="BG125" s="133"/>
      <c r="BH125" s="216">
        <f>'3'!AH126*1.2</f>
        <v>7.4399999999999995</v>
      </c>
      <c r="BI125" s="216"/>
      <c r="BJ125" s="216"/>
      <c r="BK125" s="216">
        <f t="shared" si="57"/>
        <v>7.4399999999999995</v>
      </c>
      <c r="BL125" s="216"/>
      <c r="BM125" s="216">
        <v>0</v>
      </c>
      <c r="BN125" s="216"/>
      <c r="BO125" s="216"/>
      <c r="BP125" s="216"/>
      <c r="BQ125" s="216"/>
      <c r="BR125" s="216">
        <f>'3'!AJ126*1.2</f>
        <v>0</v>
      </c>
      <c r="BS125" s="216"/>
      <c r="BT125" s="216"/>
      <c r="BU125" s="216">
        <f t="shared" si="58"/>
        <v>0</v>
      </c>
      <c r="BV125" s="216"/>
      <c r="BW125" s="216">
        <v>0</v>
      </c>
      <c r="BX125" s="216"/>
      <c r="BY125" s="216"/>
      <c r="BZ125" s="216"/>
      <c r="CA125" s="216"/>
      <c r="CB125" s="216">
        <f>'3'!AL126*1.2</f>
        <v>0</v>
      </c>
      <c r="CC125" s="216"/>
      <c r="CD125" s="216"/>
      <c r="CE125" s="216">
        <f t="shared" si="59"/>
        <v>0</v>
      </c>
      <c r="CF125" s="216"/>
      <c r="CG125" s="216">
        <f t="shared" si="60"/>
        <v>4.2</v>
      </c>
      <c r="CH125" s="216"/>
      <c r="CI125" s="216"/>
      <c r="CJ125" s="216">
        <f t="shared" si="56"/>
        <v>4.2</v>
      </c>
      <c r="CK125" s="216"/>
      <c r="CL125" s="216">
        <f t="shared" si="37"/>
        <v>7.4399999999999995</v>
      </c>
      <c r="CM125" s="216"/>
      <c r="CN125" s="216"/>
      <c r="CO125" s="216">
        <f t="shared" si="35"/>
        <v>7.4399999999999995</v>
      </c>
      <c r="CP125" s="216"/>
      <c r="CQ125" s="217">
        <f t="shared" si="61"/>
        <v>11.64</v>
      </c>
    </row>
    <row r="126" spans="1:95" s="513" customFormat="1" ht="47.25" x14ac:dyDescent="0.25">
      <c r="A126" s="47"/>
      <c r="B126" s="324" t="str">
        <f>'3'!B127</f>
        <v>Приобретение прибора контроля высоковольтных выключателей - 1 шт.</v>
      </c>
      <c r="C126" s="51" t="s">
        <v>819</v>
      </c>
      <c r="D126" s="514"/>
      <c r="E126" s="514">
        <v>2022</v>
      </c>
      <c r="F126" s="514">
        <v>2022</v>
      </c>
      <c r="G126" s="514"/>
      <c r="H126" s="514"/>
      <c r="I126" s="514"/>
      <c r="J126" s="514"/>
      <c r="K126" s="514"/>
      <c r="L126" s="566">
        <f t="shared" si="62"/>
        <v>0.94799999999999995</v>
      </c>
      <c r="M126" s="514"/>
      <c r="N126" s="514"/>
      <c r="O126" s="216">
        <f>'3'!J127*1.2</f>
        <v>0</v>
      </c>
      <c r="P126" s="133"/>
      <c r="Q126" s="133"/>
      <c r="R126" s="133"/>
      <c r="S126" s="133"/>
      <c r="T126" s="216"/>
      <c r="U126" s="216">
        <f t="shared" si="47"/>
        <v>0.94799999999999995</v>
      </c>
      <c r="V126" s="514">
        <f t="shared" si="32"/>
        <v>0</v>
      </c>
      <c r="W126" s="514">
        <f t="shared" si="36"/>
        <v>0</v>
      </c>
      <c r="X126" s="514">
        <f t="shared" si="33"/>
        <v>0.94799999999999995</v>
      </c>
      <c r="Y126" s="514"/>
      <c r="Z126" s="514"/>
      <c r="AA126" s="514"/>
      <c r="AB126" s="216"/>
      <c r="AC126" s="514"/>
      <c r="AD126" s="514"/>
      <c r="AE126" s="514"/>
      <c r="AF126" s="514"/>
      <c r="AG126" s="514"/>
      <c r="AH126" s="514"/>
      <c r="AI126" s="320"/>
      <c r="AJ126" s="133"/>
      <c r="AK126" s="133"/>
      <c r="AL126" s="133"/>
      <c r="AM126" s="133"/>
      <c r="AN126" s="133">
        <f t="shared" si="43"/>
        <v>0</v>
      </c>
      <c r="AO126" s="133"/>
      <c r="AP126" s="133"/>
      <c r="AQ126" s="133">
        <f t="shared" si="44"/>
        <v>0</v>
      </c>
      <c r="AR126" s="133"/>
      <c r="AS126" s="320"/>
      <c r="AT126" s="133"/>
      <c r="AU126" s="133"/>
      <c r="AV126" s="133"/>
      <c r="AW126" s="133"/>
      <c r="AX126" s="320"/>
      <c r="AY126" s="133"/>
      <c r="AZ126" s="133"/>
      <c r="BA126" s="133"/>
      <c r="BB126" s="133"/>
      <c r="BC126" s="320"/>
      <c r="BD126" s="133"/>
      <c r="BE126" s="133"/>
      <c r="BF126" s="514"/>
      <c r="BG126" s="133"/>
      <c r="BH126" s="216">
        <f>'3'!AH127*1.2</f>
        <v>0.94799999999999995</v>
      </c>
      <c r="BI126" s="216"/>
      <c r="BJ126" s="216"/>
      <c r="BK126" s="216">
        <f t="shared" si="57"/>
        <v>0.94799999999999995</v>
      </c>
      <c r="BL126" s="216"/>
      <c r="BM126" s="216"/>
      <c r="BN126" s="216"/>
      <c r="BO126" s="216"/>
      <c r="BP126" s="216"/>
      <c r="BQ126" s="216"/>
      <c r="BR126" s="216">
        <f>'3'!AJ127*1.2</f>
        <v>0</v>
      </c>
      <c r="BS126" s="216"/>
      <c r="BT126" s="216"/>
      <c r="BU126" s="216">
        <f t="shared" si="58"/>
        <v>0</v>
      </c>
      <c r="BV126" s="216"/>
      <c r="BW126" s="216"/>
      <c r="BX126" s="216"/>
      <c r="BY126" s="216"/>
      <c r="BZ126" s="216"/>
      <c r="CA126" s="216"/>
      <c r="CB126" s="216">
        <f>'3'!AL127*1.2</f>
        <v>0</v>
      </c>
      <c r="CC126" s="216"/>
      <c r="CD126" s="216"/>
      <c r="CE126" s="216">
        <f t="shared" si="59"/>
        <v>0</v>
      </c>
      <c r="CF126" s="216"/>
      <c r="CG126" s="216"/>
      <c r="CH126" s="216"/>
      <c r="CI126" s="216"/>
      <c r="CJ126" s="216"/>
      <c r="CK126" s="216"/>
      <c r="CL126" s="216">
        <f t="shared" si="37"/>
        <v>0.94799999999999995</v>
      </c>
      <c r="CM126" s="216"/>
      <c r="CN126" s="216"/>
      <c r="CO126" s="216">
        <f t="shared" si="35"/>
        <v>0.94799999999999995</v>
      </c>
      <c r="CP126" s="216"/>
      <c r="CQ126" s="217"/>
    </row>
    <row r="127" spans="1:95" x14ac:dyDescent="0.25">
      <c r="A127" s="47"/>
      <c r="B127" s="324" t="str">
        <f>'3'!B128</f>
        <v>Приобретение УАЗ 390995 - 2 шт.</v>
      </c>
      <c r="C127" s="51" t="s">
        <v>822</v>
      </c>
      <c r="D127" s="379"/>
      <c r="E127" s="379">
        <v>2023</v>
      </c>
      <c r="F127" s="379">
        <v>2023</v>
      </c>
      <c r="G127" s="379"/>
      <c r="H127" s="216"/>
      <c r="I127" s="216">
        <v>2.4</v>
      </c>
      <c r="J127" s="196"/>
      <c r="K127" s="379"/>
      <c r="L127" s="566">
        <f t="shared" si="62"/>
        <v>4.5599999999999996</v>
      </c>
      <c r="M127" s="379"/>
      <c r="N127" s="379"/>
      <c r="O127" s="216">
        <f>'3'!J128*1.2</f>
        <v>0</v>
      </c>
      <c r="P127" s="133"/>
      <c r="Q127" s="133"/>
      <c r="R127" s="133"/>
      <c r="S127" s="133"/>
      <c r="T127" s="216">
        <v>2.4</v>
      </c>
      <c r="U127" s="216">
        <f t="shared" si="47"/>
        <v>4.5599999999999996</v>
      </c>
      <c r="V127" s="379">
        <f t="shared" si="32"/>
        <v>2.4</v>
      </c>
      <c r="W127" s="379">
        <f t="shared" si="36"/>
        <v>2.4</v>
      </c>
      <c r="X127" s="379">
        <f t="shared" si="33"/>
        <v>4.5599999999999996</v>
      </c>
      <c r="Y127" s="379"/>
      <c r="Z127" s="379"/>
      <c r="AA127" s="379"/>
      <c r="AB127" s="216"/>
      <c r="AC127" s="379"/>
      <c r="AD127" s="379"/>
      <c r="AE127" s="379"/>
      <c r="AF127" s="379"/>
      <c r="AG127" s="379"/>
      <c r="AH127" s="379"/>
      <c r="AI127" s="320">
        <v>0</v>
      </c>
      <c r="AJ127" s="133"/>
      <c r="AK127" s="133"/>
      <c r="AL127" s="133"/>
      <c r="AM127" s="133"/>
      <c r="AN127" s="133">
        <f t="shared" si="43"/>
        <v>0</v>
      </c>
      <c r="AO127" s="133"/>
      <c r="AP127" s="133"/>
      <c r="AQ127" s="133">
        <f t="shared" si="44"/>
        <v>0</v>
      </c>
      <c r="AR127" s="133"/>
      <c r="AS127" s="320">
        <v>0</v>
      </c>
      <c r="AT127" s="133"/>
      <c r="AU127" s="133"/>
      <c r="AV127" s="133"/>
      <c r="AW127" s="133"/>
      <c r="AX127" s="320"/>
      <c r="AY127" s="133"/>
      <c r="AZ127" s="133"/>
      <c r="BA127" s="133"/>
      <c r="BB127" s="133"/>
      <c r="BC127" s="320">
        <v>0</v>
      </c>
      <c r="BD127" s="133"/>
      <c r="BE127" s="133"/>
      <c r="BF127" s="133"/>
      <c r="BG127" s="133"/>
      <c r="BH127" s="216">
        <f>'3'!AH128*1.2</f>
        <v>0</v>
      </c>
      <c r="BI127" s="216"/>
      <c r="BJ127" s="216"/>
      <c r="BK127" s="216">
        <f t="shared" si="57"/>
        <v>0</v>
      </c>
      <c r="BL127" s="216"/>
      <c r="BM127" s="216">
        <v>2.4</v>
      </c>
      <c r="BN127" s="216"/>
      <c r="BO127" s="216"/>
      <c r="BP127" s="216">
        <v>2.4</v>
      </c>
      <c r="BQ127" s="216"/>
      <c r="BR127" s="216">
        <f>'3'!AJ128*1.2</f>
        <v>4.5599999999999996</v>
      </c>
      <c r="BS127" s="216"/>
      <c r="BT127" s="216"/>
      <c r="BU127" s="216">
        <f t="shared" si="58"/>
        <v>4.5599999999999996</v>
      </c>
      <c r="BV127" s="216"/>
      <c r="BW127" s="216">
        <v>0</v>
      </c>
      <c r="BX127" s="216"/>
      <c r="BY127" s="216"/>
      <c r="BZ127" s="216"/>
      <c r="CA127" s="216"/>
      <c r="CB127" s="216">
        <f>'3'!AL128*1.2</f>
        <v>0</v>
      </c>
      <c r="CC127" s="216"/>
      <c r="CD127" s="216"/>
      <c r="CE127" s="216">
        <f t="shared" si="59"/>
        <v>0</v>
      </c>
      <c r="CF127" s="216"/>
      <c r="CG127" s="216">
        <f t="shared" si="60"/>
        <v>2.4</v>
      </c>
      <c r="CH127" s="216"/>
      <c r="CI127" s="216"/>
      <c r="CJ127" s="216">
        <f t="shared" si="56"/>
        <v>2.4</v>
      </c>
      <c r="CK127" s="216"/>
      <c r="CL127" s="216">
        <f t="shared" si="37"/>
        <v>4.5599999999999996</v>
      </c>
      <c r="CM127" s="216"/>
      <c r="CN127" s="216"/>
      <c r="CO127" s="216">
        <f t="shared" si="35"/>
        <v>4.5599999999999996</v>
      </c>
      <c r="CP127" s="216"/>
      <c r="CQ127" s="217">
        <f t="shared" si="61"/>
        <v>4.5599999999999996</v>
      </c>
    </row>
    <row r="128" spans="1:95" ht="31.5" x14ac:dyDescent="0.25">
      <c r="A128" s="47"/>
      <c r="B128" s="324" t="str">
        <f>'3'!B129</f>
        <v>Приобретение автоподъемник АП-18А</v>
      </c>
      <c r="C128" s="51" t="s">
        <v>822</v>
      </c>
      <c r="D128" s="379"/>
      <c r="E128" s="379">
        <v>2023</v>
      </c>
      <c r="F128" s="379">
        <v>2023</v>
      </c>
      <c r="G128" s="379"/>
      <c r="H128" s="216"/>
      <c r="I128" s="216">
        <v>7.2</v>
      </c>
      <c r="J128" s="196"/>
      <c r="K128" s="379"/>
      <c r="L128" s="566">
        <f t="shared" si="62"/>
        <v>7.8</v>
      </c>
      <c r="M128" s="379"/>
      <c r="N128" s="379"/>
      <c r="O128" s="216">
        <f>'3'!J129*1.2</f>
        <v>0</v>
      </c>
      <c r="P128" s="133"/>
      <c r="Q128" s="133"/>
      <c r="R128" s="133"/>
      <c r="S128" s="133"/>
      <c r="T128" s="216">
        <v>7.2</v>
      </c>
      <c r="U128" s="216">
        <f t="shared" si="47"/>
        <v>7.8</v>
      </c>
      <c r="V128" s="379">
        <f t="shared" si="32"/>
        <v>7.2</v>
      </c>
      <c r="W128" s="379">
        <f t="shared" si="36"/>
        <v>7.2</v>
      </c>
      <c r="X128" s="379">
        <f t="shared" si="33"/>
        <v>7.8</v>
      </c>
      <c r="Y128" s="379"/>
      <c r="Z128" s="379"/>
      <c r="AA128" s="379"/>
      <c r="AB128" s="216"/>
      <c r="AC128" s="379"/>
      <c r="AD128" s="379"/>
      <c r="AE128" s="379"/>
      <c r="AF128" s="379"/>
      <c r="AG128" s="379"/>
      <c r="AH128" s="379"/>
      <c r="AI128" s="320">
        <v>0</v>
      </c>
      <c r="AJ128" s="133"/>
      <c r="AK128" s="133"/>
      <c r="AL128" s="133"/>
      <c r="AM128" s="133"/>
      <c r="AN128" s="133">
        <f t="shared" si="43"/>
        <v>0</v>
      </c>
      <c r="AO128" s="133"/>
      <c r="AP128" s="133"/>
      <c r="AQ128" s="133">
        <f t="shared" si="44"/>
        <v>0</v>
      </c>
      <c r="AR128" s="133"/>
      <c r="AS128" s="320">
        <v>0</v>
      </c>
      <c r="AT128" s="133"/>
      <c r="AU128" s="133"/>
      <c r="AV128" s="133"/>
      <c r="AW128" s="133"/>
      <c r="AX128" s="320"/>
      <c r="AY128" s="133"/>
      <c r="AZ128" s="133"/>
      <c r="BA128" s="133"/>
      <c r="BB128" s="133"/>
      <c r="BC128" s="320">
        <v>0</v>
      </c>
      <c r="BD128" s="133"/>
      <c r="BE128" s="133"/>
      <c r="BF128" s="133"/>
      <c r="BG128" s="133"/>
      <c r="BH128" s="216">
        <f>'3'!AH129*1.2</f>
        <v>0</v>
      </c>
      <c r="BI128" s="216"/>
      <c r="BJ128" s="216"/>
      <c r="BK128" s="216">
        <f t="shared" si="57"/>
        <v>0</v>
      </c>
      <c r="BL128" s="216"/>
      <c r="BM128" s="216">
        <v>7.2</v>
      </c>
      <c r="BN128" s="216"/>
      <c r="BO128" s="216"/>
      <c r="BP128" s="216">
        <v>7.2</v>
      </c>
      <c r="BQ128" s="216"/>
      <c r="BR128" s="216">
        <f>'3'!AJ129*1.2</f>
        <v>7.8</v>
      </c>
      <c r="BS128" s="216"/>
      <c r="BT128" s="216"/>
      <c r="BU128" s="216">
        <f t="shared" si="58"/>
        <v>7.8</v>
      </c>
      <c r="BV128" s="216"/>
      <c r="BW128" s="216">
        <v>0</v>
      </c>
      <c r="BX128" s="216"/>
      <c r="BY128" s="216"/>
      <c r="BZ128" s="216"/>
      <c r="CA128" s="216"/>
      <c r="CB128" s="216">
        <f>'3'!AL129*1.2</f>
        <v>0</v>
      </c>
      <c r="CC128" s="216"/>
      <c r="CD128" s="216"/>
      <c r="CE128" s="216">
        <f t="shared" si="59"/>
        <v>0</v>
      </c>
      <c r="CF128" s="216"/>
      <c r="CG128" s="216">
        <f t="shared" si="60"/>
        <v>7.2</v>
      </c>
      <c r="CH128" s="216"/>
      <c r="CI128" s="216"/>
      <c r="CJ128" s="216">
        <f t="shared" si="56"/>
        <v>7.2</v>
      </c>
      <c r="CK128" s="216"/>
      <c r="CL128" s="216">
        <f t="shared" si="37"/>
        <v>7.8</v>
      </c>
      <c r="CM128" s="216"/>
      <c r="CN128" s="216"/>
      <c r="CO128" s="216">
        <f t="shared" si="35"/>
        <v>7.8</v>
      </c>
      <c r="CP128" s="216"/>
      <c r="CQ128" s="217">
        <f t="shared" si="61"/>
        <v>7.8</v>
      </c>
    </row>
    <row r="129" spans="1:95" ht="31.5" x14ac:dyDescent="0.25">
      <c r="A129" s="47"/>
      <c r="B129" s="324" t="str">
        <f>'3'!B130</f>
        <v xml:space="preserve">Приобретение автомобиля для перевозки персонала </v>
      </c>
      <c r="C129" s="51" t="s">
        <v>822</v>
      </c>
      <c r="D129" s="379"/>
      <c r="E129" s="379">
        <v>2023</v>
      </c>
      <c r="F129" s="379">
        <v>2023</v>
      </c>
      <c r="G129" s="379"/>
      <c r="H129" s="216"/>
      <c r="I129" s="216">
        <v>0.84</v>
      </c>
      <c r="J129" s="196"/>
      <c r="K129" s="379"/>
      <c r="L129" s="216">
        <f t="shared" si="62"/>
        <v>0</v>
      </c>
      <c r="M129" s="379"/>
      <c r="N129" s="379"/>
      <c r="O129" s="216">
        <f>'3'!J130*1.2</f>
        <v>0</v>
      </c>
      <c r="P129" s="133"/>
      <c r="Q129" s="133"/>
      <c r="R129" s="133"/>
      <c r="S129" s="133"/>
      <c r="T129" s="216">
        <v>0.84</v>
      </c>
      <c r="U129" s="216">
        <f t="shared" si="47"/>
        <v>0</v>
      </c>
      <c r="V129" s="379">
        <f t="shared" si="32"/>
        <v>0.84</v>
      </c>
      <c r="W129" s="379">
        <f t="shared" si="36"/>
        <v>0.84</v>
      </c>
      <c r="X129" s="379">
        <f t="shared" si="33"/>
        <v>0</v>
      </c>
      <c r="Y129" s="379"/>
      <c r="Z129" s="379"/>
      <c r="AA129" s="379"/>
      <c r="AB129" s="216"/>
      <c r="AC129" s="379"/>
      <c r="AD129" s="379"/>
      <c r="AE129" s="379"/>
      <c r="AF129" s="379"/>
      <c r="AG129" s="379"/>
      <c r="AH129" s="379"/>
      <c r="AI129" s="320">
        <v>0</v>
      </c>
      <c r="AJ129" s="133"/>
      <c r="AK129" s="133"/>
      <c r="AL129" s="133"/>
      <c r="AM129" s="133"/>
      <c r="AN129" s="133">
        <f t="shared" si="43"/>
        <v>0</v>
      </c>
      <c r="AO129" s="133"/>
      <c r="AP129" s="133"/>
      <c r="AQ129" s="133">
        <f t="shared" si="44"/>
        <v>0</v>
      </c>
      <c r="AR129" s="133"/>
      <c r="AS129" s="320">
        <v>0</v>
      </c>
      <c r="AT129" s="133"/>
      <c r="AU129" s="133"/>
      <c r="AV129" s="133"/>
      <c r="AW129" s="133"/>
      <c r="AX129" s="320"/>
      <c r="AY129" s="133"/>
      <c r="AZ129" s="133"/>
      <c r="BA129" s="133"/>
      <c r="BB129" s="133"/>
      <c r="BC129" s="320">
        <v>0</v>
      </c>
      <c r="BD129" s="133"/>
      <c r="BE129" s="133"/>
      <c r="BF129" s="133"/>
      <c r="BG129" s="133"/>
      <c r="BH129" s="216">
        <f>'3'!AH130*1.2</f>
        <v>0</v>
      </c>
      <c r="BI129" s="216"/>
      <c r="BJ129" s="216"/>
      <c r="BK129" s="216">
        <f t="shared" si="57"/>
        <v>0</v>
      </c>
      <c r="BL129" s="216"/>
      <c r="BM129" s="216">
        <v>0.84</v>
      </c>
      <c r="BN129" s="216"/>
      <c r="BO129" s="216"/>
      <c r="BP129" s="216">
        <v>0.84</v>
      </c>
      <c r="BQ129" s="216"/>
      <c r="BR129" s="216">
        <f>'3'!AJ130*1.2</f>
        <v>0</v>
      </c>
      <c r="BS129" s="216"/>
      <c r="BT129" s="216"/>
      <c r="BU129" s="216">
        <f t="shared" si="58"/>
        <v>0</v>
      </c>
      <c r="BV129" s="216"/>
      <c r="BW129" s="216">
        <v>0</v>
      </c>
      <c r="BX129" s="216"/>
      <c r="BY129" s="216"/>
      <c r="BZ129" s="216"/>
      <c r="CA129" s="216"/>
      <c r="CB129" s="216">
        <f>'3'!AL130*1.2</f>
        <v>0</v>
      </c>
      <c r="CC129" s="216"/>
      <c r="CD129" s="216"/>
      <c r="CE129" s="216">
        <f t="shared" si="59"/>
        <v>0</v>
      </c>
      <c r="CF129" s="216"/>
      <c r="CG129" s="216">
        <f t="shared" si="60"/>
        <v>0.84</v>
      </c>
      <c r="CH129" s="216"/>
      <c r="CI129" s="216"/>
      <c r="CJ129" s="216">
        <f t="shared" si="56"/>
        <v>0.84</v>
      </c>
      <c r="CK129" s="216"/>
      <c r="CL129" s="216">
        <f t="shared" si="37"/>
        <v>0</v>
      </c>
      <c r="CM129" s="216"/>
      <c r="CN129" s="216"/>
      <c r="CO129" s="216">
        <f t="shared" si="35"/>
        <v>0</v>
      </c>
      <c r="CP129" s="216"/>
      <c r="CQ129" s="217">
        <f t="shared" si="61"/>
        <v>0</v>
      </c>
    </row>
    <row r="130" spans="1:95" x14ac:dyDescent="0.25">
      <c r="A130" s="47"/>
      <c r="B130" s="324" t="str">
        <f>'3'!B131</f>
        <v>Приобретение УАЗ 390995 - 2 шт.</v>
      </c>
      <c r="C130" s="51" t="s">
        <v>826</v>
      </c>
      <c r="D130" s="379"/>
      <c r="E130" s="379">
        <v>2024</v>
      </c>
      <c r="F130" s="379">
        <v>2024</v>
      </c>
      <c r="G130" s="379"/>
      <c r="H130" s="216"/>
      <c r="I130" s="216">
        <v>3.6</v>
      </c>
      <c r="J130" s="196"/>
      <c r="K130" s="379"/>
      <c r="L130" s="216">
        <f t="shared" si="62"/>
        <v>4.32</v>
      </c>
      <c r="M130" s="379"/>
      <c r="N130" s="379"/>
      <c r="O130" s="216">
        <f>'3'!J131*1.2</f>
        <v>0</v>
      </c>
      <c r="P130" s="133"/>
      <c r="Q130" s="133"/>
      <c r="R130" s="133"/>
      <c r="S130" s="133"/>
      <c r="T130" s="216">
        <v>3.6</v>
      </c>
      <c r="U130" s="216">
        <f t="shared" si="47"/>
        <v>4.32</v>
      </c>
      <c r="V130" s="379">
        <f t="shared" si="32"/>
        <v>3.6</v>
      </c>
      <c r="W130" s="379">
        <f t="shared" si="36"/>
        <v>3.6</v>
      </c>
      <c r="X130" s="379">
        <f t="shared" si="33"/>
        <v>4.32</v>
      </c>
      <c r="Y130" s="379"/>
      <c r="Z130" s="379"/>
      <c r="AA130" s="379"/>
      <c r="AB130" s="216"/>
      <c r="AC130" s="379"/>
      <c r="AD130" s="379"/>
      <c r="AE130" s="379"/>
      <c r="AF130" s="379"/>
      <c r="AG130" s="379"/>
      <c r="AH130" s="379"/>
      <c r="AI130" s="320">
        <v>0</v>
      </c>
      <c r="AJ130" s="133"/>
      <c r="AK130" s="133"/>
      <c r="AL130" s="133"/>
      <c r="AM130" s="133"/>
      <c r="AN130" s="133">
        <f t="shared" si="43"/>
        <v>0</v>
      </c>
      <c r="AO130" s="133"/>
      <c r="AP130" s="133"/>
      <c r="AQ130" s="133">
        <f t="shared" si="44"/>
        <v>0</v>
      </c>
      <c r="AR130" s="133"/>
      <c r="AS130" s="320">
        <v>0</v>
      </c>
      <c r="AT130" s="133"/>
      <c r="AU130" s="133"/>
      <c r="AV130" s="133"/>
      <c r="AW130" s="133"/>
      <c r="AX130" s="320"/>
      <c r="AY130" s="133"/>
      <c r="AZ130" s="133"/>
      <c r="BA130" s="133"/>
      <c r="BB130" s="133"/>
      <c r="BC130" s="320">
        <v>0</v>
      </c>
      <c r="BD130" s="133"/>
      <c r="BE130" s="133"/>
      <c r="BF130" s="133"/>
      <c r="BG130" s="133"/>
      <c r="BH130" s="216">
        <f>'3'!AH131*1.2</f>
        <v>0</v>
      </c>
      <c r="BI130" s="216"/>
      <c r="BJ130" s="216"/>
      <c r="BK130" s="216">
        <f t="shared" si="57"/>
        <v>0</v>
      </c>
      <c r="BL130" s="216"/>
      <c r="BM130" s="216">
        <v>0</v>
      </c>
      <c r="BN130" s="216"/>
      <c r="BO130" s="216"/>
      <c r="BP130" s="216"/>
      <c r="BQ130" s="216"/>
      <c r="BR130" s="216">
        <f>'3'!AJ131*1.2</f>
        <v>0</v>
      </c>
      <c r="BS130" s="216"/>
      <c r="BT130" s="216"/>
      <c r="BU130" s="216">
        <f t="shared" si="58"/>
        <v>0</v>
      </c>
      <c r="BV130" s="216"/>
      <c r="BW130" s="216">
        <v>3.6</v>
      </c>
      <c r="BX130" s="216"/>
      <c r="BY130" s="216"/>
      <c r="BZ130" s="216">
        <v>3.6</v>
      </c>
      <c r="CA130" s="216"/>
      <c r="CB130" s="216">
        <f>'3'!AL131*1.2</f>
        <v>4.32</v>
      </c>
      <c r="CC130" s="216"/>
      <c r="CD130" s="216"/>
      <c r="CE130" s="216">
        <f t="shared" si="59"/>
        <v>4.32</v>
      </c>
      <c r="CF130" s="216"/>
      <c r="CG130" s="216">
        <f t="shared" si="60"/>
        <v>3.6</v>
      </c>
      <c r="CH130" s="216"/>
      <c r="CI130" s="216"/>
      <c r="CJ130" s="216">
        <f t="shared" si="56"/>
        <v>3.6</v>
      </c>
      <c r="CK130" s="216"/>
      <c r="CL130" s="216">
        <f t="shared" si="37"/>
        <v>4.32</v>
      </c>
      <c r="CM130" s="216"/>
      <c r="CN130" s="216"/>
      <c r="CO130" s="216">
        <f t="shared" si="35"/>
        <v>4.32</v>
      </c>
      <c r="CP130" s="216"/>
      <c r="CQ130" s="217">
        <f t="shared" si="61"/>
        <v>4.32</v>
      </c>
    </row>
    <row r="131" spans="1:95" ht="31.5" x14ac:dyDescent="0.25">
      <c r="A131" s="47"/>
      <c r="B131" s="324" t="str">
        <f>'3'!B132</f>
        <v>Приобретение автоподъемник АП-18А</v>
      </c>
      <c r="C131" s="51" t="s">
        <v>826</v>
      </c>
      <c r="D131" s="379"/>
      <c r="E131" s="379">
        <v>2024</v>
      </c>
      <c r="F131" s="379">
        <v>2024</v>
      </c>
      <c r="G131" s="379"/>
      <c r="H131" s="216"/>
      <c r="I131" s="216">
        <v>4.2</v>
      </c>
      <c r="J131" s="196"/>
      <c r="K131" s="379"/>
      <c r="L131" s="216">
        <f t="shared" si="62"/>
        <v>8.4</v>
      </c>
      <c r="M131" s="379"/>
      <c r="N131" s="379"/>
      <c r="O131" s="216">
        <f>'3'!J132*1.2</f>
        <v>0</v>
      </c>
      <c r="P131" s="133"/>
      <c r="Q131" s="133"/>
      <c r="R131" s="133"/>
      <c r="S131" s="133"/>
      <c r="T131" s="216">
        <v>4.2</v>
      </c>
      <c r="U131" s="216">
        <f t="shared" si="47"/>
        <v>8.4</v>
      </c>
      <c r="V131" s="379">
        <f t="shared" si="32"/>
        <v>4.2</v>
      </c>
      <c r="W131" s="379">
        <f t="shared" si="36"/>
        <v>4.2</v>
      </c>
      <c r="X131" s="379">
        <f t="shared" si="33"/>
        <v>8.4</v>
      </c>
      <c r="Y131" s="379"/>
      <c r="Z131" s="379"/>
      <c r="AA131" s="379"/>
      <c r="AB131" s="216"/>
      <c r="AC131" s="379"/>
      <c r="AD131" s="379"/>
      <c r="AE131" s="379"/>
      <c r="AF131" s="379"/>
      <c r="AG131" s="379"/>
      <c r="AH131" s="379"/>
      <c r="AI131" s="320">
        <v>0</v>
      </c>
      <c r="AJ131" s="133"/>
      <c r="AK131" s="133"/>
      <c r="AL131" s="133"/>
      <c r="AM131" s="133"/>
      <c r="AN131" s="133">
        <f t="shared" si="43"/>
        <v>0</v>
      </c>
      <c r="AO131" s="133"/>
      <c r="AP131" s="133"/>
      <c r="AQ131" s="133">
        <f t="shared" si="44"/>
        <v>0</v>
      </c>
      <c r="AR131" s="133"/>
      <c r="AS131" s="320">
        <v>0</v>
      </c>
      <c r="AT131" s="133"/>
      <c r="AU131" s="133"/>
      <c r="AV131" s="133"/>
      <c r="AW131" s="133"/>
      <c r="AX131" s="320"/>
      <c r="AY131" s="133"/>
      <c r="AZ131" s="133"/>
      <c r="BA131" s="133"/>
      <c r="BB131" s="133"/>
      <c r="BC131" s="320">
        <v>0</v>
      </c>
      <c r="BD131" s="133"/>
      <c r="BE131" s="133"/>
      <c r="BF131" s="133"/>
      <c r="BG131" s="133"/>
      <c r="BH131" s="216">
        <f>'3'!AH132*1.2</f>
        <v>0</v>
      </c>
      <c r="BI131" s="216"/>
      <c r="BJ131" s="216"/>
      <c r="BK131" s="216">
        <f t="shared" si="57"/>
        <v>0</v>
      </c>
      <c r="BL131" s="216"/>
      <c r="BM131" s="216">
        <v>0</v>
      </c>
      <c r="BN131" s="216"/>
      <c r="BO131" s="216"/>
      <c r="BP131" s="216"/>
      <c r="BQ131" s="216"/>
      <c r="BR131" s="216">
        <f>'3'!AJ132*1.2</f>
        <v>0</v>
      </c>
      <c r="BS131" s="216"/>
      <c r="BT131" s="216"/>
      <c r="BU131" s="216">
        <f t="shared" si="58"/>
        <v>0</v>
      </c>
      <c r="BV131" s="216"/>
      <c r="BW131" s="216">
        <v>4.2</v>
      </c>
      <c r="BX131" s="216"/>
      <c r="BY131" s="216"/>
      <c r="BZ131" s="216">
        <v>4.2</v>
      </c>
      <c r="CA131" s="216"/>
      <c r="CB131" s="216">
        <f>'3'!AL132*1.2</f>
        <v>8.4</v>
      </c>
      <c r="CC131" s="216"/>
      <c r="CD131" s="216"/>
      <c r="CE131" s="216">
        <f t="shared" si="59"/>
        <v>8.4</v>
      </c>
      <c r="CF131" s="216"/>
      <c r="CG131" s="216">
        <f t="shared" si="60"/>
        <v>4.2</v>
      </c>
      <c r="CH131" s="216"/>
      <c r="CI131" s="216"/>
      <c r="CJ131" s="216">
        <f t="shared" si="56"/>
        <v>4.2</v>
      </c>
      <c r="CK131" s="216"/>
      <c r="CL131" s="216">
        <f t="shared" si="37"/>
        <v>8.4</v>
      </c>
      <c r="CM131" s="216"/>
      <c r="CN131" s="216"/>
      <c r="CO131" s="216">
        <f t="shared" si="35"/>
        <v>8.4</v>
      </c>
      <c r="CP131" s="216"/>
      <c r="CQ131" s="217">
        <f t="shared" si="61"/>
        <v>8.4</v>
      </c>
    </row>
    <row r="132" spans="1:95" x14ac:dyDescent="0.25">
      <c r="A132" s="47"/>
      <c r="B132" s="179"/>
      <c r="C132" s="51"/>
      <c r="D132" s="379"/>
      <c r="E132" s="379"/>
      <c r="F132" s="379"/>
      <c r="G132" s="379"/>
      <c r="H132" s="379"/>
      <c r="I132" s="379">
        <v>0</v>
      </c>
      <c r="J132" s="196"/>
      <c r="K132" s="379"/>
      <c r="L132" s="379">
        <f t="shared" si="62"/>
        <v>0</v>
      </c>
      <c r="M132" s="379"/>
      <c r="N132" s="379"/>
      <c r="O132" s="379"/>
      <c r="P132" s="133"/>
      <c r="Q132" s="133"/>
      <c r="R132" s="133"/>
      <c r="S132" s="133"/>
      <c r="T132" s="216">
        <v>0</v>
      </c>
      <c r="U132" s="216">
        <f t="shared" si="47"/>
        <v>0</v>
      </c>
      <c r="V132" s="379">
        <f t="shared" si="32"/>
        <v>0</v>
      </c>
      <c r="W132" s="379">
        <f t="shared" si="36"/>
        <v>0</v>
      </c>
      <c r="X132" s="379">
        <f t="shared" si="33"/>
        <v>0</v>
      </c>
      <c r="Y132" s="379"/>
      <c r="Z132" s="379"/>
      <c r="AA132" s="379"/>
      <c r="AB132" s="216"/>
      <c r="AC132" s="379"/>
      <c r="AD132" s="379"/>
      <c r="AE132" s="379"/>
      <c r="AF132" s="379"/>
      <c r="AG132" s="379"/>
      <c r="AH132" s="379"/>
      <c r="AI132" s="320">
        <v>0</v>
      </c>
      <c r="AJ132" s="133"/>
      <c r="AK132" s="133"/>
      <c r="AL132" s="133"/>
      <c r="AM132" s="133"/>
      <c r="AN132" s="133">
        <f t="shared" si="43"/>
        <v>0</v>
      </c>
      <c r="AO132" s="133"/>
      <c r="AP132" s="133"/>
      <c r="AQ132" s="133">
        <f t="shared" si="44"/>
        <v>0</v>
      </c>
      <c r="AR132" s="133"/>
      <c r="AS132" s="320">
        <v>0</v>
      </c>
      <c r="AT132" s="133"/>
      <c r="AU132" s="133"/>
      <c r="AV132" s="133"/>
      <c r="AW132" s="133"/>
      <c r="AX132" s="320"/>
      <c r="AY132" s="133"/>
      <c r="AZ132" s="133"/>
      <c r="BA132" s="133"/>
      <c r="BB132" s="133"/>
      <c r="BC132" s="320">
        <v>0</v>
      </c>
      <c r="BD132" s="133"/>
      <c r="BE132" s="133"/>
      <c r="BF132" s="133"/>
      <c r="BG132" s="133"/>
      <c r="BH132" s="216"/>
      <c r="BI132" s="216"/>
      <c r="BJ132" s="216"/>
      <c r="BK132" s="216"/>
      <c r="BL132" s="216"/>
      <c r="BM132" s="216">
        <v>0</v>
      </c>
      <c r="BN132" s="216"/>
      <c r="BO132" s="216"/>
      <c r="BP132" s="216"/>
      <c r="BQ132" s="216"/>
      <c r="BR132" s="216"/>
      <c r="BS132" s="216"/>
      <c r="BT132" s="216"/>
      <c r="BU132" s="216"/>
      <c r="BV132" s="216"/>
      <c r="BW132" s="216">
        <v>0</v>
      </c>
      <c r="BX132" s="216"/>
      <c r="BY132" s="216"/>
      <c r="BZ132" s="216"/>
      <c r="CA132" s="216"/>
      <c r="CB132" s="216"/>
      <c r="CC132" s="216"/>
      <c r="CD132" s="216"/>
      <c r="CE132" s="216"/>
      <c r="CF132" s="216"/>
      <c r="CG132" s="216">
        <f t="shared" si="60"/>
        <v>0</v>
      </c>
      <c r="CH132" s="216"/>
      <c r="CI132" s="216"/>
      <c r="CJ132" s="216">
        <f t="shared" si="56"/>
        <v>0</v>
      </c>
      <c r="CK132" s="216"/>
      <c r="CL132" s="216">
        <f t="shared" si="37"/>
        <v>0</v>
      </c>
      <c r="CM132" s="216"/>
      <c r="CN132" s="216"/>
      <c r="CO132" s="216">
        <f t="shared" si="35"/>
        <v>0</v>
      </c>
      <c r="CP132" s="216"/>
      <c r="CQ132" s="217">
        <f t="shared" si="61"/>
        <v>0</v>
      </c>
    </row>
    <row r="133" spans="1:95" ht="98.25" customHeight="1" x14ac:dyDescent="0.25">
      <c r="A133" s="182" t="s">
        <v>766</v>
      </c>
      <c r="B133" s="180" t="s">
        <v>767</v>
      </c>
      <c r="C133" s="51"/>
      <c r="D133" s="379"/>
      <c r="E133" s="379"/>
      <c r="F133" s="379"/>
      <c r="G133" s="379"/>
      <c r="H133" s="216"/>
      <c r="I133" s="216">
        <v>0</v>
      </c>
      <c r="J133" s="379"/>
      <c r="K133" s="379"/>
      <c r="L133" s="216">
        <f t="shared" si="62"/>
        <v>0</v>
      </c>
      <c r="M133" s="379"/>
      <c r="N133" s="379"/>
      <c r="O133" s="379"/>
      <c r="P133" s="133"/>
      <c r="Q133" s="133"/>
      <c r="R133" s="133"/>
      <c r="S133" s="133"/>
      <c r="T133" s="216">
        <v>0</v>
      </c>
      <c r="U133" s="216">
        <f t="shared" si="47"/>
        <v>0</v>
      </c>
      <c r="V133" s="379">
        <f t="shared" si="32"/>
        <v>0</v>
      </c>
      <c r="W133" s="379">
        <f t="shared" si="36"/>
        <v>0</v>
      </c>
      <c r="X133" s="379">
        <f t="shared" si="33"/>
        <v>0</v>
      </c>
      <c r="Y133" s="379"/>
      <c r="Z133" s="379"/>
      <c r="AA133" s="379"/>
      <c r="AB133" s="216">
        <f t="shared" si="7"/>
        <v>0</v>
      </c>
      <c r="AC133" s="379"/>
      <c r="AD133" s="379"/>
      <c r="AE133" s="379"/>
      <c r="AF133" s="379"/>
      <c r="AG133" s="379"/>
      <c r="AH133" s="379"/>
      <c r="AI133" s="320">
        <v>0</v>
      </c>
      <c r="AJ133" s="133"/>
      <c r="AK133" s="133"/>
      <c r="AL133" s="216">
        <v>0</v>
      </c>
      <c r="AM133" s="133"/>
      <c r="AN133" s="133">
        <f t="shared" si="43"/>
        <v>0</v>
      </c>
      <c r="AO133" s="133"/>
      <c r="AP133" s="133"/>
      <c r="AQ133" s="133">
        <f t="shared" si="44"/>
        <v>0</v>
      </c>
      <c r="AR133" s="133"/>
      <c r="AS133" s="320">
        <v>0</v>
      </c>
      <c r="AT133" s="133"/>
      <c r="AU133" s="133"/>
      <c r="AV133" s="216">
        <v>0</v>
      </c>
      <c r="AW133" s="133"/>
      <c r="AX133" s="320"/>
      <c r="AY133" s="133"/>
      <c r="AZ133" s="133"/>
      <c r="BA133" s="216"/>
      <c r="BB133" s="133"/>
      <c r="BC133" s="320">
        <v>0</v>
      </c>
      <c r="BD133" s="133"/>
      <c r="BE133" s="133"/>
      <c r="BF133" s="216">
        <v>0</v>
      </c>
      <c r="BG133" s="133"/>
      <c r="BH133" s="216"/>
      <c r="BI133" s="216"/>
      <c r="BJ133" s="216"/>
      <c r="BK133" s="216"/>
      <c r="BL133" s="216"/>
      <c r="BM133" s="216">
        <v>0</v>
      </c>
      <c r="BN133" s="216"/>
      <c r="BO133" s="216"/>
      <c r="BP133" s="216">
        <v>0</v>
      </c>
      <c r="BQ133" s="216"/>
      <c r="BR133" s="216"/>
      <c r="BS133" s="216"/>
      <c r="BT133" s="216"/>
      <c r="BU133" s="216"/>
      <c r="BV133" s="216"/>
      <c r="BW133" s="216">
        <v>0</v>
      </c>
      <c r="BX133" s="216"/>
      <c r="BY133" s="216"/>
      <c r="BZ133" s="216">
        <v>0</v>
      </c>
      <c r="CA133" s="216"/>
      <c r="CB133" s="216"/>
      <c r="CC133" s="216"/>
      <c r="CD133" s="216"/>
      <c r="CE133" s="216"/>
      <c r="CF133" s="216"/>
      <c r="CG133" s="216">
        <f t="shared" si="60"/>
        <v>0</v>
      </c>
      <c r="CH133" s="216"/>
      <c r="CI133" s="216"/>
      <c r="CJ133" s="216">
        <f t="shared" si="56"/>
        <v>0</v>
      </c>
      <c r="CK133" s="216"/>
      <c r="CL133" s="216">
        <f t="shared" si="37"/>
        <v>0</v>
      </c>
      <c r="CM133" s="216"/>
      <c r="CN133" s="216"/>
      <c r="CO133" s="216">
        <f t="shared" si="35"/>
        <v>0</v>
      </c>
      <c r="CP133" s="216"/>
      <c r="CQ133" s="217">
        <f t="shared" si="61"/>
        <v>0</v>
      </c>
    </row>
    <row r="134" spans="1:95" s="525" customFormat="1" ht="51.75" customHeight="1" x14ac:dyDescent="0.25">
      <c r="A134" s="182" t="s">
        <v>768</v>
      </c>
      <c r="B134" s="180" t="s">
        <v>769</v>
      </c>
      <c r="C134" s="219"/>
      <c r="D134" s="235"/>
      <c r="E134" s="235">
        <v>2021</v>
      </c>
      <c r="F134" s="235">
        <v>2024</v>
      </c>
      <c r="G134" s="235"/>
      <c r="H134" s="235"/>
      <c r="I134" s="217">
        <v>58.395399999999995</v>
      </c>
      <c r="J134" s="217">
        <f>SUM(J135:J144)</f>
        <v>0</v>
      </c>
      <c r="K134" s="217">
        <f>SUM(K135:K144)</f>
        <v>0</v>
      </c>
      <c r="L134" s="217">
        <f t="shared" si="62"/>
        <v>14.944599999999998</v>
      </c>
      <c r="M134" s="217">
        <f t="shared" ref="M134:S134" si="63">SUM(M135:M144)</f>
        <v>0</v>
      </c>
      <c r="N134" s="217">
        <f t="shared" si="63"/>
        <v>0</v>
      </c>
      <c r="O134" s="217">
        <f t="shared" si="63"/>
        <v>0</v>
      </c>
      <c r="P134" s="217">
        <f t="shared" si="63"/>
        <v>0</v>
      </c>
      <c r="Q134" s="217">
        <f t="shared" si="63"/>
        <v>0</v>
      </c>
      <c r="R134" s="217">
        <f t="shared" si="63"/>
        <v>0</v>
      </c>
      <c r="S134" s="217">
        <f t="shared" si="63"/>
        <v>0</v>
      </c>
      <c r="T134" s="217">
        <v>58.395399999999995</v>
      </c>
      <c r="U134" s="217">
        <f t="shared" si="47"/>
        <v>14.944599999999998</v>
      </c>
      <c r="V134" s="217">
        <f t="shared" si="32"/>
        <v>58.395399999999995</v>
      </c>
      <c r="W134" s="217">
        <f t="shared" si="36"/>
        <v>58.395399999999995</v>
      </c>
      <c r="X134" s="217">
        <f t="shared" si="33"/>
        <v>14.944599999999998</v>
      </c>
      <c r="Y134" s="217">
        <f t="shared" ref="Y134:AH134" si="64">SUM(Y135:Y144)</f>
        <v>0</v>
      </c>
      <c r="Z134" s="217">
        <f t="shared" si="64"/>
        <v>0</v>
      </c>
      <c r="AA134" s="217">
        <f t="shared" si="64"/>
        <v>0</v>
      </c>
      <c r="AB134" s="217">
        <f t="shared" si="64"/>
        <v>0</v>
      </c>
      <c r="AC134" s="217">
        <f t="shared" si="64"/>
        <v>0</v>
      </c>
      <c r="AD134" s="217">
        <f t="shared" si="64"/>
        <v>0</v>
      </c>
      <c r="AE134" s="217">
        <f t="shared" si="64"/>
        <v>0</v>
      </c>
      <c r="AF134" s="217">
        <f t="shared" si="64"/>
        <v>0</v>
      </c>
      <c r="AG134" s="217">
        <f t="shared" si="64"/>
        <v>0</v>
      </c>
      <c r="AH134" s="217">
        <f t="shared" si="64"/>
        <v>0</v>
      </c>
      <c r="AI134" s="217">
        <v>0</v>
      </c>
      <c r="AJ134" s="217">
        <v>0</v>
      </c>
      <c r="AK134" s="217">
        <v>0</v>
      </c>
      <c r="AL134" s="217">
        <v>0</v>
      </c>
      <c r="AM134" s="217"/>
      <c r="AN134" s="217">
        <f t="shared" si="43"/>
        <v>0</v>
      </c>
      <c r="AO134" s="217"/>
      <c r="AP134" s="217"/>
      <c r="AQ134" s="217">
        <f t="shared" si="44"/>
        <v>0</v>
      </c>
      <c r="AR134" s="217"/>
      <c r="AS134" s="217">
        <v>11.055399999999999</v>
      </c>
      <c r="AT134" s="217">
        <v>0</v>
      </c>
      <c r="AU134" s="217">
        <v>0</v>
      </c>
      <c r="AV134" s="217">
        <v>11.055399999999999</v>
      </c>
      <c r="AW134" s="217">
        <v>0</v>
      </c>
      <c r="AX134" s="217"/>
      <c r="AY134" s="217"/>
      <c r="AZ134" s="217"/>
      <c r="BA134" s="217"/>
      <c r="BB134" s="217"/>
      <c r="BC134" s="217">
        <v>0</v>
      </c>
      <c r="BD134" s="217">
        <v>0</v>
      </c>
      <c r="BE134" s="217">
        <v>0</v>
      </c>
      <c r="BF134" s="217">
        <v>0</v>
      </c>
      <c r="BG134" s="217">
        <v>0</v>
      </c>
      <c r="BH134" s="217">
        <f>'3'!AH135*1.2</f>
        <v>0.84239999999999993</v>
      </c>
      <c r="BI134" s="217">
        <v>0</v>
      </c>
      <c r="BJ134" s="217">
        <v>0</v>
      </c>
      <c r="BK134" s="217">
        <f>BH134</f>
        <v>0.84239999999999993</v>
      </c>
      <c r="BL134" s="217">
        <v>0</v>
      </c>
      <c r="BM134" s="217">
        <v>6.84</v>
      </c>
      <c r="BN134" s="217">
        <v>0</v>
      </c>
      <c r="BO134" s="217">
        <v>0</v>
      </c>
      <c r="BP134" s="217">
        <v>6.84</v>
      </c>
      <c r="BQ134" s="217">
        <v>0</v>
      </c>
      <c r="BR134" s="217">
        <f>'3'!AJ135*1.2</f>
        <v>1.3499999999999999</v>
      </c>
      <c r="BS134" s="217">
        <v>0</v>
      </c>
      <c r="BT134" s="217">
        <v>0</v>
      </c>
      <c r="BU134" s="217">
        <f>BR134</f>
        <v>1.3499999999999999</v>
      </c>
      <c r="BV134" s="217">
        <v>0</v>
      </c>
      <c r="BW134" s="217">
        <v>40.5</v>
      </c>
      <c r="BX134" s="217">
        <v>0</v>
      </c>
      <c r="BY134" s="217">
        <v>0</v>
      </c>
      <c r="BZ134" s="217">
        <v>40.5</v>
      </c>
      <c r="CA134" s="217">
        <v>0</v>
      </c>
      <c r="CB134" s="217">
        <f>'3'!AL135*1.2</f>
        <v>1.6967999999999999</v>
      </c>
      <c r="CC134" s="217">
        <v>0</v>
      </c>
      <c r="CD134" s="217">
        <v>0</v>
      </c>
      <c r="CE134" s="217">
        <f>CB134</f>
        <v>1.6967999999999999</v>
      </c>
      <c r="CF134" s="217"/>
      <c r="CG134" s="217">
        <f t="shared" si="60"/>
        <v>58.395399999999995</v>
      </c>
      <c r="CH134" s="217"/>
      <c r="CI134" s="217"/>
      <c r="CJ134" s="217">
        <f t="shared" si="56"/>
        <v>58.395399999999995</v>
      </c>
      <c r="CK134" s="217"/>
      <c r="CL134" s="217">
        <f t="shared" si="37"/>
        <v>14.944599999999998</v>
      </c>
      <c r="CM134" s="217"/>
      <c r="CN134" s="217"/>
      <c r="CO134" s="217">
        <f t="shared" si="35"/>
        <v>14.944599999999998</v>
      </c>
      <c r="CP134" s="217"/>
      <c r="CQ134" s="217">
        <f t="shared" si="61"/>
        <v>3.8891999999999998</v>
      </c>
    </row>
    <row r="135" spans="1:95" ht="31.5" x14ac:dyDescent="0.25">
      <c r="A135" s="47"/>
      <c r="B135" s="357" t="s">
        <v>989</v>
      </c>
      <c r="C135" s="379" t="s">
        <v>818</v>
      </c>
      <c r="D135" s="379"/>
      <c r="E135" s="379">
        <v>2021</v>
      </c>
      <c r="F135" s="379">
        <v>2021</v>
      </c>
      <c r="G135" s="379"/>
      <c r="H135" s="216"/>
      <c r="I135" s="216">
        <v>3.7869999999999999</v>
      </c>
      <c r="J135" s="196"/>
      <c r="K135" s="379"/>
      <c r="L135" s="216">
        <f t="shared" si="62"/>
        <v>3.7869999999999999</v>
      </c>
      <c r="M135" s="379"/>
      <c r="N135" s="379"/>
      <c r="O135" s="379"/>
      <c r="P135" s="133"/>
      <c r="Q135" s="133"/>
      <c r="R135" s="133"/>
      <c r="S135" s="133"/>
      <c r="T135" s="216">
        <v>3.7869999999999999</v>
      </c>
      <c r="U135" s="216">
        <f t="shared" si="47"/>
        <v>3.7869999999999999</v>
      </c>
      <c r="V135" s="379">
        <f t="shared" si="32"/>
        <v>3.7869999999999999</v>
      </c>
      <c r="W135" s="379">
        <f t="shared" si="36"/>
        <v>3.7869999999999999</v>
      </c>
      <c r="X135" s="379">
        <f t="shared" si="33"/>
        <v>3.7869999999999999</v>
      </c>
      <c r="Y135" s="379"/>
      <c r="Z135" s="379"/>
      <c r="AA135" s="379"/>
      <c r="AB135" s="216">
        <f t="shared" si="7"/>
        <v>0</v>
      </c>
      <c r="AC135" s="379"/>
      <c r="AD135" s="379"/>
      <c r="AE135" s="379"/>
      <c r="AF135" s="379"/>
      <c r="AG135" s="379"/>
      <c r="AH135" s="379"/>
      <c r="AI135" s="320">
        <v>0</v>
      </c>
      <c r="AJ135" s="133"/>
      <c r="AK135" s="133"/>
      <c r="AL135" s="216"/>
      <c r="AM135" s="133"/>
      <c r="AN135" s="133">
        <f t="shared" si="43"/>
        <v>0</v>
      </c>
      <c r="AO135" s="133"/>
      <c r="AP135" s="133"/>
      <c r="AQ135" s="133">
        <f t="shared" si="44"/>
        <v>0</v>
      </c>
      <c r="AR135" s="133"/>
      <c r="AS135" s="320">
        <v>3.7869999999999999</v>
      </c>
      <c r="AT135" s="133"/>
      <c r="AU135" s="133"/>
      <c r="AV135" s="216">
        <v>3.7869999999999999</v>
      </c>
      <c r="AW135" s="133"/>
      <c r="AX135" s="320"/>
      <c r="AY135" s="133"/>
      <c r="AZ135" s="133"/>
      <c r="BA135" s="216"/>
      <c r="BB135" s="133"/>
      <c r="BC135" s="320">
        <v>0</v>
      </c>
      <c r="BD135" s="133"/>
      <c r="BE135" s="133"/>
      <c r="BF135" s="217"/>
      <c r="BG135" s="133"/>
      <c r="BH135" s="216">
        <f>'3'!AH136*1.2</f>
        <v>0</v>
      </c>
      <c r="BI135" s="216"/>
      <c r="BJ135" s="216"/>
      <c r="BK135" s="216">
        <f t="shared" ref="BK135:BK144" si="65">BH135</f>
        <v>0</v>
      </c>
      <c r="BL135" s="216"/>
      <c r="BM135" s="216">
        <v>0</v>
      </c>
      <c r="BN135" s="216"/>
      <c r="BO135" s="216"/>
      <c r="BP135" s="216"/>
      <c r="BQ135" s="216"/>
      <c r="BR135" s="216">
        <f>'3'!AJ136*1.2</f>
        <v>0</v>
      </c>
      <c r="BS135" s="216"/>
      <c r="BT135" s="216"/>
      <c r="BU135" s="216">
        <f t="shared" ref="BU135:BU144" si="66">BR135</f>
        <v>0</v>
      </c>
      <c r="BV135" s="216"/>
      <c r="BW135" s="216">
        <v>0</v>
      </c>
      <c r="BX135" s="216"/>
      <c r="BY135" s="216"/>
      <c r="BZ135" s="217"/>
      <c r="CA135" s="216"/>
      <c r="CB135" s="216">
        <f>'3'!AL136*1.2</f>
        <v>0</v>
      </c>
      <c r="CC135" s="216"/>
      <c r="CD135" s="216"/>
      <c r="CE135" s="216">
        <f t="shared" ref="CE135:CE144" si="67">CB135</f>
        <v>0</v>
      </c>
      <c r="CF135" s="216"/>
      <c r="CG135" s="216">
        <f t="shared" si="60"/>
        <v>3.7869999999999999</v>
      </c>
      <c r="CH135" s="216"/>
      <c r="CI135" s="216"/>
      <c r="CJ135" s="216">
        <f t="shared" si="56"/>
        <v>3.7869999999999999</v>
      </c>
      <c r="CK135" s="216"/>
      <c r="CL135" s="216">
        <f t="shared" si="37"/>
        <v>3.7869999999999999</v>
      </c>
      <c r="CM135" s="216"/>
      <c r="CN135" s="216"/>
      <c r="CO135" s="216">
        <f t="shared" si="35"/>
        <v>3.7869999999999999</v>
      </c>
      <c r="CP135" s="216"/>
      <c r="CQ135" s="217">
        <f t="shared" si="61"/>
        <v>0</v>
      </c>
    </row>
    <row r="136" spans="1:95" ht="31.5" x14ac:dyDescent="0.25">
      <c r="A136" s="47"/>
      <c r="B136" s="354" t="s">
        <v>990</v>
      </c>
      <c r="C136" s="379" t="s">
        <v>818</v>
      </c>
      <c r="D136" s="379"/>
      <c r="E136" s="379">
        <v>2021</v>
      </c>
      <c r="F136" s="379">
        <v>2021</v>
      </c>
      <c r="G136" s="379"/>
      <c r="H136" s="216"/>
      <c r="I136" s="216">
        <v>4.1449999999999996</v>
      </c>
      <c r="J136" s="196"/>
      <c r="K136" s="379"/>
      <c r="L136" s="216">
        <f t="shared" si="62"/>
        <v>4.1449999999999996</v>
      </c>
      <c r="M136" s="379"/>
      <c r="N136" s="379"/>
      <c r="O136" s="514"/>
      <c r="P136" s="133"/>
      <c r="Q136" s="133"/>
      <c r="R136" s="133"/>
      <c r="S136" s="133"/>
      <c r="T136" s="216">
        <v>4.1449999999999996</v>
      </c>
      <c r="U136" s="216">
        <f t="shared" si="47"/>
        <v>4.1449999999999996</v>
      </c>
      <c r="V136" s="379">
        <f t="shared" si="32"/>
        <v>4.1449999999999996</v>
      </c>
      <c r="W136" s="379">
        <f t="shared" si="36"/>
        <v>4.1449999999999996</v>
      </c>
      <c r="X136" s="379">
        <f t="shared" si="33"/>
        <v>4.1449999999999996</v>
      </c>
      <c r="Y136" s="379"/>
      <c r="Z136" s="379"/>
      <c r="AA136" s="379"/>
      <c r="AB136" s="216"/>
      <c r="AC136" s="379"/>
      <c r="AD136" s="379"/>
      <c r="AE136" s="379"/>
      <c r="AF136" s="379"/>
      <c r="AG136" s="379"/>
      <c r="AH136" s="379"/>
      <c r="AI136" s="320">
        <v>0</v>
      </c>
      <c r="AJ136" s="133"/>
      <c r="AK136" s="133"/>
      <c r="AL136" s="216"/>
      <c r="AM136" s="133"/>
      <c r="AN136" s="133">
        <f t="shared" si="43"/>
        <v>0</v>
      </c>
      <c r="AO136" s="133"/>
      <c r="AP136" s="133"/>
      <c r="AQ136" s="133">
        <f t="shared" si="44"/>
        <v>0</v>
      </c>
      <c r="AR136" s="133"/>
      <c r="AS136" s="320">
        <v>4.1449999999999996</v>
      </c>
      <c r="AT136" s="133"/>
      <c r="AU136" s="133"/>
      <c r="AV136" s="216">
        <v>4.1449999999999996</v>
      </c>
      <c r="AW136" s="133"/>
      <c r="AX136" s="320"/>
      <c r="AY136" s="133"/>
      <c r="AZ136" s="133"/>
      <c r="BA136" s="216"/>
      <c r="BB136" s="133"/>
      <c r="BC136" s="320">
        <v>0</v>
      </c>
      <c r="BD136" s="133"/>
      <c r="BE136" s="133"/>
      <c r="BF136" s="217"/>
      <c r="BG136" s="133"/>
      <c r="BH136" s="216">
        <f>'3'!AH137*1.2</f>
        <v>0</v>
      </c>
      <c r="BI136" s="216"/>
      <c r="BJ136" s="216"/>
      <c r="BK136" s="216">
        <f t="shared" si="65"/>
        <v>0</v>
      </c>
      <c r="BL136" s="216"/>
      <c r="BM136" s="216">
        <v>0</v>
      </c>
      <c r="BN136" s="216"/>
      <c r="BO136" s="216"/>
      <c r="BP136" s="216"/>
      <c r="BQ136" s="216"/>
      <c r="BR136" s="216">
        <f>'3'!AJ137*1.2</f>
        <v>0</v>
      </c>
      <c r="BS136" s="216"/>
      <c r="BT136" s="216"/>
      <c r="BU136" s="216">
        <f t="shared" si="66"/>
        <v>0</v>
      </c>
      <c r="BV136" s="216"/>
      <c r="BW136" s="216">
        <v>0</v>
      </c>
      <c r="BX136" s="216"/>
      <c r="BY136" s="216"/>
      <c r="BZ136" s="217"/>
      <c r="CA136" s="216"/>
      <c r="CB136" s="216">
        <f>'3'!AL137*1.2</f>
        <v>0</v>
      </c>
      <c r="CC136" s="216"/>
      <c r="CD136" s="216"/>
      <c r="CE136" s="216">
        <f t="shared" si="67"/>
        <v>0</v>
      </c>
      <c r="CF136" s="216"/>
      <c r="CG136" s="216">
        <f t="shared" si="60"/>
        <v>4.1449999999999996</v>
      </c>
      <c r="CH136" s="216"/>
      <c r="CI136" s="216"/>
      <c r="CJ136" s="216">
        <f t="shared" si="56"/>
        <v>4.1449999999999996</v>
      </c>
      <c r="CK136" s="216"/>
      <c r="CL136" s="216">
        <f t="shared" si="37"/>
        <v>4.1449999999999996</v>
      </c>
      <c r="CM136" s="216"/>
      <c r="CN136" s="216"/>
      <c r="CO136" s="216">
        <f t="shared" si="35"/>
        <v>4.1449999999999996</v>
      </c>
      <c r="CP136" s="216"/>
      <c r="CQ136" s="217">
        <f t="shared" si="61"/>
        <v>0</v>
      </c>
    </row>
    <row r="137" spans="1:95" ht="31.5" x14ac:dyDescent="0.25">
      <c r="A137" s="47"/>
      <c r="B137" s="358" t="s">
        <v>991</v>
      </c>
      <c r="C137" s="379" t="s">
        <v>818</v>
      </c>
      <c r="D137" s="379"/>
      <c r="E137" s="379">
        <v>2021</v>
      </c>
      <c r="F137" s="379">
        <v>2021</v>
      </c>
      <c r="G137" s="379"/>
      <c r="H137" s="216"/>
      <c r="I137" s="216">
        <v>1.3284</v>
      </c>
      <c r="J137" s="196"/>
      <c r="K137" s="379"/>
      <c r="L137" s="216">
        <f t="shared" si="62"/>
        <v>1.3284</v>
      </c>
      <c r="M137" s="379"/>
      <c r="N137" s="379"/>
      <c r="O137" s="514"/>
      <c r="P137" s="133"/>
      <c r="Q137" s="133"/>
      <c r="R137" s="133"/>
      <c r="S137" s="133"/>
      <c r="T137" s="216">
        <v>1.3284</v>
      </c>
      <c r="U137" s="216">
        <f t="shared" si="47"/>
        <v>1.3284</v>
      </c>
      <c r="V137" s="379">
        <f t="shared" si="32"/>
        <v>1.3284</v>
      </c>
      <c r="W137" s="379">
        <f t="shared" si="36"/>
        <v>1.3284</v>
      </c>
      <c r="X137" s="379">
        <f t="shared" si="33"/>
        <v>1.3284</v>
      </c>
      <c r="Y137" s="379"/>
      <c r="Z137" s="379"/>
      <c r="AA137" s="379"/>
      <c r="AB137" s="216"/>
      <c r="AC137" s="379"/>
      <c r="AD137" s="379"/>
      <c r="AE137" s="379"/>
      <c r="AF137" s="379"/>
      <c r="AG137" s="379"/>
      <c r="AH137" s="379"/>
      <c r="AI137" s="320">
        <v>0</v>
      </c>
      <c r="AJ137" s="133"/>
      <c r="AK137" s="133"/>
      <c r="AL137" s="216"/>
      <c r="AM137" s="133"/>
      <c r="AN137" s="133">
        <f t="shared" si="43"/>
        <v>0</v>
      </c>
      <c r="AO137" s="133"/>
      <c r="AP137" s="133"/>
      <c r="AQ137" s="133">
        <f t="shared" si="44"/>
        <v>0</v>
      </c>
      <c r="AR137" s="133"/>
      <c r="AS137" s="320">
        <v>1.3284</v>
      </c>
      <c r="AT137" s="133"/>
      <c r="AU137" s="133"/>
      <c r="AV137" s="216">
        <v>1.3284</v>
      </c>
      <c r="AW137" s="133"/>
      <c r="AX137" s="320"/>
      <c r="AY137" s="133"/>
      <c r="AZ137" s="133"/>
      <c r="BA137" s="216"/>
      <c r="BB137" s="133"/>
      <c r="BC137" s="320">
        <v>0</v>
      </c>
      <c r="BD137" s="133"/>
      <c r="BE137" s="133"/>
      <c r="BF137" s="217"/>
      <c r="BG137" s="133"/>
      <c r="BH137" s="216">
        <f>'3'!AH138*1.2</f>
        <v>0</v>
      </c>
      <c r="BI137" s="216"/>
      <c r="BJ137" s="216"/>
      <c r="BK137" s="216">
        <f t="shared" si="65"/>
        <v>0</v>
      </c>
      <c r="BL137" s="216"/>
      <c r="BM137" s="216">
        <v>0</v>
      </c>
      <c r="BN137" s="216"/>
      <c r="BO137" s="216"/>
      <c r="BP137" s="216"/>
      <c r="BQ137" s="216"/>
      <c r="BR137" s="216">
        <f>'3'!AJ138*1.2</f>
        <v>0</v>
      </c>
      <c r="BS137" s="216"/>
      <c r="BT137" s="216"/>
      <c r="BU137" s="216">
        <f t="shared" si="66"/>
        <v>0</v>
      </c>
      <c r="BV137" s="216"/>
      <c r="BW137" s="216">
        <v>0</v>
      </c>
      <c r="BX137" s="216"/>
      <c r="BY137" s="216"/>
      <c r="BZ137" s="217"/>
      <c r="CA137" s="216"/>
      <c r="CB137" s="216">
        <f>'3'!AL138*1.2</f>
        <v>0</v>
      </c>
      <c r="CC137" s="216"/>
      <c r="CD137" s="216"/>
      <c r="CE137" s="216">
        <f t="shared" si="67"/>
        <v>0</v>
      </c>
      <c r="CF137" s="216"/>
      <c r="CG137" s="216">
        <f t="shared" si="60"/>
        <v>1.3284</v>
      </c>
      <c r="CH137" s="216"/>
      <c r="CI137" s="216"/>
      <c r="CJ137" s="216">
        <f t="shared" si="56"/>
        <v>1.3284</v>
      </c>
      <c r="CK137" s="216"/>
      <c r="CL137" s="216">
        <f t="shared" si="37"/>
        <v>1.3284</v>
      </c>
      <c r="CM137" s="216"/>
      <c r="CN137" s="216"/>
      <c r="CO137" s="216">
        <f t="shared" si="35"/>
        <v>1.3284</v>
      </c>
      <c r="CP137" s="216"/>
      <c r="CQ137" s="217">
        <f t="shared" si="61"/>
        <v>0</v>
      </c>
    </row>
    <row r="138" spans="1:95" ht="31.5" x14ac:dyDescent="0.25">
      <c r="A138" s="47"/>
      <c r="B138" s="358" t="s">
        <v>992</v>
      </c>
      <c r="C138" s="379" t="s">
        <v>818</v>
      </c>
      <c r="D138" s="379"/>
      <c r="E138" s="379">
        <v>2021</v>
      </c>
      <c r="F138" s="379">
        <v>2021</v>
      </c>
      <c r="G138" s="379"/>
      <c r="H138" s="216"/>
      <c r="I138" s="216">
        <v>1.7949999999999999</v>
      </c>
      <c r="J138" s="196"/>
      <c r="K138" s="379"/>
      <c r="L138" s="216">
        <f t="shared" si="62"/>
        <v>1.7949999999999999</v>
      </c>
      <c r="M138" s="379"/>
      <c r="N138" s="379"/>
      <c r="O138" s="514"/>
      <c r="P138" s="133"/>
      <c r="Q138" s="133"/>
      <c r="R138" s="133"/>
      <c r="S138" s="133"/>
      <c r="T138" s="216">
        <v>1.7949999999999999</v>
      </c>
      <c r="U138" s="216">
        <f t="shared" si="47"/>
        <v>1.7949999999999999</v>
      </c>
      <c r="V138" s="379">
        <f t="shared" si="32"/>
        <v>1.7949999999999999</v>
      </c>
      <c r="W138" s="379">
        <f t="shared" si="36"/>
        <v>1.7949999999999999</v>
      </c>
      <c r="X138" s="379">
        <f t="shared" si="33"/>
        <v>1.7949999999999999</v>
      </c>
      <c r="Y138" s="379"/>
      <c r="Z138" s="379"/>
      <c r="AA138" s="379"/>
      <c r="AB138" s="216"/>
      <c r="AC138" s="379"/>
      <c r="AD138" s="379"/>
      <c r="AE138" s="379"/>
      <c r="AF138" s="379"/>
      <c r="AG138" s="379"/>
      <c r="AH138" s="379"/>
      <c r="AI138" s="320">
        <v>0</v>
      </c>
      <c r="AJ138" s="133"/>
      <c r="AK138" s="133"/>
      <c r="AL138" s="216"/>
      <c r="AM138" s="133"/>
      <c r="AN138" s="133">
        <f t="shared" si="43"/>
        <v>0</v>
      </c>
      <c r="AO138" s="133"/>
      <c r="AP138" s="133"/>
      <c r="AQ138" s="133">
        <f t="shared" si="44"/>
        <v>0</v>
      </c>
      <c r="AR138" s="133"/>
      <c r="AS138" s="320">
        <v>1.7949999999999999</v>
      </c>
      <c r="AT138" s="133"/>
      <c r="AU138" s="133"/>
      <c r="AV138" s="216">
        <v>1.7949999999999999</v>
      </c>
      <c r="AW138" s="133"/>
      <c r="AX138" s="320"/>
      <c r="AY138" s="133"/>
      <c r="AZ138" s="133"/>
      <c r="BA138" s="216"/>
      <c r="BB138" s="133"/>
      <c r="BC138" s="320">
        <v>0</v>
      </c>
      <c r="BD138" s="133"/>
      <c r="BE138" s="133"/>
      <c r="BF138" s="217"/>
      <c r="BG138" s="133"/>
      <c r="BH138" s="216">
        <f>'3'!AH139*1.2</f>
        <v>0</v>
      </c>
      <c r="BI138" s="216"/>
      <c r="BJ138" s="216"/>
      <c r="BK138" s="216">
        <f t="shared" si="65"/>
        <v>0</v>
      </c>
      <c r="BL138" s="216"/>
      <c r="BM138" s="216">
        <v>0</v>
      </c>
      <c r="BN138" s="216"/>
      <c r="BO138" s="216"/>
      <c r="BP138" s="216"/>
      <c r="BQ138" s="216"/>
      <c r="BR138" s="216">
        <f>'3'!AJ139*1.2</f>
        <v>0</v>
      </c>
      <c r="BS138" s="216"/>
      <c r="BT138" s="216"/>
      <c r="BU138" s="216">
        <f t="shared" si="66"/>
        <v>0</v>
      </c>
      <c r="BV138" s="216"/>
      <c r="BW138" s="216">
        <v>0</v>
      </c>
      <c r="BX138" s="216"/>
      <c r="BY138" s="216"/>
      <c r="BZ138" s="217"/>
      <c r="CA138" s="216"/>
      <c r="CB138" s="216">
        <f>'3'!AL139*1.2</f>
        <v>0</v>
      </c>
      <c r="CC138" s="216"/>
      <c r="CD138" s="216"/>
      <c r="CE138" s="216">
        <f t="shared" si="67"/>
        <v>0</v>
      </c>
      <c r="CF138" s="216"/>
      <c r="CG138" s="216">
        <f t="shared" si="60"/>
        <v>1.7949999999999999</v>
      </c>
      <c r="CH138" s="216"/>
      <c r="CI138" s="216"/>
      <c r="CJ138" s="216">
        <f t="shared" si="56"/>
        <v>1.7949999999999999</v>
      </c>
      <c r="CK138" s="216"/>
      <c r="CL138" s="216">
        <f t="shared" si="37"/>
        <v>1.7949999999999999</v>
      </c>
      <c r="CM138" s="216"/>
      <c r="CN138" s="216"/>
      <c r="CO138" s="216">
        <f t="shared" si="35"/>
        <v>1.7949999999999999</v>
      </c>
      <c r="CP138" s="216"/>
      <c r="CQ138" s="217">
        <f t="shared" si="61"/>
        <v>0</v>
      </c>
    </row>
    <row r="139" spans="1:95" s="565" customFormat="1" ht="63" x14ac:dyDescent="0.25">
      <c r="A139" s="47"/>
      <c r="B139" s="358" t="s">
        <v>1091</v>
      </c>
      <c r="C139" s="566" t="s">
        <v>819</v>
      </c>
      <c r="D139" s="566"/>
      <c r="E139" s="566">
        <v>2022</v>
      </c>
      <c r="F139" s="566">
        <v>2022</v>
      </c>
      <c r="G139" s="566"/>
      <c r="H139" s="216"/>
      <c r="I139" s="216">
        <v>0</v>
      </c>
      <c r="J139" s="196"/>
      <c r="K139" s="566"/>
      <c r="L139" s="216">
        <v>0.84239999999999993</v>
      </c>
      <c r="M139" s="566"/>
      <c r="N139" s="566"/>
      <c r="O139" s="566">
        <v>0</v>
      </c>
      <c r="P139" s="133"/>
      <c r="Q139" s="133"/>
      <c r="R139" s="133"/>
      <c r="S139" s="133"/>
      <c r="T139" s="216">
        <v>0</v>
      </c>
      <c r="U139" s="216">
        <v>0.84239999999999993</v>
      </c>
      <c r="V139" s="566">
        <v>0</v>
      </c>
      <c r="W139" s="566">
        <v>0</v>
      </c>
      <c r="X139" s="566">
        <v>0.84239999999999993</v>
      </c>
      <c r="Y139" s="566"/>
      <c r="Z139" s="566"/>
      <c r="AA139" s="566"/>
      <c r="AB139" s="216">
        <v>0</v>
      </c>
      <c r="AC139" s="566"/>
      <c r="AD139" s="566"/>
      <c r="AE139" s="566"/>
      <c r="AF139" s="566"/>
      <c r="AG139" s="566"/>
      <c r="AH139" s="566"/>
      <c r="AI139" s="320">
        <v>0</v>
      </c>
      <c r="AJ139" s="133"/>
      <c r="AK139" s="133"/>
      <c r="AL139" s="216"/>
      <c r="AM139" s="133"/>
      <c r="AN139" s="133">
        <v>0</v>
      </c>
      <c r="AO139" s="133"/>
      <c r="AP139" s="133"/>
      <c r="AQ139" s="133">
        <v>0</v>
      </c>
      <c r="AR139" s="133"/>
      <c r="AS139" s="320">
        <v>0</v>
      </c>
      <c r="AT139" s="133"/>
      <c r="AU139" s="133"/>
      <c r="AV139" s="216"/>
      <c r="AW139" s="133"/>
      <c r="AX139" s="320"/>
      <c r="AY139" s="133"/>
      <c r="AZ139" s="133"/>
      <c r="BA139" s="216"/>
      <c r="BB139" s="133"/>
      <c r="BC139" s="320">
        <v>0</v>
      </c>
      <c r="BD139" s="133"/>
      <c r="BE139" s="133"/>
      <c r="BF139" s="217"/>
      <c r="BG139" s="133"/>
      <c r="BH139" s="216">
        <v>0.84239999999999993</v>
      </c>
      <c r="BI139" s="216"/>
      <c r="BJ139" s="216"/>
      <c r="BK139" s="216">
        <v>0.84239999999999993</v>
      </c>
      <c r="BL139" s="216"/>
      <c r="BM139" s="216">
        <v>0</v>
      </c>
      <c r="BN139" s="216"/>
      <c r="BO139" s="216"/>
      <c r="BP139" s="216"/>
      <c r="BQ139" s="216"/>
      <c r="BR139" s="216">
        <v>0</v>
      </c>
      <c r="BS139" s="216"/>
      <c r="BT139" s="216"/>
      <c r="BU139" s="216">
        <v>0</v>
      </c>
      <c r="BV139" s="216"/>
      <c r="BW139" s="216">
        <v>0</v>
      </c>
      <c r="BX139" s="216"/>
      <c r="BY139" s="216"/>
      <c r="BZ139" s="217">
        <v>0</v>
      </c>
      <c r="CA139" s="216"/>
      <c r="CB139" s="216">
        <v>0</v>
      </c>
      <c r="CC139" s="216"/>
      <c r="CD139" s="216"/>
      <c r="CE139" s="216">
        <v>0</v>
      </c>
      <c r="CF139" s="216"/>
      <c r="CG139" s="216">
        <v>0</v>
      </c>
      <c r="CH139" s="216"/>
      <c r="CI139" s="216"/>
      <c r="CJ139" s="216">
        <v>0</v>
      </c>
      <c r="CK139" s="216"/>
      <c r="CL139" s="216">
        <v>0.84239999999999993</v>
      </c>
      <c r="CM139" s="216"/>
      <c r="CN139" s="216"/>
      <c r="CO139" s="216">
        <v>0.84239999999999993</v>
      </c>
      <c r="CP139" s="216"/>
      <c r="CQ139" s="217"/>
    </row>
    <row r="140" spans="1:95" ht="47.25" x14ac:dyDescent="0.25">
      <c r="A140" s="47"/>
      <c r="B140" s="318" t="s">
        <v>834</v>
      </c>
      <c r="C140" s="379" t="s">
        <v>822</v>
      </c>
      <c r="D140" s="379"/>
      <c r="E140" s="379">
        <v>2023</v>
      </c>
      <c r="F140" s="379">
        <v>2023</v>
      </c>
      <c r="G140" s="379"/>
      <c r="H140" s="216"/>
      <c r="I140" s="216">
        <v>2.4</v>
      </c>
      <c r="J140" s="196"/>
      <c r="K140" s="379"/>
      <c r="L140" s="216">
        <f t="shared" si="62"/>
        <v>0</v>
      </c>
      <c r="M140" s="379"/>
      <c r="N140" s="379"/>
      <c r="O140" s="514"/>
      <c r="P140" s="133"/>
      <c r="Q140" s="133"/>
      <c r="R140" s="133"/>
      <c r="S140" s="133"/>
      <c r="T140" s="216">
        <v>2.4</v>
      </c>
      <c r="U140" s="216">
        <f t="shared" si="47"/>
        <v>0</v>
      </c>
      <c r="V140" s="379">
        <f t="shared" si="32"/>
        <v>2.4</v>
      </c>
      <c r="W140" s="379">
        <f t="shared" si="36"/>
        <v>2.4</v>
      </c>
      <c r="X140" s="379">
        <f t="shared" si="33"/>
        <v>0</v>
      </c>
      <c r="Y140" s="379"/>
      <c r="Z140" s="379"/>
      <c r="AA140" s="379"/>
      <c r="AB140" s="216"/>
      <c r="AC140" s="379"/>
      <c r="AD140" s="379"/>
      <c r="AE140" s="379"/>
      <c r="AF140" s="379"/>
      <c r="AG140" s="379"/>
      <c r="AH140" s="379"/>
      <c r="AI140" s="320">
        <v>0</v>
      </c>
      <c r="AJ140" s="133"/>
      <c r="AK140" s="133"/>
      <c r="AL140" s="217"/>
      <c r="AM140" s="133"/>
      <c r="AN140" s="133">
        <f t="shared" si="43"/>
        <v>0</v>
      </c>
      <c r="AO140" s="133"/>
      <c r="AP140" s="133"/>
      <c r="AQ140" s="133">
        <f t="shared" si="44"/>
        <v>0</v>
      </c>
      <c r="AR140" s="133"/>
      <c r="AS140" s="320">
        <v>0</v>
      </c>
      <c r="AT140" s="133"/>
      <c r="AU140" s="133"/>
      <c r="AV140" s="216"/>
      <c r="AW140" s="133"/>
      <c r="AX140" s="320"/>
      <c r="AY140" s="133"/>
      <c r="AZ140" s="133"/>
      <c r="BA140" s="216"/>
      <c r="BB140" s="133"/>
      <c r="BC140" s="320">
        <v>0</v>
      </c>
      <c r="BD140" s="133"/>
      <c r="BE140" s="133"/>
      <c r="BF140" s="217"/>
      <c r="BG140" s="133"/>
      <c r="BH140" s="216">
        <f>'3'!AH141*1.2</f>
        <v>0</v>
      </c>
      <c r="BI140" s="216"/>
      <c r="BJ140" s="216"/>
      <c r="BK140" s="216">
        <f t="shared" si="65"/>
        <v>0</v>
      </c>
      <c r="BL140" s="216"/>
      <c r="BM140" s="216">
        <v>2.4</v>
      </c>
      <c r="BN140" s="216"/>
      <c r="BO140" s="216"/>
      <c r="BP140" s="216">
        <v>2.4</v>
      </c>
      <c r="BQ140" s="216"/>
      <c r="BR140" s="216">
        <f>'3'!AJ141*1.2</f>
        <v>0</v>
      </c>
      <c r="BS140" s="216"/>
      <c r="BT140" s="216"/>
      <c r="BU140" s="216">
        <f t="shared" si="66"/>
        <v>0</v>
      </c>
      <c r="BV140" s="216"/>
      <c r="BW140" s="216">
        <v>0</v>
      </c>
      <c r="BX140" s="216"/>
      <c r="BY140" s="216"/>
      <c r="BZ140" s="217"/>
      <c r="CA140" s="216"/>
      <c r="CB140" s="216">
        <f>'3'!AL141*1.2</f>
        <v>0</v>
      </c>
      <c r="CC140" s="216"/>
      <c r="CD140" s="216"/>
      <c r="CE140" s="216">
        <f t="shared" si="67"/>
        <v>0</v>
      </c>
      <c r="CF140" s="216"/>
      <c r="CG140" s="216">
        <f t="shared" si="60"/>
        <v>2.4</v>
      </c>
      <c r="CH140" s="216"/>
      <c r="CI140" s="216"/>
      <c r="CJ140" s="216">
        <f t="shared" si="56"/>
        <v>2.4</v>
      </c>
      <c r="CK140" s="216"/>
      <c r="CL140" s="216">
        <f t="shared" si="37"/>
        <v>0</v>
      </c>
      <c r="CM140" s="216"/>
      <c r="CN140" s="216"/>
      <c r="CO140" s="216">
        <f t="shared" si="35"/>
        <v>0</v>
      </c>
      <c r="CP140" s="216"/>
      <c r="CQ140" s="217">
        <f t="shared" si="61"/>
        <v>0</v>
      </c>
    </row>
    <row r="141" spans="1:95" ht="47.25" x14ac:dyDescent="0.25">
      <c r="A141" s="47"/>
      <c r="B141" s="356" t="s">
        <v>1100</v>
      </c>
      <c r="C141" s="379" t="s">
        <v>822</v>
      </c>
      <c r="D141" s="379"/>
      <c r="E141" s="379">
        <v>2023</v>
      </c>
      <c r="F141" s="379">
        <v>2023</v>
      </c>
      <c r="G141" s="379"/>
      <c r="H141" s="216"/>
      <c r="I141" s="216">
        <v>0.84</v>
      </c>
      <c r="J141" s="196"/>
      <c r="K141" s="379"/>
      <c r="L141" s="216">
        <f t="shared" si="62"/>
        <v>1.3499999999999999</v>
      </c>
      <c r="M141" s="379"/>
      <c r="N141" s="379"/>
      <c r="O141" s="514"/>
      <c r="P141" s="133"/>
      <c r="Q141" s="133"/>
      <c r="R141" s="133"/>
      <c r="S141" s="133"/>
      <c r="T141" s="216">
        <v>0.84</v>
      </c>
      <c r="U141" s="216">
        <f t="shared" si="47"/>
        <v>1.3499999999999999</v>
      </c>
      <c r="V141" s="379">
        <f t="shared" si="32"/>
        <v>0.84</v>
      </c>
      <c r="W141" s="379">
        <f t="shared" si="36"/>
        <v>0.84</v>
      </c>
      <c r="X141" s="379">
        <f t="shared" si="33"/>
        <v>1.3499999999999999</v>
      </c>
      <c r="Y141" s="379"/>
      <c r="Z141" s="379"/>
      <c r="AA141" s="379"/>
      <c r="AB141" s="216"/>
      <c r="AC141" s="379"/>
      <c r="AD141" s="379"/>
      <c r="AE141" s="379"/>
      <c r="AF141" s="379"/>
      <c r="AG141" s="379"/>
      <c r="AH141" s="379"/>
      <c r="AI141" s="320">
        <v>0</v>
      </c>
      <c r="AJ141" s="133"/>
      <c r="AK141" s="133"/>
      <c r="AL141" s="217"/>
      <c r="AM141" s="133"/>
      <c r="AN141" s="133">
        <f t="shared" si="43"/>
        <v>0</v>
      </c>
      <c r="AO141" s="133"/>
      <c r="AP141" s="133"/>
      <c r="AQ141" s="133">
        <f t="shared" si="44"/>
        <v>0</v>
      </c>
      <c r="AR141" s="133"/>
      <c r="AS141" s="320">
        <v>0</v>
      </c>
      <c r="AT141" s="133"/>
      <c r="AU141" s="133"/>
      <c r="AV141" s="216"/>
      <c r="AW141" s="133"/>
      <c r="AX141" s="320"/>
      <c r="AY141" s="133"/>
      <c r="AZ141" s="133"/>
      <c r="BA141" s="216"/>
      <c r="BB141" s="133"/>
      <c r="BC141" s="320">
        <v>0</v>
      </c>
      <c r="BD141" s="133"/>
      <c r="BE141" s="133"/>
      <c r="BF141" s="217"/>
      <c r="BG141" s="133"/>
      <c r="BH141" s="216">
        <f>'3'!AH142*1.2</f>
        <v>0</v>
      </c>
      <c r="BI141" s="216"/>
      <c r="BJ141" s="216"/>
      <c r="BK141" s="216">
        <f t="shared" si="65"/>
        <v>0</v>
      </c>
      <c r="BL141" s="216"/>
      <c r="BM141" s="216">
        <v>0.84</v>
      </c>
      <c r="BN141" s="216"/>
      <c r="BO141" s="216"/>
      <c r="BP141" s="216">
        <v>0.84</v>
      </c>
      <c r="BQ141" s="216"/>
      <c r="BR141" s="216">
        <f>'3'!AJ142*1.2</f>
        <v>1.3499999999999999</v>
      </c>
      <c r="BS141" s="216"/>
      <c r="BT141" s="216"/>
      <c r="BU141" s="216">
        <f t="shared" si="66"/>
        <v>1.3499999999999999</v>
      </c>
      <c r="BV141" s="216"/>
      <c r="BW141" s="216">
        <v>0</v>
      </c>
      <c r="BX141" s="216"/>
      <c r="BY141" s="216"/>
      <c r="BZ141" s="217"/>
      <c r="CA141" s="216"/>
      <c r="CB141" s="216">
        <f>'3'!AL142*1.2</f>
        <v>0</v>
      </c>
      <c r="CC141" s="216"/>
      <c r="CD141" s="216"/>
      <c r="CE141" s="216">
        <f t="shared" si="67"/>
        <v>0</v>
      </c>
      <c r="CF141" s="216"/>
      <c r="CG141" s="216">
        <f t="shared" si="60"/>
        <v>0.84</v>
      </c>
      <c r="CH141" s="216"/>
      <c r="CI141" s="216"/>
      <c r="CJ141" s="216">
        <f t="shared" si="56"/>
        <v>0.84</v>
      </c>
      <c r="CK141" s="216"/>
      <c r="CL141" s="216">
        <f t="shared" si="37"/>
        <v>1.3499999999999999</v>
      </c>
      <c r="CM141" s="216"/>
      <c r="CN141" s="216"/>
      <c r="CO141" s="216">
        <f t="shared" si="35"/>
        <v>1.3499999999999999</v>
      </c>
      <c r="CP141" s="216"/>
      <c r="CQ141" s="217">
        <f t="shared" si="61"/>
        <v>1.3499999999999999</v>
      </c>
    </row>
    <row r="142" spans="1:95" ht="47.25" x14ac:dyDescent="0.25">
      <c r="A142" s="47"/>
      <c r="B142" s="318" t="s">
        <v>836</v>
      </c>
      <c r="C142" s="379" t="s">
        <v>822</v>
      </c>
      <c r="D142" s="379"/>
      <c r="E142" s="379">
        <v>2023</v>
      </c>
      <c r="F142" s="379">
        <v>2023</v>
      </c>
      <c r="G142" s="379"/>
      <c r="H142" s="216"/>
      <c r="I142" s="216">
        <v>3.6</v>
      </c>
      <c r="J142" s="196"/>
      <c r="K142" s="379"/>
      <c r="L142" s="216">
        <f t="shared" si="62"/>
        <v>0</v>
      </c>
      <c r="M142" s="379"/>
      <c r="N142" s="379"/>
      <c r="O142" s="514"/>
      <c r="P142" s="133"/>
      <c r="Q142" s="133"/>
      <c r="R142" s="133"/>
      <c r="S142" s="133"/>
      <c r="T142" s="216">
        <v>3.6</v>
      </c>
      <c r="U142" s="216">
        <f t="shared" si="47"/>
        <v>0</v>
      </c>
      <c r="V142" s="379">
        <f t="shared" si="32"/>
        <v>3.6</v>
      </c>
      <c r="W142" s="379">
        <f t="shared" si="36"/>
        <v>3.6</v>
      </c>
      <c r="X142" s="379">
        <f t="shared" si="33"/>
        <v>0</v>
      </c>
      <c r="Y142" s="379"/>
      <c r="Z142" s="379"/>
      <c r="AA142" s="379"/>
      <c r="AB142" s="216"/>
      <c r="AC142" s="379"/>
      <c r="AD142" s="379"/>
      <c r="AE142" s="379"/>
      <c r="AF142" s="379"/>
      <c r="AG142" s="379"/>
      <c r="AH142" s="379"/>
      <c r="AI142" s="320">
        <v>0</v>
      </c>
      <c r="AJ142" s="133"/>
      <c r="AK142" s="133"/>
      <c r="AL142" s="217"/>
      <c r="AM142" s="133"/>
      <c r="AN142" s="133">
        <f t="shared" si="43"/>
        <v>0</v>
      </c>
      <c r="AO142" s="133"/>
      <c r="AP142" s="133"/>
      <c r="AQ142" s="133">
        <f t="shared" si="44"/>
        <v>0</v>
      </c>
      <c r="AR142" s="133"/>
      <c r="AS142" s="320">
        <v>0</v>
      </c>
      <c r="AT142" s="133"/>
      <c r="AU142" s="133"/>
      <c r="AV142" s="217"/>
      <c r="AW142" s="133"/>
      <c r="AX142" s="320"/>
      <c r="AY142" s="133"/>
      <c r="AZ142" s="133"/>
      <c r="BA142" s="217"/>
      <c r="BB142" s="133"/>
      <c r="BC142" s="320">
        <v>0</v>
      </c>
      <c r="BD142" s="133"/>
      <c r="BE142" s="133"/>
      <c r="BF142" s="217"/>
      <c r="BG142" s="133"/>
      <c r="BH142" s="216">
        <f>'3'!AH143*1.2</f>
        <v>0</v>
      </c>
      <c r="BI142" s="216"/>
      <c r="BJ142" s="216"/>
      <c r="BK142" s="216">
        <f t="shared" si="65"/>
        <v>0</v>
      </c>
      <c r="BL142" s="216"/>
      <c r="BM142" s="216">
        <v>3.6</v>
      </c>
      <c r="BN142" s="216"/>
      <c r="BO142" s="216"/>
      <c r="BP142" s="216">
        <v>3.6</v>
      </c>
      <c r="BQ142" s="216"/>
      <c r="BR142" s="216">
        <f>'3'!AJ143*1.2</f>
        <v>0</v>
      </c>
      <c r="BS142" s="216"/>
      <c r="BT142" s="216"/>
      <c r="BU142" s="216">
        <f t="shared" si="66"/>
        <v>0</v>
      </c>
      <c r="BV142" s="216"/>
      <c r="BW142" s="216">
        <v>0</v>
      </c>
      <c r="BX142" s="216"/>
      <c r="BY142" s="216"/>
      <c r="BZ142" s="217"/>
      <c r="CA142" s="216"/>
      <c r="CB142" s="216">
        <f>'3'!AL143*1.2</f>
        <v>0</v>
      </c>
      <c r="CC142" s="216"/>
      <c r="CD142" s="216"/>
      <c r="CE142" s="216">
        <f t="shared" si="67"/>
        <v>0</v>
      </c>
      <c r="CF142" s="216"/>
      <c r="CG142" s="216">
        <f t="shared" si="60"/>
        <v>3.6</v>
      </c>
      <c r="CH142" s="216"/>
      <c r="CI142" s="216"/>
      <c r="CJ142" s="216">
        <f t="shared" si="56"/>
        <v>3.6</v>
      </c>
      <c r="CK142" s="216"/>
      <c r="CL142" s="216">
        <f t="shared" si="37"/>
        <v>0</v>
      </c>
      <c r="CM142" s="216"/>
      <c r="CN142" s="216"/>
      <c r="CO142" s="216">
        <f t="shared" si="35"/>
        <v>0</v>
      </c>
      <c r="CP142" s="216"/>
      <c r="CQ142" s="217">
        <f t="shared" si="61"/>
        <v>0</v>
      </c>
    </row>
    <row r="143" spans="1:95" ht="31.5" x14ac:dyDescent="0.25">
      <c r="A143" s="47"/>
      <c r="B143" s="318" t="s">
        <v>837</v>
      </c>
      <c r="C143" s="379" t="s">
        <v>826</v>
      </c>
      <c r="D143" s="379"/>
      <c r="E143" s="379">
        <v>2024</v>
      </c>
      <c r="F143" s="379">
        <v>2024</v>
      </c>
      <c r="G143" s="379"/>
      <c r="H143" s="216"/>
      <c r="I143" s="216">
        <v>0.6</v>
      </c>
      <c r="J143" s="196"/>
      <c r="K143" s="379"/>
      <c r="L143" s="216">
        <f t="shared" si="62"/>
        <v>0</v>
      </c>
      <c r="M143" s="379"/>
      <c r="N143" s="379"/>
      <c r="O143" s="514"/>
      <c r="P143" s="133"/>
      <c r="Q143" s="133"/>
      <c r="R143" s="133"/>
      <c r="S143" s="133"/>
      <c r="T143" s="216">
        <v>0.6</v>
      </c>
      <c r="U143" s="216">
        <f t="shared" si="47"/>
        <v>0</v>
      </c>
      <c r="V143" s="379">
        <f t="shared" si="32"/>
        <v>0.6</v>
      </c>
      <c r="W143" s="379">
        <f t="shared" si="36"/>
        <v>0.6</v>
      </c>
      <c r="X143" s="379">
        <f t="shared" si="33"/>
        <v>0</v>
      </c>
      <c r="Y143" s="379"/>
      <c r="Z143" s="379"/>
      <c r="AA143" s="379"/>
      <c r="AB143" s="216"/>
      <c r="AC143" s="379"/>
      <c r="AD143" s="379"/>
      <c r="AE143" s="379"/>
      <c r="AF143" s="379"/>
      <c r="AG143" s="379"/>
      <c r="AH143" s="379"/>
      <c r="AI143" s="320">
        <v>0</v>
      </c>
      <c r="AJ143" s="133"/>
      <c r="AK143" s="133"/>
      <c r="AL143" s="217"/>
      <c r="AM143" s="133"/>
      <c r="AN143" s="133">
        <f t="shared" si="43"/>
        <v>0</v>
      </c>
      <c r="AO143" s="133"/>
      <c r="AP143" s="133"/>
      <c r="AQ143" s="133">
        <f t="shared" si="44"/>
        <v>0</v>
      </c>
      <c r="AR143" s="133"/>
      <c r="AS143" s="320">
        <v>0</v>
      </c>
      <c r="AT143" s="133"/>
      <c r="AU143" s="133"/>
      <c r="AV143" s="217"/>
      <c r="AW143" s="133"/>
      <c r="AX143" s="320"/>
      <c r="AY143" s="133"/>
      <c r="AZ143" s="133"/>
      <c r="BA143" s="217"/>
      <c r="BB143" s="133"/>
      <c r="BC143" s="320">
        <v>0</v>
      </c>
      <c r="BD143" s="133"/>
      <c r="BE143" s="133"/>
      <c r="BF143" s="217"/>
      <c r="BG143" s="133"/>
      <c r="BH143" s="216">
        <f>'3'!AH144*1.2</f>
        <v>0</v>
      </c>
      <c r="BI143" s="216"/>
      <c r="BJ143" s="216"/>
      <c r="BK143" s="216">
        <f t="shared" si="65"/>
        <v>0</v>
      </c>
      <c r="BL143" s="216"/>
      <c r="BM143" s="216">
        <v>0</v>
      </c>
      <c r="BN143" s="216"/>
      <c r="BO143" s="216"/>
      <c r="BP143" s="216"/>
      <c r="BQ143" s="216"/>
      <c r="BR143" s="216">
        <f>'3'!AJ144*1.2</f>
        <v>0</v>
      </c>
      <c r="BS143" s="216"/>
      <c r="BT143" s="216"/>
      <c r="BU143" s="216">
        <f t="shared" si="66"/>
        <v>0</v>
      </c>
      <c r="BV143" s="216"/>
      <c r="BW143" s="216">
        <v>0.6</v>
      </c>
      <c r="BX143" s="216"/>
      <c r="BY143" s="216"/>
      <c r="BZ143" s="216">
        <v>0.6</v>
      </c>
      <c r="CA143" s="216"/>
      <c r="CB143" s="216">
        <f>'3'!AL144*1.2</f>
        <v>0</v>
      </c>
      <c r="CC143" s="216"/>
      <c r="CD143" s="216"/>
      <c r="CE143" s="216">
        <f t="shared" si="67"/>
        <v>0</v>
      </c>
      <c r="CF143" s="216"/>
      <c r="CG143" s="216">
        <f t="shared" si="60"/>
        <v>0.6</v>
      </c>
      <c r="CH143" s="216"/>
      <c r="CI143" s="216"/>
      <c r="CJ143" s="216">
        <f t="shared" si="56"/>
        <v>0.6</v>
      </c>
      <c r="CK143" s="216"/>
      <c r="CL143" s="216">
        <f t="shared" si="37"/>
        <v>0</v>
      </c>
      <c r="CM143" s="216"/>
      <c r="CN143" s="216"/>
      <c r="CO143" s="216">
        <f t="shared" si="35"/>
        <v>0</v>
      </c>
      <c r="CP143" s="216"/>
      <c r="CQ143" s="217">
        <f t="shared" si="61"/>
        <v>0</v>
      </c>
    </row>
    <row r="144" spans="1:95" x14ac:dyDescent="0.25">
      <c r="A144" s="47"/>
      <c r="B144" s="356" t="s">
        <v>1130</v>
      </c>
      <c r="C144" s="379" t="s">
        <v>826</v>
      </c>
      <c r="D144" s="379"/>
      <c r="E144" s="379">
        <v>2024</v>
      </c>
      <c r="F144" s="379">
        <v>2024</v>
      </c>
      <c r="G144" s="379"/>
      <c r="H144" s="216"/>
      <c r="I144" s="216">
        <v>0.9</v>
      </c>
      <c r="J144" s="196"/>
      <c r="K144" s="379"/>
      <c r="L144" s="216">
        <f t="shared" si="62"/>
        <v>1.6967999999999999</v>
      </c>
      <c r="M144" s="379"/>
      <c r="N144" s="379"/>
      <c r="O144" s="514"/>
      <c r="P144" s="133"/>
      <c r="Q144" s="133"/>
      <c r="R144" s="133"/>
      <c r="S144" s="133"/>
      <c r="T144" s="216">
        <v>0.9</v>
      </c>
      <c r="U144" s="216">
        <f t="shared" si="47"/>
        <v>1.6967999999999999</v>
      </c>
      <c r="V144" s="379">
        <f t="shared" si="32"/>
        <v>0.9</v>
      </c>
      <c r="W144" s="379">
        <f t="shared" si="36"/>
        <v>0.9</v>
      </c>
      <c r="X144" s="379">
        <f t="shared" si="33"/>
        <v>1.6967999999999999</v>
      </c>
      <c r="Y144" s="379"/>
      <c r="Z144" s="379"/>
      <c r="AA144" s="379"/>
      <c r="AB144" s="216"/>
      <c r="AC144" s="379"/>
      <c r="AD144" s="379"/>
      <c r="AE144" s="379"/>
      <c r="AF144" s="379"/>
      <c r="AG144" s="379"/>
      <c r="AH144" s="379"/>
      <c r="AI144" s="320">
        <v>0</v>
      </c>
      <c r="AJ144" s="133"/>
      <c r="AK144" s="133"/>
      <c r="AL144" s="217"/>
      <c r="AM144" s="133"/>
      <c r="AN144" s="133">
        <f t="shared" si="43"/>
        <v>0</v>
      </c>
      <c r="AO144" s="133"/>
      <c r="AP144" s="133"/>
      <c r="AQ144" s="133">
        <f t="shared" si="44"/>
        <v>0</v>
      </c>
      <c r="AR144" s="133"/>
      <c r="AS144" s="320">
        <v>0</v>
      </c>
      <c r="AT144" s="133"/>
      <c r="AU144" s="133"/>
      <c r="AV144" s="217"/>
      <c r="AW144" s="133"/>
      <c r="AX144" s="320"/>
      <c r="AY144" s="133"/>
      <c r="AZ144" s="133"/>
      <c r="BA144" s="217"/>
      <c r="BB144" s="133"/>
      <c r="BC144" s="320">
        <v>0</v>
      </c>
      <c r="BD144" s="133"/>
      <c r="BE144" s="133"/>
      <c r="BF144" s="217"/>
      <c r="BG144" s="133"/>
      <c r="BH144" s="216">
        <f>'3'!AH145*1.2</f>
        <v>0</v>
      </c>
      <c r="BI144" s="216"/>
      <c r="BJ144" s="216"/>
      <c r="BK144" s="216">
        <f t="shared" si="65"/>
        <v>0</v>
      </c>
      <c r="BL144" s="216"/>
      <c r="BM144" s="216">
        <v>0</v>
      </c>
      <c r="BN144" s="216"/>
      <c r="BO144" s="216"/>
      <c r="BP144" s="216"/>
      <c r="BQ144" s="216"/>
      <c r="BR144" s="216">
        <f>'3'!AJ145*1.2</f>
        <v>0</v>
      </c>
      <c r="BS144" s="216"/>
      <c r="BT144" s="216"/>
      <c r="BU144" s="216">
        <f t="shared" si="66"/>
        <v>0</v>
      </c>
      <c r="BV144" s="216"/>
      <c r="BW144" s="216">
        <v>0.9</v>
      </c>
      <c r="BX144" s="216"/>
      <c r="BY144" s="216"/>
      <c r="BZ144" s="216">
        <v>0.9</v>
      </c>
      <c r="CA144" s="216"/>
      <c r="CB144" s="216">
        <f>'3'!AL145*1.2</f>
        <v>1.6967999999999999</v>
      </c>
      <c r="CC144" s="216"/>
      <c r="CD144" s="216"/>
      <c r="CE144" s="216">
        <f t="shared" si="67"/>
        <v>1.6967999999999999</v>
      </c>
      <c r="CF144" s="216"/>
      <c r="CG144" s="216">
        <f t="shared" si="60"/>
        <v>0.9</v>
      </c>
      <c r="CH144" s="216"/>
      <c r="CI144" s="216"/>
      <c r="CJ144" s="216">
        <f t="shared" si="56"/>
        <v>0.9</v>
      </c>
      <c r="CK144" s="216"/>
      <c r="CL144" s="216">
        <f t="shared" si="37"/>
        <v>1.6967999999999999</v>
      </c>
      <c r="CM144" s="216"/>
      <c r="CN144" s="216"/>
      <c r="CO144" s="216">
        <f t="shared" si="35"/>
        <v>1.6967999999999999</v>
      </c>
      <c r="CP144" s="217"/>
      <c r="CQ144" s="217">
        <f t="shared" si="61"/>
        <v>1.6967999999999999</v>
      </c>
    </row>
    <row r="145" spans="1:95" ht="39" customHeight="1" x14ac:dyDescent="0.25">
      <c r="A145" s="285"/>
      <c r="B145" s="270"/>
      <c r="C145" s="286"/>
      <c r="D145" s="278"/>
      <c r="E145" s="278"/>
      <c r="F145" s="278"/>
      <c r="G145" s="278"/>
      <c r="H145" s="278"/>
      <c r="I145" s="278"/>
      <c r="J145" s="278"/>
      <c r="K145" s="278"/>
      <c r="L145" s="278"/>
      <c r="M145" s="278"/>
      <c r="N145" s="278"/>
      <c r="O145" s="278"/>
      <c r="P145" s="280"/>
      <c r="Q145" s="280"/>
      <c r="R145" s="280"/>
      <c r="S145" s="280"/>
      <c r="T145" s="278"/>
      <c r="U145" s="278"/>
      <c r="V145" s="278"/>
      <c r="W145" s="278"/>
      <c r="X145" s="278"/>
      <c r="Y145" s="278"/>
      <c r="Z145" s="278"/>
      <c r="AA145" s="278"/>
      <c r="AB145" s="278"/>
      <c r="AC145" s="278"/>
      <c r="AD145" s="278"/>
      <c r="AE145" s="278"/>
      <c r="AF145" s="278"/>
      <c r="AG145" s="278"/>
      <c r="AH145" s="278"/>
      <c r="AI145" s="278"/>
      <c r="AJ145" s="280"/>
      <c r="AK145" s="280"/>
      <c r="AL145" s="278"/>
      <c r="AM145" s="280"/>
      <c r="AN145" s="280"/>
      <c r="AO145" s="280"/>
      <c r="AP145" s="280"/>
      <c r="AQ145" s="280"/>
      <c r="AR145" s="280"/>
      <c r="AS145" s="280"/>
      <c r="AT145" s="280"/>
      <c r="AU145" s="280"/>
      <c r="AV145" s="280"/>
      <c r="AW145" s="280"/>
      <c r="AX145" s="280"/>
      <c r="AY145" s="280"/>
      <c r="AZ145" s="280"/>
      <c r="BA145" s="280"/>
      <c r="BB145" s="280"/>
      <c r="BC145" s="280"/>
      <c r="BD145" s="280"/>
      <c r="BE145" s="280"/>
      <c r="BF145" s="280"/>
      <c r="BG145" s="280"/>
      <c r="BH145" s="281"/>
      <c r="BI145" s="281"/>
      <c r="BJ145" s="281"/>
      <c r="BK145" s="281"/>
      <c r="BL145" s="281"/>
      <c r="BM145" s="281"/>
      <c r="BN145" s="281"/>
      <c r="BO145" s="281"/>
      <c r="BP145" s="281"/>
      <c r="BQ145" s="281"/>
      <c r="BR145" s="281"/>
      <c r="BS145" s="281"/>
      <c r="BT145" s="281"/>
      <c r="BU145" s="281"/>
      <c r="BV145" s="281"/>
      <c r="BW145" s="281"/>
      <c r="BX145" s="281"/>
      <c r="BY145" s="281"/>
      <c r="BZ145" s="281"/>
      <c r="CA145" s="281"/>
      <c r="CB145" s="281"/>
      <c r="CC145" s="281"/>
      <c r="CD145" s="281"/>
      <c r="CE145" s="281"/>
      <c r="CF145" s="281"/>
      <c r="CG145" s="281"/>
      <c r="CH145" s="281"/>
      <c r="CI145" s="281"/>
      <c r="CJ145" s="281"/>
      <c r="CK145" s="281"/>
      <c r="CL145" s="530"/>
      <c r="CM145" s="531"/>
      <c r="CN145" s="531"/>
      <c r="CO145" s="531"/>
      <c r="CP145" s="531"/>
      <c r="CQ145" s="218"/>
    </row>
    <row r="146" spans="1:95" ht="57" customHeight="1" x14ac:dyDescent="0.25">
      <c r="A146" s="156"/>
      <c r="B146" s="279"/>
      <c r="C146" s="263"/>
      <c r="D146" s="278"/>
      <c r="E146" s="278"/>
      <c r="F146" s="278"/>
      <c r="G146" s="278"/>
      <c r="H146" s="278"/>
      <c r="I146" s="278"/>
      <c r="J146" s="278"/>
      <c r="K146" s="278"/>
      <c r="L146" s="278"/>
      <c r="M146" s="278"/>
      <c r="N146" s="278"/>
      <c r="O146" s="278"/>
      <c r="P146" s="280"/>
      <c r="Q146" s="280"/>
      <c r="R146" s="280"/>
      <c r="S146" s="280"/>
      <c r="T146" s="278"/>
      <c r="U146" s="278"/>
      <c r="V146" s="278"/>
      <c r="W146" s="278"/>
      <c r="X146" s="278"/>
      <c r="Y146" s="278"/>
      <c r="Z146" s="278"/>
      <c r="AA146" s="278"/>
      <c r="AB146" s="278"/>
      <c r="AC146" s="278"/>
      <c r="AD146" s="278"/>
      <c r="AE146" s="278"/>
      <c r="AF146" s="278"/>
      <c r="AG146" s="278"/>
      <c r="AH146" s="278"/>
      <c r="AI146" s="281"/>
      <c r="AJ146" s="280"/>
      <c r="AK146" s="280"/>
      <c r="AL146" s="281"/>
      <c r="AM146" s="280"/>
      <c r="AN146" s="280"/>
      <c r="AO146" s="280"/>
      <c r="AP146" s="280"/>
      <c r="AQ146" s="280"/>
      <c r="AR146" s="280"/>
      <c r="AS146" s="280"/>
      <c r="AT146" s="280"/>
      <c r="AU146" s="280"/>
      <c r="AV146" s="280"/>
      <c r="AW146" s="280"/>
      <c r="AX146" s="280"/>
      <c r="AY146" s="280"/>
      <c r="AZ146" s="280"/>
      <c r="BA146" s="280"/>
      <c r="BB146" s="280"/>
      <c r="BC146" s="280"/>
      <c r="BD146" s="280"/>
      <c r="BE146" s="280"/>
      <c r="BF146" s="280"/>
      <c r="BG146" s="280"/>
      <c r="BH146" s="281"/>
      <c r="BI146" s="281"/>
      <c r="BJ146" s="281"/>
      <c r="BK146" s="281"/>
      <c r="BL146" s="281"/>
      <c r="BM146" s="281"/>
      <c r="BN146" s="281"/>
      <c r="BO146" s="281"/>
      <c r="BP146" s="281"/>
      <c r="BQ146" s="281"/>
      <c r="BR146" s="281"/>
      <c r="BS146" s="281"/>
      <c r="BT146" s="281"/>
      <c r="BU146" s="281"/>
      <c r="BV146" s="281"/>
      <c r="BW146" s="281"/>
      <c r="BX146" s="281"/>
      <c r="BY146" s="281"/>
      <c r="BZ146" s="281"/>
      <c r="CA146" s="281"/>
      <c r="CB146" s="281"/>
      <c r="CC146" s="281"/>
      <c r="CD146" s="281"/>
      <c r="CE146" s="281"/>
      <c r="CF146" s="281"/>
      <c r="CG146" s="281"/>
      <c r="CH146" s="281"/>
      <c r="CI146" s="281"/>
      <c r="CJ146" s="281"/>
      <c r="CK146" s="281"/>
      <c r="CL146" s="532"/>
      <c r="CM146" s="216"/>
      <c r="CN146" s="216"/>
      <c r="CO146" s="216"/>
      <c r="CP146" s="216"/>
      <c r="CQ146" s="379"/>
    </row>
    <row r="147" spans="1:95" ht="54.75" customHeight="1" x14ac:dyDescent="0.25">
      <c r="A147" s="156"/>
      <c r="B147" s="282"/>
      <c r="C147" s="263"/>
      <c r="D147" s="278"/>
      <c r="E147" s="278"/>
      <c r="F147" s="278"/>
      <c r="G147" s="278"/>
      <c r="H147" s="278"/>
      <c r="I147" s="278"/>
      <c r="J147" s="283"/>
      <c r="K147" s="278"/>
      <c r="L147" s="278"/>
      <c r="M147" s="278"/>
      <c r="N147" s="278"/>
      <c r="O147" s="278"/>
      <c r="P147" s="280"/>
      <c r="Q147" s="280"/>
      <c r="R147" s="280"/>
      <c r="S147" s="280"/>
      <c r="T147" s="278"/>
      <c r="U147" s="278"/>
      <c r="V147" s="278"/>
      <c r="W147" s="278"/>
      <c r="X147" s="278"/>
      <c r="Y147" s="278"/>
      <c r="Z147" s="278"/>
      <c r="AA147" s="278"/>
      <c r="AB147" s="278"/>
      <c r="AC147" s="278"/>
      <c r="AD147" s="278"/>
      <c r="AE147" s="278"/>
      <c r="AF147" s="278"/>
      <c r="AG147" s="278"/>
      <c r="AH147" s="278"/>
      <c r="AI147" s="278"/>
      <c r="AJ147" s="280"/>
      <c r="AK147" s="280"/>
      <c r="AL147" s="278"/>
      <c r="AM147" s="280"/>
      <c r="AN147" s="280"/>
      <c r="AO147" s="280"/>
      <c r="AP147" s="280"/>
      <c r="AQ147" s="280"/>
      <c r="AR147" s="280"/>
      <c r="AS147" s="280"/>
      <c r="AT147" s="280"/>
      <c r="AU147" s="280"/>
      <c r="AV147" s="280"/>
      <c r="AW147" s="280"/>
      <c r="AX147" s="280"/>
      <c r="AY147" s="280"/>
      <c r="AZ147" s="280"/>
      <c r="BA147" s="280"/>
      <c r="BB147" s="280"/>
      <c r="BC147" s="280"/>
      <c r="BD147" s="280"/>
      <c r="BE147" s="280"/>
      <c r="BF147" s="280"/>
      <c r="BG147" s="280"/>
      <c r="BH147" s="281"/>
      <c r="BI147" s="281"/>
      <c r="BJ147" s="281"/>
      <c r="BK147" s="281"/>
      <c r="BL147" s="281"/>
      <c r="BM147" s="281"/>
      <c r="BN147" s="281"/>
      <c r="BO147" s="281"/>
      <c r="BP147" s="281"/>
      <c r="BQ147" s="281"/>
      <c r="BR147" s="281"/>
      <c r="BS147" s="281"/>
      <c r="BT147" s="281"/>
      <c r="BU147" s="281"/>
      <c r="BV147" s="281"/>
      <c r="BW147" s="281"/>
      <c r="BX147" s="281"/>
      <c r="BY147" s="281"/>
      <c r="BZ147" s="281"/>
      <c r="CA147" s="281"/>
      <c r="CB147" s="281"/>
      <c r="CC147" s="281"/>
      <c r="CD147" s="281"/>
      <c r="CE147" s="281"/>
      <c r="CF147" s="281"/>
      <c r="CG147" s="281"/>
      <c r="CH147" s="281"/>
      <c r="CI147" s="281"/>
      <c r="CJ147" s="281"/>
      <c r="CK147" s="281"/>
      <c r="CL147" s="532"/>
      <c r="CM147" s="216"/>
      <c r="CN147" s="216"/>
      <c r="CO147" s="216"/>
      <c r="CP147" s="216"/>
      <c r="CQ147" s="379"/>
    </row>
    <row r="148" spans="1:95" ht="54.75" customHeight="1" x14ac:dyDescent="0.25">
      <c r="A148" s="156"/>
      <c r="B148" s="282"/>
      <c r="C148" s="263"/>
      <c r="D148" s="278"/>
      <c r="E148" s="278"/>
      <c r="F148" s="278"/>
      <c r="G148" s="278"/>
      <c r="H148" s="278"/>
      <c r="I148" s="281"/>
      <c r="J148" s="283"/>
      <c r="K148" s="278"/>
      <c r="L148" s="278"/>
      <c r="M148" s="278"/>
      <c r="N148" s="278"/>
      <c r="O148" s="278"/>
      <c r="P148" s="280"/>
      <c r="Q148" s="280"/>
      <c r="R148" s="280"/>
      <c r="S148" s="280"/>
      <c r="T148" s="278"/>
      <c r="U148" s="278"/>
      <c r="V148" s="278"/>
      <c r="W148" s="278"/>
      <c r="X148" s="278"/>
      <c r="Y148" s="278"/>
      <c r="Z148" s="278"/>
      <c r="AA148" s="278"/>
      <c r="AB148" s="278"/>
      <c r="AC148" s="278"/>
      <c r="AD148" s="278"/>
      <c r="AE148" s="278"/>
      <c r="AF148" s="278"/>
      <c r="AG148" s="278"/>
      <c r="AH148" s="278"/>
      <c r="AI148" s="281"/>
      <c r="AJ148" s="280"/>
      <c r="AK148" s="280"/>
      <c r="AL148" s="281"/>
      <c r="AM148" s="280"/>
      <c r="AN148" s="280"/>
      <c r="AO148" s="280"/>
      <c r="AP148" s="280"/>
      <c r="AQ148" s="280"/>
      <c r="AR148" s="280"/>
      <c r="AS148" s="280"/>
      <c r="AT148" s="280"/>
      <c r="AU148" s="280"/>
      <c r="AV148" s="280"/>
      <c r="AW148" s="280"/>
      <c r="AX148" s="280"/>
      <c r="AY148" s="280"/>
      <c r="AZ148" s="280"/>
      <c r="BA148" s="280"/>
      <c r="BB148" s="280"/>
      <c r="BC148" s="280"/>
      <c r="BD148" s="280"/>
      <c r="BE148" s="280"/>
      <c r="BF148" s="280"/>
      <c r="BG148" s="280"/>
      <c r="BH148" s="281"/>
      <c r="BI148" s="281"/>
      <c r="BJ148" s="281"/>
      <c r="BK148" s="281"/>
      <c r="BL148" s="281"/>
      <c r="BM148" s="281"/>
      <c r="BN148" s="281"/>
      <c r="BO148" s="281"/>
      <c r="BP148" s="281"/>
      <c r="BQ148" s="281"/>
      <c r="BR148" s="281"/>
      <c r="BS148" s="281"/>
      <c r="BT148" s="281"/>
      <c r="BU148" s="281"/>
      <c r="BV148" s="281"/>
      <c r="BW148" s="281"/>
      <c r="BX148" s="281"/>
      <c r="BY148" s="281"/>
      <c r="BZ148" s="281"/>
      <c r="CA148" s="281"/>
      <c r="CB148" s="281"/>
      <c r="CC148" s="281"/>
      <c r="CD148" s="281"/>
      <c r="CE148" s="281"/>
      <c r="CF148" s="281"/>
      <c r="CG148" s="281"/>
      <c r="CH148" s="281"/>
      <c r="CI148" s="281"/>
      <c r="CJ148" s="281"/>
      <c r="CK148" s="281"/>
      <c r="CL148" s="532"/>
      <c r="CM148" s="216"/>
      <c r="CN148" s="216"/>
      <c r="CO148" s="216"/>
      <c r="CP148" s="216"/>
      <c r="CQ148" s="379"/>
    </row>
    <row r="149" spans="1:95" ht="66" customHeight="1" x14ac:dyDescent="0.25">
      <c r="A149" s="156"/>
      <c r="B149" s="282"/>
      <c r="C149" s="263"/>
      <c r="D149" s="278"/>
      <c r="E149" s="278"/>
      <c r="F149" s="278"/>
      <c r="G149" s="278"/>
      <c r="H149" s="278"/>
      <c r="I149" s="278"/>
      <c r="J149" s="283"/>
      <c r="K149" s="278"/>
      <c r="L149" s="278"/>
      <c r="M149" s="278"/>
      <c r="N149" s="278"/>
      <c r="O149" s="278"/>
      <c r="P149" s="280"/>
      <c r="Q149" s="280"/>
      <c r="R149" s="280"/>
      <c r="S149" s="280"/>
      <c r="T149" s="278"/>
      <c r="U149" s="278"/>
      <c r="V149" s="278"/>
      <c r="W149" s="278"/>
      <c r="X149" s="278"/>
      <c r="Y149" s="278"/>
      <c r="Z149" s="278"/>
      <c r="AA149" s="278"/>
      <c r="AB149" s="278"/>
      <c r="AC149" s="278"/>
      <c r="AD149" s="278"/>
      <c r="AE149" s="278"/>
      <c r="AF149" s="278"/>
      <c r="AG149" s="278"/>
      <c r="AH149" s="278"/>
      <c r="AI149" s="280"/>
      <c r="AJ149" s="280"/>
      <c r="AK149" s="280"/>
      <c r="AL149" s="280"/>
      <c r="AM149" s="280"/>
      <c r="AN149" s="280"/>
      <c r="AO149" s="280"/>
      <c r="AP149" s="280"/>
      <c r="AQ149" s="280"/>
      <c r="AR149" s="280"/>
      <c r="AS149" s="278"/>
      <c r="AT149" s="280"/>
      <c r="AU149" s="280"/>
      <c r="AV149" s="278"/>
      <c r="AW149" s="280"/>
      <c r="AX149" s="280"/>
      <c r="AY149" s="280"/>
      <c r="AZ149" s="280"/>
      <c r="BA149" s="280"/>
      <c r="BB149" s="280"/>
      <c r="BC149" s="280"/>
      <c r="BD149" s="280"/>
      <c r="BE149" s="280"/>
      <c r="BF149" s="280"/>
      <c r="BG149" s="280"/>
      <c r="BH149" s="281"/>
      <c r="BI149" s="281"/>
      <c r="BJ149" s="281"/>
      <c r="BK149" s="281"/>
      <c r="BL149" s="281"/>
      <c r="BM149" s="281"/>
      <c r="BN149" s="281"/>
      <c r="BO149" s="281"/>
      <c r="BP149" s="281"/>
      <c r="BQ149" s="281"/>
      <c r="BR149" s="281"/>
      <c r="BS149" s="281"/>
      <c r="BT149" s="281"/>
      <c r="BU149" s="281"/>
      <c r="BV149" s="281"/>
      <c r="BW149" s="281"/>
      <c r="BX149" s="281"/>
      <c r="BY149" s="281"/>
      <c r="BZ149" s="281"/>
      <c r="CA149" s="281"/>
      <c r="CB149" s="281"/>
      <c r="CC149" s="281"/>
      <c r="CD149" s="281"/>
      <c r="CE149" s="281"/>
      <c r="CF149" s="281"/>
      <c r="CG149" s="281"/>
      <c r="CH149" s="281"/>
      <c r="CI149" s="281"/>
      <c r="CJ149" s="281"/>
      <c r="CK149" s="281"/>
      <c r="CL149" s="532"/>
      <c r="CM149" s="216"/>
      <c r="CN149" s="216"/>
      <c r="CO149" s="216"/>
      <c r="CP149" s="216"/>
      <c r="CQ149" s="379"/>
    </row>
    <row r="150" spans="1:95" ht="51.75" customHeight="1" x14ac:dyDescent="0.25">
      <c r="A150" s="156"/>
      <c r="B150" s="282"/>
      <c r="C150" s="263"/>
      <c r="D150" s="278"/>
      <c r="E150" s="278"/>
      <c r="F150" s="278"/>
      <c r="G150" s="278"/>
      <c r="H150" s="278"/>
      <c r="I150" s="278"/>
      <c r="J150" s="283"/>
      <c r="K150" s="278"/>
      <c r="L150" s="278"/>
      <c r="M150" s="278"/>
      <c r="N150" s="278"/>
      <c r="O150" s="278"/>
      <c r="P150" s="280"/>
      <c r="Q150" s="280"/>
      <c r="R150" s="280"/>
      <c r="S150" s="280"/>
      <c r="T150" s="278"/>
      <c r="U150" s="278"/>
      <c r="V150" s="278"/>
      <c r="W150" s="278"/>
      <c r="X150" s="278"/>
      <c r="Y150" s="278"/>
      <c r="Z150" s="278"/>
      <c r="AA150" s="278"/>
      <c r="AB150" s="278"/>
      <c r="AC150" s="278"/>
      <c r="AD150" s="278"/>
      <c r="AE150" s="278"/>
      <c r="AF150" s="278"/>
      <c r="AG150" s="278"/>
      <c r="AH150" s="278"/>
      <c r="AI150" s="280"/>
      <c r="AJ150" s="280"/>
      <c r="AK150" s="280"/>
      <c r="AL150" s="280"/>
      <c r="AM150" s="280"/>
      <c r="AN150" s="280"/>
      <c r="AO150" s="280"/>
      <c r="AP150" s="280"/>
      <c r="AQ150" s="280"/>
      <c r="AR150" s="280"/>
      <c r="AS150" s="278"/>
      <c r="AT150" s="280"/>
      <c r="AU150" s="280"/>
      <c r="AV150" s="278"/>
      <c r="AW150" s="280"/>
      <c r="AX150" s="280"/>
      <c r="AY150" s="280"/>
      <c r="AZ150" s="280"/>
      <c r="BA150" s="280"/>
      <c r="BB150" s="280"/>
      <c r="BC150" s="280"/>
      <c r="BD150" s="280"/>
      <c r="BE150" s="280"/>
      <c r="BF150" s="280"/>
      <c r="BG150" s="280"/>
      <c r="BH150" s="281"/>
      <c r="BI150" s="281"/>
      <c r="BJ150" s="281"/>
      <c r="BK150" s="281"/>
      <c r="BL150" s="281"/>
      <c r="BM150" s="281"/>
      <c r="BN150" s="281"/>
      <c r="BO150" s="281"/>
      <c r="BP150" s="281"/>
      <c r="BQ150" s="281"/>
      <c r="BR150" s="281"/>
      <c r="BS150" s="281"/>
      <c r="BT150" s="281"/>
      <c r="BU150" s="281"/>
      <c r="BV150" s="281"/>
      <c r="BW150" s="281"/>
      <c r="BX150" s="281"/>
      <c r="BY150" s="281"/>
      <c r="BZ150" s="281"/>
      <c r="CA150" s="281"/>
      <c r="CB150" s="281"/>
      <c r="CC150" s="281"/>
      <c r="CD150" s="281"/>
      <c r="CE150" s="281"/>
      <c r="CF150" s="281"/>
      <c r="CG150" s="281"/>
      <c r="CH150" s="281"/>
      <c r="CI150" s="281"/>
      <c r="CJ150" s="281"/>
      <c r="CK150" s="281"/>
      <c r="CL150" s="532"/>
      <c r="CM150" s="216"/>
      <c r="CN150" s="216"/>
      <c r="CO150" s="216"/>
      <c r="CP150" s="216"/>
      <c r="CQ150" s="379"/>
    </row>
    <row r="151" spans="1:95" ht="68.25" customHeight="1" x14ac:dyDescent="0.25">
      <c r="A151" s="156"/>
      <c r="B151" s="282"/>
      <c r="C151" s="263"/>
      <c r="D151" s="278"/>
      <c r="E151" s="278"/>
      <c r="F151" s="278"/>
      <c r="G151" s="278"/>
      <c r="H151" s="278"/>
      <c r="I151" s="278"/>
      <c r="J151" s="283"/>
      <c r="K151" s="278"/>
      <c r="L151" s="278"/>
      <c r="M151" s="278"/>
      <c r="N151" s="278"/>
      <c r="O151" s="278"/>
      <c r="P151" s="280"/>
      <c r="Q151" s="280"/>
      <c r="R151" s="280"/>
      <c r="S151" s="280"/>
      <c r="T151" s="278"/>
      <c r="U151" s="278"/>
      <c r="V151" s="278"/>
      <c r="W151" s="278"/>
      <c r="X151" s="278"/>
      <c r="Y151" s="278"/>
      <c r="Z151" s="278"/>
      <c r="AA151" s="278"/>
      <c r="AB151" s="278"/>
      <c r="AC151" s="278"/>
      <c r="AD151" s="278"/>
      <c r="AE151" s="278"/>
      <c r="AF151" s="278"/>
      <c r="AG151" s="278"/>
      <c r="AH151" s="278"/>
      <c r="AI151" s="280"/>
      <c r="AJ151" s="280"/>
      <c r="AK151" s="280"/>
      <c r="AL151" s="280"/>
      <c r="AM151" s="280"/>
      <c r="AN151" s="280"/>
      <c r="AO151" s="280"/>
      <c r="AP151" s="280"/>
      <c r="AQ151" s="280"/>
      <c r="AR151" s="280"/>
      <c r="AS151" s="280"/>
      <c r="AT151" s="280"/>
      <c r="AU151" s="280"/>
      <c r="AV151" s="280"/>
      <c r="AW151" s="280"/>
      <c r="AX151" s="280"/>
      <c r="AY151" s="280"/>
      <c r="AZ151" s="280"/>
      <c r="BA151" s="280"/>
      <c r="BB151" s="280"/>
      <c r="BC151" s="278"/>
      <c r="BD151" s="280"/>
      <c r="BE151" s="280"/>
      <c r="BF151" s="278"/>
      <c r="BG151" s="280"/>
      <c r="BH151" s="281"/>
      <c r="BI151" s="281"/>
      <c r="BJ151" s="281"/>
      <c r="BK151" s="281"/>
      <c r="BL151" s="281"/>
      <c r="BM151" s="281"/>
      <c r="BN151" s="281"/>
      <c r="BO151" s="281"/>
      <c r="BP151" s="281"/>
      <c r="BQ151" s="281"/>
      <c r="BR151" s="281"/>
      <c r="BS151" s="281"/>
      <c r="BT151" s="281"/>
      <c r="BU151" s="281"/>
      <c r="BV151" s="281"/>
      <c r="BW151" s="281"/>
      <c r="BX151" s="281"/>
      <c r="BY151" s="281"/>
      <c r="BZ151" s="281"/>
      <c r="CA151" s="281"/>
      <c r="CB151" s="281"/>
      <c r="CC151" s="281"/>
      <c r="CD151" s="281"/>
      <c r="CE151" s="281"/>
      <c r="CF151" s="281"/>
      <c r="CG151" s="281"/>
      <c r="CH151" s="281"/>
      <c r="CI151" s="281"/>
      <c r="CJ151" s="281"/>
      <c r="CK151" s="281"/>
      <c r="CL151" s="532"/>
      <c r="CM151" s="216"/>
      <c r="CN151" s="216"/>
      <c r="CO151" s="216"/>
      <c r="CP151" s="216"/>
      <c r="CQ151" s="379"/>
    </row>
    <row r="152" spans="1:95" ht="49.5" customHeight="1" x14ac:dyDescent="0.25">
      <c r="A152" s="156"/>
      <c r="B152" s="279"/>
      <c r="C152" s="263"/>
      <c r="D152" s="278"/>
      <c r="E152" s="278"/>
      <c r="F152" s="278"/>
      <c r="G152" s="278"/>
      <c r="H152" s="278"/>
      <c r="I152" s="278"/>
      <c r="J152" s="278"/>
      <c r="K152" s="278"/>
      <c r="L152" s="278"/>
      <c r="M152" s="278"/>
      <c r="N152" s="278"/>
      <c r="O152" s="278"/>
      <c r="P152" s="280"/>
      <c r="Q152" s="280"/>
      <c r="R152" s="280"/>
      <c r="S152" s="280"/>
      <c r="T152" s="278"/>
      <c r="U152" s="278"/>
      <c r="V152" s="278"/>
      <c r="W152" s="278"/>
      <c r="X152" s="278"/>
      <c r="Y152" s="278"/>
      <c r="Z152" s="278"/>
      <c r="AA152" s="278"/>
      <c r="AB152" s="278"/>
      <c r="AC152" s="278"/>
      <c r="AD152" s="278"/>
      <c r="AE152" s="278"/>
      <c r="AF152" s="278"/>
      <c r="AG152" s="278"/>
      <c r="AH152" s="278"/>
      <c r="AI152" s="280"/>
      <c r="AJ152" s="280"/>
      <c r="AK152" s="280"/>
      <c r="AL152" s="280"/>
      <c r="AM152" s="280"/>
      <c r="AN152" s="280"/>
      <c r="AO152" s="280"/>
      <c r="AP152" s="280"/>
      <c r="AQ152" s="280"/>
      <c r="AR152" s="280"/>
      <c r="AS152" s="280"/>
      <c r="AT152" s="280"/>
      <c r="AU152" s="280"/>
      <c r="AV152" s="280"/>
      <c r="AW152" s="280"/>
      <c r="AX152" s="280"/>
      <c r="AY152" s="280"/>
      <c r="AZ152" s="280"/>
      <c r="BA152" s="280"/>
      <c r="BB152" s="280"/>
      <c r="BC152" s="280"/>
      <c r="BD152" s="280"/>
      <c r="BE152" s="280"/>
      <c r="BF152" s="280"/>
      <c r="BG152" s="280"/>
      <c r="BH152" s="281"/>
      <c r="BI152" s="281"/>
      <c r="BJ152" s="281"/>
      <c r="BK152" s="281"/>
      <c r="BL152" s="281"/>
      <c r="BM152" s="281"/>
      <c r="BN152" s="281"/>
      <c r="BO152" s="281"/>
      <c r="BP152" s="281"/>
      <c r="BQ152" s="281"/>
      <c r="BR152" s="281"/>
      <c r="BS152" s="281"/>
      <c r="BT152" s="281"/>
      <c r="BU152" s="281"/>
      <c r="BV152" s="281"/>
      <c r="BW152" s="281"/>
      <c r="BX152" s="281"/>
      <c r="BY152" s="281"/>
      <c r="BZ152" s="281"/>
      <c r="CA152" s="281"/>
      <c r="CB152" s="281"/>
      <c r="CC152" s="281"/>
      <c r="CD152" s="281"/>
      <c r="CE152" s="281"/>
      <c r="CF152" s="281"/>
      <c r="CG152" s="281"/>
      <c r="CH152" s="281"/>
      <c r="CI152" s="281"/>
      <c r="CJ152" s="281"/>
      <c r="CK152" s="281"/>
      <c r="CL152" s="532"/>
      <c r="CM152" s="216"/>
      <c r="CN152" s="216"/>
      <c r="CO152" s="216"/>
      <c r="CP152" s="216"/>
      <c r="CQ152" s="379"/>
    </row>
    <row r="153" spans="1:95" ht="64.5" customHeight="1" x14ac:dyDescent="0.25">
      <c r="A153" s="156"/>
      <c r="B153" s="282"/>
      <c r="C153" s="263"/>
      <c r="D153" s="278"/>
      <c r="E153" s="278"/>
      <c r="F153" s="278"/>
      <c r="G153" s="278"/>
      <c r="H153" s="278"/>
      <c r="I153" s="278"/>
      <c r="J153" s="283"/>
      <c r="K153" s="278"/>
      <c r="L153" s="278"/>
      <c r="M153" s="278"/>
      <c r="N153" s="278"/>
      <c r="O153" s="278"/>
      <c r="P153" s="280"/>
      <c r="Q153" s="280"/>
      <c r="R153" s="280"/>
      <c r="S153" s="280"/>
      <c r="T153" s="278"/>
      <c r="U153" s="278"/>
      <c r="V153" s="278"/>
      <c r="W153" s="278"/>
      <c r="X153" s="278"/>
      <c r="Y153" s="278"/>
      <c r="Z153" s="278"/>
      <c r="AA153" s="278"/>
      <c r="AB153" s="278"/>
      <c r="AC153" s="278"/>
      <c r="AD153" s="278"/>
      <c r="AE153" s="278"/>
      <c r="AF153" s="278"/>
      <c r="AG153" s="278"/>
      <c r="AH153" s="278"/>
      <c r="AI153" s="280"/>
      <c r="AJ153" s="280"/>
      <c r="AK153" s="280"/>
      <c r="AL153" s="280"/>
      <c r="AM153" s="280"/>
      <c r="AN153" s="280"/>
      <c r="AO153" s="280"/>
      <c r="AP153" s="280"/>
      <c r="AQ153" s="280"/>
      <c r="AR153" s="280"/>
      <c r="AS153" s="280"/>
      <c r="AT153" s="280"/>
      <c r="AU153" s="280"/>
      <c r="AV153" s="280"/>
      <c r="AW153" s="280"/>
      <c r="AX153" s="280"/>
      <c r="AY153" s="280"/>
      <c r="AZ153" s="280"/>
      <c r="BA153" s="280"/>
      <c r="BB153" s="280"/>
      <c r="BC153" s="278"/>
      <c r="BD153" s="280"/>
      <c r="BE153" s="280"/>
      <c r="BF153" s="278"/>
      <c r="BG153" s="280"/>
      <c r="BH153" s="281"/>
      <c r="BI153" s="281"/>
      <c r="BJ153" s="281"/>
      <c r="BK153" s="281"/>
      <c r="BL153" s="281"/>
      <c r="BM153" s="281"/>
      <c r="BN153" s="281"/>
      <c r="BO153" s="281"/>
      <c r="BP153" s="281"/>
      <c r="BQ153" s="281"/>
      <c r="BR153" s="281"/>
      <c r="BS153" s="281"/>
      <c r="BT153" s="281"/>
      <c r="BU153" s="281"/>
      <c r="BV153" s="281"/>
      <c r="BW153" s="281"/>
      <c r="BX153" s="281"/>
      <c r="BY153" s="281"/>
      <c r="BZ153" s="281"/>
      <c r="CA153" s="281"/>
      <c r="CB153" s="281"/>
      <c r="CC153" s="281"/>
      <c r="CD153" s="281"/>
      <c r="CE153" s="281"/>
      <c r="CF153" s="281"/>
      <c r="CG153" s="281"/>
      <c r="CH153" s="281"/>
      <c r="CI153" s="281"/>
      <c r="CJ153" s="281"/>
      <c r="CK153" s="281"/>
      <c r="CL153" s="532"/>
      <c r="CM153" s="216"/>
      <c r="CN153" s="216"/>
      <c r="CO153" s="216"/>
      <c r="CP153" s="216"/>
      <c r="CQ153" s="379"/>
    </row>
    <row r="154" spans="1:95" ht="19.5" customHeight="1" x14ac:dyDescent="0.25">
      <c r="A154" s="266"/>
      <c r="B154" s="267"/>
      <c r="C154" s="263"/>
      <c r="D154" s="278"/>
      <c r="E154" s="278"/>
      <c r="F154" s="278"/>
      <c r="G154" s="278"/>
      <c r="H154" s="278"/>
      <c r="I154" s="278"/>
      <c r="J154" s="278"/>
      <c r="K154" s="278"/>
      <c r="L154" s="278"/>
      <c r="M154" s="278"/>
      <c r="N154" s="278"/>
      <c r="O154" s="278"/>
      <c r="P154" s="280"/>
      <c r="Q154" s="280"/>
      <c r="R154" s="280"/>
      <c r="S154" s="280"/>
      <c r="T154" s="278"/>
      <c r="U154" s="278"/>
      <c r="V154" s="278"/>
      <c r="W154" s="278"/>
      <c r="X154" s="278"/>
      <c r="Y154" s="278"/>
      <c r="Z154" s="278"/>
      <c r="AA154" s="278"/>
      <c r="AB154" s="278"/>
      <c r="AC154" s="278"/>
      <c r="AD154" s="278"/>
      <c r="AE154" s="278"/>
      <c r="AF154" s="278"/>
      <c r="AG154" s="278"/>
      <c r="AH154" s="278"/>
      <c r="AI154" s="280"/>
      <c r="AJ154" s="280"/>
      <c r="AK154" s="280"/>
      <c r="AL154" s="280"/>
      <c r="AM154" s="280"/>
      <c r="AN154" s="280"/>
      <c r="AO154" s="280"/>
      <c r="AP154" s="280"/>
      <c r="AQ154" s="280"/>
      <c r="AR154" s="280"/>
      <c r="AS154" s="280"/>
      <c r="AT154" s="280"/>
      <c r="AU154" s="280"/>
      <c r="AV154" s="280"/>
      <c r="AW154" s="280"/>
      <c r="AX154" s="280"/>
      <c r="AY154" s="280"/>
      <c r="AZ154" s="280"/>
      <c r="BA154" s="280"/>
      <c r="BB154" s="280"/>
      <c r="BC154" s="280"/>
      <c r="BD154" s="280"/>
      <c r="BE154" s="280"/>
      <c r="BF154" s="280"/>
      <c r="BG154" s="280"/>
      <c r="BH154" s="281"/>
      <c r="BI154" s="281"/>
      <c r="BJ154" s="281"/>
      <c r="BK154" s="281"/>
      <c r="BL154" s="281"/>
      <c r="BM154" s="281"/>
      <c r="BN154" s="281"/>
      <c r="BO154" s="281"/>
      <c r="BP154" s="281"/>
      <c r="BQ154" s="281"/>
      <c r="BR154" s="281"/>
      <c r="BS154" s="281"/>
      <c r="BT154" s="281"/>
      <c r="BU154" s="281"/>
      <c r="BV154" s="281"/>
      <c r="BW154" s="281"/>
      <c r="BX154" s="281"/>
      <c r="BY154" s="281"/>
      <c r="BZ154" s="281"/>
      <c r="CA154" s="281"/>
      <c r="CB154" s="281"/>
      <c r="CC154" s="281"/>
      <c r="CD154" s="281"/>
      <c r="CE154" s="281"/>
      <c r="CF154" s="281"/>
      <c r="CG154" s="281"/>
      <c r="CH154" s="281"/>
      <c r="CI154" s="281"/>
      <c r="CJ154" s="281"/>
      <c r="CK154" s="281"/>
      <c r="CL154" s="532"/>
      <c r="CM154" s="216"/>
      <c r="CN154" s="216"/>
      <c r="CO154" s="216"/>
      <c r="CP154" s="216"/>
      <c r="CQ154" s="379"/>
    </row>
    <row r="155" spans="1:95" ht="46.5" customHeight="1" x14ac:dyDescent="0.25">
      <c r="A155" s="156"/>
      <c r="B155" s="282"/>
      <c r="C155" s="263"/>
      <c r="D155" s="278"/>
      <c r="E155" s="278"/>
      <c r="F155" s="278"/>
      <c r="G155" s="278"/>
      <c r="H155" s="278"/>
      <c r="I155" s="278"/>
      <c r="J155" s="283"/>
      <c r="K155" s="278"/>
      <c r="L155" s="278"/>
      <c r="M155" s="278"/>
      <c r="N155" s="278"/>
      <c r="O155" s="278"/>
      <c r="P155" s="280"/>
      <c r="Q155" s="280"/>
      <c r="R155" s="280"/>
      <c r="S155" s="280"/>
      <c r="T155" s="278"/>
      <c r="U155" s="278"/>
      <c r="V155" s="278"/>
      <c r="W155" s="278"/>
      <c r="X155" s="278"/>
      <c r="Y155" s="278"/>
      <c r="Z155" s="278"/>
      <c r="AA155" s="278"/>
      <c r="AB155" s="278"/>
      <c r="AC155" s="278"/>
      <c r="AD155" s="278"/>
      <c r="AE155" s="278"/>
      <c r="AF155" s="278"/>
      <c r="AG155" s="278"/>
      <c r="AH155" s="278"/>
      <c r="AI155" s="280"/>
      <c r="AJ155" s="280"/>
      <c r="AK155" s="280"/>
      <c r="AL155" s="280"/>
      <c r="AM155" s="280"/>
      <c r="AN155" s="280"/>
      <c r="AO155" s="280"/>
      <c r="AP155" s="280"/>
      <c r="AQ155" s="280"/>
      <c r="AR155" s="280"/>
      <c r="AS155" s="280"/>
      <c r="AT155" s="280"/>
      <c r="AU155" s="280"/>
      <c r="AV155" s="280"/>
      <c r="AW155" s="280"/>
      <c r="AX155" s="280"/>
      <c r="AY155" s="280"/>
      <c r="AZ155" s="280"/>
      <c r="BA155" s="280"/>
      <c r="BB155" s="280"/>
      <c r="BC155" s="280"/>
      <c r="BD155" s="280"/>
      <c r="BE155" s="280"/>
      <c r="BF155" s="280"/>
      <c r="BG155" s="280"/>
      <c r="BH155" s="281"/>
      <c r="BI155" s="281"/>
      <c r="BJ155" s="281"/>
      <c r="BK155" s="281"/>
      <c r="BL155" s="281"/>
      <c r="BM155" s="281"/>
      <c r="BN155" s="281"/>
      <c r="BO155" s="281"/>
      <c r="BP155" s="281"/>
      <c r="BQ155" s="281"/>
      <c r="BR155" s="281"/>
      <c r="BS155" s="281"/>
      <c r="BT155" s="281"/>
      <c r="BU155" s="281"/>
      <c r="BV155" s="281"/>
      <c r="BW155" s="281"/>
      <c r="BX155" s="281"/>
      <c r="BY155" s="281"/>
      <c r="BZ155" s="281"/>
      <c r="CA155" s="281"/>
      <c r="CB155" s="281"/>
      <c r="CC155" s="281"/>
      <c r="CD155" s="281"/>
      <c r="CE155" s="281"/>
      <c r="CF155" s="281"/>
      <c r="CG155" s="281"/>
      <c r="CH155" s="281"/>
      <c r="CI155" s="281"/>
      <c r="CJ155" s="281"/>
      <c r="CK155" s="281"/>
      <c r="CL155" s="532"/>
      <c r="CM155" s="216"/>
      <c r="CN155" s="216"/>
      <c r="CO155" s="216"/>
      <c r="CP155" s="216"/>
      <c r="CQ155" s="379"/>
    </row>
    <row r="156" spans="1:95" ht="40.5" customHeight="1" x14ac:dyDescent="0.25">
      <c r="A156" s="156"/>
      <c r="B156" s="282"/>
      <c r="C156" s="263"/>
      <c r="D156" s="278"/>
      <c r="E156" s="278"/>
      <c r="F156" s="278"/>
      <c r="G156" s="278"/>
      <c r="H156" s="278"/>
      <c r="I156" s="278"/>
      <c r="J156" s="283"/>
      <c r="K156" s="278"/>
      <c r="L156" s="278"/>
      <c r="M156" s="278"/>
      <c r="N156" s="278"/>
      <c r="O156" s="278"/>
      <c r="P156" s="280"/>
      <c r="Q156" s="280"/>
      <c r="R156" s="280"/>
      <c r="S156" s="280"/>
      <c r="T156" s="278"/>
      <c r="U156" s="278"/>
      <c r="V156" s="278"/>
      <c r="W156" s="278"/>
      <c r="X156" s="278"/>
      <c r="Y156" s="278"/>
      <c r="Z156" s="278"/>
      <c r="AA156" s="278"/>
      <c r="AB156" s="278"/>
      <c r="AC156" s="278"/>
      <c r="AD156" s="278"/>
      <c r="AE156" s="278"/>
      <c r="AF156" s="278"/>
      <c r="AG156" s="278"/>
      <c r="AH156" s="278"/>
      <c r="AI156" s="280"/>
      <c r="AJ156" s="280"/>
      <c r="AK156" s="280"/>
      <c r="AL156" s="280"/>
      <c r="AM156" s="280"/>
      <c r="AN156" s="280"/>
      <c r="AO156" s="280"/>
      <c r="AP156" s="280"/>
      <c r="AQ156" s="280"/>
      <c r="AR156" s="280"/>
      <c r="AS156" s="280"/>
      <c r="AT156" s="280"/>
      <c r="AU156" s="280"/>
      <c r="AV156" s="280"/>
      <c r="AW156" s="280"/>
      <c r="AX156" s="280"/>
      <c r="AY156" s="280"/>
      <c r="AZ156" s="280"/>
      <c r="BA156" s="280"/>
      <c r="BB156" s="280"/>
      <c r="BC156" s="280"/>
      <c r="BD156" s="280"/>
      <c r="BE156" s="280"/>
      <c r="BF156" s="280"/>
      <c r="BG156" s="280"/>
      <c r="BH156" s="281"/>
      <c r="BI156" s="281"/>
      <c r="BJ156" s="281"/>
      <c r="BK156" s="281"/>
      <c r="BL156" s="281"/>
      <c r="BM156" s="281"/>
      <c r="BN156" s="281"/>
      <c r="BO156" s="281"/>
      <c r="BP156" s="281"/>
      <c r="BQ156" s="281"/>
      <c r="BR156" s="281"/>
      <c r="BS156" s="281"/>
      <c r="BT156" s="281"/>
      <c r="BU156" s="281"/>
      <c r="BV156" s="281"/>
      <c r="BW156" s="281"/>
      <c r="BX156" s="281"/>
      <c r="BY156" s="281"/>
      <c r="BZ156" s="281"/>
      <c r="CA156" s="281"/>
      <c r="CB156" s="281"/>
      <c r="CC156" s="281"/>
      <c r="CD156" s="281"/>
      <c r="CE156" s="281"/>
      <c r="CF156" s="281"/>
      <c r="CG156" s="281"/>
      <c r="CH156" s="281"/>
      <c r="CI156" s="281"/>
      <c r="CJ156" s="281"/>
      <c r="CK156" s="281"/>
      <c r="CL156" s="532"/>
      <c r="CM156" s="216"/>
      <c r="CN156" s="216"/>
      <c r="CO156" s="216"/>
      <c r="CP156" s="216"/>
      <c r="CQ156" s="379"/>
    </row>
    <row r="157" spans="1:95" ht="45" customHeight="1" x14ac:dyDescent="0.25">
      <c r="A157" s="266"/>
      <c r="B157" s="267"/>
      <c r="C157" s="263"/>
      <c r="D157" s="278"/>
      <c r="E157" s="278"/>
      <c r="F157" s="278"/>
      <c r="G157" s="278"/>
      <c r="H157" s="278"/>
      <c r="I157" s="278"/>
      <c r="J157" s="278"/>
      <c r="K157" s="278"/>
      <c r="L157" s="278"/>
      <c r="M157" s="278"/>
      <c r="N157" s="278"/>
      <c r="O157" s="278"/>
      <c r="P157" s="280"/>
      <c r="Q157" s="280"/>
      <c r="R157" s="280"/>
      <c r="S157" s="280"/>
      <c r="T157" s="278"/>
      <c r="U157" s="278"/>
      <c r="V157" s="278"/>
      <c r="W157" s="278"/>
      <c r="X157" s="278"/>
      <c r="Y157" s="278"/>
      <c r="Z157" s="278"/>
      <c r="AA157" s="278"/>
      <c r="AB157" s="278"/>
      <c r="AC157" s="278"/>
      <c r="AD157" s="278"/>
      <c r="AE157" s="278"/>
      <c r="AF157" s="278"/>
      <c r="AG157" s="278"/>
      <c r="AH157" s="278"/>
      <c r="AI157" s="280"/>
      <c r="AJ157" s="280"/>
      <c r="AK157" s="280"/>
      <c r="AL157" s="280"/>
      <c r="AM157" s="280"/>
      <c r="AN157" s="280"/>
      <c r="AO157" s="280"/>
      <c r="AP157" s="280"/>
      <c r="AQ157" s="280"/>
      <c r="AR157" s="280"/>
      <c r="AS157" s="280"/>
      <c r="AT157" s="280"/>
      <c r="AU157" s="280"/>
      <c r="AV157" s="280"/>
      <c r="AW157" s="280"/>
      <c r="AX157" s="280"/>
      <c r="AY157" s="280"/>
      <c r="AZ157" s="280"/>
      <c r="BA157" s="280"/>
      <c r="BB157" s="280"/>
      <c r="BC157" s="280"/>
      <c r="BD157" s="280"/>
      <c r="BE157" s="280"/>
      <c r="BF157" s="280"/>
      <c r="BG157" s="280"/>
      <c r="BH157" s="281"/>
      <c r="BI157" s="281"/>
      <c r="BJ157" s="281"/>
      <c r="BK157" s="281"/>
      <c r="BL157" s="281"/>
      <c r="BM157" s="281"/>
      <c r="BN157" s="281"/>
      <c r="BO157" s="281"/>
      <c r="BP157" s="281"/>
      <c r="BQ157" s="281"/>
      <c r="BR157" s="281"/>
      <c r="BS157" s="281"/>
      <c r="BT157" s="281"/>
      <c r="BU157" s="281"/>
      <c r="BV157" s="281"/>
      <c r="BW157" s="281"/>
      <c r="BX157" s="281"/>
      <c r="BY157" s="281"/>
      <c r="BZ157" s="281"/>
      <c r="CA157" s="281"/>
      <c r="CB157" s="281"/>
      <c r="CC157" s="281"/>
      <c r="CD157" s="281"/>
      <c r="CE157" s="281"/>
      <c r="CF157" s="281"/>
      <c r="CG157" s="281"/>
      <c r="CH157" s="281"/>
      <c r="CI157" s="281"/>
      <c r="CJ157" s="281"/>
      <c r="CK157" s="281"/>
      <c r="CL157" s="532"/>
      <c r="CM157" s="216"/>
      <c r="CN157" s="216"/>
      <c r="CO157" s="216"/>
      <c r="CP157" s="216"/>
      <c r="CQ157" s="379"/>
    </row>
    <row r="158" spans="1:95" ht="51" customHeight="1" x14ac:dyDescent="0.25">
      <c r="A158" s="156"/>
      <c r="B158" s="282"/>
      <c r="C158" s="263"/>
      <c r="D158" s="278"/>
      <c r="E158" s="278"/>
      <c r="F158" s="278"/>
      <c r="G158" s="278"/>
      <c r="H158" s="278"/>
      <c r="I158" s="278"/>
      <c r="J158" s="283"/>
      <c r="K158" s="278"/>
      <c r="L158" s="278"/>
      <c r="M158" s="278"/>
      <c r="N158" s="278"/>
      <c r="O158" s="278"/>
      <c r="P158" s="280"/>
      <c r="Q158" s="280"/>
      <c r="R158" s="280"/>
      <c r="S158" s="280"/>
      <c r="T158" s="278"/>
      <c r="U158" s="278"/>
      <c r="V158" s="278"/>
      <c r="W158" s="278"/>
      <c r="X158" s="278"/>
      <c r="Y158" s="278"/>
      <c r="Z158" s="278"/>
      <c r="AA158" s="278"/>
      <c r="AB158" s="278"/>
      <c r="AC158" s="278"/>
      <c r="AD158" s="278"/>
      <c r="AE158" s="278"/>
      <c r="AF158" s="278"/>
      <c r="AG158" s="278"/>
      <c r="AH158" s="278"/>
      <c r="AI158" s="278"/>
      <c r="AJ158" s="280"/>
      <c r="AK158" s="280"/>
      <c r="AL158" s="278"/>
      <c r="AM158" s="280"/>
      <c r="AN158" s="280"/>
      <c r="AO158" s="280"/>
      <c r="AP158" s="280"/>
      <c r="AQ158" s="280"/>
      <c r="AR158" s="280"/>
      <c r="AS158" s="280"/>
      <c r="AT158" s="280"/>
      <c r="AU158" s="280"/>
      <c r="AV158" s="280"/>
      <c r="AW158" s="280"/>
      <c r="AX158" s="280"/>
      <c r="AY158" s="280"/>
      <c r="AZ158" s="280"/>
      <c r="BA158" s="280"/>
      <c r="BB158" s="280"/>
      <c r="BC158" s="280"/>
      <c r="BD158" s="280"/>
      <c r="BE158" s="280"/>
      <c r="BF158" s="280"/>
      <c r="BG158" s="280"/>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281"/>
      <c r="CC158" s="281"/>
      <c r="CD158" s="281"/>
      <c r="CE158" s="281"/>
      <c r="CF158" s="281"/>
      <c r="CG158" s="281"/>
      <c r="CH158" s="281"/>
      <c r="CI158" s="281"/>
      <c r="CJ158" s="281"/>
      <c r="CK158" s="281"/>
      <c r="CL158" s="532"/>
      <c r="CM158" s="216"/>
      <c r="CN158" s="216"/>
      <c r="CO158" s="216"/>
      <c r="CP158" s="216"/>
      <c r="CQ158" s="379"/>
    </row>
    <row r="159" spans="1:95" ht="47.25" customHeight="1" x14ac:dyDescent="0.25">
      <c r="A159" s="156"/>
      <c r="B159" s="282"/>
      <c r="C159" s="263"/>
      <c r="D159" s="278"/>
      <c r="E159" s="278"/>
      <c r="F159" s="278"/>
      <c r="G159" s="278"/>
      <c r="H159" s="278"/>
      <c r="I159" s="281"/>
      <c r="J159" s="283"/>
      <c r="K159" s="278"/>
      <c r="L159" s="278"/>
      <c r="M159" s="278"/>
      <c r="N159" s="278"/>
      <c r="O159" s="278"/>
      <c r="P159" s="280"/>
      <c r="Q159" s="280"/>
      <c r="R159" s="280"/>
      <c r="S159" s="280"/>
      <c r="T159" s="278"/>
      <c r="U159" s="278"/>
      <c r="V159" s="278"/>
      <c r="W159" s="278"/>
      <c r="X159" s="278"/>
      <c r="Y159" s="278"/>
      <c r="Z159" s="278"/>
      <c r="AA159" s="278"/>
      <c r="AB159" s="278"/>
      <c r="AC159" s="278"/>
      <c r="AD159" s="278"/>
      <c r="AE159" s="278"/>
      <c r="AF159" s="278"/>
      <c r="AG159" s="278"/>
      <c r="AH159" s="278"/>
      <c r="AI159" s="280"/>
      <c r="AJ159" s="280"/>
      <c r="AK159" s="280"/>
      <c r="AL159" s="280"/>
      <c r="AM159" s="280"/>
      <c r="AN159" s="280"/>
      <c r="AO159" s="280"/>
      <c r="AP159" s="280"/>
      <c r="AQ159" s="280"/>
      <c r="AR159" s="280"/>
      <c r="AS159" s="281"/>
      <c r="AT159" s="280"/>
      <c r="AU159" s="280"/>
      <c r="AV159" s="281"/>
      <c r="AW159" s="280"/>
      <c r="AX159" s="280"/>
      <c r="AY159" s="280"/>
      <c r="AZ159" s="280"/>
      <c r="BA159" s="280"/>
      <c r="BB159" s="280"/>
      <c r="BC159" s="280"/>
      <c r="BD159" s="280"/>
      <c r="BE159" s="280"/>
      <c r="BF159" s="280"/>
      <c r="BG159" s="280"/>
      <c r="BH159" s="281"/>
      <c r="BI159" s="281"/>
      <c r="BJ159" s="281"/>
      <c r="BK159" s="281"/>
      <c r="BL159" s="281"/>
      <c r="BM159" s="281"/>
      <c r="BN159" s="281"/>
      <c r="BO159" s="281"/>
      <c r="BP159" s="281"/>
      <c r="BQ159" s="281"/>
      <c r="BR159" s="281"/>
      <c r="BS159" s="281"/>
      <c r="BT159" s="281"/>
      <c r="BU159" s="281"/>
      <c r="BV159" s="281"/>
      <c r="BW159" s="281"/>
      <c r="BX159" s="281"/>
      <c r="BY159" s="281"/>
      <c r="BZ159" s="281"/>
      <c r="CA159" s="281"/>
      <c r="CB159" s="281"/>
      <c r="CC159" s="281"/>
      <c r="CD159" s="281"/>
      <c r="CE159" s="281"/>
      <c r="CF159" s="281"/>
      <c r="CG159" s="281"/>
      <c r="CH159" s="281"/>
      <c r="CI159" s="281"/>
      <c r="CJ159" s="281"/>
      <c r="CK159" s="281"/>
      <c r="CL159" s="532"/>
      <c r="CM159" s="216"/>
      <c r="CN159" s="216"/>
      <c r="CO159" s="216"/>
      <c r="CP159" s="216"/>
      <c r="CQ159" s="379"/>
    </row>
    <row r="160" spans="1:95" ht="51" customHeight="1" x14ac:dyDescent="0.25">
      <c r="A160" s="156"/>
      <c r="B160" s="282"/>
      <c r="C160" s="263"/>
      <c r="D160" s="278"/>
      <c r="E160" s="278"/>
      <c r="F160" s="278"/>
      <c r="G160" s="278"/>
      <c r="H160" s="278"/>
      <c r="I160" s="278"/>
      <c r="J160" s="283"/>
      <c r="K160" s="278"/>
      <c r="L160" s="278"/>
      <c r="M160" s="278"/>
      <c r="N160" s="278"/>
      <c r="O160" s="278"/>
      <c r="P160" s="280"/>
      <c r="Q160" s="280"/>
      <c r="R160" s="280"/>
      <c r="S160" s="280"/>
      <c r="T160" s="278"/>
      <c r="U160" s="278"/>
      <c r="V160" s="278"/>
      <c r="W160" s="278"/>
      <c r="X160" s="278"/>
      <c r="Y160" s="278"/>
      <c r="Z160" s="278"/>
      <c r="AA160" s="278"/>
      <c r="AB160" s="278"/>
      <c r="AC160" s="278"/>
      <c r="AD160" s="278"/>
      <c r="AE160" s="278"/>
      <c r="AF160" s="278"/>
      <c r="AG160" s="278"/>
      <c r="AH160" s="278"/>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278"/>
      <c r="BN160" s="280"/>
      <c r="BO160" s="280"/>
      <c r="BP160" s="278"/>
      <c r="BQ160" s="280"/>
      <c r="BR160" s="280"/>
      <c r="BS160" s="280"/>
      <c r="BT160" s="280"/>
      <c r="BU160" s="280"/>
      <c r="BV160" s="280"/>
      <c r="BW160" s="280"/>
      <c r="BX160" s="280"/>
      <c r="BY160" s="280"/>
      <c r="BZ160" s="280"/>
      <c r="CA160" s="280"/>
      <c r="CB160" s="280"/>
      <c r="CC160" s="280"/>
      <c r="CD160" s="280"/>
      <c r="CE160" s="280"/>
      <c r="CF160" s="280"/>
      <c r="CG160" s="278"/>
      <c r="CH160" s="278"/>
      <c r="CI160" s="278"/>
      <c r="CJ160" s="278"/>
      <c r="CK160" s="278"/>
      <c r="CL160" s="383"/>
      <c r="CM160" s="379"/>
      <c r="CN160" s="379"/>
      <c r="CO160" s="379"/>
      <c r="CP160" s="379"/>
      <c r="CQ160" s="379"/>
    </row>
    <row r="161" spans="1:95" ht="45.75" customHeight="1" x14ac:dyDescent="0.25">
      <c r="A161" s="156"/>
      <c r="B161" s="282"/>
      <c r="C161" s="263"/>
      <c r="D161" s="278"/>
      <c r="E161" s="278"/>
      <c r="F161" s="278"/>
      <c r="G161" s="278"/>
      <c r="H161" s="278"/>
      <c r="I161" s="278"/>
      <c r="J161" s="283"/>
      <c r="K161" s="278"/>
      <c r="L161" s="278"/>
      <c r="M161" s="278"/>
      <c r="N161" s="278"/>
      <c r="O161" s="278"/>
      <c r="P161" s="280"/>
      <c r="Q161" s="280"/>
      <c r="R161" s="280"/>
      <c r="S161" s="280"/>
      <c r="T161" s="278"/>
      <c r="U161" s="278"/>
      <c r="V161" s="278"/>
      <c r="W161" s="278"/>
      <c r="X161" s="278"/>
      <c r="Y161" s="278"/>
      <c r="Z161" s="278"/>
      <c r="AA161" s="278"/>
      <c r="AB161" s="278"/>
      <c r="AC161" s="278"/>
      <c r="AD161" s="278"/>
      <c r="AE161" s="278"/>
      <c r="AF161" s="278"/>
      <c r="AG161" s="278"/>
      <c r="AH161" s="278"/>
      <c r="AI161" s="280"/>
      <c r="AJ161" s="280"/>
      <c r="AK161" s="280"/>
      <c r="AL161" s="280"/>
      <c r="AM161" s="280"/>
      <c r="AN161" s="280"/>
      <c r="AO161" s="280"/>
      <c r="AP161" s="280"/>
      <c r="AQ161" s="280"/>
      <c r="AR161" s="280"/>
      <c r="AS161" s="280"/>
      <c r="AT161" s="280"/>
      <c r="AU161" s="280"/>
      <c r="AV161" s="280"/>
      <c r="AW161" s="280"/>
      <c r="AX161" s="280"/>
      <c r="AY161" s="280"/>
      <c r="AZ161" s="280"/>
      <c r="BA161" s="280"/>
      <c r="BB161" s="280"/>
      <c r="BC161" s="280"/>
      <c r="BD161" s="280"/>
      <c r="BE161" s="280"/>
      <c r="BF161" s="280"/>
      <c r="BG161" s="280"/>
      <c r="BH161" s="280"/>
      <c r="BI161" s="280"/>
      <c r="BJ161" s="280"/>
      <c r="BK161" s="280"/>
      <c r="BL161" s="280"/>
      <c r="BM161" s="278"/>
      <c r="BN161" s="280"/>
      <c r="BO161" s="280"/>
      <c r="BP161" s="278"/>
      <c r="BQ161" s="280"/>
      <c r="BR161" s="280"/>
      <c r="BS161" s="280"/>
      <c r="BT161" s="280"/>
      <c r="BU161" s="280"/>
      <c r="BV161" s="280"/>
      <c r="BW161" s="280"/>
      <c r="BX161" s="280"/>
      <c r="BY161" s="280"/>
      <c r="BZ161" s="280"/>
      <c r="CA161" s="280"/>
      <c r="CB161" s="280"/>
      <c r="CC161" s="280"/>
      <c r="CD161" s="280"/>
      <c r="CE161" s="280"/>
      <c r="CF161" s="280"/>
      <c r="CG161" s="278"/>
      <c r="CH161" s="278"/>
      <c r="CI161" s="278"/>
      <c r="CJ161" s="278"/>
      <c r="CK161" s="278"/>
      <c r="CL161" s="383"/>
      <c r="CM161" s="379"/>
      <c r="CN161" s="379"/>
      <c r="CO161" s="379"/>
      <c r="CP161" s="379"/>
      <c r="CQ161" s="379"/>
    </row>
    <row r="162" spans="1:95" ht="43.5" customHeight="1" x14ac:dyDescent="0.25">
      <c r="A162" s="156"/>
      <c r="B162" s="284"/>
      <c r="C162" s="268"/>
      <c r="D162" s="278"/>
      <c r="E162" s="278"/>
      <c r="F162" s="278"/>
      <c r="G162" s="278"/>
      <c r="H162" s="278"/>
      <c r="I162" s="278"/>
      <c r="J162" s="283"/>
      <c r="K162" s="278"/>
      <c r="L162" s="278"/>
      <c r="M162" s="278"/>
      <c r="N162" s="278"/>
      <c r="O162" s="278"/>
      <c r="P162" s="280"/>
      <c r="Q162" s="280"/>
      <c r="R162" s="280"/>
      <c r="S162" s="280"/>
      <c r="T162" s="278"/>
      <c r="U162" s="278"/>
      <c r="V162" s="278"/>
      <c r="W162" s="278"/>
      <c r="X162" s="278"/>
      <c r="Y162" s="278"/>
      <c r="Z162" s="278"/>
      <c r="AA162" s="278"/>
      <c r="AB162" s="278"/>
      <c r="AC162" s="278"/>
      <c r="AD162" s="278"/>
      <c r="AE162" s="278"/>
      <c r="AF162" s="278"/>
      <c r="AG162" s="278"/>
      <c r="AH162" s="278"/>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78"/>
      <c r="BX162" s="280"/>
      <c r="BY162" s="280"/>
      <c r="BZ162" s="278"/>
      <c r="CA162" s="280"/>
      <c r="CB162" s="280"/>
      <c r="CC162" s="280"/>
      <c r="CD162" s="280"/>
      <c r="CE162" s="280"/>
      <c r="CF162" s="280"/>
      <c r="CG162" s="278"/>
      <c r="CH162" s="278"/>
      <c r="CI162" s="278"/>
      <c r="CJ162" s="278"/>
      <c r="CK162" s="278"/>
      <c r="CL162" s="383"/>
      <c r="CM162" s="379"/>
      <c r="CN162" s="379"/>
      <c r="CO162" s="379"/>
      <c r="CP162" s="379"/>
      <c r="CQ162" s="379"/>
    </row>
    <row r="164" spans="1:95" ht="55.5" customHeight="1" x14ac:dyDescent="0.25">
      <c r="A164" s="646" t="s">
        <v>504</v>
      </c>
      <c r="B164" s="646"/>
      <c r="C164" s="646"/>
      <c r="D164" s="646"/>
      <c r="E164" s="646"/>
      <c r="F164" s="646"/>
      <c r="G164" s="646"/>
      <c r="H164" s="646"/>
      <c r="I164" s="646"/>
      <c r="J164" s="646"/>
      <c r="K164" s="646"/>
      <c r="L164" s="646"/>
      <c r="M164" s="646"/>
      <c r="N164" s="646"/>
      <c r="O164" s="646"/>
      <c r="P164" s="646"/>
      <c r="Q164" s="378"/>
      <c r="R164" s="378"/>
      <c r="S164" s="378"/>
      <c r="T164" s="378"/>
      <c r="U164" s="378"/>
      <c r="AC164" s="377"/>
      <c r="AD164" s="377"/>
      <c r="AE164" s="377"/>
      <c r="AF164" s="377"/>
      <c r="AG164" s="377"/>
      <c r="AH164" s="377"/>
      <c r="AI164" s="377"/>
      <c r="AJ164" s="377"/>
      <c r="AK164" s="377"/>
      <c r="AL164" s="377"/>
      <c r="CG164" s="377"/>
      <c r="CJ164" s="377"/>
    </row>
    <row r="165" spans="1:95" ht="40.5" customHeight="1" x14ac:dyDescent="0.25">
      <c r="A165" s="647" t="s">
        <v>505</v>
      </c>
      <c r="B165" s="647"/>
      <c r="C165" s="647"/>
      <c r="D165" s="647"/>
      <c r="E165" s="647"/>
      <c r="F165" s="647"/>
      <c r="G165" s="647"/>
      <c r="H165" s="647"/>
      <c r="I165" s="647"/>
      <c r="J165" s="647"/>
      <c r="K165" s="647"/>
      <c r="L165" s="647"/>
      <c r="M165" s="647"/>
      <c r="N165" s="647"/>
      <c r="O165" s="647"/>
      <c r="P165" s="647"/>
      <c r="Q165" s="375"/>
      <c r="R165" s="375"/>
      <c r="S165" s="375"/>
      <c r="T165" s="375"/>
      <c r="U165" s="375"/>
      <c r="AC165" s="377"/>
      <c r="AD165" s="377"/>
      <c r="AE165" s="377"/>
      <c r="AF165" s="377"/>
      <c r="AG165" s="377"/>
      <c r="AH165" s="377"/>
      <c r="AI165" s="377"/>
      <c r="AJ165" s="377"/>
      <c r="AK165" s="377"/>
      <c r="AL165" s="377"/>
      <c r="CG165" s="377"/>
      <c r="CJ165" s="377"/>
    </row>
    <row r="166" spans="1:95" ht="57.75" customHeight="1" x14ac:dyDescent="0.25">
      <c r="A166" s="647" t="s">
        <v>506</v>
      </c>
      <c r="B166" s="647"/>
      <c r="C166" s="647"/>
      <c r="D166" s="647"/>
      <c r="E166" s="647"/>
      <c r="F166" s="647"/>
      <c r="G166" s="647"/>
      <c r="H166" s="647"/>
      <c r="I166" s="647"/>
      <c r="J166" s="647"/>
      <c r="K166" s="647"/>
      <c r="L166" s="647"/>
      <c r="M166" s="647"/>
      <c r="N166" s="647"/>
      <c r="O166" s="647"/>
      <c r="P166" s="647"/>
      <c r="Q166" s="375"/>
      <c r="R166" s="375"/>
      <c r="S166" s="375"/>
      <c r="T166" s="375"/>
      <c r="U166" s="375"/>
      <c r="AC166" s="377"/>
      <c r="AD166" s="377"/>
      <c r="AE166" s="377"/>
      <c r="AF166" s="377"/>
      <c r="AG166" s="377"/>
      <c r="AH166" s="377"/>
      <c r="AI166" s="377"/>
      <c r="AJ166" s="377"/>
      <c r="AK166" s="377"/>
      <c r="AL166" s="377"/>
      <c r="CG166" s="377"/>
      <c r="CJ166" s="377"/>
    </row>
    <row r="167" spans="1:95" ht="37.5" customHeight="1" x14ac:dyDescent="0.25">
      <c r="A167" s="647" t="s">
        <v>510</v>
      </c>
      <c r="B167" s="647"/>
      <c r="C167" s="647"/>
      <c r="D167" s="647"/>
      <c r="E167" s="647"/>
      <c r="F167" s="647"/>
      <c r="G167" s="647"/>
      <c r="H167" s="647"/>
      <c r="I167" s="647"/>
      <c r="J167" s="647"/>
      <c r="K167" s="647"/>
      <c r="L167" s="647"/>
      <c r="M167" s="647"/>
      <c r="N167" s="647"/>
      <c r="O167" s="647"/>
      <c r="P167" s="647"/>
      <c r="Q167" s="375"/>
      <c r="R167" s="375"/>
      <c r="S167" s="375"/>
      <c r="T167" s="375"/>
      <c r="U167" s="375"/>
      <c r="AC167" s="377"/>
      <c r="AD167" s="377"/>
      <c r="AE167" s="377"/>
      <c r="AF167" s="377"/>
      <c r="AG167" s="377"/>
      <c r="AH167" s="377"/>
      <c r="AI167" s="377"/>
      <c r="AJ167" s="377"/>
      <c r="AK167" s="377"/>
      <c r="AL167" s="377"/>
      <c r="CG167" s="377"/>
      <c r="CJ167" s="377"/>
    </row>
    <row r="168" spans="1:95" ht="53.25" customHeight="1" x14ac:dyDescent="0.25">
      <c r="A168" s="637"/>
      <c r="B168" s="637"/>
      <c r="C168" s="637"/>
      <c r="D168" s="637"/>
      <c r="E168" s="637"/>
      <c r="F168" s="637"/>
      <c r="G168" s="637"/>
      <c r="H168" s="637"/>
      <c r="I168" s="637"/>
      <c r="J168" s="637"/>
      <c r="K168" s="637"/>
      <c r="L168" s="637"/>
      <c r="M168" s="637"/>
      <c r="N168" s="637"/>
      <c r="O168" s="637"/>
      <c r="P168" s="637"/>
      <c r="Q168" s="376"/>
      <c r="R168" s="376"/>
      <c r="S168" s="376"/>
      <c r="T168" s="376"/>
      <c r="U168" s="376"/>
      <c r="V168" s="378"/>
      <c r="AC168" s="377"/>
      <c r="AD168" s="377"/>
      <c r="AE168" s="377"/>
      <c r="AF168" s="377"/>
      <c r="AG168" s="377"/>
      <c r="AH168" s="377"/>
      <c r="AI168" s="377"/>
      <c r="AJ168" s="377"/>
      <c r="AK168" s="377"/>
      <c r="AL168" s="377"/>
      <c r="CG168" s="377"/>
      <c r="CJ168" s="377"/>
    </row>
    <row r="169" spans="1:95" x14ac:dyDescent="0.25">
      <c r="A169" s="632"/>
      <c r="B169" s="632"/>
      <c r="C169" s="632"/>
      <c r="D169" s="632"/>
      <c r="E169" s="632"/>
      <c r="F169" s="632"/>
      <c r="G169" s="632"/>
      <c r="H169" s="632"/>
      <c r="I169" s="632"/>
      <c r="J169" s="632"/>
      <c r="K169" s="632"/>
      <c r="L169" s="632"/>
      <c r="M169" s="632"/>
      <c r="N169" s="632"/>
      <c r="O169" s="632"/>
      <c r="P169" s="632"/>
      <c r="AC169" s="377"/>
      <c r="AD169" s="377"/>
      <c r="AE169" s="377"/>
      <c r="AF169" s="377"/>
      <c r="AG169" s="377"/>
      <c r="AH169" s="377"/>
      <c r="AI169" s="377"/>
      <c r="AJ169" s="377"/>
      <c r="AK169" s="377"/>
      <c r="AL169" s="377"/>
      <c r="CG169" s="377"/>
      <c r="CJ169" s="377"/>
    </row>
    <row r="170" spans="1:95" x14ac:dyDescent="0.25">
      <c r="B170" s="634"/>
      <c r="C170" s="634"/>
      <c r="D170" s="634"/>
      <c r="E170" s="634"/>
      <c r="F170" s="634"/>
      <c r="G170" s="634"/>
      <c r="H170" s="634"/>
      <c r="I170" s="634"/>
      <c r="J170" s="634"/>
      <c r="K170" s="634"/>
      <c r="L170" s="634"/>
      <c r="M170" s="634"/>
      <c r="N170" s="634"/>
      <c r="O170" s="634"/>
      <c r="P170" s="634"/>
      <c r="Q170" s="634"/>
      <c r="R170" s="634"/>
      <c r="S170" s="634"/>
      <c r="T170" s="634"/>
      <c r="U170" s="634"/>
      <c r="V170" s="634"/>
      <c r="AC170" s="377"/>
      <c r="AD170" s="377"/>
      <c r="AE170" s="377"/>
      <c r="AF170" s="377"/>
      <c r="AG170" s="377"/>
      <c r="AH170" s="377"/>
      <c r="AI170" s="377"/>
      <c r="AJ170" s="377"/>
      <c r="AK170" s="377"/>
      <c r="AL170" s="377"/>
      <c r="CG170" s="377"/>
      <c r="CJ170" s="377"/>
    </row>
    <row r="171" spans="1:95" x14ac:dyDescent="0.25">
      <c r="B171" s="635"/>
      <c r="C171" s="635"/>
      <c r="D171" s="635"/>
      <c r="E171" s="635"/>
      <c r="F171" s="635"/>
      <c r="G171" s="635"/>
      <c r="H171" s="635"/>
      <c r="I171" s="635"/>
      <c r="J171" s="635"/>
      <c r="K171" s="635"/>
      <c r="L171" s="635"/>
      <c r="M171" s="635"/>
      <c r="N171" s="635"/>
      <c r="O171" s="635"/>
      <c r="P171" s="635"/>
      <c r="Q171" s="635"/>
      <c r="R171" s="635"/>
      <c r="S171" s="635"/>
      <c r="T171" s="635"/>
      <c r="U171" s="635"/>
      <c r="V171" s="635"/>
      <c r="AC171" s="377"/>
      <c r="AD171" s="377"/>
      <c r="AE171" s="377"/>
      <c r="AF171" s="377"/>
      <c r="AG171" s="377"/>
      <c r="AH171" s="377"/>
      <c r="AI171" s="377"/>
      <c r="AJ171" s="377"/>
      <c r="AK171" s="377"/>
      <c r="AL171" s="377"/>
      <c r="CG171" s="377"/>
      <c r="CJ171" s="377"/>
    </row>
    <row r="172" spans="1:95" x14ac:dyDescent="0.25">
      <c r="B172" s="634"/>
      <c r="C172" s="634"/>
      <c r="D172" s="634"/>
      <c r="E172" s="634"/>
      <c r="F172" s="634"/>
      <c r="G172" s="634"/>
      <c r="H172" s="634"/>
      <c r="I172" s="634"/>
      <c r="J172" s="634"/>
      <c r="K172" s="634"/>
      <c r="L172" s="634"/>
      <c r="M172" s="634"/>
      <c r="N172" s="634"/>
      <c r="O172" s="634"/>
      <c r="P172" s="634"/>
      <c r="Q172" s="634"/>
      <c r="R172" s="634"/>
      <c r="S172" s="634"/>
      <c r="T172" s="634"/>
      <c r="U172" s="634"/>
      <c r="V172" s="634"/>
      <c r="AC172" s="377"/>
      <c r="AD172" s="377"/>
      <c r="AE172" s="377"/>
      <c r="AF172" s="377"/>
      <c r="AG172" s="377"/>
      <c r="AH172" s="377"/>
      <c r="AI172" s="377"/>
      <c r="AJ172" s="377"/>
      <c r="AK172" s="377"/>
      <c r="AL172" s="377"/>
      <c r="CG172" s="377"/>
      <c r="CJ172" s="377"/>
    </row>
    <row r="173" spans="1:95" x14ac:dyDescent="0.25">
      <c r="B173" s="636"/>
      <c r="C173" s="636"/>
      <c r="D173" s="636"/>
      <c r="E173" s="636"/>
      <c r="F173" s="636"/>
      <c r="G173" s="636"/>
      <c r="H173" s="636"/>
      <c r="I173" s="636"/>
      <c r="J173" s="636"/>
      <c r="K173" s="636"/>
      <c r="L173" s="636"/>
      <c r="M173" s="636"/>
      <c r="N173" s="636"/>
      <c r="O173" s="636"/>
      <c r="P173" s="636"/>
      <c r="Q173" s="636"/>
      <c r="R173" s="636"/>
      <c r="S173" s="636"/>
      <c r="T173" s="636"/>
      <c r="U173" s="636"/>
      <c r="V173" s="636"/>
      <c r="AC173" s="377"/>
      <c r="AD173" s="377"/>
      <c r="AE173" s="377"/>
      <c r="AF173" s="377"/>
      <c r="AG173" s="377"/>
      <c r="AH173" s="377"/>
      <c r="AI173" s="377"/>
      <c r="AJ173" s="377"/>
      <c r="AK173" s="377"/>
      <c r="AL173" s="377"/>
      <c r="CG173" s="377"/>
      <c r="CJ173" s="377"/>
    </row>
    <row r="174" spans="1:95" x14ac:dyDescent="0.25">
      <c r="B174" s="116"/>
      <c r="C174" s="97"/>
      <c r="D174" s="97"/>
      <c r="E174" s="97"/>
      <c r="F174" s="97"/>
      <c r="G174" s="97"/>
      <c r="H174" s="97"/>
      <c r="I174" s="97"/>
      <c r="K174" s="97"/>
      <c r="L174" s="97"/>
      <c r="AC174" s="377"/>
      <c r="AD174" s="377"/>
      <c r="AE174" s="377"/>
      <c r="AF174" s="377"/>
      <c r="AG174" s="377"/>
      <c r="AH174" s="377"/>
      <c r="AI174" s="377"/>
      <c r="AJ174" s="377"/>
      <c r="AK174" s="377"/>
      <c r="AL174" s="377"/>
      <c r="CG174" s="377"/>
      <c r="CJ174" s="377"/>
    </row>
    <row r="175" spans="1:95" x14ac:dyDescent="0.25">
      <c r="B175" s="633"/>
      <c r="C175" s="633"/>
      <c r="D175" s="633"/>
      <c r="E175" s="633"/>
      <c r="F175" s="633"/>
      <c r="G175" s="633"/>
      <c r="H175" s="633"/>
      <c r="I175" s="633"/>
      <c r="J175" s="633"/>
      <c r="K175" s="633"/>
      <c r="L175" s="633"/>
      <c r="M175" s="633"/>
      <c r="N175" s="633"/>
      <c r="O175" s="633"/>
      <c r="P175" s="633"/>
      <c r="Q175" s="633"/>
      <c r="R175" s="633"/>
      <c r="S175" s="633"/>
      <c r="T175" s="633"/>
      <c r="U175" s="633"/>
      <c r="V175" s="633"/>
      <c r="AC175" s="377"/>
      <c r="AD175" s="377"/>
      <c r="AE175" s="377"/>
      <c r="AF175" s="377"/>
      <c r="AG175" s="377"/>
      <c r="AH175" s="377"/>
      <c r="AI175" s="377"/>
      <c r="AJ175" s="377"/>
      <c r="AK175" s="377"/>
      <c r="AL175" s="377"/>
      <c r="CG175" s="377"/>
      <c r="CJ175" s="377"/>
    </row>
    <row r="176" spans="1:95" x14ac:dyDescent="0.25">
      <c r="AC176" s="377"/>
      <c r="AD176" s="377"/>
      <c r="AE176" s="377"/>
      <c r="AF176" s="377"/>
      <c r="AG176" s="377"/>
      <c r="AH176" s="377"/>
      <c r="AI176" s="377"/>
      <c r="AJ176" s="377"/>
      <c r="AK176" s="377"/>
      <c r="AL176" s="377"/>
      <c r="CG176" s="377"/>
      <c r="CJ176" s="377"/>
    </row>
    <row r="177" spans="29:88" x14ac:dyDescent="0.25">
      <c r="AC177" s="377"/>
      <c r="AD177" s="377"/>
      <c r="AE177" s="377"/>
      <c r="AF177" s="377"/>
      <c r="AG177" s="377"/>
      <c r="AH177" s="377"/>
      <c r="AI177" s="377"/>
      <c r="AJ177" s="377"/>
      <c r="AK177" s="377"/>
      <c r="AL177" s="377"/>
      <c r="CG177" s="377"/>
      <c r="CJ177" s="377"/>
    </row>
    <row r="178" spans="29:88" x14ac:dyDescent="0.25">
      <c r="AC178" s="377"/>
      <c r="AD178" s="377"/>
      <c r="AE178" s="377"/>
      <c r="AF178" s="377"/>
      <c r="AG178" s="377"/>
      <c r="AH178" s="377"/>
      <c r="AI178" s="377"/>
      <c r="AJ178" s="377"/>
      <c r="AK178" s="377"/>
      <c r="AL178" s="377"/>
      <c r="CG178" s="377"/>
      <c r="CJ178" s="377"/>
    </row>
    <row r="179" spans="29:88" x14ac:dyDescent="0.25">
      <c r="AC179" s="377"/>
      <c r="AD179" s="377"/>
      <c r="AE179" s="377"/>
      <c r="AF179" s="377"/>
      <c r="AG179" s="377"/>
      <c r="AH179" s="377"/>
      <c r="AI179" s="377"/>
      <c r="AJ179" s="377"/>
      <c r="AK179" s="377"/>
      <c r="AL179" s="377"/>
      <c r="CG179" s="377"/>
      <c r="CJ179" s="377"/>
    </row>
  </sheetData>
  <mergeCells count="54">
    <mergeCell ref="BW17:CA17"/>
    <mergeCell ref="CB17:CF17"/>
    <mergeCell ref="R17:S17"/>
    <mergeCell ref="Y17:AC17"/>
    <mergeCell ref="AD17:AH17"/>
    <mergeCell ref="Y16:AH16"/>
    <mergeCell ref="V16:X17"/>
    <mergeCell ref="T16:U17"/>
    <mergeCell ref="BM17:BQ17"/>
    <mergeCell ref="BR17:BV17"/>
    <mergeCell ref="A4:AH4"/>
    <mergeCell ref="A12:AH12"/>
    <mergeCell ref="A14:AH14"/>
    <mergeCell ref="A11:AH11"/>
    <mergeCell ref="A5:AH5"/>
    <mergeCell ref="A8:AH8"/>
    <mergeCell ref="A9:AH9"/>
    <mergeCell ref="A10:AH10"/>
    <mergeCell ref="L6:Y6"/>
    <mergeCell ref="A13:AS13"/>
    <mergeCell ref="CQ16:CQ18"/>
    <mergeCell ref="C16:C18"/>
    <mergeCell ref="A16:A18"/>
    <mergeCell ref="N16:N18"/>
    <mergeCell ref="E16:E18"/>
    <mergeCell ref="CL17:CP17"/>
    <mergeCell ref="AI16:CP16"/>
    <mergeCell ref="AX17:BB17"/>
    <mergeCell ref="H16:M16"/>
    <mergeCell ref="H17:J17"/>
    <mergeCell ref="AS17:AW17"/>
    <mergeCell ref="CG17:CK17"/>
    <mergeCell ref="AI17:AM17"/>
    <mergeCell ref="AN17:AR17"/>
    <mergeCell ref="BC17:BG17"/>
    <mergeCell ref="BH17:BL17"/>
    <mergeCell ref="A168:P168"/>
    <mergeCell ref="F16:G17"/>
    <mergeCell ref="K17:M17"/>
    <mergeCell ref="O16:O18"/>
    <mergeCell ref="P17:Q17"/>
    <mergeCell ref="B16:B18"/>
    <mergeCell ref="D16:D18"/>
    <mergeCell ref="P16:S16"/>
    <mergeCell ref="A164:P164"/>
    <mergeCell ref="A165:P165"/>
    <mergeCell ref="A166:P166"/>
    <mergeCell ref="A167:P167"/>
    <mergeCell ref="A169:P169"/>
    <mergeCell ref="B175:V175"/>
    <mergeCell ref="B170:V170"/>
    <mergeCell ref="B171:V171"/>
    <mergeCell ref="B172:V172"/>
    <mergeCell ref="B173:V173"/>
  </mergeCells>
  <phoneticPr fontId="14" type="noConversion"/>
  <printOptions horizontalCentered="1"/>
  <pageMargins left="0.32" right="0.36" top="0.74803149606299213" bottom="0.36" header="0.31496062992125984" footer="0.31496062992125984"/>
  <pageSetup paperSize="8" scale="21" fitToWidth="2" fitToHeight="4" orientation="landscape" r:id="rId1"/>
  <headerFooter differentFirst="1">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76"/>
  <sheetViews>
    <sheetView topLeftCell="A4" zoomScale="70" zoomScaleNormal="70" workbookViewId="0">
      <pane xSplit="8" ySplit="1" topLeftCell="AE5" activePane="bottomRight" state="frozen"/>
      <selection activeCell="A14" sqref="A14:AS14"/>
      <selection pane="topRight" activeCell="A14" sqref="A14:AS14"/>
      <selection pane="bottomLeft" activeCell="A14" sqref="A14:AS14"/>
      <selection pane="bottomRight" activeCell="AO145" sqref="AO21:AO145"/>
    </sheetView>
  </sheetViews>
  <sheetFormatPr defaultColWidth="9" defaultRowHeight="15.75" x14ac:dyDescent="0.25"/>
  <cols>
    <col min="1" max="1" width="9.75" style="97" customWidth="1"/>
    <col min="2" max="2" width="36.875" style="97" bestFit="1" customWidth="1"/>
    <col min="3" max="3" width="13.25" style="97" customWidth="1"/>
    <col min="4" max="4" width="6.5" style="97" customWidth="1"/>
    <col min="5" max="5" width="5.375" style="97" customWidth="1"/>
    <col min="6" max="6" width="6.5" style="97" customWidth="1"/>
    <col min="7" max="7" width="14.375" style="97" customWidth="1"/>
    <col min="8" max="8" width="12.625" style="97" bestFit="1" customWidth="1"/>
    <col min="9" max="9" width="14.75" style="97" customWidth="1"/>
    <col min="10" max="10" width="17.875" style="97" customWidth="1"/>
    <col min="11" max="11" width="8.25" style="97" bestFit="1" customWidth="1"/>
    <col min="12" max="12" width="7.5" style="97" customWidth="1"/>
    <col min="13" max="13" width="8.75" style="97" customWidth="1"/>
    <col min="14" max="14" width="11.5" style="97" bestFit="1" customWidth="1"/>
    <col min="15" max="15" width="10.375" style="97" bestFit="1" customWidth="1"/>
    <col min="16" max="16" width="8.25" style="97" bestFit="1" customWidth="1"/>
    <col min="17" max="17" width="7.5" style="97" customWidth="1"/>
    <col min="18" max="18" width="8.75" style="97" customWidth="1"/>
    <col min="19" max="19" width="8.125" style="97" bestFit="1" customWidth="1"/>
    <col min="20" max="20" width="8" style="97" customWidth="1"/>
    <col min="21" max="21" width="6.625" style="97" customWidth="1"/>
    <col min="22" max="22" width="13.875" style="97" bestFit="1" customWidth="1"/>
    <col min="23" max="23" width="6.125" style="97" customWidth="1"/>
    <col min="24" max="24" width="13.875" style="97" bestFit="1" customWidth="1"/>
    <col min="25" max="25" width="6.25" style="97" customWidth="1"/>
    <col min="26" max="26" width="9" style="97" customWidth="1"/>
    <col min="27" max="27" width="17" style="97" customWidth="1"/>
    <col min="28" max="28" width="15.5" style="97" customWidth="1"/>
    <col min="29" max="30" width="16.625" style="97" customWidth="1"/>
    <col min="31" max="31" width="13.125" style="97" customWidth="1"/>
    <col min="32" max="32" width="20.25" style="97" hidden="1" customWidth="1"/>
    <col min="33" max="33" width="12.25" style="97" customWidth="1"/>
    <col min="34" max="34" width="16.75" style="97" customWidth="1"/>
    <col min="35" max="35" width="10.25" style="97" customWidth="1"/>
    <col min="36" max="36" width="17.75" style="97" customWidth="1"/>
    <col min="37" max="37" width="10" style="97" customWidth="1"/>
    <col min="38" max="38" width="16.75" style="97" customWidth="1"/>
    <col min="39" max="40" width="16.625" style="97" customWidth="1"/>
    <col min="41" max="41" width="42.125" style="97" customWidth="1"/>
    <col min="42" max="42" width="9.625" style="97" bestFit="1" customWidth="1"/>
    <col min="43" max="43" width="9.875" style="97" customWidth="1"/>
    <col min="44" max="44" width="7.125" style="97" customWidth="1"/>
    <col min="45" max="45" width="6" style="97" customWidth="1"/>
    <col min="46" max="46" width="8.375" style="97" customWidth="1"/>
    <col min="47" max="47" width="5.625" style="97" customWidth="1"/>
    <col min="48" max="48" width="7.375" style="97" customWidth="1"/>
    <col min="49" max="49" width="10" style="97" customWidth="1"/>
    <col min="50" max="50" width="7.875" style="97" customWidth="1"/>
    <col min="51" max="51" width="6.75" style="97" customWidth="1"/>
    <col min="52" max="52" width="9" style="97" customWidth="1"/>
    <col min="53" max="53" width="6.125" style="97" customWidth="1"/>
    <col min="54" max="54" width="6.75" style="97" customWidth="1"/>
    <col min="55" max="55" width="9.375" style="97" customWidth="1"/>
    <col min="56" max="56" width="7.375" style="97" customWidth="1"/>
    <col min="57" max="63" width="7.25" style="97" customWidth="1"/>
    <col min="64" max="64" width="8.625" style="97" customWidth="1"/>
    <col min="65" max="65" width="6.125" style="97" customWidth="1"/>
    <col min="66" max="66" width="6.875" style="97" customWidth="1"/>
    <col min="67" max="67" width="9.625" style="97" customWidth="1"/>
    <col min="68" max="68" width="6.75" style="97" customWidth="1"/>
    <col min="69" max="69" width="7.75" style="97" customWidth="1"/>
    <col min="70" max="16384" width="9" style="97"/>
  </cols>
  <sheetData>
    <row r="1" spans="1:74" ht="18.75" x14ac:dyDescent="0.25">
      <c r="AO1" s="168" t="s">
        <v>327</v>
      </c>
    </row>
    <row r="2" spans="1:74" ht="18.75" x14ac:dyDescent="0.3">
      <c r="AO2" s="169" t="s">
        <v>1</v>
      </c>
    </row>
    <row r="3" spans="1:74" ht="18.75" x14ac:dyDescent="0.3">
      <c r="AO3" s="169" t="s">
        <v>775</v>
      </c>
    </row>
    <row r="4" spans="1:74" ht="18.75" x14ac:dyDescent="0.3">
      <c r="A4" s="661" t="s">
        <v>776</v>
      </c>
      <c r="B4" s="661"/>
      <c r="C4" s="661"/>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61"/>
      <c r="AN4" s="661"/>
      <c r="AO4" s="661"/>
    </row>
    <row r="5" spans="1:74" ht="18.75" x14ac:dyDescent="0.3">
      <c r="A5" s="601"/>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row>
    <row r="6" spans="1:74" ht="18.75" x14ac:dyDescent="0.3">
      <c r="A6" s="601"/>
      <c r="B6" s="601"/>
      <c r="C6" s="601"/>
      <c r="D6" s="601"/>
      <c r="E6" s="601"/>
      <c r="F6" s="601"/>
      <c r="G6" s="601"/>
      <c r="H6" s="601"/>
      <c r="I6" s="601"/>
      <c r="J6" s="601"/>
      <c r="K6" s="661" t="s">
        <v>812</v>
      </c>
      <c r="L6" s="661"/>
      <c r="M6" s="661"/>
      <c r="N6" s="661"/>
      <c r="O6" s="661"/>
      <c r="P6" s="661"/>
      <c r="Q6" s="661"/>
      <c r="R6" s="661"/>
      <c r="S6" s="661"/>
      <c r="T6" s="661"/>
      <c r="U6" s="661"/>
      <c r="V6" s="661"/>
      <c r="W6" s="661"/>
      <c r="X6" s="661"/>
      <c r="Y6" s="661"/>
      <c r="Z6" s="661"/>
      <c r="AA6" s="601"/>
      <c r="AB6" s="601"/>
      <c r="AC6" s="601"/>
      <c r="AD6" s="601"/>
      <c r="AE6" s="601"/>
      <c r="AF6" s="601"/>
      <c r="AG6" s="601"/>
      <c r="AH6" s="601"/>
      <c r="AI6" s="601"/>
      <c r="AJ6" s="601"/>
      <c r="AK6" s="601"/>
      <c r="AL6" s="601"/>
      <c r="AM6" s="601"/>
      <c r="AN6" s="601"/>
      <c r="AO6" s="601"/>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row>
    <row r="7" spans="1:74" ht="18.75" x14ac:dyDescent="0.3">
      <c r="A7" s="601"/>
      <c r="B7" s="601"/>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row>
    <row r="8" spans="1:74" ht="18.75" x14ac:dyDescent="0.25">
      <c r="A8" s="628" t="s">
        <v>814</v>
      </c>
      <c r="B8" s="628"/>
      <c r="C8" s="628"/>
      <c r="D8" s="628"/>
      <c r="E8" s="628"/>
      <c r="F8" s="628"/>
      <c r="G8" s="628"/>
      <c r="H8" s="628"/>
      <c r="I8" s="628"/>
      <c r="J8" s="628"/>
      <c r="K8" s="628"/>
      <c r="L8" s="628"/>
      <c r="M8" s="628"/>
      <c r="N8" s="628"/>
      <c r="O8" s="62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row>
    <row r="9" spans="1:74" x14ac:dyDescent="0.25">
      <c r="A9" s="627" t="s">
        <v>313</v>
      </c>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627"/>
      <c r="AH9" s="627"/>
      <c r="AI9" s="627"/>
      <c r="AJ9" s="627"/>
      <c r="AK9" s="627"/>
      <c r="AL9" s="627"/>
      <c r="AM9" s="627"/>
      <c r="AN9" s="627"/>
      <c r="AO9" s="627"/>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row>
    <row r="10" spans="1:74" ht="18.75" x14ac:dyDescent="0.3">
      <c r="AN10" s="169"/>
    </row>
    <row r="11" spans="1:74" ht="18.75" x14ac:dyDescent="0.3">
      <c r="A11" s="620" t="s">
        <v>1082</v>
      </c>
      <c r="B11" s="620"/>
      <c r="C11" s="620"/>
      <c r="D11" s="620"/>
      <c r="E11" s="620"/>
      <c r="F11" s="620"/>
      <c r="G11" s="620"/>
      <c r="H11" s="620"/>
      <c r="I11" s="620"/>
      <c r="J11" s="620"/>
      <c r="K11" s="620"/>
      <c r="L11" s="620"/>
      <c r="M11" s="620"/>
      <c r="N11" s="620"/>
      <c r="O11" s="620"/>
      <c r="P11" s="620"/>
      <c r="Q11" s="620"/>
      <c r="R11" s="620"/>
      <c r="S11" s="620"/>
      <c r="T11" s="620"/>
      <c r="U11" s="620"/>
      <c r="V11" s="620"/>
      <c r="W11" s="620"/>
      <c r="X11" s="620"/>
      <c r="Y11" s="620"/>
      <c r="Z11" s="620"/>
      <c r="AA11" s="620"/>
      <c r="AB11" s="620"/>
      <c r="AC11" s="620"/>
      <c r="AD11" s="620"/>
      <c r="AE11" s="620"/>
      <c r="AF11" s="620"/>
      <c r="AG11" s="620"/>
      <c r="AH11" s="620"/>
      <c r="AI11" s="620"/>
      <c r="AJ11" s="620"/>
      <c r="AK11" s="620"/>
      <c r="AL11" s="620"/>
      <c r="AM11" s="620"/>
      <c r="AN11" s="620"/>
      <c r="AO11" s="62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row>
    <row r="12" spans="1:74" ht="18.75" x14ac:dyDescent="0.3">
      <c r="A12" s="601"/>
      <c r="B12" s="601"/>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row>
    <row r="13" spans="1:74" ht="18.75" x14ac:dyDescent="0.3">
      <c r="A13" s="620" t="s">
        <v>1096</v>
      </c>
      <c r="B13" s="620"/>
      <c r="C13" s="620"/>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row>
    <row r="14" spans="1:74" x14ac:dyDescent="0.25">
      <c r="A14" s="621" t="s">
        <v>682</v>
      </c>
      <c r="B14" s="621"/>
      <c r="C14" s="621"/>
      <c r="D14" s="621"/>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21"/>
      <c r="AO14" s="621"/>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row>
    <row r="15" spans="1:74" ht="15.75" customHeight="1" x14ac:dyDescent="0.25">
      <c r="A15" s="666"/>
      <c r="B15" s="666"/>
      <c r="C15" s="666"/>
      <c r="D15" s="666"/>
      <c r="E15" s="666"/>
      <c r="F15" s="666"/>
      <c r="G15" s="666"/>
      <c r="H15" s="666"/>
      <c r="I15" s="666"/>
      <c r="J15" s="666"/>
      <c r="K15" s="666"/>
      <c r="L15" s="666"/>
      <c r="M15" s="666"/>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19"/>
    </row>
    <row r="16" spans="1:74" ht="72.75" customHeight="1" x14ac:dyDescent="0.25">
      <c r="A16" s="638" t="s">
        <v>180</v>
      </c>
      <c r="B16" s="638" t="s">
        <v>31</v>
      </c>
      <c r="C16" s="638" t="s">
        <v>4</v>
      </c>
      <c r="D16" s="645" t="s">
        <v>181</v>
      </c>
      <c r="E16" s="645" t="s">
        <v>185</v>
      </c>
      <c r="F16" s="638" t="s">
        <v>186</v>
      </c>
      <c r="G16" s="638"/>
      <c r="H16" s="638" t="s">
        <v>522</v>
      </c>
      <c r="I16" s="638"/>
      <c r="J16" s="642" t="s">
        <v>413</v>
      </c>
      <c r="K16" s="654" t="s">
        <v>212</v>
      </c>
      <c r="L16" s="655"/>
      <c r="M16" s="655"/>
      <c r="N16" s="655"/>
      <c r="O16" s="655"/>
      <c r="P16" s="655"/>
      <c r="Q16" s="655"/>
      <c r="R16" s="655"/>
      <c r="S16" s="655"/>
      <c r="T16" s="656"/>
      <c r="U16" s="654" t="s">
        <v>211</v>
      </c>
      <c r="V16" s="655"/>
      <c r="W16" s="655"/>
      <c r="X16" s="655"/>
      <c r="Y16" s="655"/>
      <c r="Z16" s="656"/>
      <c r="AA16" s="662" t="s">
        <v>416</v>
      </c>
      <c r="AB16" s="664"/>
      <c r="AC16" s="654" t="s">
        <v>523</v>
      </c>
      <c r="AD16" s="655"/>
      <c r="AE16" s="655"/>
      <c r="AF16" s="655"/>
      <c r="AG16" s="655"/>
      <c r="AH16" s="655"/>
      <c r="AI16" s="655"/>
      <c r="AJ16" s="655"/>
      <c r="AK16" s="655"/>
      <c r="AL16" s="655"/>
      <c r="AM16" s="655"/>
      <c r="AN16" s="655"/>
      <c r="AO16" s="642" t="s">
        <v>404</v>
      </c>
    </row>
    <row r="17" spans="1:42" ht="108" customHeight="1" x14ac:dyDescent="0.25">
      <c r="A17" s="638"/>
      <c r="B17" s="638"/>
      <c r="C17" s="638"/>
      <c r="D17" s="645"/>
      <c r="E17" s="645"/>
      <c r="F17" s="638"/>
      <c r="G17" s="638"/>
      <c r="H17" s="638"/>
      <c r="I17" s="638"/>
      <c r="J17" s="643"/>
      <c r="K17" s="654" t="s">
        <v>19</v>
      </c>
      <c r="L17" s="655"/>
      <c r="M17" s="655"/>
      <c r="N17" s="655"/>
      <c r="O17" s="656"/>
      <c r="P17" s="654" t="s">
        <v>188</v>
      </c>
      <c r="Q17" s="655"/>
      <c r="R17" s="655"/>
      <c r="S17" s="655"/>
      <c r="T17" s="656"/>
      <c r="U17" s="638" t="s">
        <v>412</v>
      </c>
      <c r="V17" s="638"/>
      <c r="W17" s="654" t="s">
        <v>407</v>
      </c>
      <c r="X17" s="656"/>
      <c r="Y17" s="638" t="s">
        <v>171</v>
      </c>
      <c r="Z17" s="638"/>
      <c r="AA17" s="639"/>
      <c r="AB17" s="641"/>
      <c r="AC17" s="671" t="s">
        <v>777</v>
      </c>
      <c r="AD17" s="671"/>
      <c r="AE17" s="671" t="s">
        <v>778</v>
      </c>
      <c r="AF17" s="671"/>
      <c r="AG17" s="671" t="s">
        <v>779</v>
      </c>
      <c r="AH17" s="671"/>
      <c r="AI17" s="669" t="s">
        <v>781</v>
      </c>
      <c r="AJ17" s="670"/>
      <c r="AK17" s="669" t="s">
        <v>782</v>
      </c>
      <c r="AL17" s="670"/>
      <c r="AM17" s="638" t="s">
        <v>39</v>
      </c>
      <c r="AN17" s="638" t="s">
        <v>415</v>
      </c>
      <c r="AO17" s="643"/>
    </row>
    <row r="18" spans="1:42" ht="135" customHeight="1" x14ac:dyDescent="0.25">
      <c r="A18" s="638"/>
      <c r="B18" s="638"/>
      <c r="C18" s="638"/>
      <c r="D18" s="645"/>
      <c r="E18" s="645"/>
      <c r="F18" s="604" t="s">
        <v>19</v>
      </c>
      <c r="G18" s="604" t="s">
        <v>168</v>
      </c>
      <c r="H18" s="604" t="s">
        <v>405</v>
      </c>
      <c r="I18" s="604" t="s">
        <v>168</v>
      </c>
      <c r="J18" s="644"/>
      <c r="K18" s="603" t="s">
        <v>14</v>
      </c>
      <c r="L18" s="603" t="s">
        <v>29</v>
      </c>
      <c r="M18" s="603" t="s">
        <v>30</v>
      </c>
      <c r="N18" s="405" t="s">
        <v>146</v>
      </c>
      <c r="O18" s="405" t="s">
        <v>147</v>
      </c>
      <c r="P18" s="603" t="s">
        <v>14</v>
      </c>
      <c r="Q18" s="603" t="s">
        <v>29</v>
      </c>
      <c r="R18" s="603" t="s">
        <v>30</v>
      </c>
      <c r="S18" s="405" t="s">
        <v>146</v>
      </c>
      <c r="T18" s="405" t="s">
        <v>147</v>
      </c>
      <c r="U18" s="603" t="s">
        <v>13</v>
      </c>
      <c r="V18" s="603" t="s">
        <v>22</v>
      </c>
      <c r="W18" s="603" t="s">
        <v>13</v>
      </c>
      <c r="X18" s="603" t="s">
        <v>22</v>
      </c>
      <c r="Y18" s="603" t="s">
        <v>13</v>
      </c>
      <c r="Z18" s="603" t="s">
        <v>22</v>
      </c>
      <c r="AA18" s="600" t="s">
        <v>536</v>
      </c>
      <c r="AB18" s="600" t="s">
        <v>1026</v>
      </c>
      <c r="AC18" s="600" t="s">
        <v>780</v>
      </c>
      <c r="AD18" s="600" t="s">
        <v>1124</v>
      </c>
      <c r="AE18" s="600" t="s">
        <v>780</v>
      </c>
      <c r="AF18" s="600" t="s">
        <v>1027</v>
      </c>
      <c r="AG18" s="600" t="s">
        <v>780</v>
      </c>
      <c r="AH18" s="600" t="s">
        <v>1027</v>
      </c>
      <c r="AI18" s="600" t="s">
        <v>780</v>
      </c>
      <c r="AJ18" s="600" t="s">
        <v>1027</v>
      </c>
      <c r="AK18" s="600" t="s">
        <v>780</v>
      </c>
      <c r="AL18" s="600" t="s">
        <v>1027</v>
      </c>
      <c r="AM18" s="638"/>
      <c r="AN18" s="638"/>
      <c r="AO18" s="644"/>
    </row>
    <row r="19" spans="1:42" ht="19.5" customHeight="1" x14ac:dyDescent="0.25">
      <c r="A19" s="600">
        <v>1</v>
      </c>
      <c r="B19" s="600">
        <v>2</v>
      </c>
      <c r="C19" s="600">
        <v>3</v>
      </c>
      <c r="D19" s="600">
        <v>4</v>
      </c>
      <c r="E19" s="600">
        <v>5</v>
      </c>
      <c r="F19" s="600">
        <v>6</v>
      </c>
      <c r="G19" s="600">
        <v>7</v>
      </c>
      <c r="H19" s="600">
        <v>8</v>
      </c>
      <c r="I19" s="600">
        <v>9</v>
      </c>
      <c r="J19" s="600">
        <v>10</v>
      </c>
      <c r="K19" s="600">
        <v>11</v>
      </c>
      <c r="L19" s="600">
        <v>12</v>
      </c>
      <c r="M19" s="600">
        <v>13</v>
      </c>
      <c r="N19" s="600">
        <v>14</v>
      </c>
      <c r="O19" s="600">
        <v>15</v>
      </c>
      <c r="P19" s="600">
        <v>16</v>
      </c>
      <c r="Q19" s="600">
        <v>17</v>
      </c>
      <c r="R19" s="600">
        <v>18</v>
      </c>
      <c r="S19" s="600">
        <v>19</v>
      </c>
      <c r="T19" s="600">
        <v>20</v>
      </c>
      <c r="U19" s="600">
        <v>21</v>
      </c>
      <c r="V19" s="600">
        <v>22</v>
      </c>
      <c r="W19" s="600">
        <v>23</v>
      </c>
      <c r="X19" s="600">
        <v>24</v>
      </c>
      <c r="Y19" s="600">
        <v>25</v>
      </c>
      <c r="Z19" s="600">
        <v>26</v>
      </c>
      <c r="AA19" s="600">
        <v>27</v>
      </c>
      <c r="AB19" s="600">
        <v>28</v>
      </c>
      <c r="AC19" s="133" t="s">
        <v>418</v>
      </c>
      <c r="AD19" s="133" t="s">
        <v>419</v>
      </c>
      <c r="AE19" s="133" t="s">
        <v>420</v>
      </c>
      <c r="AF19" s="133" t="s">
        <v>421</v>
      </c>
      <c r="AG19" s="133" t="s">
        <v>421</v>
      </c>
      <c r="AH19" s="133" t="s">
        <v>422</v>
      </c>
      <c r="AI19" s="133" t="s">
        <v>423</v>
      </c>
      <c r="AJ19" s="133" t="s">
        <v>1131</v>
      </c>
      <c r="AK19" s="133" t="s">
        <v>1132</v>
      </c>
      <c r="AL19" s="133" t="s">
        <v>1133</v>
      </c>
      <c r="AM19" s="600">
        <v>30</v>
      </c>
      <c r="AN19" s="600">
        <v>31</v>
      </c>
      <c r="AO19" s="600">
        <v>32</v>
      </c>
    </row>
    <row r="20" spans="1:42" ht="19.5" customHeight="1" x14ac:dyDescent="0.25">
      <c r="A20" s="600"/>
      <c r="B20" s="600"/>
      <c r="C20" s="600"/>
      <c r="D20" s="600"/>
      <c r="E20" s="600"/>
      <c r="F20" s="600"/>
      <c r="G20" s="600"/>
      <c r="H20" s="600"/>
      <c r="I20" s="600"/>
      <c r="J20" s="600"/>
      <c r="K20" s="600"/>
      <c r="L20" s="600"/>
      <c r="M20" s="600"/>
      <c r="N20" s="600"/>
      <c r="O20" s="600"/>
      <c r="P20" s="600"/>
      <c r="Q20" s="600"/>
      <c r="R20" s="600"/>
      <c r="S20" s="600"/>
      <c r="T20" s="600"/>
      <c r="U20" s="600"/>
      <c r="V20" s="600"/>
      <c r="W20" s="600"/>
      <c r="X20" s="600"/>
      <c r="Y20" s="600"/>
      <c r="Z20" s="600"/>
      <c r="AA20" s="600"/>
      <c r="AB20" s="600"/>
      <c r="AC20" s="133"/>
      <c r="AD20" s="133"/>
      <c r="AE20" s="133"/>
      <c r="AF20" s="133"/>
      <c r="AG20" s="133"/>
      <c r="AH20" s="133"/>
      <c r="AI20" s="133"/>
      <c r="AJ20" s="133"/>
      <c r="AK20" s="133"/>
      <c r="AL20" s="133"/>
      <c r="AM20" s="600"/>
      <c r="AN20" s="600"/>
      <c r="AO20" s="600"/>
    </row>
    <row r="21" spans="1:42" s="5" customFormat="1" ht="31.5" x14ac:dyDescent="0.25">
      <c r="A21" s="587">
        <v>0</v>
      </c>
      <c r="B21" s="588" t="s">
        <v>742</v>
      </c>
      <c r="C21" s="587"/>
      <c r="D21" s="235"/>
      <c r="E21" s="235">
        <v>2020</v>
      </c>
      <c r="F21" s="235">
        <v>2024</v>
      </c>
      <c r="G21" s="235"/>
      <c r="H21" s="217">
        <f>K21</f>
        <v>299.0478333333333</v>
      </c>
      <c r="I21" s="217">
        <f>P21</f>
        <v>356.70766666666663</v>
      </c>
      <c r="J21" s="217">
        <f>AD21</f>
        <v>61.608049000000008</v>
      </c>
      <c r="K21" s="217">
        <v>299.0478333333333</v>
      </c>
      <c r="L21" s="217">
        <f>L23+L25</f>
        <v>4.3932433333333343</v>
      </c>
      <c r="M21" s="217">
        <f t="shared" ref="M21:O21" si="0">M23+M25</f>
        <v>47.956433333333322</v>
      </c>
      <c r="N21" s="217">
        <f t="shared" si="0"/>
        <v>173.29390833333332</v>
      </c>
      <c r="O21" s="217">
        <f t="shared" si="0"/>
        <v>73.406081666666665</v>
      </c>
      <c r="P21" s="217">
        <f t="shared" ref="P21:T21" si="1">P23+P25+P22</f>
        <v>356.70766666666663</v>
      </c>
      <c r="Q21" s="217">
        <f t="shared" si="1"/>
        <v>4.1297915595450894</v>
      </c>
      <c r="R21" s="217">
        <f t="shared" si="1"/>
        <v>46.532619164633068</v>
      </c>
      <c r="S21" s="217">
        <f t="shared" si="1"/>
        <v>164.62293587752569</v>
      </c>
      <c r="T21" s="217">
        <f t="shared" si="1"/>
        <v>132.81832006496282</v>
      </c>
      <c r="U21" s="217"/>
      <c r="V21" s="217">
        <f>K21</f>
        <v>299.0478333333333</v>
      </c>
      <c r="W21" s="217"/>
      <c r="X21" s="217">
        <f>K21-J21</f>
        <v>237.43978433333331</v>
      </c>
      <c r="Y21" s="217"/>
      <c r="Z21" s="217">
        <f>P21-J21</f>
        <v>295.09961766666663</v>
      </c>
      <c r="AA21" s="217">
        <f>H21</f>
        <v>299.0478333333333</v>
      </c>
      <c r="AB21" s="217">
        <f>P21</f>
        <v>356.70766666666663</v>
      </c>
      <c r="AC21" s="217">
        <f>AC23+AC25</f>
        <v>61.328333333333326</v>
      </c>
      <c r="AD21" s="217">
        <f t="shared" ref="AD21:AM21" si="2">AD23+AD25</f>
        <v>61.608049000000008</v>
      </c>
      <c r="AE21" s="217">
        <v>67.857333333333315</v>
      </c>
      <c r="AF21" s="217"/>
      <c r="AG21" s="217">
        <f t="shared" si="2"/>
        <v>53.670833333333341</v>
      </c>
      <c r="AH21" s="217">
        <f>AH23+AH25+AH22</f>
        <v>68.432999999999993</v>
      </c>
      <c r="AI21" s="217">
        <f t="shared" si="2"/>
        <v>59.170833333333334</v>
      </c>
      <c r="AJ21" s="217">
        <f>AJ23+AJ25+AJ22</f>
        <v>82.814999999999998</v>
      </c>
      <c r="AK21" s="217">
        <f t="shared" si="2"/>
        <v>57.020833333333336</v>
      </c>
      <c r="AL21" s="217">
        <f>AL23+AL25+AL22</f>
        <v>76.273999999999987</v>
      </c>
      <c r="AM21" s="217">
        <f t="shared" si="2"/>
        <v>299.04816666666665</v>
      </c>
      <c r="AN21" s="217">
        <f>AN23+AN25+AN22</f>
        <v>356.70766666666663</v>
      </c>
      <c r="AO21" s="396"/>
      <c r="AP21" s="529"/>
    </row>
    <row r="22" spans="1:42" x14ac:dyDescent="0.25">
      <c r="A22" s="326" t="s">
        <v>743</v>
      </c>
      <c r="B22" s="325" t="s">
        <v>744</v>
      </c>
      <c r="C22" s="326"/>
      <c r="D22" s="600"/>
      <c r="E22" s="600"/>
      <c r="F22" s="600">
        <v>0</v>
      </c>
      <c r="G22" s="600"/>
      <c r="H22" s="216">
        <f t="shared" ref="H22:H117" si="3">K22</f>
        <v>0</v>
      </c>
      <c r="I22" s="216">
        <f t="shared" ref="I22:I116" si="4">P22</f>
        <v>6.39</v>
      </c>
      <c r="J22" s="216">
        <f t="shared" ref="J22:J117" si="5">AD22</f>
        <v>0</v>
      </c>
      <c r="K22" s="216">
        <v>0</v>
      </c>
      <c r="L22" s="216">
        <v>0</v>
      </c>
      <c r="M22" s="216">
        <v>0</v>
      </c>
      <c r="N22" s="216">
        <v>0</v>
      </c>
      <c r="O22" s="216">
        <v>0</v>
      </c>
      <c r="P22" s="216">
        <f t="shared" ref="P22:T22" si="6">P30</f>
        <v>6.39</v>
      </c>
      <c r="Q22" s="216">
        <f t="shared" si="6"/>
        <v>4.4175771850701921E-2</v>
      </c>
      <c r="R22" s="216">
        <f t="shared" si="6"/>
        <v>2.2168612876891993</v>
      </c>
      <c r="S22" s="216">
        <f t="shared" si="6"/>
        <v>3.9085227774580784</v>
      </c>
      <c r="T22" s="216">
        <f t="shared" si="6"/>
        <v>0.2204401630020203</v>
      </c>
      <c r="U22" s="216"/>
      <c r="V22" s="216">
        <f t="shared" ref="V22:V82" si="7">K22</f>
        <v>0</v>
      </c>
      <c r="W22" s="216"/>
      <c r="X22" s="216">
        <f t="shared" ref="X22:X82" si="8">K22-J22</f>
        <v>0</v>
      </c>
      <c r="Y22" s="216"/>
      <c r="Z22" s="216">
        <f t="shared" ref="Z22:Z82" si="9">P22-J22</f>
        <v>6.39</v>
      </c>
      <c r="AA22" s="216">
        <f t="shared" ref="AA22:AA117" si="10">H22</f>
        <v>0</v>
      </c>
      <c r="AB22" s="216">
        <f t="shared" ref="AB22:AB117" si="11">P22</f>
        <v>6.39</v>
      </c>
      <c r="AC22" s="216">
        <v>0</v>
      </c>
      <c r="AD22" s="216"/>
      <c r="AE22" s="216"/>
      <c r="AF22" s="216"/>
      <c r="AG22" s="216">
        <v>0</v>
      </c>
      <c r="AH22" s="216">
        <f>AH30</f>
        <v>2.13</v>
      </c>
      <c r="AI22" s="216">
        <v>0</v>
      </c>
      <c r="AJ22" s="216">
        <f>AJ30</f>
        <v>2.13</v>
      </c>
      <c r="AK22" s="216">
        <v>0</v>
      </c>
      <c r="AL22" s="216">
        <f>AL30</f>
        <v>2.13</v>
      </c>
      <c r="AM22" s="216">
        <f>SUM(AC22:AK22)</f>
        <v>4.26</v>
      </c>
      <c r="AN22" s="216">
        <f>AN30</f>
        <v>6.39</v>
      </c>
      <c r="AO22" s="397"/>
      <c r="AP22" s="526"/>
    </row>
    <row r="23" spans="1:42" ht="31.5" x14ac:dyDescent="0.25">
      <c r="A23" s="326" t="s">
        <v>745</v>
      </c>
      <c r="B23" s="325" t="s">
        <v>770</v>
      </c>
      <c r="C23" s="326"/>
      <c r="D23" s="600"/>
      <c r="E23" s="600">
        <v>2020</v>
      </c>
      <c r="F23" s="600">
        <v>2024</v>
      </c>
      <c r="G23" s="600"/>
      <c r="H23" s="216">
        <f t="shared" si="3"/>
        <v>250.38499999999999</v>
      </c>
      <c r="I23" s="216">
        <f t="shared" si="4"/>
        <v>337.86383333333333</v>
      </c>
      <c r="J23" s="216">
        <f t="shared" si="5"/>
        <v>61.608049000000008</v>
      </c>
      <c r="K23" s="216">
        <v>250.38499999999999</v>
      </c>
      <c r="L23" s="216">
        <v>3.6111866666666672</v>
      </c>
      <c r="M23" s="216">
        <v>36.111866666666657</v>
      </c>
      <c r="N23" s="216">
        <v>142.21106666666665</v>
      </c>
      <c r="O23" s="216">
        <v>68.452713333333335</v>
      </c>
      <c r="P23" s="216">
        <f t="shared" ref="P23:T23" si="12">P37</f>
        <v>337.86383333333333</v>
      </c>
      <c r="Q23" s="216">
        <f t="shared" si="12"/>
        <v>3.9995191210277214</v>
      </c>
      <c r="R23" s="216">
        <f t="shared" si="12"/>
        <v>39.995191210277206</v>
      </c>
      <c r="S23" s="216">
        <f t="shared" si="12"/>
        <v>153.09687143340096</v>
      </c>
      <c r="T23" s="216">
        <f t="shared" si="12"/>
        <v>132.16825156862745</v>
      </c>
      <c r="U23" s="216"/>
      <c r="V23" s="216">
        <f t="shared" si="7"/>
        <v>250.38499999999999</v>
      </c>
      <c r="W23" s="216"/>
      <c r="X23" s="216">
        <f t="shared" si="8"/>
        <v>188.776951</v>
      </c>
      <c r="Y23" s="216"/>
      <c r="Z23" s="216">
        <f t="shared" si="9"/>
        <v>276.25578433333334</v>
      </c>
      <c r="AA23" s="216">
        <f t="shared" si="10"/>
        <v>250.38499999999999</v>
      </c>
      <c r="AB23" s="216">
        <f t="shared" si="11"/>
        <v>337.86383333333333</v>
      </c>
      <c r="AC23" s="216">
        <f>AC37</f>
        <v>61.328333333333326</v>
      </c>
      <c r="AD23" s="216">
        <f>AD37</f>
        <v>61.608049000000008</v>
      </c>
      <c r="AE23" s="216">
        <v>58.644499999999987</v>
      </c>
      <c r="AF23" s="216"/>
      <c r="AG23" s="216">
        <f t="shared" ref="AG23:AL23" si="13">AG37</f>
        <v>53.670833333333341</v>
      </c>
      <c r="AH23" s="216">
        <f t="shared" si="13"/>
        <v>65.600999999999999</v>
      </c>
      <c r="AI23" s="216">
        <f t="shared" si="13"/>
        <v>53.470833333333331</v>
      </c>
      <c r="AJ23" s="216">
        <f t="shared" si="13"/>
        <v>79.56</v>
      </c>
      <c r="AK23" s="216">
        <f t="shared" si="13"/>
        <v>55.770833333333336</v>
      </c>
      <c r="AL23" s="216">
        <f t="shared" si="13"/>
        <v>72.72999999999999</v>
      </c>
      <c r="AM23" s="216">
        <f>AC23+AE23+AG23+AI23+AK23</f>
        <v>282.88533333333334</v>
      </c>
      <c r="AN23" s="216">
        <f>AN37</f>
        <v>337.86383333333333</v>
      </c>
      <c r="AO23" s="319"/>
      <c r="AP23" s="526"/>
    </row>
    <row r="24" spans="1:42" ht="63" x14ac:dyDescent="0.25">
      <c r="A24" s="326" t="s">
        <v>746</v>
      </c>
      <c r="B24" s="325" t="s">
        <v>747</v>
      </c>
      <c r="C24" s="326"/>
      <c r="D24" s="600"/>
      <c r="E24" s="600"/>
      <c r="F24" s="600">
        <v>0</v>
      </c>
      <c r="G24" s="600"/>
      <c r="H24" s="216">
        <f t="shared" si="3"/>
        <v>0</v>
      </c>
      <c r="I24" s="216">
        <f t="shared" si="4"/>
        <v>0</v>
      </c>
      <c r="J24" s="216">
        <f t="shared" si="5"/>
        <v>0</v>
      </c>
      <c r="K24" s="216">
        <v>0</v>
      </c>
      <c r="L24" s="216">
        <v>0</v>
      </c>
      <c r="M24" s="216">
        <v>0</v>
      </c>
      <c r="N24" s="216">
        <v>0</v>
      </c>
      <c r="O24" s="216">
        <v>0</v>
      </c>
      <c r="P24" s="216">
        <f t="shared" ref="P24:P117" si="14">AC24+AE24+AH24+AJ24+AL24</f>
        <v>0</v>
      </c>
      <c r="Q24" s="216">
        <f>'[5]3'!L24</f>
        <v>0</v>
      </c>
      <c r="R24" s="216">
        <f>'[5]3'!M24</f>
        <v>0</v>
      </c>
      <c r="S24" s="216">
        <f>'[5]3'!N24</f>
        <v>0</v>
      </c>
      <c r="T24" s="216">
        <f>'[5]3'!O24</f>
        <v>0</v>
      </c>
      <c r="U24" s="216"/>
      <c r="V24" s="216">
        <f t="shared" si="7"/>
        <v>0</v>
      </c>
      <c r="W24" s="216"/>
      <c r="X24" s="216">
        <f t="shared" si="8"/>
        <v>0</v>
      </c>
      <c r="Y24" s="216"/>
      <c r="Z24" s="216">
        <f t="shared" si="9"/>
        <v>0</v>
      </c>
      <c r="AA24" s="216">
        <f t="shared" si="10"/>
        <v>0</v>
      </c>
      <c r="AB24" s="216">
        <f t="shared" si="11"/>
        <v>0</v>
      </c>
      <c r="AC24" s="216">
        <v>0</v>
      </c>
      <c r="AD24" s="216"/>
      <c r="AE24" s="216"/>
      <c r="AF24" s="216"/>
      <c r="AG24" s="216">
        <v>0</v>
      </c>
      <c r="AH24" s="216"/>
      <c r="AI24" s="216">
        <v>0</v>
      </c>
      <c r="AJ24" s="216"/>
      <c r="AK24" s="216">
        <v>0</v>
      </c>
      <c r="AL24" s="216"/>
      <c r="AM24" s="216">
        <f t="shared" ref="AM24:AM125" si="15">AC24+AE24+AG24+AI24+AK24</f>
        <v>0</v>
      </c>
      <c r="AN24" s="216"/>
      <c r="AO24" s="319"/>
      <c r="AP24" s="526"/>
    </row>
    <row r="25" spans="1:42" ht="31.5" x14ac:dyDescent="0.25">
      <c r="A25" s="326" t="s">
        <v>748</v>
      </c>
      <c r="B25" s="325" t="s">
        <v>749</v>
      </c>
      <c r="C25" s="326"/>
      <c r="D25" s="600"/>
      <c r="E25" s="600">
        <v>2020</v>
      </c>
      <c r="F25" s="600">
        <v>2024</v>
      </c>
      <c r="G25" s="600"/>
      <c r="H25" s="216">
        <f t="shared" si="3"/>
        <v>48.662833333333332</v>
      </c>
      <c r="I25" s="216">
        <f t="shared" si="4"/>
        <v>12.453833333333332</v>
      </c>
      <c r="J25" s="216">
        <f t="shared" si="5"/>
        <v>0</v>
      </c>
      <c r="K25" s="216">
        <v>48.662833333333332</v>
      </c>
      <c r="L25" s="216">
        <v>0.78205666666666662</v>
      </c>
      <c r="M25" s="216">
        <v>11.844566666666669</v>
      </c>
      <c r="N25" s="216">
        <v>31.082841666666674</v>
      </c>
      <c r="O25" s="216">
        <v>4.9533683333333318</v>
      </c>
      <c r="P25" s="216">
        <f>P135</f>
        <v>12.453833333333332</v>
      </c>
      <c r="Q25" s="216">
        <f t="shared" ref="Q25:T25" si="16">Q135</f>
        <v>8.6096666666666655E-2</v>
      </c>
      <c r="R25" s="216">
        <f t="shared" si="16"/>
        <v>4.3205666666666671</v>
      </c>
      <c r="S25" s="216">
        <f t="shared" si="16"/>
        <v>7.617541666666666</v>
      </c>
      <c r="T25" s="216">
        <f t="shared" si="16"/>
        <v>0.42962833333333311</v>
      </c>
      <c r="U25" s="216"/>
      <c r="V25" s="216">
        <f t="shared" si="7"/>
        <v>48.662833333333332</v>
      </c>
      <c r="W25" s="216"/>
      <c r="X25" s="216">
        <f t="shared" si="8"/>
        <v>48.662833333333332</v>
      </c>
      <c r="Y25" s="216"/>
      <c r="Z25" s="216">
        <f t="shared" si="9"/>
        <v>12.453833333333332</v>
      </c>
      <c r="AA25" s="216">
        <f t="shared" si="10"/>
        <v>48.662833333333332</v>
      </c>
      <c r="AB25" s="216">
        <f t="shared" si="11"/>
        <v>12.453833333333332</v>
      </c>
      <c r="AC25" s="216">
        <f>AC135</f>
        <v>0</v>
      </c>
      <c r="AD25" s="216">
        <f>AD135</f>
        <v>0</v>
      </c>
      <c r="AE25" s="216">
        <v>9.2128333333333305</v>
      </c>
      <c r="AF25" s="216"/>
      <c r="AG25" s="216">
        <f t="shared" ref="AG25:AL25" si="17">AG135</f>
        <v>0</v>
      </c>
      <c r="AH25" s="216">
        <f t="shared" si="17"/>
        <v>0.70199999999999996</v>
      </c>
      <c r="AI25" s="216">
        <f t="shared" si="17"/>
        <v>5.7</v>
      </c>
      <c r="AJ25" s="216">
        <f t="shared" si="17"/>
        <v>1.125</v>
      </c>
      <c r="AK25" s="216">
        <f t="shared" si="17"/>
        <v>1.25</v>
      </c>
      <c r="AL25" s="216">
        <f t="shared" si="17"/>
        <v>1.4139999999999999</v>
      </c>
      <c r="AM25" s="216">
        <f t="shared" si="15"/>
        <v>16.162833333333332</v>
      </c>
      <c r="AN25" s="216">
        <f>AN135</f>
        <v>12.453833333333332</v>
      </c>
      <c r="AO25" s="319"/>
      <c r="AP25" s="526"/>
    </row>
    <row r="26" spans="1:42" ht="47.25" x14ac:dyDescent="0.25">
      <c r="A26" s="326" t="s">
        <v>750</v>
      </c>
      <c r="B26" s="325" t="s">
        <v>751</v>
      </c>
      <c r="C26" s="326"/>
      <c r="D26" s="600"/>
      <c r="E26" s="600"/>
      <c r="F26" s="600"/>
      <c r="G26" s="600"/>
      <c r="H26" s="216">
        <f t="shared" si="3"/>
        <v>0</v>
      </c>
      <c r="I26" s="216">
        <f t="shared" si="4"/>
        <v>0</v>
      </c>
      <c r="J26" s="216">
        <f t="shared" si="5"/>
        <v>0</v>
      </c>
      <c r="K26" s="216">
        <v>0</v>
      </c>
      <c r="L26" s="216">
        <v>0</v>
      </c>
      <c r="M26" s="216">
        <v>0</v>
      </c>
      <c r="N26" s="216">
        <v>0</v>
      </c>
      <c r="O26" s="216">
        <v>0</v>
      </c>
      <c r="P26" s="216">
        <f t="shared" si="14"/>
        <v>0</v>
      </c>
      <c r="Q26" s="216">
        <f>'[5]3'!L26</f>
        <v>0</v>
      </c>
      <c r="R26" s="216">
        <f>'[5]3'!M26</f>
        <v>0</v>
      </c>
      <c r="S26" s="216">
        <f>'[5]3'!N26</f>
        <v>0</v>
      </c>
      <c r="T26" s="216">
        <f>'[5]3'!O26</f>
        <v>0</v>
      </c>
      <c r="U26" s="216"/>
      <c r="V26" s="216">
        <f t="shared" si="7"/>
        <v>0</v>
      </c>
      <c r="W26" s="216"/>
      <c r="X26" s="216">
        <f t="shared" si="8"/>
        <v>0</v>
      </c>
      <c r="Y26" s="216"/>
      <c r="Z26" s="216">
        <f t="shared" si="9"/>
        <v>0</v>
      </c>
      <c r="AA26" s="216">
        <f t="shared" si="10"/>
        <v>0</v>
      </c>
      <c r="AB26" s="216">
        <f t="shared" si="11"/>
        <v>0</v>
      </c>
      <c r="AC26" s="216">
        <v>0</v>
      </c>
      <c r="AD26" s="216"/>
      <c r="AE26" s="216"/>
      <c r="AF26" s="216"/>
      <c r="AG26" s="216">
        <v>0</v>
      </c>
      <c r="AH26" s="216"/>
      <c r="AI26" s="216">
        <v>0</v>
      </c>
      <c r="AJ26" s="216"/>
      <c r="AK26" s="216">
        <v>0</v>
      </c>
      <c r="AL26" s="216"/>
      <c r="AM26" s="216">
        <f t="shared" si="15"/>
        <v>0</v>
      </c>
      <c r="AN26" s="216"/>
      <c r="AO26" s="319"/>
      <c r="AP26" s="526"/>
    </row>
    <row r="27" spans="1:42" x14ac:dyDescent="0.25">
      <c r="A27" s="326" t="s">
        <v>752</v>
      </c>
      <c r="B27" s="325" t="s">
        <v>753</v>
      </c>
      <c r="C27" s="326"/>
      <c r="D27" s="600"/>
      <c r="E27" s="600"/>
      <c r="F27" s="600"/>
      <c r="G27" s="600"/>
      <c r="H27" s="216">
        <f t="shared" si="3"/>
        <v>0</v>
      </c>
      <c r="I27" s="216">
        <f t="shared" si="4"/>
        <v>0</v>
      </c>
      <c r="J27" s="216">
        <f t="shared" si="5"/>
        <v>0</v>
      </c>
      <c r="K27" s="216">
        <v>0</v>
      </c>
      <c r="L27" s="216">
        <v>0</v>
      </c>
      <c r="M27" s="216">
        <v>0</v>
      </c>
      <c r="N27" s="216">
        <v>0</v>
      </c>
      <c r="O27" s="216">
        <v>0</v>
      </c>
      <c r="P27" s="216">
        <f t="shared" si="14"/>
        <v>0</v>
      </c>
      <c r="Q27" s="216">
        <f>'[5]3'!L27</f>
        <v>0</v>
      </c>
      <c r="R27" s="216">
        <f>'[5]3'!M27</f>
        <v>0</v>
      </c>
      <c r="S27" s="216">
        <f>'[5]3'!N27</f>
        <v>0</v>
      </c>
      <c r="T27" s="216">
        <f>'[5]3'!O27</f>
        <v>0</v>
      </c>
      <c r="U27" s="216"/>
      <c r="V27" s="216">
        <f t="shared" si="7"/>
        <v>0</v>
      </c>
      <c r="W27" s="216"/>
      <c r="X27" s="216">
        <f t="shared" si="8"/>
        <v>0</v>
      </c>
      <c r="Y27" s="216"/>
      <c r="Z27" s="216">
        <f t="shared" si="9"/>
        <v>0</v>
      </c>
      <c r="AA27" s="216">
        <f t="shared" si="10"/>
        <v>0</v>
      </c>
      <c r="AB27" s="216">
        <f t="shared" si="11"/>
        <v>0</v>
      </c>
      <c r="AC27" s="216">
        <v>0</v>
      </c>
      <c r="AD27" s="216"/>
      <c r="AE27" s="216"/>
      <c r="AF27" s="216"/>
      <c r="AG27" s="216">
        <v>0</v>
      </c>
      <c r="AH27" s="216"/>
      <c r="AI27" s="216">
        <v>0</v>
      </c>
      <c r="AJ27" s="216"/>
      <c r="AK27" s="216">
        <v>0</v>
      </c>
      <c r="AL27" s="216"/>
      <c r="AM27" s="216">
        <f t="shared" si="15"/>
        <v>0</v>
      </c>
      <c r="AN27" s="216">
        <f t="shared" ref="AN27:AN117" si="18">AB27</f>
        <v>0</v>
      </c>
      <c r="AO27" s="319"/>
      <c r="AP27" s="526"/>
    </row>
    <row r="28" spans="1:42" x14ac:dyDescent="0.25">
      <c r="A28" s="326"/>
      <c r="B28" s="137"/>
      <c r="C28" s="326"/>
      <c r="D28" s="600"/>
      <c r="E28" s="600"/>
      <c r="F28" s="600"/>
      <c r="G28" s="600"/>
      <c r="H28" s="216">
        <f t="shared" si="3"/>
        <v>0</v>
      </c>
      <c r="I28" s="216">
        <f t="shared" si="4"/>
        <v>0</v>
      </c>
      <c r="J28" s="216">
        <f t="shared" si="5"/>
        <v>0</v>
      </c>
      <c r="K28" s="216">
        <v>0</v>
      </c>
      <c r="L28" s="216">
        <v>0</v>
      </c>
      <c r="M28" s="216">
        <v>0</v>
      </c>
      <c r="N28" s="216">
        <v>0</v>
      </c>
      <c r="O28" s="216">
        <v>0</v>
      </c>
      <c r="P28" s="216">
        <f t="shared" si="14"/>
        <v>0</v>
      </c>
      <c r="Q28" s="216">
        <f>'[5]3'!L28</f>
        <v>0</v>
      </c>
      <c r="R28" s="216">
        <f>'[5]3'!M28</f>
        <v>0</v>
      </c>
      <c r="S28" s="216">
        <f>'[5]3'!N28</f>
        <v>0</v>
      </c>
      <c r="T28" s="216">
        <f>'[5]3'!O28</f>
        <v>0</v>
      </c>
      <c r="U28" s="216"/>
      <c r="V28" s="216">
        <f t="shared" si="7"/>
        <v>0</v>
      </c>
      <c r="W28" s="216"/>
      <c r="X28" s="216">
        <f t="shared" si="8"/>
        <v>0</v>
      </c>
      <c r="Y28" s="216"/>
      <c r="Z28" s="216">
        <f t="shared" si="9"/>
        <v>0</v>
      </c>
      <c r="AA28" s="216">
        <f t="shared" si="10"/>
        <v>0</v>
      </c>
      <c r="AB28" s="216">
        <f t="shared" si="11"/>
        <v>0</v>
      </c>
      <c r="AC28" s="216"/>
      <c r="AD28" s="216"/>
      <c r="AE28" s="216"/>
      <c r="AF28" s="216"/>
      <c r="AG28" s="216"/>
      <c r="AH28" s="216"/>
      <c r="AI28" s="216"/>
      <c r="AJ28" s="216"/>
      <c r="AK28" s="216"/>
      <c r="AL28" s="216"/>
      <c r="AM28" s="216">
        <f t="shared" si="15"/>
        <v>0</v>
      </c>
      <c r="AN28" s="216">
        <f t="shared" si="18"/>
        <v>0</v>
      </c>
      <c r="AO28" s="319"/>
      <c r="AP28" s="526"/>
    </row>
    <row r="29" spans="1:42" ht="31.5" x14ac:dyDescent="0.25">
      <c r="A29" s="326">
        <v>1</v>
      </c>
      <c r="B29" s="325" t="s">
        <v>584</v>
      </c>
      <c r="C29" s="326"/>
      <c r="D29" s="600"/>
      <c r="E29" s="600"/>
      <c r="F29" s="600"/>
      <c r="G29" s="600"/>
      <c r="H29" s="216">
        <f t="shared" si="3"/>
        <v>0</v>
      </c>
      <c r="I29" s="216">
        <f t="shared" si="4"/>
        <v>0</v>
      </c>
      <c r="J29" s="216">
        <f t="shared" si="5"/>
        <v>0</v>
      </c>
      <c r="K29" s="216">
        <v>0</v>
      </c>
      <c r="L29" s="216">
        <v>0</v>
      </c>
      <c r="M29" s="216">
        <v>0</v>
      </c>
      <c r="N29" s="216">
        <v>0</v>
      </c>
      <c r="O29" s="216">
        <v>0</v>
      </c>
      <c r="P29" s="216">
        <f t="shared" si="14"/>
        <v>0</v>
      </c>
      <c r="Q29" s="216">
        <f>'[5]3'!L29</f>
        <v>0</v>
      </c>
      <c r="R29" s="216">
        <f>'[5]3'!M29</f>
        <v>0</v>
      </c>
      <c r="S29" s="216">
        <f>'[5]3'!N29</f>
        <v>0</v>
      </c>
      <c r="T29" s="216">
        <f>'[5]3'!O29</f>
        <v>0</v>
      </c>
      <c r="U29" s="216"/>
      <c r="V29" s="216">
        <f t="shared" si="7"/>
        <v>0</v>
      </c>
      <c r="W29" s="216"/>
      <c r="X29" s="216">
        <f t="shared" si="8"/>
        <v>0</v>
      </c>
      <c r="Y29" s="216"/>
      <c r="Z29" s="216">
        <f t="shared" si="9"/>
        <v>0</v>
      </c>
      <c r="AA29" s="216">
        <f t="shared" si="10"/>
        <v>0</v>
      </c>
      <c r="AB29" s="216">
        <f t="shared" si="11"/>
        <v>0</v>
      </c>
      <c r="AC29" s="216"/>
      <c r="AD29" s="216"/>
      <c r="AE29" s="216"/>
      <c r="AF29" s="216"/>
      <c r="AG29" s="216"/>
      <c r="AH29" s="216"/>
      <c r="AI29" s="216"/>
      <c r="AJ29" s="216"/>
      <c r="AK29" s="216"/>
      <c r="AL29" s="216"/>
      <c r="AM29" s="216">
        <f t="shared" si="15"/>
        <v>0</v>
      </c>
      <c r="AN29" s="216">
        <f t="shared" si="18"/>
        <v>0</v>
      </c>
      <c r="AO29" s="319"/>
      <c r="AP29" s="526"/>
    </row>
    <row r="30" spans="1:42" s="5" customFormat="1" ht="31.5" x14ac:dyDescent="0.25">
      <c r="A30" s="590" t="s">
        <v>555</v>
      </c>
      <c r="B30" s="588" t="s">
        <v>754</v>
      </c>
      <c r="C30" s="587"/>
      <c r="D30" s="235"/>
      <c r="E30" s="235"/>
      <c r="F30" s="235"/>
      <c r="G30" s="235"/>
      <c r="H30" s="217">
        <f t="shared" si="3"/>
        <v>0</v>
      </c>
      <c r="I30" s="217">
        <f t="shared" si="4"/>
        <v>6.39</v>
      </c>
      <c r="J30" s="217">
        <f t="shared" si="5"/>
        <v>0</v>
      </c>
      <c r="K30" s="217">
        <v>0</v>
      </c>
      <c r="L30" s="217">
        <v>0</v>
      </c>
      <c r="M30" s="217">
        <v>0</v>
      </c>
      <c r="N30" s="217">
        <v>0</v>
      </c>
      <c r="O30" s="217">
        <v>0</v>
      </c>
      <c r="P30" s="217">
        <f t="shared" si="14"/>
        <v>6.39</v>
      </c>
      <c r="Q30" s="217">
        <f>Q32</f>
        <v>4.4175771850701921E-2</v>
      </c>
      <c r="R30" s="217">
        <f t="shared" ref="R30:T30" si="19">R32</f>
        <v>2.2168612876891993</v>
      </c>
      <c r="S30" s="217">
        <f t="shared" si="19"/>
        <v>3.9085227774580784</v>
      </c>
      <c r="T30" s="217">
        <f t="shared" si="19"/>
        <v>0.2204401630020203</v>
      </c>
      <c r="U30" s="217"/>
      <c r="V30" s="217">
        <f t="shared" si="7"/>
        <v>0</v>
      </c>
      <c r="W30" s="217"/>
      <c r="X30" s="217">
        <f t="shared" si="8"/>
        <v>0</v>
      </c>
      <c r="Y30" s="217"/>
      <c r="Z30" s="217">
        <f t="shared" si="9"/>
        <v>6.39</v>
      </c>
      <c r="AA30" s="217">
        <f t="shared" si="10"/>
        <v>0</v>
      </c>
      <c r="AB30" s="217">
        <f t="shared" si="11"/>
        <v>6.39</v>
      </c>
      <c r="AC30" s="217">
        <v>0</v>
      </c>
      <c r="AD30" s="217"/>
      <c r="AE30" s="217"/>
      <c r="AF30" s="217"/>
      <c r="AG30" s="217">
        <v>0</v>
      </c>
      <c r="AH30" s="217">
        <f>AH32</f>
        <v>2.13</v>
      </c>
      <c r="AI30" s="217">
        <v>0</v>
      </c>
      <c r="AJ30" s="217">
        <f>AJ32</f>
        <v>2.13</v>
      </c>
      <c r="AK30" s="217">
        <v>0</v>
      </c>
      <c r="AL30" s="217">
        <f>AL32</f>
        <v>2.13</v>
      </c>
      <c r="AM30" s="217">
        <f t="shared" si="15"/>
        <v>0</v>
      </c>
      <c r="AN30" s="217">
        <f>AB30</f>
        <v>6.39</v>
      </c>
      <c r="AO30" s="396"/>
      <c r="AP30" s="526"/>
    </row>
    <row r="31" spans="1:42" ht="47.25" x14ac:dyDescent="0.25">
      <c r="A31" s="83" t="s">
        <v>557</v>
      </c>
      <c r="B31" s="325" t="s">
        <v>755</v>
      </c>
      <c r="C31" s="326"/>
      <c r="D31" s="600"/>
      <c r="E31" s="600"/>
      <c r="F31" s="600"/>
      <c r="G31" s="600"/>
      <c r="H31" s="216">
        <f t="shared" si="3"/>
        <v>0</v>
      </c>
      <c r="I31" s="216">
        <f t="shared" si="4"/>
        <v>6.39</v>
      </c>
      <c r="J31" s="216">
        <f t="shared" si="5"/>
        <v>0</v>
      </c>
      <c r="K31" s="216">
        <v>0</v>
      </c>
      <c r="L31" s="216">
        <v>0</v>
      </c>
      <c r="M31" s="216">
        <v>0</v>
      </c>
      <c r="N31" s="216">
        <v>0</v>
      </c>
      <c r="O31" s="216">
        <v>0</v>
      </c>
      <c r="P31" s="216">
        <f t="shared" si="14"/>
        <v>6.39</v>
      </c>
      <c r="Q31" s="216">
        <f>'[5]3'!L31</f>
        <v>0</v>
      </c>
      <c r="R31" s="216">
        <f>'[5]3'!M31</f>
        <v>0</v>
      </c>
      <c r="S31" s="216">
        <f>'[5]3'!N31</f>
        <v>0</v>
      </c>
      <c r="T31" s="216">
        <f>'[5]3'!O31</f>
        <v>0</v>
      </c>
      <c r="U31" s="216"/>
      <c r="V31" s="216">
        <f t="shared" si="7"/>
        <v>0</v>
      </c>
      <c r="W31" s="216"/>
      <c r="X31" s="216">
        <f t="shared" si="8"/>
        <v>0</v>
      </c>
      <c r="Y31" s="216"/>
      <c r="Z31" s="216">
        <f t="shared" si="9"/>
        <v>6.39</v>
      </c>
      <c r="AA31" s="216">
        <f t="shared" si="10"/>
        <v>0</v>
      </c>
      <c r="AB31" s="216">
        <f>P31</f>
        <v>6.39</v>
      </c>
      <c r="AC31" s="216">
        <v>0</v>
      </c>
      <c r="AD31" s="216"/>
      <c r="AE31" s="216"/>
      <c r="AF31" s="216"/>
      <c r="AG31" s="216">
        <v>0</v>
      </c>
      <c r="AH31" s="216">
        <f>AH32</f>
        <v>2.13</v>
      </c>
      <c r="AI31" s="216">
        <f t="shared" ref="AI31:AN31" si="20">AI32</f>
        <v>0</v>
      </c>
      <c r="AJ31" s="216">
        <f t="shared" si="20"/>
        <v>2.13</v>
      </c>
      <c r="AK31" s="216">
        <f t="shared" si="20"/>
        <v>0</v>
      </c>
      <c r="AL31" s="216">
        <f t="shared" si="20"/>
        <v>2.13</v>
      </c>
      <c r="AM31" s="216">
        <f t="shared" si="20"/>
        <v>0</v>
      </c>
      <c r="AN31" s="216">
        <f t="shared" si="20"/>
        <v>6.39</v>
      </c>
      <c r="AO31" s="319"/>
      <c r="AP31" s="526"/>
    </row>
    <row r="32" spans="1:42" ht="47.25" x14ac:dyDescent="0.25">
      <c r="A32" s="83"/>
      <c r="B32" s="324" t="s">
        <v>1107</v>
      </c>
      <c r="C32" s="326"/>
      <c r="D32" s="600"/>
      <c r="E32" s="600"/>
      <c r="F32" s="600"/>
      <c r="G32" s="600"/>
      <c r="H32" s="216">
        <v>0</v>
      </c>
      <c r="I32" s="216">
        <f t="shared" si="4"/>
        <v>6.39</v>
      </c>
      <c r="J32" s="216"/>
      <c r="K32" s="216"/>
      <c r="L32" s="216"/>
      <c r="M32" s="216"/>
      <c r="N32" s="216"/>
      <c r="O32" s="216"/>
      <c r="P32" s="216">
        <f t="shared" si="14"/>
        <v>6.39</v>
      </c>
      <c r="Q32" s="216">
        <f>Q25/P25*P32</f>
        <v>4.4175771850701921E-2</v>
      </c>
      <c r="R32" s="216">
        <f>R25/P25*P32</f>
        <v>2.2168612876891993</v>
      </c>
      <c r="S32" s="216">
        <f>S25/P25*P32</f>
        <v>3.9085227774580784</v>
      </c>
      <c r="T32" s="216">
        <f>P32-Q32-R32-S32</f>
        <v>0.2204401630020203</v>
      </c>
      <c r="U32" s="216"/>
      <c r="V32" s="216">
        <f t="shared" si="7"/>
        <v>0</v>
      </c>
      <c r="W32" s="216"/>
      <c r="X32" s="216">
        <f t="shared" si="8"/>
        <v>0</v>
      </c>
      <c r="Y32" s="216"/>
      <c r="Z32" s="216">
        <f t="shared" si="9"/>
        <v>6.39</v>
      </c>
      <c r="AA32" s="216"/>
      <c r="AB32" s="216">
        <f>P32</f>
        <v>6.39</v>
      </c>
      <c r="AC32" s="216"/>
      <c r="AD32" s="216"/>
      <c r="AE32" s="216"/>
      <c r="AF32" s="216"/>
      <c r="AG32" s="216"/>
      <c r="AH32" s="216">
        <v>2.13</v>
      </c>
      <c r="AI32" s="216"/>
      <c r="AJ32" s="216">
        <v>2.13</v>
      </c>
      <c r="AK32" s="216"/>
      <c r="AL32" s="216">
        <v>2.13</v>
      </c>
      <c r="AM32" s="216">
        <f t="shared" ref="AM32" si="21">AC32+AE32+AG32+AI32+AK32</f>
        <v>0</v>
      </c>
      <c r="AN32" s="216">
        <f t="shared" ref="AN32" si="22">AB32</f>
        <v>6.39</v>
      </c>
      <c r="AO32" s="319" t="s">
        <v>1141</v>
      </c>
      <c r="AP32" s="526"/>
    </row>
    <row r="33" spans="1:42" x14ac:dyDescent="0.25">
      <c r="A33" s="83"/>
      <c r="B33" s="325"/>
      <c r="C33" s="326"/>
      <c r="D33" s="600"/>
      <c r="E33" s="600"/>
      <c r="F33" s="600"/>
      <c r="G33" s="600"/>
      <c r="H33" s="216"/>
      <c r="I33" s="216">
        <f t="shared" si="4"/>
        <v>0</v>
      </c>
      <c r="J33" s="216"/>
      <c r="K33" s="216"/>
      <c r="L33" s="216"/>
      <c r="M33" s="216"/>
      <c r="N33" s="216"/>
      <c r="O33" s="216"/>
      <c r="P33" s="216"/>
      <c r="Q33" s="216"/>
      <c r="R33" s="216"/>
      <c r="S33" s="216"/>
      <c r="T33" s="216"/>
      <c r="U33" s="216"/>
      <c r="V33" s="216">
        <f t="shared" si="7"/>
        <v>0</v>
      </c>
      <c r="W33" s="216"/>
      <c r="X33" s="216">
        <f t="shared" si="8"/>
        <v>0</v>
      </c>
      <c r="Y33" s="216"/>
      <c r="Z33" s="216">
        <f t="shared" si="9"/>
        <v>0</v>
      </c>
      <c r="AA33" s="216"/>
      <c r="AB33" s="216"/>
      <c r="AC33" s="216"/>
      <c r="AD33" s="216"/>
      <c r="AE33" s="216"/>
      <c r="AF33" s="216"/>
      <c r="AG33" s="216"/>
      <c r="AH33" s="216"/>
      <c r="AI33" s="216"/>
      <c r="AJ33" s="216"/>
      <c r="AK33" s="216"/>
      <c r="AL33" s="216"/>
      <c r="AM33" s="216"/>
      <c r="AN33" s="216"/>
      <c r="AO33" s="319"/>
      <c r="AP33" s="526"/>
    </row>
    <row r="34" spans="1:42" ht="31.5" x14ac:dyDescent="0.25">
      <c r="A34" s="83" t="s">
        <v>558</v>
      </c>
      <c r="B34" s="325" t="s">
        <v>528</v>
      </c>
      <c r="C34" s="326"/>
      <c r="D34" s="600"/>
      <c r="E34" s="600"/>
      <c r="F34" s="600"/>
      <c r="G34" s="600"/>
      <c r="H34" s="216">
        <f t="shared" si="3"/>
        <v>0</v>
      </c>
      <c r="I34" s="216">
        <f t="shared" si="4"/>
        <v>0</v>
      </c>
      <c r="J34" s="216">
        <f t="shared" si="5"/>
        <v>0</v>
      </c>
      <c r="K34" s="216">
        <v>0</v>
      </c>
      <c r="L34" s="216">
        <v>0</v>
      </c>
      <c r="M34" s="216">
        <v>0</v>
      </c>
      <c r="N34" s="216">
        <v>0</v>
      </c>
      <c r="O34" s="216">
        <v>0</v>
      </c>
      <c r="P34" s="216">
        <f t="shared" si="14"/>
        <v>0</v>
      </c>
      <c r="Q34" s="216">
        <f>'[5]3'!L32</f>
        <v>0</v>
      </c>
      <c r="R34" s="216">
        <f>'[5]3'!M32</f>
        <v>0</v>
      </c>
      <c r="S34" s="216">
        <f>'[5]3'!N32</f>
        <v>0</v>
      </c>
      <c r="T34" s="216">
        <f>'[5]3'!O32</f>
        <v>0</v>
      </c>
      <c r="U34" s="216"/>
      <c r="V34" s="216">
        <f t="shared" si="7"/>
        <v>0</v>
      </c>
      <c r="W34" s="216"/>
      <c r="X34" s="216">
        <f t="shared" si="8"/>
        <v>0</v>
      </c>
      <c r="Y34" s="216"/>
      <c r="Z34" s="216">
        <f t="shared" si="9"/>
        <v>0</v>
      </c>
      <c r="AA34" s="216">
        <f t="shared" si="10"/>
        <v>0</v>
      </c>
      <c r="AB34" s="216">
        <f t="shared" si="11"/>
        <v>0</v>
      </c>
      <c r="AC34" s="216">
        <v>0</v>
      </c>
      <c r="AD34" s="216"/>
      <c r="AE34" s="216"/>
      <c r="AF34" s="216"/>
      <c r="AG34" s="216">
        <v>0</v>
      </c>
      <c r="AH34" s="216"/>
      <c r="AI34" s="216">
        <v>0</v>
      </c>
      <c r="AJ34" s="216"/>
      <c r="AK34" s="216">
        <v>0</v>
      </c>
      <c r="AL34" s="216"/>
      <c r="AM34" s="216">
        <f t="shared" si="15"/>
        <v>0</v>
      </c>
      <c r="AN34" s="216">
        <f t="shared" si="18"/>
        <v>0</v>
      </c>
      <c r="AO34" s="319"/>
      <c r="AP34" s="526"/>
    </row>
    <row r="35" spans="1:42" ht="47.25" x14ac:dyDescent="0.25">
      <c r="A35" s="83" t="s">
        <v>559</v>
      </c>
      <c r="B35" s="325" t="s">
        <v>527</v>
      </c>
      <c r="C35" s="326"/>
      <c r="D35" s="600"/>
      <c r="E35" s="600"/>
      <c r="F35" s="600"/>
      <c r="G35" s="600"/>
      <c r="H35" s="216">
        <f t="shared" si="3"/>
        <v>0</v>
      </c>
      <c r="I35" s="216">
        <f t="shared" si="4"/>
        <v>0</v>
      </c>
      <c r="J35" s="216">
        <f t="shared" si="5"/>
        <v>0</v>
      </c>
      <c r="K35" s="216">
        <v>0</v>
      </c>
      <c r="L35" s="216">
        <v>0</v>
      </c>
      <c r="M35" s="216">
        <v>0</v>
      </c>
      <c r="N35" s="216">
        <v>0</v>
      </c>
      <c r="O35" s="216">
        <v>0</v>
      </c>
      <c r="P35" s="216">
        <f t="shared" si="14"/>
        <v>0</v>
      </c>
      <c r="Q35" s="216">
        <f>'[5]3'!L33</f>
        <v>0</v>
      </c>
      <c r="R35" s="216">
        <f>'[5]3'!M33</f>
        <v>0</v>
      </c>
      <c r="S35" s="216">
        <f>'[5]3'!N33</f>
        <v>0</v>
      </c>
      <c r="T35" s="216">
        <f>'[5]3'!O33</f>
        <v>0</v>
      </c>
      <c r="U35" s="216"/>
      <c r="V35" s="216">
        <f t="shared" si="7"/>
        <v>0</v>
      </c>
      <c r="W35" s="216"/>
      <c r="X35" s="216">
        <f t="shared" si="8"/>
        <v>0</v>
      </c>
      <c r="Y35" s="216"/>
      <c r="Z35" s="216">
        <f t="shared" si="9"/>
        <v>0</v>
      </c>
      <c r="AA35" s="216">
        <f t="shared" si="10"/>
        <v>0</v>
      </c>
      <c r="AB35" s="216">
        <f t="shared" si="11"/>
        <v>0</v>
      </c>
      <c r="AC35" s="216">
        <v>0</v>
      </c>
      <c r="AD35" s="216"/>
      <c r="AE35" s="216"/>
      <c r="AF35" s="216"/>
      <c r="AG35" s="216">
        <v>0</v>
      </c>
      <c r="AH35" s="216"/>
      <c r="AI35" s="216">
        <v>0</v>
      </c>
      <c r="AJ35" s="216"/>
      <c r="AK35" s="216">
        <v>0</v>
      </c>
      <c r="AL35" s="216"/>
      <c r="AM35" s="216">
        <f t="shared" si="15"/>
        <v>0</v>
      </c>
      <c r="AN35" s="216">
        <f t="shared" si="18"/>
        <v>0</v>
      </c>
      <c r="AO35" s="319"/>
      <c r="AP35" s="526"/>
    </row>
    <row r="36" spans="1:42" ht="78.75" x14ac:dyDescent="0.25">
      <c r="A36" s="83" t="s">
        <v>560</v>
      </c>
      <c r="B36" s="325" t="s">
        <v>756</v>
      </c>
      <c r="C36" s="326"/>
      <c r="D36" s="600"/>
      <c r="E36" s="600"/>
      <c r="F36" s="600"/>
      <c r="G36" s="600"/>
      <c r="H36" s="216">
        <f t="shared" si="3"/>
        <v>0</v>
      </c>
      <c r="I36" s="216">
        <f t="shared" si="4"/>
        <v>0</v>
      </c>
      <c r="J36" s="216">
        <f t="shared" si="5"/>
        <v>0</v>
      </c>
      <c r="K36" s="216">
        <v>0</v>
      </c>
      <c r="L36" s="216">
        <v>0</v>
      </c>
      <c r="M36" s="216">
        <v>0</v>
      </c>
      <c r="N36" s="216">
        <v>0</v>
      </c>
      <c r="O36" s="216">
        <v>0</v>
      </c>
      <c r="P36" s="216">
        <f t="shared" si="14"/>
        <v>0</v>
      </c>
      <c r="Q36" s="216">
        <f>'[5]3'!L34</f>
        <v>0</v>
      </c>
      <c r="R36" s="216">
        <f>'[5]3'!M34</f>
        <v>0</v>
      </c>
      <c r="S36" s="216">
        <f>'[5]3'!N34</f>
        <v>0</v>
      </c>
      <c r="T36" s="216">
        <f>'[5]3'!O34</f>
        <v>0</v>
      </c>
      <c r="U36" s="216"/>
      <c r="V36" s="216">
        <f t="shared" si="7"/>
        <v>0</v>
      </c>
      <c r="W36" s="216"/>
      <c r="X36" s="216">
        <f t="shared" si="8"/>
        <v>0</v>
      </c>
      <c r="Y36" s="216"/>
      <c r="Z36" s="216">
        <f t="shared" si="9"/>
        <v>0</v>
      </c>
      <c r="AA36" s="216">
        <f t="shared" si="10"/>
        <v>0</v>
      </c>
      <c r="AB36" s="216">
        <f t="shared" si="11"/>
        <v>0</v>
      </c>
      <c r="AC36" s="216">
        <v>0</v>
      </c>
      <c r="AD36" s="216"/>
      <c r="AE36" s="216"/>
      <c r="AF36" s="216"/>
      <c r="AG36" s="216">
        <v>0</v>
      </c>
      <c r="AH36" s="216"/>
      <c r="AI36" s="216">
        <v>0</v>
      </c>
      <c r="AJ36" s="216"/>
      <c r="AK36" s="216">
        <v>0</v>
      </c>
      <c r="AL36" s="216"/>
      <c r="AM36" s="216">
        <f t="shared" si="15"/>
        <v>0</v>
      </c>
      <c r="AN36" s="216">
        <f t="shared" si="18"/>
        <v>0</v>
      </c>
      <c r="AO36" s="319"/>
      <c r="AP36" s="526"/>
    </row>
    <row r="37" spans="1:42" ht="47.25" x14ac:dyDescent="0.25">
      <c r="A37" s="590" t="s">
        <v>556</v>
      </c>
      <c r="B37" s="588" t="s">
        <v>757</v>
      </c>
      <c r="C37" s="326"/>
      <c r="D37" s="600"/>
      <c r="E37" s="600"/>
      <c r="F37" s="600"/>
      <c r="G37" s="600"/>
      <c r="H37" s="217">
        <f t="shared" si="3"/>
        <v>250.38499999999999</v>
      </c>
      <c r="I37" s="217">
        <f t="shared" si="4"/>
        <v>337.86383333333333</v>
      </c>
      <c r="J37" s="217">
        <f t="shared" si="5"/>
        <v>61.608049000000008</v>
      </c>
      <c r="K37" s="217">
        <v>250.38499999999999</v>
      </c>
      <c r="L37" s="217">
        <v>3.6111866666666672</v>
      </c>
      <c r="M37" s="217">
        <v>36.111866666666657</v>
      </c>
      <c r="N37" s="217">
        <v>142.21106666666665</v>
      </c>
      <c r="O37" s="217">
        <v>68.452713333333335</v>
      </c>
      <c r="P37" s="217">
        <f t="shared" ref="P37:U37" si="23">P38+P85+P109+P112</f>
        <v>337.86383333333333</v>
      </c>
      <c r="Q37" s="217">
        <f t="shared" si="23"/>
        <v>3.9995191210277214</v>
      </c>
      <c r="R37" s="217">
        <f t="shared" si="23"/>
        <v>39.995191210277206</v>
      </c>
      <c r="S37" s="217">
        <f t="shared" si="23"/>
        <v>153.09687143340096</v>
      </c>
      <c r="T37" s="217">
        <f t="shared" si="23"/>
        <v>132.16825156862745</v>
      </c>
      <c r="U37" s="217">
        <f t="shared" si="23"/>
        <v>0</v>
      </c>
      <c r="V37" s="217">
        <f t="shared" si="7"/>
        <v>250.38499999999999</v>
      </c>
      <c r="W37" s="217"/>
      <c r="X37" s="217">
        <f t="shared" si="8"/>
        <v>188.776951</v>
      </c>
      <c r="Y37" s="217"/>
      <c r="Z37" s="217">
        <f t="shared" si="9"/>
        <v>276.25578433333334</v>
      </c>
      <c r="AA37" s="216">
        <f t="shared" si="10"/>
        <v>250.38499999999999</v>
      </c>
      <c r="AB37" s="216">
        <f t="shared" si="11"/>
        <v>337.86383333333333</v>
      </c>
      <c r="AC37" s="217">
        <f>AC38+AC85+AC109+AC112</f>
        <v>61.328333333333326</v>
      </c>
      <c r="AD37" s="217">
        <f>AD38+AD85+AD109+AD112</f>
        <v>61.608049000000008</v>
      </c>
      <c r="AE37" s="217">
        <f>AE38+AE85++AE112</f>
        <v>58.644499999999994</v>
      </c>
      <c r="AF37" s="217"/>
      <c r="AG37" s="217">
        <f t="shared" ref="AG37:AL37" si="24">AG38+AG85+AG109+AG112</f>
        <v>53.670833333333341</v>
      </c>
      <c r="AH37" s="217">
        <f t="shared" si="24"/>
        <v>65.600999999999999</v>
      </c>
      <c r="AI37" s="217">
        <f t="shared" si="24"/>
        <v>53.470833333333331</v>
      </c>
      <c r="AJ37" s="217">
        <f t="shared" si="24"/>
        <v>79.56</v>
      </c>
      <c r="AK37" s="217">
        <f t="shared" si="24"/>
        <v>55.770833333333336</v>
      </c>
      <c r="AL37" s="217">
        <f t="shared" si="24"/>
        <v>72.72999999999999</v>
      </c>
      <c r="AM37" s="217">
        <f t="shared" si="15"/>
        <v>282.88533333333334</v>
      </c>
      <c r="AN37" s="217">
        <f t="shared" si="18"/>
        <v>337.86383333333333</v>
      </c>
      <c r="AO37" s="396"/>
      <c r="AP37" s="526"/>
    </row>
    <row r="38" spans="1:42" ht="78.75" x14ac:dyDescent="0.25">
      <c r="A38" s="83" t="s">
        <v>561</v>
      </c>
      <c r="B38" s="591" t="s">
        <v>772</v>
      </c>
      <c r="C38" s="326"/>
      <c r="D38" s="600"/>
      <c r="E38" s="600"/>
      <c r="F38" s="600"/>
      <c r="G38" s="600"/>
      <c r="H38" s="216">
        <f t="shared" si="3"/>
        <v>200.32166666666666</v>
      </c>
      <c r="I38" s="216">
        <f t="shared" si="4"/>
        <v>247.10000000000002</v>
      </c>
      <c r="J38" s="216">
        <f t="shared" si="5"/>
        <v>47.567000000000007</v>
      </c>
      <c r="K38" s="216">
        <v>200.32166666666666</v>
      </c>
      <c r="L38" s="216">
        <v>3.6111866666666672</v>
      </c>
      <c r="M38" s="216">
        <v>36.111866666666657</v>
      </c>
      <c r="N38" s="216">
        <v>137.12773333333331</v>
      </c>
      <c r="O38" s="216">
        <v>23.472713333333328</v>
      </c>
      <c r="P38" s="216">
        <f t="shared" ref="P38:T38" si="25">P39+P40</f>
        <v>247.10000000000002</v>
      </c>
      <c r="Q38" s="216">
        <f t="shared" si="25"/>
        <v>3.5131391210277214</v>
      </c>
      <c r="R38" s="216">
        <f t="shared" si="25"/>
        <v>35.131391210277208</v>
      </c>
      <c r="S38" s="216">
        <f t="shared" si="25"/>
        <v>136.01868810006761</v>
      </c>
      <c r="T38" s="216">
        <f t="shared" si="25"/>
        <v>72.436781568627453</v>
      </c>
      <c r="U38" s="216">
        <f t="shared" ref="U38:AG38" si="26">U39+U40</f>
        <v>0</v>
      </c>
      <c r="V38" s="216">
        <f t="shared" si="7"/>
        <v>200.32166666666666</v>
      </c>
      <c r="W38" s="216"/>
      <c r="X38" s="216">
        <f t="shared" si="8"/>
        <v>152.75466666666665</v>
      </c>
      <c r="Y38" s="216"/>
      <c r="Z38" s="216">
        <f t="shared" si="9"/>
        <v>199.53300000000002</v>
      </c>
      <c r="AA38" s="216">
        <f t="shared" si="10"/>
        <v>200.32166666666666</v>
      </c>
      <c r="AB38" s="216">
        <f t="shared" si="11"/>
        <v>247.10000000000002</v>
      </c>
      <c r="AC38" s="216">
        <f t="shared" si="26"/>
        <v>47.407499999999992</v>
      </c>
      <c r="AD38" s="216">
        <f t="shared" si="26"/>
        <v>47.567000000000007</v>
      </c>
      <c r="AE38" s="216">
        <f>AE40</f>
        <v>39.110499999999995</v>
      </c>
      <c r="AF38" s="216"/>
      <c r="AG38" s="216">
        <f t="shared" si="26"/>
        <v>46.2</v>
      </c>
      <c r="AH38" s="216">
        <f t="shared" ref="AH38:AL38" si="27">AH39+AH40</f>
        <v>39.518000000000001</v>
      </c>
      <c r="AI38" s="216">
        <f t="shared" si="27"/>
        <v>43.5</v>
      </c>
      <c r="AJ38" s="216">
        <f t="shared" si="27"/>
        <v>65.460999999999999</v>
      </c>
      <c r="AK38" s="216">
        <f t="shared" si="27"/>
        <v>48</v>
      </c>
      <c r="AL38" s="216">
        <f t="shared" si="27"/>
        <v>55.602999999999994</v>
      </c>
      <c r="AM38" s="216">
        <f t="shared" si="15"/>
        <v>224.21799999999999</v>
      </c>
      <c r="AN38" s="216">
        <f t="shared" si="18"/>
        <v>247.10000000000002</v>
      </c>
      <c r="AO38" s="397"/>
      <c r="AP38" s="526"/>
    </row>
    <row r="39" spans="1:42" ht="31.5" x14ac:dyDescent="0.25">
      <c r="A39" s="83" t="s">
        <v>608</v>
      </c>
      <c r="B39" s="325" t="s">
        <v>773</v>
      </c>
      <c r="C39" s="326"/>
      <c r="D39" s="600"/>
      <c r="E39" s="600"/>
      <c r="F39" s="600"/>
      <c r="G39" s="600"/>
      <c r="H39" s="216">
        <f t="shared" si="3"/>
        <v>0</v>
      </c>
      <c r="I39" s="216">
        <f t="shared" si="4"/>
        <v>0</v>
      </c>
      <c r="J39" s="216">
        <f t="shared" si="5"/>
        <v>0</v>
      </c>
      <c r="K39" s="216">
        <v>0</v>
      </c>
      <c r="L39" s="216">
        <v>0</v>
      </c>
      <c r="M39" s="216">
        <v>0</v>
      </c>
      <c r="N39" s="216">
        <v>0</v>
      </c>
      <c r="O39" s="216">
        <v>0</v>
      </c>
      <c r="P39" s="216">
        <v>0</v>
      </c>
      <c r="Q39" s="216">
        <v>0</v>
      </c>
      <c r="R39" s="216">
        <v>0</v>
      </c>
      <c r="S39" s="216">
        <v>0</v>
      </c>
      <c r="T39" s="216">
        <v>0</v>
      </c>
      <c r="U39" s="216"/>
      <c r="V39" s="216">
        <f t="shared" si="7"/>
        <v>0</v>
      </c>
      <c r="W39" s="216"/>
      <c r="X39" s="216">
        <f t="shared" si="8"/>
        <v>0</v>
      </c>
      <c r="Y39" s="216"/>
      <c r="Z39" s="216">
        <f t="shared" si="9"/>
        <v>0</v>
      </c>
      <c r="AA39" s="216">
        <f t="shared" si="10"/>
        <v>0</v>
      </c>
      <c r="AB39" s="216">
        <f t="shared" si="11"/>
        <v>0</v>
      </c>
      <c r="AC39" s="216"/>
      <c r="AD39" s="216"/>
      <c r="AE39" s="216"/>
      <c r="AF39" s="216"/>
      <c r="AG39" s="216">
        <v>0</v>
      </c>
      <c r="AH39" s="216">
        <v>0</v>
      </c>
      <c r="AI39" s="216">
        <v>0</v>
      </c>
      <c r="AJ39" s="216">
        <v>0</v>
      </c>
      <c r="AK39" s="216">
        <v>0</v>
      </c>
      <c r="AL39" s="216">
        <v>0</v>
      </c>
      <c r="AM39" s="216">
        <f t="shared" si="15"/>
        <v>0</v>
      </c>
      <c r="AN39" s="216">
        <f t="shared" si="18"/>
        <v>0</v>
      </c>
      <c r="AO39" s="319"/>
      <c r="AP39" s="526"/>
    </row>
    <row r="40" spans="1:42" ht="63" x14ac:dyDescent="0.25">
      <c r="A40" s="83" t="s">
        <v>609</v>
      </c>
      <c r="B40" s="325" t="s">
        <v>774</v>
      </c>
      <c r="C40" s="326"/>
      <c r="D40" s="600"/>
      <c r="E40" s="600">
        <v>2020</v>
      </c>
      <c r="F40" s="600">
        <v>2024</v>
      </c>
      <c r="G40" s="600"/>
      <c r="H40" s="216">
        <f t="shared" si="3"/>
        <v>200.32166666666666</v>
      </c>
      <c r="I40" s="216">
        <f t="shared" si="4"/>
        <v>247.10000000000002</v>
      </c>
      <c r="J40" s="216">
        <f t="shared" si="5"/>
        <v>47.567000000000007</v>
      </c>
      <c r="K40" s="216">
        <v>200.32166666666666</v>
      </c>
      <c r="L40" s="216">
        <v>3.6111866666666672</v>
      </c>
      <c r="M40" s="216">
        <v>36.111866666666657</v>
      </c>
      <c r="N40" s="216">
        <v>137.12773333333331</v>
      </c>
      <c r="O40" s="216">
        <v>23.472713333333328</v>
      </c>
      <c r="P40" s="216">
        <f t="shared" ref="P40:U40" si="28">SUM(P41:P83)</f>
        <v>247.10000000000002</v>
      </c>
      <c r="Q40" s="216">
        <f t="shared" si="28"/>
        <v>3.5131391210277214</v>
      </c>
      <c r="R40" s="216">
        <f t="shared" si="28"/>
        <v>35.131391210277208</v>
      </c>
      <c r="S40" s="216">
        <f t="shared" si="28"/>
        <v>136.01868810006761</v>
      </c>
      <c r="T40" s="216">
        <f t="shared" si="28"/>
        <v>72.436781568627453</v>
      </c>
      <c r="U40" s="216">
        <f t="shared" si="28"/>
        <v>0</v>
      </c>
      <c r="V40" s="216">
        <f t="shared" si="7"/>
        <v>200.32166666666666</v>
      </c>
      <c r="W40" s="216"/>
      <c r="X40" s="216">
        <f t="shared" si="8"/>
        <v>152.75466666666665</v>
      </c>
      <c r="Y40" s="216"/>
      <c r="Z40" s="216">
        <f t="shared" si="9"/>
        <v>199.53300000000002</v>
      </c>
      <c r="AA40" s="216">
        <f t="shared" si="10"/>
        <v>200.32166666666666</v>
      </c>
      <c r="AB40" s="216">
        <f t="shared" si="11"/>
        <v>247.10000000000002</v>
      </c>
      <c r="AC40" s="216">
        <f>SUM(AC41:AC83)</f>
        <v>47.407499999999992</v>
      </c>
      <c r="AD40" s="216">
        <f>SUM(AD41:AD83)</f>
        <v>47.567000000000007</v>
      </c>
      <c r="AE40" s="216">
        <f>SUM(AE41:AE83)</f>
        <v>39.110499999999995</v>
      </c>
      <c r="AF40" s="216"/>
      <c r="AG40" s="216">
        <f t="shared" ref="AG40:AL40" si="29">SUM(AG41:AG83)</f>
        <v>46.2</v>
      </c>
      <c r="AH40" s="216">
        <f t="shared" si="29"/>
        <v>39.518000000000001</v>
      </c>
      <c r="AI40" s="216">
        <f t="shared" si="29"/>
        <v>43.5</v>
      </c>
      <c r="AJ40" s="216">
        <f t="shared" si="29"/>
        <v>65.460999999999999</v>
      </c>
      <c r="AK40" s="216">
        <f t="shared" si="29"/>
        <v>48</v>
      </c>
      <c r="AL40" s="216">
        <f t="shared" si="29"/>
        <v>55.602999999999994</v>
      </c>
      <c r="AM40" s="216">
        <f t="shared" si="15"/>
        <v>224.21799999999999</v>
      </c>
      <c r="AN40" s="216">
        <f t="shared" si="18"/>
        <v>247.10000000000002</v>
      </c>
      <c r="AO40" s="319"/>
      <c r="AP40" s="526"/>
    </row>
    <row r="41" spans="1:42" ht="31.5" x14ac:dyDescent="0.25">
      <c r="A41" s="83"/>
      <c r="B41" s="318" t="s">
        <v>839</v>
      </c>
      <c r="C41" s="600" t="s">
        <v>815</v>
      </c>
      <c r="D41" s="600"/>
      <c r="E41" s="600">
        <v>2020</v>
      </c>
      <c r="F41" s="600">
        <v>2020</v>
      </c>
      <c r="G41" s="600"/>
      <c r="H41" s="216">
        <f t="shared" si="3"/>
        <v>7.7391666666666676</v>
      </c>
      <c r="I41" s="216">
        <f t="shared" si="4"/>
        <v>7.7391666666666676</v>
      </c>
      <c r="J41" s="216">
        <f t="shared" si="5"/>
        <v>7.7370000000000001</v>
      </c>
      <c r="K41" s="216">
        <v>7.7391666666666676</v>
      </c>
      <c r="L41" s="216">
        <v>0.15478333333333336</v>
      </c>
      <c r="M41" s="216">
        <v>1.5478333333333336</v>
      </c>
      <c r="N41" s="216">
        <v>5.0304583333333337</v>
      </c>
      <c r="O41" s="216">
        <v>1.0060916666666664</v>
      </c>
      <c r="P41" s="216">
        <f t="shared" si="14"/>
        <v>7.7391666666666676</v>
      </c>
      <c r="Q41" s="216">
        <f>'[5]3'!L39</f>
        <v>0.15478333333333336</v>
      </c>
      <c r="R41" s="216">
        <f>'[5]3'!M39</f>
        <v>1.5478333333333336</v>
      </c>
      <c r="S41" s="216">
        <f>'[5]3'!N39</f>
        <v>5.0304583333333337</v>
      </c>
      <c r="T41" s="216">
        <f>P41-Q41-R41-S41</f>
        <v>1.0060916666666664</v>
      </c>
      <c r="U41" s="216"/>
      <c r="V41" s="216">
        <f t="shared" si="7"/>
        <v>7.7391666666666676</v>
      </c>
      <c r="W41" s="216"/>
      <c r="X41" s="216">
        <f t="shared" si="8"/>
        <v>2.1666666666675383E-3</v>
      </c>
      <c r="Y41" s="216"/>
      <c r="Z41" s="216">
        <f t="shared" si="9"/>
        <v>2.1666666666675383E-3</v>
      </c>
      <c r="AA41" s="216">
        <f t="shared" si="10"/>
        <v>7.7391666666666676</v>
      </c>
      <c r="AB41" s="216">
        <f t="shared" si="11"/>
        <v>7.7391666666666676</v>
      </c>
      <c r="AC41" s="216">
        <f>H41</f>
        <v>7.7391666666666676</v>
      </c>
      <c r="AD41" s="216">
        <v>7.7370000000000001</v>
      </c>
      <c r="AE41" s="216"/>
      <c r="AF41" s="216"/>
      <c r="AG41" s="216"/>
      <c r="AH41" s="216"/>
      <c r="AI41" s="216"/>
      <c r="AJ41" s="216"/>
      <c r="AK41" s="216"/>
      <c r="AL41" s="216"/>
      <c r="AM41" s="216">
        <f t="shared" si="15"/>
        <v>7.7391666666666676</v>
      </c>
      <c r="AN41" s="216">
        <f t="shared" si="18"/>
        <v>7.7391666666666676</v>
      </c>
      <c r="AO41" s="319"/>
      <c r="AP41" s="526"/>
    </row>
    <row r="42" spans="1:42" x14ac:dyDescent="0.25">
      <c r="A42" s="83"/>
      <c r="B42" s="318" t="s">
        <v>816</v>
      </c>
      <c r="C42" s="600" t="s">
        <v>815</v>
      </c>
      <c r="D42" s="600"/>
      <c r="E42" s="600">
        <v>2020</v>
      </c>
      <c r="F42" s="600">
        <v>2020</v>
      </c>
      <c r="G42" s="600"/>
      <c r="H42" s="216">
        <f t="shared" si="3"/>
        <v>18.206666666666667</v>
      </c>
      <c r="I42" s="216">
        <f t="shared" si="4"/>
        <v>18.206666666666667</v>
      </c>
      <c r="J42" s="216">
        <f t="shared" si="5"/>
        <v>18.204999999999998</v>
      </c>
      <c r="K42" s="216">
        <v>18.206666666666667</v>
      </c>
      <c r="L42" s="216">
        <v>0.36413333333333336</v>
      </c>
      <c r="M42" s="216">
        <v>3.6413333333333338</v>
      </c>
      <c r="N42" s="216">
        <v>11.834333333333333</v>
      </c>
      <c r="O42" s="216">
        <v>2.3668666666666649</v>
      </c>
      <c r="P42" s="216">
        <f t="shared" si="14"/>
        <v>18.206666666666667</v>
      </c>
      <c r="Q42" s="216">
        <f>'[5]3'!L40</f>
        <v>0.36413333333333336</v>
      </c>
      <c r="R42" s="216">
        <f>'[5]3'!M40</f>
        <v>3.6413333333333338</v>
      </c>
      <c r="S42" s="216">
        <f>'[5]3'!N40</f>
        <v>11.834333333333333</v>
      </c>
      <c r="T42" s="216">
        <f t="shared" ref="T42:T82" si="30">P42-Q42-R42-S42</f>
        <v>2.3668666666666649</v>
      </c>
      <c r="U42" s="216"/>
      <c r="V42" s="216">
        <f t="shared" si="7"/>
        <v>18.206666666666667</v>
      </c>
      <c r="W42" s="216"/>
      <c r="X42" s="216">
        <f t="shared" si="8"/>
        <v>1.6666666666687036E-3</v>
      </c>
      <c r="Y42" s="216"/>
      <c r="Z42" s="216">
        <f t="shared" si="9"/>
        <v>1.6666666666687036E-3</v>
      </c>
      <c r="AA42" s="216">
        <f t="shared" si="10"/>
        <v>18.206666666666667</v>
      </c>
      <c r="AB42" s="216">
        <f t="shared" si="11"/>
        <v>18.206666666666667</v>
      </c>
      <c r="AC42" s="216">
        <f t="shared" ref="AC42:AC46" si="31">H42</f>
        <v>18.206666666666667</v>
      </c>
      <c r="AD42" s="216">
        <v>18.204999999999998</v>
      </c>
      <c r="AE42" s="216"/>
      <c r="AF42" s="216"/>
      <c r="AG42" s="216"/>
      <c r="AH42" s="216"/>
      <c r="AI42" s="216"/>
      <c r="AJ42" s="216"/>
      <c r="AK42" s="216"/>
      <c r="AL42" s="216"/>
      <c r="AM42" s="216">
        <f t="shared" si="15"/>
        <v>18.206666666666667</v>
      </c>
      <c r="AN42" s="216">
        <f t="shared" si="18"/>
        <v>18.206666666666667</v>
      </c>
      <c r="AO42" s="319"/>
      <c r="AP42" s="526"/>
    </row>
    <row r="43" spans="1:42" ht="31.5" x14ac:dyDescent="0.25">
      <c r="A43" s="83"/>
      <c r="B43" s="318" t="s">
        <v>840</v>
      </c>
      <c r="C43" s="600" t="s">
        <v>815</v>
      </c>
      <c r="D43" s="600"/>
      <c r="E43" s="600">
        <v>2020</v>
      </c>
      <c r="F43" s="600">
        <v>2020</v>
      </c>
      <c r="G43" s="600"/>
      <c r="H43" s="216">
        <f t="shared" si="3"/>
        <v>1.1066666666666667</v>
      </c>
      <c r="I43" s="216">
        <f t="shared" si="4"/>
        <v>1.1066666666666667</v>
      </c>
      <c r="J43" s="216">
        <f t="shared" si="5"/>
        <v>1.1419999999999999</v>
      </c>
      <c r="K43" s="216">
        <v>1.1066666666666667</v>
      </c>
      <c r="L43" s="216">
        <v>2.2133333333333335E-2</v>
      </c>
      <c r="M43" s="216">
        <v>0.22133333333333335</v>
      </c>
      <c r="N43" s="216">
        <v>0.71933333333333338</v>
      </c>
      <c r="O43" s="216">
        <v>0.14386666666666659</v>
      </c>
      <c r="P43" s="216">
        <f t="shared" si="14"/>
        <v>1.1066666666666667</v>
      </c>
      <c r="Q43" s="216">
        <f>'[5]3'!L41</f>
        <v>2.2133333333333335E-2</v>
      </c>
      <c r="R43" s="216">
        <f>'[5]3'!M41</f>
        <v>0.22133333333333335</v>
      </c>
      <c r="S43" s="216">
        <f>'[5]3'!N41</f>
        <v>0.71933333333333338</v>
      </c>
      <c r="T43" s="216">
        <f t="shared" si="30"/>
        <v>0.14386666666666659</v>
      </c>
      <c r="U43" s="216"/>
      <c r="V43" s="216">
        <f t="shared" si="7"/>
        <v>1.1066666666666667</v>
      </c>
      <c r="W43" s="216"/>
      <c r="X43" s="216">
        <f t="shared" si="8"/>
        <v>-3.5333333333333217E-2</v>
      </c>
      <c r="Y43" s="216"/>
      <c r="Z43" s="216">
        <f t="shared" si="9"/>
        <v>-3.5333333333333217E-2</v>
      </c>
      <c r="AA43" s="216">
        <f t="shared" si="10"/>
        <v>1.1066666666666667</v>
      </c>
      <c r="AB43" s="216">
        <f t="shared" si="11"/>
        <v>1.1066666666666667</v>
      </c>
      <c r="AC43" s="216">
        <f t="shared" si="31"/>
        <v>1.1066666666666667</v>
      </c>
      <c r="AD43" s="216">
        <v>1.1419999999999999</v>
      </c>
      <c r="AE43" s="216"/>
      <c r="AF43" s="216"/>
      <c r="AG43" s="216"/>
      <c r="AH43" s="216"/>
      <c r="AI43" s="216"/>
      <c r="AJ43" s="216"/>
      <c r="AK43" s="216"/>
      <c r="AL43" s="216"/>
      <c r="AM43" s="216">
        <f t="shared" si="15"/>
        <v>1.1066666666666667</v>
      </c>
      <c r="AN43" s="216">
        <f t="shared" si="18"/>
        <v>1.1066666666666667</v>
      </c>
      <c r="AO43" s="319"/>
      <c r="AP43" s="526"/>
    </row>
    <row r="44" spans="1:42" x14ac:dyDescent="0.25">
      <c r="A44" s="83"/>
      <c r="B44" s="318" t="s">
        <v>841</v>
      </c>
      <c r="C44" s="600" t="s">
        <v>815</v>
      </c>
      <c r="D44" s="600"/>
      <c r="E44" s="600">
        <v>2020</v>
      </c>
      <c r="F44" s="600">
        <v>2020</v>
      </c>
      <c r="G44" s="600"/>
      <c r="H44" s="216">
        <f t="shared" si="3"/>
        <v>1.2</v>
      </c>
      <c r="I44" s="216">
        <f t="shared" si="4"/>
        <v>1.2</v>
      </c>
      <c r="J44" s="216">
        <f t="shared" si="5"/>
        <v>1.2130000000000001</v>
      </c>
      <c r="K44" s="216">
        <v>1.2</v>
      </c>
      <c r="L44" s="216">
        <v>2.4E-2</v>
      </c>
      <c r="M44" s="216">
        <v>0.24</v>
      </c>
      <c r="N44" s="216">
        <v>0.78</v>
      </c>
      <c r="O44" s="216">
        <v>0.15599999999999992</v>
      </c>
      <c r="P44" s="216">
        <f t="shared" si="14"/>
        <v>1.2</v>
      </c>
      <c r="Q44" s="216">
        <f>'[5]3'!L42</f>
        <v>2.4E-2</v>
      </c>
      <c r="R44" s="216">
        <f>'[5]3'!M42</f>
        <v>0.24</v>
      </c>
      <c r="S44" s="216">
        <f>'[5]3'!N42</f>
        <v>0.78</v>
      </c>
      <c r="T44" s="216">
        <f t="shared" si="30"/>
        <v>0.15599999999999992</v>
      </c>
      <c r="U44" s="216"/>
      <c r="V44" s="216">
        <f t="shared" si="7"/>
        <v>1.2</v>
      </c>
      <c r="W44" s="216"/>
      <c r="X44" s="216">
        <f t="shared" si="8"/>
        <v>-1.3000000000000123E-2</v>
      </c>
      <c r="Y44" s="216"/>
      <c r="Z44" s="216">
        <f t="shared" si="9"/>
        <v>-1.3000000000000123E-2</v>
      </c>
      <c r="AA44" s="216">
        <f t="shared" si="10"/>
        <v>1.2</v>
      </c>
      <c r="AB44" s="216">
        <f t="shared" si="11"/>
        <v>1.2</v>
      </c>
      <c r="AC44" s="216">
        <f t="shared" si="31"/>
        <v>1.2</v>
      </c>
      <c r="AD44" s="216">
        <v>1.2130000000000001</v>
      </c>
      <c r="AE44" s="216"/>
      <c r="AF44" s="216"/>
      <c r="AG44" s="216"/>
      <c r="AH44" s="216"/>
      <c r="AI44" s="216"/>
      <c r="AJ44" s="216"/>
      <c r="AK44" s="216"/>
      <c r="AL44" s="216"/>
      <c r="AM44" s="216">
        <f t="shared" si="15"/>
        <v>1.2</v>
      </c>
      <c r="AN44" s="216">
        <f t="shared" si="18"/>
        <v>1.2</v>
      </c>
      <c r="AO44" s="319"/>
      <c r="AP44" s="526"/>
    </row>
    <row r="45" spans="1:42" ht="31.5" x14ac:dyDescent="0.25">
      <c r="A45" s="83"/>
      <c r="B45" s="318" t="s">
        <v>842</v>
      </c>
      <c r="C45" s="600" t="s">
        <v>815</v>
      </c>
      <c r="D45" s="600"/>
      <c r="E45" s="600">
        <v>2020</v>
      </c>
      <c r="F45" s="600">
        <v>2020</v>
      </c>
      <c r="G45" s="600"/>
      <c r="H45" s="216">
        <f t="shared" si="3"/>
        <v>6.2850000000000001</v>
      </c>
      <c r="I45" s="216">
        <f t="shared" si="4"/>
        <v>6.2850000000000001</v>
      </c>
      <c r="J45" s="216">
        <f t="shared" si="5"/>
        <v>6.2839999999999998</v>
      </c>
      <c r="K45" s="216">
        <v>6.2850000000000001</v>
      </c>
      <c r="L45" s="216">
        <v>0.12570000000000001</v>
      </c>
      <c r="M45" s="216">
        <v>1.2570000000000001</v>
      </c>
      <c r="N45" s="216">
        <v>4.0852500000000003</v>
      </c>
      <c r="O45" s="216">
        <v>0.81705000000000005</v>
      </c>
      <c r="P45" s="216">
        <f t="shared" si="14"/>
        <v>6.2850000000000001</v>
      </c>
      <c r="Q45" s="216">
        <f>'[5]3'!L43</f>
        <v>0.12570000000000001</v>
      </c>
      <c r="R45" s="216">
        <f>'[5]3'!M43</f>
        <v>1.2570000000000001</v>
      </c>
      <c r="S45" s="216">
        <f>'[5]3'!N43</f>
        <v>4.0852500000000003</v>
      </c>
      <c r="T45" s="216">
        <f t="shared" si="30"/>
        <v>0.81705000000000005</v>
      </c>
      <c r="U45" s="216"/>
      <c r="V45" s="216">
        <f t="shared" si="7"/>
        <v>6.2850000000000001</v>
      </c>
      <c r="W45" s="216"/>
      <c r="X45" s="216">
        <f t="shared" si="8"/>
        <v>1.000000000000334E-3</v>
      </c>
      <c r="Y45" s="216"/>
      <c r="Z45" s="216">
        <f t="shared" si="9"/>
        <v>1.000000000000334E-3</v>
      </c>
      <c r="AA45" s="216">
        <f t="shared" si="10"/>
        <v>6.2850000000000001</v>
      </c>
      <c r="AB45" s="216">
        <f t="shared" si="11"/>
        <v>6.2850000000000001</v>
      </c>
      <c r="AC45" s="216">
        <f t="shared" si="31"/>
        <v>6.2850000000000001</v>
      </c>
      <c r="AD45" s="216">
        <v>6.2839999999999998</v>
      </c>
      <c r="AE45" s="216"/>
      <c r="AF45" s="216"/>
      <c r="AG45" s="216"/>
      <c r="AH45" s="216"/>
      <c r="AI45" s="216"/>
      <c r="AJ45" s="216"/>
      <c r="AK45" s="216"/>
      <c r="AL45" s="216"/>
      <c r="AM45" s="216">
        <f t="shared" si="15"/>
        <v>6.2850000000000001</v>
      </c>
      <c r="AN45" s="216">
        <f t="shared" si="18"/>
        <v>6.2850000000000001</v>
      </c>
      <c r="AO45" s="319"/>
      <c r="AP45" s="526"/>
    </row>
    <row r="46" spans="1:42" ht="31.5" x14ac:dyDescent="0.25">
      <c r="A46" s="83"/>
      <c r="B46" s="318" t="s">
        <v>817</v>
      </c>
      <c r="C46" s="600" t="s">
        <v>815</v>
      </c>
      <c r="D46" s="600"/>
      <c r="E46" s="600">
        <v>2020</v>
      </c>
      <c r="F46" s="600">
        <v>2020</v>
      </c>
      <c r="G46" s="600"/>
      <c r="H46" s="216">
        <f t="shared" si="3"/>
        <v>8.5</v>
      </c>
      <c r="I46" s="216">
        <f t="shared" si="4"/>
        <v>8.5</v>
      </c>
      <c r="J46" s="216">
        <f t="shared" si="5"/>
        <v>8.5389999999999997</v>
      </c>
      <c r="K46" s="216">
        <v>8.5</v>
      </c>
      <c r="L46" s="216">
        <v>0.17</v>
      </c>
      <c r="M46" s="216">
        <v>1.7000000000000002</v>
      </c>
      <c r="N46" s="216">
        <v>5.5250000000000004</v>
      </c>
      <c r="O46" s="216">
        <v>1.1049999999999995</v>
      </c>
      <c r="P46" s="216">
        <f t="shared" si="14"/>
        <v>8.5</v>
      </c>
      <c r="Q46" s="216">
        <f>'[5]3'!L44</f>
        <v>0.17</v>
      </c>
      <c r="R46" s="216">
        <f>'[5]3'!M44</f>
        <v>1.7000000000000002</v>
      </c>
      <c r="S46" s="216">
        <f>'[5]3'!N44</f>
        <v>5.5250000000000004</v>
      </c>
      <c r="T46" s="216">
        <f t="shared" si="30"/>
        <v>1.1049999999999995</v>
      </c>
      <c r="U46" s="216"/>
      <c r="V46" s="216">
        <f t="shared" si="7"/>
        <v>8.5</v>
      </c>
      <c r="W46" s="216"/>
      <c r="X46" s="216">
        <f t="shared" si="8"/>
        <v>-3.8999999999999702E-2</v>
      </c>
      <c r="Y46" s="216"/>
      <c r="Z46" s="216">
        <f t="shared" si="9"/>
        <v>-3.8999999999999702E-2</v>
      </c>
      <c r="AA46" s="216">
        <f t="shared" si="10"/>
        <v>8.5</v>
      </c>
      <c r="AB46" s="216">
        <f t="shared" si="11"/>
        <v>8.5</v>
      </c>
      <c r="AC46" s="216">
        <f t="shared" si="31"/>
        <v>8.5</v>
      </c>
      <c r="AD46" s="216">
        <v>8.5389999999999997</v>
      </c>
      <c r="AE46" s="216"/>
      <c r="AF46" s="216"/>
      <c r="AG46" s="216"/>
      <c r="AH46" s="216"/>
      <c r="AI46" s="216"/>
      <c r="AJ46" s="216"/>
      <c r="AK46" s="216"/>
      <c r="AL46" s="216"/>
      <c r="AM46" s="216">
        <f t="shared" si="15"/>
        <v>8.5</v>
      </c>
      <c r="AN46" s="216">
        <f t="shared" si="18"/>
        <v>8.5</v>
      </c>
      <c r="AO46" s="319"/>
      <c r="AP46" s="526"/>
    </row>
    <row r="47" spans="1:42" ht="47.25" x14ac:dyDescent="0.25">
      <c r="A47" s="83"/>
      <c r="B47" s="319" t="s">
        <v>981</v>
      </c>
      <c r="C47" s="600" t="s">
        <v>818</v>
      </c>
      <c r="D47" s="600"/>
      <c r="E47" s="600">
        <v>2021</v>
      </c>
      <c r="F47" s="600">
        <v>2021</v>
      </c>
      <c r="G47" s="600"/>
      <c r="H47" s="216">
        <f t="shared" si="3"/>
        <v>6.6401666666666666</v>
      </c>
      <c r="I47" s="216">
        <f t="shared" si="4"/>
        <v>6.6401666666666666</v>
      </c>
      <c r="J47" s="216">
        <f t="shared" si="5"/>
        <v>0</v>
      </c>
      <c r="K47" s="216">
        <v>6.6401666666666666</v>
      </c>
      <c r="L47" s="216">
        <v>0.13278333333333334</v>
      </c>
      <c r="M47" s="216">
        <v>1.3278333333333334</v>
      </c>
      <c r="N47" s="216">
        <v>4.315458333333333</v>
      </c>
      <c r="O47" s="216">
        <v>0.86309166666666659</v>
      </c>
      <c r="P47" s="216">
        <f t="shared" si="14"/>
        <v>6.6401666666666666</v>
      </c>
      <c r="Q47" s="216">
        <f>'[5]3'!L45</f>
        <v>0.13278333333333334</v>
      </c>
      <c r="R47" s="216">
        <f>'[5]3'!M45</f>
        <v>1.3278333333333334</v>
      </c>
      <c r="S47" s="216">
        <f>'[5]3'!N45</f>
        <v>4.315458333333333</v>
      </c>
      <c r="T47" s="216">
        <f t="shared" si="30"/>
        <v>0.86409166666666692</v>
      </c>
      <c r="U47" s="216"/>
      <c r="V47" s="216">
        <f t="shared" si="7"/>
        <v>6.6401666666666666</v>
      </c>
      <c r="W47" s="216"/>
      <c r="X47" s="216">
        <f t="shared" si="8"/>
        <v>6.6401666666666666</v>
      </c>
      <c r="Y47" s="216"/>
      <c r="Z47" s="216">
        <f t="shared" si="9"/>
        <v>6.6401666666666666</v>
      </c>
      <c r="AA47" s="216">
        <f t="shared" si="10"/>
        <v>6.6401666666666666</v>
      </c>
      <c r="AB47" s="216">
        <f t="shared" si="11"/>
        <v>6.6401666666666666</v>
      </c>
      <c r="AC47" s="216"/>
      <c r="AD47" s="216"/>
      <c r="AE47" s="216">
        <v>6.6401666666666666</v>
      </c>
      <c r="AF47" s="216"/>
      <c r="AG47" s="216"/>
      <c r="AH47" s="216"/>
      <c r="AI47" s="216"/>
      <c r="AJ47" s="216"/>
      <c r="AK47" s="216"/>
      <c r="AL47" s="216"/>
      <c r="AM47" s="216">
        <f t="shared" si="15"/>
        <v>6.6401666666666666</v>
      </c>
      <c r="AN47" s="216">
        <f t="shared" si="18"/>
        <v>6.6401666666666666</v>
      </c>
      <c r="AO47" s="667"/>
      <c r="AP47" s="526"/>
    </row>
    <row r="48" spans="1:42" ht="47.25" x14ac:dyDescent="0.25">
      <c r="A48" s="83"/>
      <c r="B48" s="319" t="s">
        <v>982</v>
      </c>
      <c r="C48" s="600" t="s">
        <v>818</v>
      </c>
      <c r="D48" s="600"/>
      <c r="E48" s="600">
        <v>2021</v>
      </c>
      <c r="F48" s="600">
        <v>2021</v>
      </c>
      <c r="G48" s="600"/>
      <c r="H48" s="216">
        <f t="shared" si="3"/>
        <v>6.7450000000000001</v>
      </c>
      <c r="I48" s="216">
        <f t="shared" si="4"/>
        <v>6.7450000000000001</v>
      </c>
      <c r="J48" s="216">
        <f t="shared" si="5"/>
        <v>0</v>
      </c>
      <c r="K48" s="216">
        <v>6.7450000000000001</v>
      </c>
      <c r="L48" s="216">
        <v>0.13489999999999999</v>
      </c>
      <c r="M48" s="216">
        <v>1.3490000000000002</v>
      </c>
      <c r="N48" s="216">
        <v>4.3842500000000006</v>
      </c>
      <c r="O48" s="216">
        <v>0.87684999999999924</v>
      </c>
      <c r="P48" s="216">
        <f t="shared" si="14"/>
        <v>6.7450000000000001</v>
      </c>
      <c r="Q48" s="216">
        <f>'[5]3'!L46</f>
        <v>0.13489999999999999</v>
      </c>
      <c r="R48" s="216">
        <f>'[5]3'!M46</f>
        <v>1.3490000000000002</v>
      </c>
      <c r="S48" s="216">
        <f>'[5]3'!N46</f>
        <v>4.3842500000000006</v>
      </c>
      <c r="T48" s="216">
        <f t="shared" si="30"/>
        <v>0.87684999999999924</v>
      </c>
      <c r="U48" s="216"/>
      <c r="V48" s="216">
        <f t="shared" si="7"/>
        <v>6.7450000000000001</v>
      </c>
      <c r="W48" s="216"/>
      <c r="X48" s="216">
        <f t="shared" si="8"/>
        <v>6.7450000000000001</v>
      </c>
      <c r="Y48" s="216"/>
      <c r="Z48" s="216">
        <f t="shared" si="9"/>
        <v>6.7450000000000001</v>
      </c>
      <c r="AA48" s="216">
        <f t="shared" si="10"/>
        <v>6.7450000000000001</v>
      </c>
      <c r="AB48" s="216">
        <f t="shared" si="11"/>
        <v>6.7450000000000001</v>
      </c>
      <c r="AC48" s="216"/>
      <c r="AD48" s="216"/>
      <c r="AE48" s="216">
        <v>6.7450000000000001</v>
      </c>
      <c r="AF48" s="216"/>
      <c r="AG48" s="216"/>
      <c r="AH48" s="216"/>
      <c r="AI48" s="216"/>
      <c r="AJ48" s="216"/>
      <c r="AK48" s="216"/>
      <c r="AL48" s="216"/>
      <c r="AM48" s="216">
        <f t="shared" si="15"/>
        <v>6.7450000000000001</v>
      </c>
      <c r="AN48" s="216">
        <f t="shared" si="18"/>
        <v>6.7450000000000001</v>
      </c>
      <c r="AO48" s="668"/>
      <c r="AP48" s="526"/>
    </row>
    <row r="49" spans="1:42" ht="31.5" x14ac:dyDescent="0.25">
      <c r="A49" s="83"/>
      <c r="B49" s="319" t="s">
        <v>983</v>
      </c>
      <c r="C49" s="600" t="s">
        <v>818</v>
      </c>
      <c r="D49" s="600"/>
      <c r="E49" s="600">
        <v>2021</v>
      </c>
      <c r="F49" s="600">
        <v>2021</v>
      </c>
      <c r="G49" s="600"/>
      <c r="H49" s="216">
        <f t="shared" si="3"/>
        <v>18.181666666666668</v>
      </c>
      <c r="I49" s="216">
        <f t="shared" si="4"/>
        <v>18.181666666666668</v>
      </c>
      <c r="J49" s="216">
        <f t="shared" si="5"/>
        <v>0</v>
      </c>
      <c r="K49" s="216">
        <v>18.181666666666668</v>
      </c>
      <c r="L49" s="216">
        <v>0.36363333333333336</v>
      </c>
      <c r="M49" s="216">
        <v>3.6363333333333339</v>
      </c>
      <c r="N49" s="216">
        <v>11.818083333333336</v>
      </c>
      <c r="O49" s="216">
        <v>2.3636166666666671</v>
      </c>
      <c r="P49" s="216">
        <f t="shared" si="14"/>
        <v>18.181666666666668</v>
      </c>
      <c r="Q49" s="216">
        <f>'[5]3'!L47</f>
        <v>0.36363333333333336</v>
      </c>
      <c r="R49" s="216">
        <f>'[5]3'!M47</f>
        <v>3.6363333333333339</v>
      </c>
      <c r="S49" s="216">
        <f>'[5]3'!N47</f>
        <v>11.818083333333336</v>
      </c>
      <c r="T49" s="216">
        <f t="shared" si="30"/>
        <v>2.3636166666666671</v>
      </c>
      <c r="U49" s="216"/>
      <c r="V49" s="216">
        <f t="shared" si="7"/>
        <v>18.181666666666668</v>
      </c>
      <c r="W49" s="216"/>
      <c r="X49" s="216">
        <f t="shared" si="8"/>
        <v>18.181666666666668</v>
      </c>
      <c r="Y49" s="216"/>
      <c r="Z49" s="216">
        <f t="shared" si="9"/>
        <v>18.181666666666668</v>
      </c>
      <c r="AA49" s="216">
        <f t="shared" si="10"/>
        <v>18.181666666666668</v>
      </c>
      <c r="AB49" s="216">
        <f t="shared" si="11"/>
        <v>18.181666666666668</v>
      </c>
      <c r="AC49" s="216"/>
      <c r="AD49" s="216"/>
      <c r="AE49" s="216">
        <v>18.181666666666668</v>
      </c>
      <c r="AF49" s="216"/>
      <c r="AG49" s="216"/>
      <c r="AH49" s="216"/>
      <c r="AI49" s="216"/>
      <c r="AJ49" s="216"/>
      <c r="AK49" s="216"/>
      <c r="AL49" s="216"/>
      <c r="AM49" s="216">
        <f t="shared" si="15"/>
        <v>18.181666666666668</v>
      </c>
      <c r="AN49" s="216">
        <f t="shared" si="18"/>
        <v>18.181666666666668</v>
      </c>
      <c r="AO49" s="319"/>
      <c r="AP49" s="526"/>
    </row>
    <row r="50" spans="1:42" ht="47.25" x14ac:dyDescent="0.25">
      <c r="A50" s="83"/>
      <c r="B50" s="319" t="s">
        <v>984</v>
      </c>
      <c r="C50" s="600" t="s">
        <v>818</v>
      </c>
      <c r="D50" s="600"/>
      <c r="E50" s="600">
        <v>2021</v>
      </c>
      <c r="F50" s="600">
        <v>2021</v>
      </c>
      <c r="G50" s="600"/>
      <c r="H50" s="216">
        <f t="shared" si="3"/>
        <v>1.294</v>
      </c>
      <c r="I50" s="216">
        <f t="shared" si="4"/>
        <v>1.294</v>
      </c>
      <c r="J50" s="216">
        <f t="shared" si="5"/>
        <v>0</v>
      </c>
      <c r="K50" s="216">
        <v>1.294</v>
      </c>
      <c r="L50" s="216">
        <v>2.588E-2</v>
      </c>
      <c r="M50" s="216">
        <v>0.25880000000000003</v>
      </c>
      <c r="N50" s="216">
        <v>0.84110000000000007</v>
      </c>
      <c r="O50" s="216">
        <v>0.16822000000000015</v>
      </c>
      <c r="P50" s="216">
        <f t="shared" si="14"/>
        <v>1.294</v>
      </c>
      <c r="Q50" s="216">
        <f>'[5]3'!L48</f>
        <v>2.588E-2</v>
      </c>
      <c r="R50" s="216">
        <f>'[5]3'!M48</f>
        <v>0.25880000000000003</v>
      </c>
      <c r="S50" s="216">
        <f>'[5]3'!N48</f>
        <v>0.84110000000000007</v>
      </c>
      <c r="T50" s="216">
        <f t="shared" si="30"/>
        <v>0.16822000000000015</v>
      </c>
      <c r="U50" s="216"/>
      <c r="V50" s="216">
        <f t="shared" si="7"/>
        <v>1.294</v>
      </c>
      <c r="W50" s="216"/>
      <c r="X50" s="216">
        <f t="shared" si="8"/>
        <v>1.294</v>
      </c>
      <c r="Y50" s="216"/>
      <c r="Z50" s="216">
        <f t="shared" si="9"/>
        <v>1.294</v>
      </c>
      <c r="AA50" s="216">
        <f t="shared" si="10"/>
        <v>1.294</v>
      </c>
      <c r="AB50" s="216">
        <f t="shared" si="11"/>
        <v>1.294</v>
      </c>
      <c r="AC50" s="216"/>
      <c r="AD50" s="216"/>
      <c r="AE50" s="216">
        <v>1.294</v>
      </c>
      <c r="AF50" s="216"/>
      <c r="AG50" s="216"/>
      <c r="AH50" s="216"/>
      <c r="AI50" s="216"/>
      <c r="AJ50" s="216"/>
      <c r="AK50" s="216"/>
      <c r="AL50" s="216"/>
      <c r="AM50" s="216">
        <f t="shared" ref="AM50" si="32">AC50+AE50+AG50+AI50+AK50</f>
        <v>1.294</v>
      </c>
      <c r="AN50" s="216">
        <f t="shared" si="18"/>
        <v>1.294</v>
      </c>
      <c r="AO50" s="319"/>
      <c r="AP50" s="526"/>
    </row>
    <row r="51" spans="1:42" ht="47.25" x14ac:dyDescent="0.25">
      <c r="A51" s="83"/>
      <c r="B51" s="319" t="s">
        <v>985</v>
      </c>
      <c r="C51" s="600" t="s">
        <v>818</v>
      </c>
      <c r="D51" s="600"/>
      <c r="E51" s="600">
        <v>2021</v>
      </c>
      <c r="F51" s="600">
        <v>2021</v>
      </c>
      <c r="G51" s="600"/>
      <c r="H51" s="216">
        <f t="shared" si="3"/>
        <v>1.3580000000000001</v>
      </c>
      <c r="I51" s="216">
        <f t="shared" si="4"/>
        <v>1.3580000000000001</v>
      </c>
      <c r="J51" s="216">
        <f t="shared" si="5"/>
        <v>0</v>
      </c>
      <c r="K51" s="216">
        <v>1.3580000000000001</v>
      </c>
      <c r="L51" s="216">
        <v>2.7160000000000004E-2</v>
      </c>
      <c r="M51" s="216">
        <v>0.27160000000000001</v>
      </c>
      <c r="N51" s="216">
        <v>0.88270000000000004</v>
      </c>
      <c r="O51" s="216">
        <v>0.17653999999999992</v>
      </c>
      <c r="P51" s="216">
        <f t="shared" si="14"/>
        <v>1.3580000000000001</v>
      </c>
      <c r="Q51" s="216">
        <f>'[5]3'!L49</f>
        <v>2.7160000000000004E-2</v>
      </c>
      <c r="R51" s="216">
        <f>'[5]3'!M49</f>
        <v>0.27160000000000001</v>
      </c>
      <c r="S51" s="216">
        <f>'[5]3'!N49</f>
        <v>0.88270000000000004</v>
      </c>
      <c r="T51" s="216">
        <f t="shared" si="30"/>
        <v>0.17653999999999992</v>
      </c>
      <c r="U51" s="216"/>
      <c r="V51" s="216">
        <f t="shared" si="7"/>
        <v>1.3580000000000001</v>
      </c>
      <c r="W51" s="216"/>
      <c r="X51" s="216">
        <f t="shared" si="8"/>
        <v>1.3580000000000001</v>
      </c>
      <c r="Y51" s="216"/>
      <c r="Z51" s="216">
        <f t="shared" si="9"/>
        <v>1.3580000000000001</v>
      </c>
      <c r="AA51" s="216">
        <f t="shared" si="10"/>
        <v>1.3580000000000001</v>
      </c>
      <c r="AB51" s="216">
        <f t="shared" si="11"/>
        <v>1.3580000000000001</v>
      </c>
      <c r="AC51" s="216"/>
      <c r="AD51" s="216"/>
      <c r="AE51" s="216">
        <v>1.3580000000000001</v>
      </c>
      <c r="AF51" s="216"/>
      <c r="AG51" s="216"/>
      <c r="AH51" s="216"/>
      <c r="AI51" s="216"/>
      <c r="AJ51" s="216"/>
      <c r="AK51" s="216"/>
      <c r="AL51" s="216"/>
      <c r="AM51" s="216">
        <f t="shared" si="15"/>
        <v>1.3580000000000001</v>
      </c>
      <c r="AN51" s="216">
        <f t="shared" si="18"/>
        <v>1.3580000000000001</v>
      </c>
      <c r="AO51" s="319"/>
      <c r="AP51" s="526"/>
    </row>
    <row r="52" spans="1:42" ht="31.5" x14ac:dyDescent="0.25">
      <c r="A52" s="83"/>
      <c r="B52" s="318" t="s">
        <v>843</v>
      </c>
      <c r="C52" s="600" t="s">
        <v>819</v>
      </c>
      <c r="D52" s="600"/>
      <c r="E52" s="600">
        <v>2022</v>
      </c>
      <c r="F52" s="600">
        <v>2022</v>
      </c>
      <c r="G52" s="600"/>
      <c r="H52" s="216">
        <f t="shared" si="3"/>
        <v>6.5</v>
      </c>
      <c r="I52" s="216">
        <f t="shared" si="4"/>
        <v>0</v>
      </c>
      <c r="J52" s="216">
        <f t="shared" si="5"/>
        <v>0</v>
      </c>
      <c r="K52" s="216">
        <v>6.5</v>
      </c>
      <c r="L52" s="216">
        <v>0.13</v>
      </c>
      <c r="M52" s="216">
        <v>1.3</v>
      </c>
      <c r="N52" s="216">
        <v>4.2250000000000005</v>
      </c>
      <c r="O52" s="216">
        <v>0.84499999999999975</v>
      </c>
      <c r="P52" s="216">
        <f t="shared" si="14"/>
        <v>0</v>
      </c>
      <c r="Q52" s="216">
        <v>0</v>
      </c>
      <c r="R52" s="216">
        <v>0</v>
      </c>
      <c r="S52" s="216">
        <v>0</v>
      </c>
      <c r="T52" s="216">
        <f t="shared" si="30"/>
        <v>0</v>
      </c>
      <c r="U52" s="216"/>
      <c r="V52" s="216">
        <f t="shared" si="7"/>
        <v>6.5</v>
      </c>
      <c r="W52" s="216"/>
      <c r="X52" s="216">
        <f t="shared" si="8"/>
        <v>6.5</v>
      </c>
      <c r="Y52" s="216"/>
      <c r="Z52" s="216">
        <f t="shared" si="9"/>
        <v>0</v>
      </c>
      <c r="AA52" s="216">
        <f t="shared" si="10"/>
        <v>6.5</v>
      </c>
      <c r="AB52" s="216">
        <f t="shared" si="11"/>
        <v>0</v>
      </c>
      <c r="AC52" s="216"/>
      <c r="AD52" s="216"/>
      <c r="AE52" s="216"/>
      <c r="AF52" s="216"/>
      <c r="AG52" s="216">
        <f>H52</f>
        <v>6.5</v>
      </c>
      <c r="AH52" s="216">
        <v>0</v>
      </c>
      <c r="AI52" s="216"/>
      <c r="AJ52" s="216"/>
      <c r="AK52" s="216"/>
      <c r="AL52" s="216"/>
      <c r="AM52" s="216">
        <f t="shared" si="15"/>
        <v>6.5</v>
      </c>
      <c r="AN52" s="216">
        <f t="shared" si="18"/>
        <v>0</v>
      </c>
      <c r="AO52" s="319" t="s">
        <v>1164</v>
      </c>
      <c r="AP52" s="526"/>
    </row>
    <row r="53" spans="1:42" x14ac:dyDescent="0.25">
      <c r="A53" s="83"/>
      <c r="B53" s="318" t="s">
        <v>820</v>
      </c>
      <c r="C53" s="600" t="s">
        <v>819</v>
      </c>
      <c r="D53" s="600"/>
      <c r="E53" s="600">
        <v>2022</v>
      </c>
      <c r="F53" s="600">
        <v>2022</v>
      </c>
      <c r="G53" s="600"/>
      <c r="H53" s="216">
        <f t="shared" si="3"/>
        <v>3.5000000000000004</v>
      </c>
      <c r="I53" s="216">
        <f t="shared" si="4"/>
        <v>0</v>
      </c>
      <c r="J53" s="216">
        <f t="shared" si="5"/>
        <v>0</v>
      </c>
      <c r="K53" s="216">
        <v>3.5000000000000004</v>
      </c>
      <c r="L53" s="216">
        <v>7.0000000000000007E-2</v>
      </c>
      <c r="M53" s="216">
        <v>0.70000000000000018</v>
      </c>
      <c r="N53" s="216">
        <v>2.2750000000000004</v>
      </c>
      <c r="O53" s="216">
        <v>0.45500000000000007</v>
      </c>
      <c r="P53" s="216">
        <f t="shared" si="14"/>
        <v>0</v>
      </c>
      <c r="Q53" s="216">
        <v>0</v>
      </c>
      <c r="R53" s="216">
        <v>0</v>
      </c>
      <c r="S53" s="216">
        <v>0</v>
      </c>
      <c r="T53" s="216">
        <f t="shared" si="30"/>
        <v>0</v>
      </c>
      <c r="U53" s="216"/>
      <c r="V53" s="216">
        <f t="shared" si="7"/>
        <v>3.5000000000000004</v>
      </c>
      <c r="W53" s="216"/>
      <c r="X53" s="216">
        <f t="shared" si="8"/>
        <v>3.5000000000000004</v>
      </c>
      <c r="Y53" s="216"/>
      <c r="Z53" s="216">
        <f t="shared" si="9"/>
        <v>0</v>
      </c>
      <c r="AA53" s="216">
        <f t="shared" si="10"/>
        <v>3.5000000000000004</v>
      </c>
      <c r="AB53" s="216">
        <f t="shared" si="11"/>
        <v>0</v>
      </c>
      <c r="AC53" s="216"/>
      <c r="AD53" s="216"/>
      <c r="AE53" s="216"/>
      <c r="AF53" s="216"/>
      <c r="AG53" s="216">
        <f t="shared" ref="AG53:AG59" si="33">H53</f>
        <v>3.5000000000000004</v>
      </c>
      <c r="AH53" s="216">
        <v>0</v>
      </c>
      <c r="AI53" s="216"/>
      <c r="AJ53" s="216"/>
      <c r="AK53" s="216"/>
      <c r="AL53" s="216"/>
      <c r="AM53" s="216">
        <f t="shared" si="15"/>
        <v>3.5000000000000004</v>
      </c>
      <c r="AN53" s="216">
        <f t="shared" si="18"/>
        <v>0</v>
      </c>
      <c r="AO53" s="319" t="s">
        <v>1165</v>
      </c>
      <c r="AP53" s="526"/>
    </row>
    <row r="54" spans="1:42" x14ac:dyDescent="0.25">
      <c r="A54" s="83"/>
      <c r="B54" s="318" t="s">
        <v>844</v>
      </c>
      <c r="C54" s="600" t="s">
        <v>819</v>
      </c>
      <c r="D54" s="600"/>
      <c r="E54" s="600">
        <v>2022</v>
      </c>
      <c r="F54" s="600">
        <v>2022</v>
      </c>
      <c r="G54" s="600"/>
      <c r="H54" s="216">
        <f t="shared" si="3"/>
        <v>11</v>
      </c>
      <c r="I54" s="216">
        <f t="shared" si="4"/>
        <v>0</v>
      </c>
      <c r="J54" s="216">
        <f t="shared" si="5"/>
        <v>0</v>
      </c>
      <c r="K54" s="216">
        <v>11</v>
      </c>
      <c r="L54" s="216">
        <v>0.22</v>
      </c>
      <c r="M54" s="216">
        <v>2.2000000000000002</v>
      </c>
      <c r="N54" s="216">
        <v>7.15</v>
      </c>
      <c r="O54" s="216">
        <v>1.4299999999999979</v>
      </c>
      <c r="P54" s="216">
        <f t="shared" si="14"/>
        <v>0</v>
      </c>
      <c r="Q54" s="216">
        <v>0</v>
      </c>
      <c r="R54" s="216">
        <v>0</v>
      </c>
      <c r="S54" s="216">
        <v>0</v>
      </c>
      <c r="T54" s="216">
        <f t="shared" si="30"/>
        <v>0</v>
      </c>
      <c r="U54" s="216"/>
      <c r="V54" s="216">
        <f t="shared" si="7"/>
        <v>11</v>
      </c>
      <c r="W54" s="216"/>
      <c r="X54" s="216">
        <f t="shared" si="8"/>
        <v>11</v>
      </c>
      <c r="Y54" s="216"/>
      <c r="Z54" s="216">
        <f t="shared" si="9"/>
        <v>0</v>
      </c>
      <c r="AA54" s="216">
        <f t="shared" si="10"/>
        <v>11</v>
      </c>
      <c r="AB54" s="216">
        <f t="shared" si="11"/>
        <v>0</v>
      </c>
      <c r="AC54" s="216"/>
      <c r="AD54" s="216"/>
      <c r="AE54" s="216"/>
      <c r="AF54" s="216"/>
      <c r="AG54" s="216">
        <f t="shared" si="33"/>
        <v>11</v>
      </c>
      <c r="AH54" s="216">
        <v>0</v>
      </c>
      <c r="AI54" s="216"/>
      <c r="AJ54" s="216"/>
      <c r="AK54" s="216"/>
      <c r="AL54" s="216"/>
      <c r="AM54" s="216">
        <f t="shared" si="15"/>
        <v>11</v>
      </c>
      <c r="AN54" s="216">
        <f t="shared" si="18"/>
        <v>0</v>
      </c>
      <c r="AO54" s="319" t="s">
        <v>1166</v>
      </c>
      <c r="AP54" s="526"/>
    </row>
    <row r="55" spans="1:42" ht="94.5" x14ac:dyDescent="0.25">
      <c r="A55" s="83"/>
      <c r="B55" s="318" t="s">
        <v>1083</v>
      </c>
      <c r="C55" s="600" t="s">
        <v>819</v>
      </c>
      <c r="D55" s="600"/>
      <c r="E55" s="600">
        <v>2022</v>
      </c>
      <c r="F55" s="600">
        <v>2022</v>
      </c>
      <c r="G55" s="600"/>
      <c r="H55" s="216">
        <f t="shared" si="3"/>
        <v>12</v>
      </c>
      <c r="I55" s="216">
        <f t="shared" si="4"/>
        <v>20.213999999999999</v>
      </c>
      <c r="J55" s="216">
        <f t="shared" si="5"/>
        <v>0</v>
      </c>
      <c r="K55" s="216">
        <v>12</v>
      </c>
      <c r="L55" s="216">
        <v>0.24</v>
      </c>
      <c r="M55" s="216">
        <v>2.4000000000000004</v>
      </c>
      <c r="N55" s="216">
        <v>7.8000000000000007</v>
      </c>
      <c r="O55" s="216">
        <v>1.5599999999999987</v>
      </c>
      <c r="P55" s="216">
        <f t="shared" si="14"/>
        <v>20.213999999999999</v>
      </c>
      <c r="Q55" s="216">
        <f t="shared" ref="Q55:Q56" si="34">L55</f>
        <v>0.24</v>
      </c>
      <c r="R55" s="216">
        <f t="shared" ref="R55:R56" si="35">M55</f>
        <v>2.4000000000000004</v>
      </c>
      <c r="S55" s="216">
        <f t="shared" ref="S55:S56" si="36">N55</f>
        <v>7.8000000000000007</v>
      </c>
      <c r="T55" s="216">
        <f t="shared" si="30"/>
        <v>9.7739999999999974</v>
      </c>
      <c r="U55" s="216"/>
      <c r="V55" s="216">
        <f t="shared" si="7"/>
        <v>12</v>
      </c>
      <c r="W55" s="216"/>
      <c r="X55" s="216">
        <f t="shared" si="8"/>
        <v>12</v>
      </c>
      <c r="Y55" s="216"/>
      <c r="Z55" s="216">
        <f t="shared" si="9"/>
        <v>20.213999999999999</v>
      </c>
      <c r="AA55" s="216">
        <f t="shared" si="10"/>
        <v>12</v>
      </c>
      <c r="AB55" s="216">
        <f t="shared" si="11"/>
        <v>20.213999999999999</v>
      </c>
      <c r="AC55" s="216"/>
      <c r="AD55" s="216"/>
      <c r="AE55" s="216"/>
      <c r="AF55" s="216"/>
      <c r="AG55" s="216">
        <f t="shared" si="33"/>
        <v>12</v>
      </c>
      <c r="AH55" s="216">
        <v>20.213999999999999</v>
      </c>
      <c r="AI55" s="216"/>
      <c r="AJ55" s="216"/>
      <c r="AK55" s="216"/>
      <c r="AL55" s="216"/>
      <c r="AM55" s="216">
        <f t="shared" si="15"/>
        <v>12</v>
      </c>
      <c r="AN55" s="216">
        <f t="shared" si="18"/>
        <v>20.213999999999999</v>
      </c>
      <c r="AO55" s="319" t="s">
        <v>1167</v>
      </c>
      <c r="AP55" s="526"/>
    </row>
    <row r="56" spans="1:42" ht="78.75" x14ac:dyDescent="0.25">
      <c r="A56" s="83"/>
      <c r="B56" s="318" t="s">
        <v>1084</v>
      </c>
      <c r="C56" s="600" t="s">
        <v>819</v>
      </c>
      <c r="D56" s="600"/>
      <c r="E56" s="600">
        <v>2022</v>
      </c>
      <c r="F56" s="600">
        <v>2022</v>
      </c>
      <c r="G56" s="600"/>
      <c r="H56" s="216">
        <f t="shared" si="3"/>
        <v>2</v>
      </c>
      <c r="I56" s="216">
        <f t="shared" si="4"/>
        <v>2.9580000000000002</v>
      </c>
      <c r="J56" s="216">
        <f t="shared" si="5"/>
        <v>0</v>
      </c>
      <c r="K56" s="216">
        <v>2</v>
      </c>
      <c r="L56" s="216">
        <v>0.04</v>
      </c>
      <c r="M56" s="216">
        <v>0.4</v>
      </c>
      <c r="N56" s="216">
        <v>1.3</v>
      </c>
      <c r="O56" s="216">
        <v>0.26</v>
      </c>
      <c r="P56" s="216">
        <f t="shared" si="14"/>
        <v>2.9580000000000002</v>
      </c>
      <c r="Q56" s="216">
        <f t="shared" si="34"/>
        <v>0.04</v>
      </c>
      <c r="R56" s="216">
        <f t="shared" si="35"/>
        <v>0.4</v>
      </c>
      <c r="S56" s="216">
        <f t="shared" si="36"/>
        <v>1.3</v>
      </c>
      <c r="T56" s="216">
        <f t="shared" si="30"/>
        <v>1.2180000000000002</v>
      </c>
      <c r="U56" s="216"/>
      <c r="V56" s="216">
        <f t="shared" si="7"/>
        <v>2</v>
      </c>
      <c r="W56" s="216"/>
      <c r="X56" s="216">
        <f t="shared" si="8"/>
        <v>2</v>
      </c>
      <c r="Y56" s="216"/>
      <c r="Z56" s="216">
        <f t="shared" si="9"/>
        <v>2.9580000000000002</v>
      </c>
      <c r="AA56" s="216">
        <f t="shared" si="10"/>
        <v>2</v>
      </c>
      <c r="AB56" s="216">
        <f t="shared" si="11"/>
        <v>2.9580000000000002</v>
      </c>
      <c r="AC56" s="216"/>
      <c r="AD56" s="216"/>
      <c r="AE56" s="216"/>
      <c r="AF56" s="216"/>
      <c r="AG56" s="216">
        <f t="shared" si="33"/>
        <v>2</v>
      </c>
      <c r="AH56" s="216">
        <v>2.9580000000000002</v>
      </c>
      <c r="AI56" s="216"/>
      <c r="AJ56" s="216"/>
      <c r="AK56" s="216"/>
      <c r="AL56" s="216"/>
      <c r="AM56" s="216">
        <f t="shared" si="15"/>
        <v>2</v>
      </c>
      <c r="AN56" s="216">
        <f t="shared" si="18"/>
        <v>2.9580000000000002</v>
      </c>
      <c r="AO56" s="319" t="s">
        <v>1168</v>
      </c>
      <c r="AP56" s="526"/>
    </row>
    <row r="57" spans="1:42" ht="78.75" x14ac:dyDescent="0.25">
      <c r="A57" s="83"/>
      <c r="B57" s="318" t="s">
        <v>1085</v>
      </c>
      <c r="C57" s="600" t="s">
        <v>819</v>
      </c>
      <c r="D57" s="600"/>
      <c r="E57" s="600">
        <v>2022</v>
      </c>
      <c r="F57" s="600">
        <v>2022</v>
      </c>
      <c r="G57" s="600"/>
      <c r="H57" s="216">
        <f t="shared" si="3"/>
        <v>2</v>
      </c>
      <c r="I57" s="216">
        <f t="shared" si="4"/>
        <v>1.669</v>
      </c>
      <c r="J57" s="216">
        <f t="shared" si="5"/>
        <v>0</v>
      </c>
      <c r="K57" s="216">
        <v>2</v>
      </c>
      <c r="L57" s="216">
        <v>0.04</v>
      </c>
      <c r="M57" s="216">
        <v>0.4</v>
      </c>
      <c r="N57" s="216">
        <v>1.3</v>
      </c>
      <c r="O57" s="216">
        <v>0.26</v>
      </c>
      <c r="P57" s="216">
        <f t="shared" si="14"/>
        <v>1.669</v>
      </c>
      <c r="Q57" s="216">
        <f>Q56/P56*P57</f>
        <v>2.2569303583502367E-2</v>
      </c>
      <c r="R57" s="216">
        <f>R56/P56*P57</f>
        <v>0.22569303583502368</v>
      </c>
      <c r="S57" s="216">
        <f>S56/P56*P57</f>
        <v>0.73350236646382683</v>
      </c>
      <c r="T57" s="216">
        <f t="shared" si="30"/>
        <v>0.68723529411764706</v>
      </c>
      <c r="U57" s="216"/>
      <c r="V57" s="216">
        <f t="shared" si="7"/>
        <v>2</v>
      </c>
      <c r="W57" s="216"/>
      <c r="X57" s="216">
        <f t="shared" si="8"/>
        <v>2</v>
      </c>
      <c r="Y57" s="216"/>
      <c r="Z57" s="216">
        <f t="shared" si="9"/>
        <v>1.669</v>
      </c>
      <c r="AA57" s="216">
        <f t="shared" si="10"/>
        <v>2</v>
      </c>
      <c r="AB57" s="216">
        <f t="shared" si="11"/>
        <v>1.669</v>
      </c>
      <c r="AC57" s="216"/>
      <c r="AD57" s="216"/>
      <c r="AE57" s="216"/>
      <c r="AF57" s="216"/>
      <c r="AG57" s="216">
        <f t="shared" si="33"/>
        <v>2</v>
      </c>
      <c r="AH57" s="216">
        <v>1.669</v>
      </c>
      <c r="AI57" s="216"/>
      <c r="AJ57" s="216"/>
      <c r="AK57" s="216"/>
      <c r="AL57" s="216"/>
      <c r="AM57" s="216">
        <f t="shared" si="15"/>
        <v>2</v>
      </c>
      <c r="AN57" s="216">
        <f t="shared" si="18"/>
        <v>1.669</v>
      </c>
      <c r="AO57" s="319" t="s">
        <v>1168</v>
      </c>
      <c r="AP57" s="526"/>
    </row>
    <row r="58" spans="1:42" ht="220.5" x14ac:dyDescent="0.25">
      <c r="A58" s="83"/>
      <c r="B58" s="318" t="str">
        <f>'[2]2022'!$B$21</f>
        <v>Установка  КТП  взамен существующей ТП-130 с переводом нагрузок</v>
      </c>
      <c r="C58" s="600" t="s">
        <v>819</v>
      </c>
      <c r="D58" s="600"/>
      <c r="E58" s="600"/>
      <c r="F58" s="600"/>
      <c r="G58" s="600"/>
      <c r="H58" s="216"/>
      <c r="I58" s="216">
        <f t="shared" si="4"/>
        <v>1.4590000000000001</v>
      </c>
      <c r="J58" s="216"/>
      <c r="K58" s="216"/>
      <c r="L58" s="216"/>
      <c r="M58" s="216"/>
      <c r="N58" s="216"/>
      <c r="O58" s="216"/>
      <c r="P58" s="216">
        <f t="shared" si="14"/>
        <v>1.4590000000000001</v>
      </c>
      <c r="Q58" s="216">
        <f t="shared" ref="Q58:Q64" si="37">Q57/P57*P58</f>
        <v>1.9729546991210278E-2</v>
      </c>
      <c r="R58" s="216">
        <f t="shared" ref="R58:R64" si="38">R57/P57*P58</f>
        <v>0.19729546991210278</v>
      </c>
      <c r="S58" s="216">
        <f t="shared" ref="S58:S64" si="39">S57/P57*P58</f>
        <v>0.64121027721433399</v>
      </c>
      <c r="T58" s="216">
        <f t="shared" si="30"/>
        <v>0.60076470588235309</v>
      </c>
      <c r="U58" s="216"/>
      <c r="V58" s="216">
        <f t="shared" si="7"/>
        <v>0</v>
      </c>
      <c r="W58" s="216"/>
      <c r="X58" s="216">
        <f t="shared" si="8"/>
        <v>0</v>
      </c>
      <c r="Y58" s="216"/>
      <c r="Z58" s="216">
        <f t="shared" si="9"/>
        <v>1.4590000000000001</v>
      </c>
      <c r="AA58" s="216"/>
      <c r="AB58" s="216">
        <f t="shared" si="11"/>
        <v>1.4590000000000001</v>
      </c>
      <c r="AC58" s="216"/>
      <c r="AD58" s="216"/>
      <c r="AE58" s="216"/>
      <c r="AF58" s="216"/>
      <c r="AG58" s="216"/>
      <c r="AH58" s="216">
        <v>1.4590000000000001</v>
      </c>
      <c r="AI58" s="216"/>
      <c r="AJ58" s="216"/>
      <c r="AK58" s="216"/>
      <c r="AL58" s="216"/>
      <c r="AM58" s="216">
        <f t="shared" ref="AM58:AM65" si="40">AC58+AE58+AG58+AI58+AK58</f>
        <v>0</v>
      </c>
      <c r="AN58" s="216">
        <f t="shared" ref="AN58:AN65" si="41">AB58</f>
        <v>1.4590000000000001</v>
      </c>
      <c r="AO58" s="319" t="s">
        <v>1169</v>
      </c>
      <c r="AP58" s="526"/>
    </row>
    <row r="59" spans="1:42" ht="31.5" x14ac:dyDescent="0.25">
      <c r="A59" s="83"/>
      <c r="B59" s="318" t="s">
        <v>847</v>
      </c>
      <c r="C59" s="600" t="s">
        <v>819</v>
      </c>
      <c r="D59" s="600"/>
      <c r="E59" s="600">
        <v>2022</v>
      </c>
      <c r="F59" s="600">
        <v>2022</v>
      </c>
      <c r="G59" s="600"/>
      <c r="H59" s="216">
        <f t="shared" si="3"/>
        <v>2</v>
      </c>
      <c r="I59" s="216">
        <f t="shared" si="4"/>
        <v>0</v>
      </c>
      <c r="J59" s="216">
        <f t="shared" si="5"/>
        <v>0</v>
      </c>
      <c r="K59" s="216">
        <v>2</v>
      </c>
      <c r="L59" s="216">
        <v>0.04</v>
      </c>
      <c r="M59" s="216">
        <v>0.4</v>
      </c>
      <c r="N59" s="216">
        <v>1.3</v>
      </c>
      <c r="O59" s="216">
        <v>0.26</v>
      </c>
      <c r="P59" s="216">
        <f t="shared" si="14"/>
        <v>0</v>
      </c>
      <c r="Q59" s="216">
        <f t="shared" si="37"/>
        <v>0</v>
      </c>
      <c r="R59" s="216">
        <f t="shared" si="38"/>
        <v>0</v>
      </c>
      <c r="S59" s="216">
        <f t="shared" si="39"/>
        <v>0</v>
      </c>
      <c r="T59" s="216">
        <f t="shared" si="30"/>
        <v>0</v>
      </c>
      <c r="U59" s="216"/>
      <c r="V59" s="216">
        <f t="shared" si="7"/>
        <v>2</v>
      </c>
      <c r="W59" s="216"/>
      <c r="X59" s="216">
        <f t="shared" si="8"/>
        <v>2</v>
      </c>
      <c r="Y59" s="216"/>
      <c r="Z59" s="216">
        <f t="shared" si="9"/>
        <v>0</v>
      </c>
      <c r="AA59" s="216">
        <f t="shared" si="10"/>
        <v>2</v>
      </c>
      <c r="AB59" s="216">
        <f t="shared" si="11"/>
        <v>0</v>
      </c>
      <c r="AC59" s="216"/>
      <c r="AD59" s="216"/>
      <c r="AE59" s="216"/>
      <c r="AF59" s="216"/>
      <c r="AG59" s="216">
        <f t="shared" si="33"/>
        <v>2</v>
      </c>
      <c r="AH59" s="216">
        <v>0</v>
      </c>
      <c r="AI59" s="216"/>
      <c r="AJ59" s="216"/>
      <c r="AK59" s="216"/>
      <c r="AL59" s="216"/>
      <c r="AM59" s="216">
        <f t="shared" si="40"/>
        <v>2</v>
      </c>
      <c r="AN59" s="216">
        <f t="shared" si="41"/>
        <v>0</v>
      </c>
      <c r="AO59" s="319" t="s">
        <v>1170</v>
      </c>
      <c r="AP59" s="526"/>
    </row>
    <row r="60" spans="1:42" ht="78.75" x14ac:dyDescent="0.25">
      <c r="A60" s="83"/>
      <c r="B60" s="318" t="str">
        <f>'[2]2022'!$B$22</f>
        <v>Замена оборудования ТП-378 РУ-6кВ, дооборудование РУ-0,4кВ с переводом нагрузок</v>
      </c>
      <c r="C60" s="600" t="s">
        <v>819</v>
      </c>
      <c r="D60" s="600"/>
      <c r="E60" s="600">
        <v>2022</v>
      </c>
      <c r="F60" s="600">
        <v>2022</v>
      </c>
      <c r="G60" s="600"/>
      <c r="H60" s="216">
        <f t="shared" si="3"/>
        <v>2.5</v>
      </c>
      <c r="I60" s="216">
        <f t="shared" si="4"/>
        <v>7.6360000000000001</v>
      </c>
      <c r="J60" s="216">
        <f t="shared" si="5"/>
        <v>0</v>
      </c>
      <c r="K60" s="216">
        <v>2.5</v>
      </c>
      <c r="L60" s="216">
        <v>0.05</v>
      </c>
      <c r="M60" s="216">
        <v>0.5</v>
      </c>
      <c r="N60" s="216">
        <v>1.625</v>
      </c>
      <c r="O60" s="216">
        <v>0.32500000000000018</v>
      </c>
      <c r="P60" s="216">
        <f t="shared" si="14"/>
        <v>7.6360000000000001</v>
      </c>
      <c r="Q60" s="216">
        <f>Q58/P58*P60</f>
        <v>0.10325895875591616</v>
      </c>
      <c r="R60" s="216">
        <f>R58/P58*P60</f>
        <v>1.0325895875591615</v>
      </c>
      <c r="S60" s="216">
        <f>S58/P58*P60</f>
        <v>3.3559161595672751</v>
      </c>
      <c r="T60" s="216">
        <f t="shared" si="30"/>
        <v>3.1442352941176481</v>
      </c>
      <c r="U60" s="216"/>
      <c r="V60" s="216">
        <f t="shared" si="7"/>
        <v>2.5</v>
      </c>
      <c r="W60" s="216"/>
      <c r="X60" s="216">
        <f t="shared" si="8"/>
        <v>2.5</v>
      </c>
      <c r="Y60" s="216"/>
      <c r="Z60" s="216">
        <f t="shared" si="9"/>
        <v>7.6360000000000001</v>
      </c>
      <c r="AA60" s="216">
        <f t="shared" si="10"/>
        <v>2.5</v>
      </c>
      <c r="AB60" s="216">
        <f t="shared" si="11"/>
        <v>7.6360000000000001</v>
      </c>
      <c r="AC60" s="216"/>
      <c r="AD60" s="216"/>
      <c r="AE60" s="216"/>
      <c r="AF60" s="216"/>
      <c r="AG60" s="216">
        <f>H60</f>
        <v>2.5</v>
      </c>
      <c r="AH60" s="216">
        <v>7.6360000000000001</v>
      </c>
      <c r="AI60" s="216"/>
      <c r="AJ60" s="216"/>
      <c r="AK60" s="216"/>
      <c r="AL60" s="216"/>
      <c r="AM60" s="216">
        <f t="shared" si="40"/>
        <v>2.5</v>
      </c>
      <c r="AN60" s="216">
        <f t="shared" si="41"/>
        <v>7.6360000000000001</v>
      </c>
      <c r="AO60" s="319" t="s">
        <v>1168</v>
      </c>
      <c r="AP60" s="526"/>
    </row>
    <row r="61" spans="1:42" ht="78.75" x14ac:dyDescent="0.25">
      <c r="A61" s="83"/>
      <c r="B61" s="318" t="str">
        <f>'[2]2022'!$B$23</f>
        <v>Установка  КТП  взамен существующей КТП-50 с переводом нагрузок</v>
      </c>
      <c r="C61" s="600" t="s">
        <v>819</v>
      </c>
      <c r="D61" s="600"/>
      <c r="E61" s="600">
        <v>2022</v>
      </c>
      <c r="F61" s="600">
        <v>2022</v>
      </c>
      <c r="G61" s="600"/>
      <c r="H61" s="216">
        <f t="shared" si="3"/>
        <v>1.2</v>
      </c>
      <c r="I61" s="216">
        <f t="shared" si="4"/>
        <v>0.89200000000000002</v>
      </c>
      <c r="J61" s="216">
        <f t="shared" si="5"/>
        <v>0</v>
      </c>
      <c r="K61" s="216">
        <v>1.2</v>
      </c>
      <c r="L61" s="216">
        <v>2.4E-2</v>
      </c>
      <c r="M61" s="216">
        <v>0.24</v>
      </c>
      <c r="N61" s="216">
        <v>0.78</v>
      </c>
      <c r="O61" s="216">
        <v>0.15599999999999992</v>
      </c>
      <c r="P61" s="216">
        <f t="shared" si="14"/>
        <v>0.89200000000000002</v>
      </c>
      <c r="Q61" s="216">
        <f t="shared" si="37"/>
        <v>1.2062204192021636E-2</v>
      </c>
      <c r="R61" s="216">
        <f t="shared" si="38"/>
        <v>0.12062204192021636</v>
      </c>
      <c r="S61" s="216">
        <f t="shared" si="39"/>
        <v>0.39202163624070313</v>
      </c>
      <c r="T61" s="216">
        <f t="shared" si="30"/>
        <v>0.36729411764705883</v>
      </c>
      <c r="U61" s="216"/>
      <c r="V61" s="216">
        <f t="shared" si="7"/>
        <v>1.2</v>
      </c>
      <c r="W61" s="216"/>
      <c r="X61" s="216">
        <f t="shared" si="8"/>
        <v>1.2</v>
      </c>
      <c r="Y61" s="216"/>
      <c r="Z61" s="216">
        <f t="shared" si="9"/>
        <v>0.89200000000000002</v>
      </c>
      <c r="AA61" s="216">
        <f t="shared" si="10"/>
        <v>1.2</v>
      </c>
      <c r="AB61" s="216">
        <f t="shared" si="11"/>
        <v>0.89200000000000002</v>
      </c>
      <c r="AC61" s="216"/>
      <c r="AD61" s="216"/>
      <c r="AE61" s="216"/>
      <c r="AF61" s="216"/>
      <c r="AG61" s="216">
        <f>H61</f>
        <v>1.2</v>
      </c>
      <c r="AH61" s="216">
        <v>0.89200000000000002</v>
      </c>
      <c r="AI61" s="216"/>
      <c r="AJ61" s="216"/>
      <c r="AK61" s="216"/>
      <c r="AL61" s="216"/>
      <c r="AM61" s="216">
        <f t="shared" si="40"/>
        <v>1.2</v>
      </c>
      <c r="AN61" s="216">
        <f t="shared" si="41"/>
        <v>0.89200000000000002</v>
      </c>
      <c r="AO61" s="319" t="s">
        <v>1168</v>
      </c>
      <c r="AP61" s="526"/>
    </row>
    <row r="62" spans="1:42" ht="267.75" x14ac:dyDescent="0.25">
      <c r="A62" s="83"/>
      <c r="B62" s="318" t="str">
        <f>'[2]2022'!$B$24</f>
        <v>Установка  КТП  взамен существующей ТП-524 с переводом нагрузок</v>
      </c>
      <c r="C62" s="600" t="s">
        <v>819</v>
      </c>
      <c r="D62" s="600"/>
      <c r="E62" s="600">
        <v>2022</v>
      </c>
      <c r="F62" s="600">
        <v>2022</v>
      </c>
      <c r="G62" s="600"/>
      <c r="H62" s="216">
        <f t="shared" si="3"/>
        <v>0</v>
      </c>
      <c r="I62" s="216">
        <f t="shared" si="4"/>
        <v>1.036</v>
      </c>
      <c r="J62" s="216"/>
      <c r="K62" s="216"/>
      <c r="L62" s="216"/>
      <c r="M62" s="216"/>
      <c r="N62" s="216"/>
      <c r="O62" s="216"/>
      <c r="P62" s="216">
        <f t="shared" si="14"/>
        <v>1.036</v>
      </c>
      <c r="Q62" s="216">
        <f t="shared" si="37"/>
        <v>1.4009465855307641E-2</v>
      </c>
      <c r="R62" s="216">
        <f t="shared" si="38"/>
        <v>0.1400946585530764</v>
      </c>
      <c r="S62" s="216">
        <f t="shared" si="39"/>
        <v>0.45530764029749826</v>
      </c>
      <c r="T62" s="216">
        <f t="shared" si="30"/>
        <v>0.42658823529411771</v>
      </c>
      <c r="U62" s="216"/>
      <c r="V62" s="216">
        <f t="shared" si="7"/>
        <v>0</v>
      </c>
      <c r="W62" s="216"/>
      <c r="X62" s="216">
        <f t="shared" si="8"/>
        <v>0</v>
      </c>
      <c r="Y62" s="216"/>
      <c r="Z62" s="216">
        <f t="shared" si="9"/>
        <v>1.036</v>
      </c>
      <c r="AA62" s="216"/>
      <c r="AB62" s="216">
        <f t="shared" si="11"/>
        <v>1.036</v>
      </c>
      <c r="AC62" s="216"/>
      <c r="AD62" s="216"/>
      <c r="AE62" s="216"/>
      <c r="AF62" s="216"/>
      <c r="AG62" s="216">
        <v>0</v>
      </c>
      <c r="AH62" s="216">
        <v>1.036</v>
      </c>
      <c r="AI62" s="216"/>
      <c r="AJ62" s="216"/>
      <c r="AK62" s="216"/>
      <c r="AL62" s="216"/>
      <c r="AM62" s="216">
        <f t="shared" si="40"/>
        <v>0</v>
      </c>
      <c r="AN62" s="216">
        <f t="shared" si="41"/>
        <v>1.036</v>
      </c>
      <c r="AO62" s="319" t="s">
        <v>1171</v>
      </c>
      <c r="AP62" s="526"/>
    </row>
    <row r="63" spans="1:42" ht="78.75" x14ac:dyDescent="0.25">
      <c r="A63" s="83"/>
      <c r="B63" s="318" t="s">
        <v>1097</v>
      </c>
      <c r="C63" s="600" t="s">
        <v>822</v>
      </c>
      <c r="D63" s="600"/>
      <c r="E63" s="600">
        <v>2023</v>
      </c>
      <c r="F63" s="600">
        <v>2023</v>
      </c>
      <c r="G63" s="600"/>
      <c r="H63" s="216">
        <f t="shared" si="3"/>
        <v>2</v>
      </c>
      <c r="I63" s="216">
        <f t="shared" si="4"/>
        <v>1.9</v>
      </c>
      <c r="J63" s="216">
        <f t="shared" si="5"/>
        <v>0</v>
      </c>
      <c r="K63" s="216">
        <v>2</v>
      </c>
      <c r="L63" s="216">
        <v>0.04</v>
      </c>
      <c r="M63" s="216">
        <v>0.4</v>
      </c>
      <c r="N63" s="216">
        <v>1.3</v>
      </c>
      <c r="O63" s="216">
        <v>0.26</v>
      </c>
      <c r="P63" s="216">
        <f t="shared" si="14"/>
        <v>1.9</v>
      </c>
      <c r="Q63" s="216">
        <f t="shared" si="37"/>
        <v>2.5693035835023664E-2</v>
      </c>
      <c r="R63" s="216">
        <f t="shared" si="38"/>
        <v>0.25693035835023664</v>
      </c>
      <c r="S63" s="216">
        <f t="shared" si="39"/>
        <v>0.83502366463826905</v>
      </c>
      <c r="T63" s="216">
        <f t="shared" si="30"/>
        <v>0.78235294117647058</v>
      </c>
      <c r="U63" s="216"/>
      <c r="V63" s="216">
        <f t="shared" si="7"/>
        <v>2</v>
      </c>
      <c r="W63" s="216"/>
      <c r="X63" s="216">
        <f t="shared" si="8"/>
        <v>2</v>
      </c>
      <c r="Y63" s="216"/>
      <c r="Z63" s="216">
        <f t="shared" si="9"/>
        <v>1.9</v>
      </c>
      <c r="AA63" s="216">
        <f t="shared" si="10"/>
        <v>2</v>
      </c>
      <c r="AB63" s="216">
        <f t="shared" si="11"/>
        <v>1.9</v>
      </c>
      <c r="AC63" s="216"/>
      <c r="AD63" s="216"/>
      <c r="AE63" s="216"/>
      <c r="AF63" s="216"/>
      <c r="AG63" s="216"/>
      <c r="AH63" s="216"/>
      <c r="AI63" s="216">
        <f>H63</f>
        <v>2</v>
      </c>
      <c r="AJ63" s="216">
        <v>1.9</v>
      </c>
      <c r="AK63" s="216"/>
      <c r="AL63" s="216"/>
      <c r="AM63" s="216">
        <f t="shared" si="40"/>
        <v>2</v>
      </c>
      <c r="AN63" s="216">
        <f t="shared" si="41"/>
        <v>1.9</v>
      </c>
      <c r="AO63" s="319" t="s">
        <v>1168</v>
      </c>
      <c r="AP63" s="526"/>
    </row>
    <row r="64" spans="1:42" x14ac:dyDescent="0.25">
      <c r="A64" s="83"/>
      <c r="B64" s="318" t="s">
        <v>823</v>
      </c>
      <c r="C64" s="600" t="s">
        <v>822</v>
      </c>
      <c r="D64" s="600"/>
      <c r="E64" s="600">
        <v>2023</v>
      </c>
      <c r="F64" s="600">
        <v>2023</v>
      </c>
      <c r="G64" s="600"/>
      <c r="H64" s="216">
        <f t="shared" si="3"/>
        <v>10</v>
      </c>
      <c r="I64" s="216">
        <f t="shared" si="4"/>
        <v>0</v>
      </c>
      <c r="J64" s="216">
        <f t="shared" si="5"/>
        <v>0</v>
      </c>
      <c r="K64" s="216">
        <v>10</v>
      </c>
      <c r="L64" s="216">
        <v>0.2</v>
      </c>
      <c r="M64" s="216">
        <v>2</v>
      </c>
      <c r="N64" s="216">
        <v>6.5</v>
      </c>
      <c r="O64" s="216">
        <v>1.3000000000000007</v>
      </c>
      <c r="P64" s="216">
        <f t="shared" si="14"/>
        <v>0</v>
      </c>
      <c r="Q64" s="216">
        <f t="shared" si="37"/>
        <v>0</v>
      </c>
      <c r="R64" s="216">
        <f t="shared" si="38"/>
        <v>0</v>
      </c>
      <c r="S64" s="216">
        <f t="shared" si="39"/>
        <v>0</v>
      </c>
      <c r="T64" s="216">
        <f t="shared" si="30"/>
        <v>0</v>
      </c>
      <c r="U64" s="216"/>
      <c r="V64" s="216">
        <f t="shared" si="7"/>
        <v>10</v>
      </c>
      <c r="W64" s="216"/>
      <c r="X64" s="216">
        <f t="shared" si="8"/>
        <v>10</v>
      </c>
      <c r="Y64" s="216"/>
      <c r="Z64" s="216">
        <f t="shared" si="9"/>
        <v>0</v>
      </c>
      <c r="AA64" s="216">
        <f t="shared" si="10"/>
        <v>10</v>
      </c>
      <c r="AB64" s="216">
        <f t="shared" si="11"/>
        <v>0</v>
      </c>
      <c r="AC64" s="216"/>
      <c r="AD64" s="216"/>
      <c r="AE64" s="216"/>
      <c r="AF64" s="216"/>
      <c r="AG64" s="216"/>
      <c r="AH64" s="216"/>
      <c r="AI64" s="216">
        <f t="shared" ref="AI64:AI68" si="42">H64</f>
        <v>10</v>
      </c>
      <c r="AJ64" s="216">
        <v>0</v>
      </c>
      <c r="AK64" s="216"/>
      <c r="AL64" s="216"/>
      <c r="AM64" s="216">
        <f t="shared" si="40"/>
        <v>10</v>
      </c>
      <c r="AN64" s="216">
        <f t="shared" si="41"/>
        <v>0</v>
      </c>
      <c r="AO64" s="319" t="s">
        <v>1172</v>
      </c>
      <c r="AP64" s="526"/>
    </row>
    <row r="65" spans="1:42" ht="126" x14ac:dyDescent="0.25">
      <c r="A65" s="83"/>
      <c r="B65" s="318" t="str">
        <f>'[3]2023'!$B$17</f>
        <v>Замена оборудования
 РУ-6кВ РП-16 с переводом нагрузок</v>
      </c>
      <c r="C65" s="600" t="s">
        <v>822</v>
      </c>
      <c r="D65" s="600"/>
      <c r="E65" s="600">
        <v>2023</v>
      </c>
      <c r="F65" s="600">
        <v>2023</v>
      </c>
      <c r="G65" s="600"/>
      <c r="H65" s="216">
        <f t="shared" si="3"/>
        <v>0</v>
      </c>
      <c r="I65" s="216">
        <f t="shared" ref="I65" si="43">P65</f>
        <v>17.449000000000002</v>
      </c>
      <c r="J65" s="216">
        <f t="shared" ref="J65" si="44">AD65</f>
        <v>0</v>
      </c>
      <c r="K65" s="216"/>
      <c r="L65" s="216"/>
      <c r="M65" s="216"/>
      <c r="N65" s="216"/>
      <c r="O65" s="216"/>
      <c r="P65" s="216">
        <f t="shared" si="14"/>
        <v>17.449000000000002</v>
      </c>
      <c r="Q65" s="216">
        <f>Q63/P63*P65</f>
        <v>0.23595672751859367</v>
      </c>
      <c r="R65" s="216">
        <f>R63/P63*P65</f>
        <v>2.3595672751859365</v>
      </c>
      <c r="S65" s="216">
        <f>S63/P63*P65</f>
        <v>7.6685936443542939</v>
      </c>
      <c r="T65" s="216">
        <f t="shared" si="30"/>
        <v>7.1848823529411767</v>
      </c>
      <c r="U65" s="216"/>
      <c r="V65" s="216">
        <f t="shared" si="7"/>
        <v>0</v>
      </c>
      <c r="W65" s="216"/>
      <c r="X65" s="216">
        <f t="shared" si="8"/>
        <v>0</v>
      </c>
      <c r="Y65" s="216"/>
      <c r="Z65" s="216">
        <f t="shared" si="9"/>
        <v>17.449000000000002</v>
      </c>
      <c r="AA65" s="216">
        <f t="shared" ref="AA65" si="45">H65</f>
        <v>0</v>
      </c>
      <c r="AB65" s="216">
        <f t="shared" ref="AB65" si="46">P65</f>
        <v>17.449000000000002</v>
      </c>
      <c r="AC65" s="216"/>
      <c r="AD65" s="216"/>
      <c r="AE65" s="216"/>
      <c r="AF65" s="216"/>
      <c r="AG65" s="216"/>
      <c r="AH65" s="216"/>
      <c r="AI65" s="216">
        <v>0</v>
      </c>
      <c r="AJ65" s="216">
        <v>17.449000000000002</v>
      </c>
      <c r="AK65" s="216"/>
      <c r="AL65" s="216"/>
      <c r="AM65" s="216">
        <f t="shared" si="40"/>
        <v>0</v>
      </c>
      <c r="AN65" s="216">
        <f t="shared" si="41"/>
        <v>17.449000000000002</v>
      </c>
      <c r="AO65" s="319" t="s">
        <v>1173</v>
      </c>
      <c r="AP65" s="526"/>
    </row>
    <row r="66" spans="1:42" ht="78.75" x14ac:dyDescent="0.25">
      <c r="A66" s="83"/>
      <c r="B66" s="318" t="s">
        <v>1098</v>
      </c>
      <c r="C66" s="600" t="s">
        <v>822</v>
      </c>
      <c r="D66" s="600"/>
      <c r="E66" s="600">
        <v>2023</v>
      </c>
      <c r="F66" s="600">
        <v>2023</v>
      </c>
      <c r="G66" s="600"/>
      <c r="H66" s="216">
        <f t="shared" si="3"/>
        <v>5</v>
      </c>
      <c r="I66" s="216">
        <f t="shared" si="4"/>
        <v>6.9619999999999997</v>
      </c>
      <c r="J66" s="216">
        <f t="shared" si="5"/>
        <v>0</v>
      </c>
      <c r="K66" s="216">
        <v>5</v>
      </c>
      <c r="L66" s="216">
        <v>0.1</v>
      </c>
      <c r="M66" s="216">
        <v>1</v>
      </c>
      <c r="N66" s="216">
        <v>3.25</v>
      </c>
      <c r="O66" s="216">
        <v>0.65000000000000036</v>
      </c>
      <c r="P66" s="216">
        <f t="shared" si="14"/>
        <v>6.9619999999999997</v>
      </c>
      <c r="Q66" s="216">
        <f t="shared" ref="Q66:Q76" si="47">Q65/P65*P66</f>
        <v>9.4144692359702492E-2</v>
      </c>
      <c r="R66" s="216">
        <f t="shared" ref="R66:R76" si="48">R65/P65*P66</f>
        <v>0.94144692359702498</v>
      </c>
      <c r="S66" s="216">
        <f t="shared" ref="S66:S76" si="49">S65/P65*P66</f>
        <v>3.0597025016903308</v>
      </c>
      <c r="T66" s="216">
        <f t="shared" si="30"/>
        <v>2.8667058823529414</v>
      </c>
      <c r="U66" s="216"/>
      <c r="V66" s="216">
        <f t="shared" si="7"/>
        <v>5</v>
      </c>
      <c r="W66" s="216"/>
      <c r="X66" s="216">
        <f t="shared" si="8"/>
        <v>5</v>
      </c>
      <c r="Y66" s="216"/>
      <c r="Z66" s="216">
        <f t="shared" si="9"/>
        <v>6.9619999999999997</v>
      </c>
      <c r="AA66" s="216">
        <f t="shared" si="10"/>
        <v>5</v>
      </c>
      <c r="AB66" s="216">
        <f t="shared" si="11"/>
        <v>6.9619999999999997</v>
      </c>
      <c r="AC66" s="216"/>
      <c r="AD66" s="216"/>
      <c r="AE66" s="216"/>
      <c r="AF66" s="216"/>
      <c r="AG66" s="216"/>
      <c r="AH66" s="216"/>
      <c r="AI66" s="216">
        <f t="shared" si="42"/>
        <v>5</v>
      </c>
      <c r="AJ66" s="216">
        <v>6.9619999999999997</v>
      </c>
      <c r="AK66" s="216"/>
      <c r="AL66" s="216"/>
      <c r="AM66" s="216">
        <f t="shared" si="15"/>
        <v>5</v>
      </c>
      <c r="AN66" s="216">
        <f t="shared" si="18"/>
        <v>6.9619999999999997</v>
      </c>
      <c r="AO66" s="319" t="s">
        <v>1168</v>
      </c>
      <c r="AP66" s="526"/>
    </row>
    <row r="67" spans="1:42" ht="47.25" x14ac:dyDescent="0.25">
      <c r="A67" s="83"/>
      <c r="B67" s="318" t="s">
        <v>851</v>
      </c>
      <c r="C67" s="600" t="s">
        <v>822</v>
      </c>
      <c r="D67" s="600"/>
      <c r="E67" s="600">
        <v>2023</v>
      </c>
      <c r="F67" s="600">
        <v>2023</v>
      </c>
      <c r="G67" s="600"/>
      <c r="H67" s="216">
        <f t="shared" si="3"/>
        <v>6.5</v>
      </c>
      <c r="I67" s="216">
        <f t="shared" si="4"/>
        <v>0</v>
      </c>
      <c r="J67" s="216">
        <f t="shared" si="5"/>
        <v>0</v>
      </c>
      <c r="K67" s="216">
        <v>6.5</v>
      </c>
      <c r="L67" s="216">
        <v>0.13</v>
      </c>
      <c r="M67" s="216">
        <v>1.3</v>
      </c>
      <c r="N67" s="216">
        <v>4.2250000000000005</v>
      </c>
      <c r="O67" s="216">
        <v>0.84499999999999975</v>
      </c>
      <c r="P67" s="216">
        <f t="shared" si="14"/>
        <v>0</v>
      </c>
      <c r="Q67" s="216">
        <f t="shared" si="47"/>
        <v>0</v>
      </c>
      <c r="R67" s="216">
        <f t="shared" si="48"/>
        <v>0</v>
      </c>
      <c r="S67" s="216">
        <f t="shared" si="49"/>
        <v>0</v>
      </c>
      <c r="T67" s="216">
        <f t="shared" si="30"/>
        <v>0</v>
      </c>
      <c r="U67" s="216"/>
      <c r="V67" s="216">
        <f t="shared" si="7"/>
        <v>6.5</v>
      </c>
      <c r="W67" s="216"/>
      <c r="X67" s="216">
        <f t="shared" si="8"/>
        <v>6.5</v>
      </c>
      <c r="Y67" s="216"/>
      <c r="Z67" s="216">
        <f t="shared" si="9"/>
        <v>0</v>
      </c>
      <c r="AA67" s="216">
        <f t="shared" si="10"/>
        <v>6.5</v>
      </c>
      <c r="AB67" s="216">
        <f t="shared" si="11"/>
        <v>0</v>
      </c>
      <c r="AC67" s="216"/>
      <c r="AD67" s="216"/>
      <c r="AE67" s="216"/>
      <c r="AF67" s="216"/>
      <c r="AG67" s="216"/>
      <c r="AH67" s="216"/>
      <c r="AI67" s="216">
        <f t="shared" si="42"/>
        <v>6.5</v>
      </c>
      <c r="AJ67" s="216">
        <v>0</v>
      </c>
      <c r="AK67" s="216"/>
      <c r="AL67" s="216"/>
      <c r="AM67" s="216">
        <f t="shared" si="15"/>
        <v>6.5</v>
      </c>
      <c r="AN67" s="216">
        <f t="shared" si="18"/>
        <v>0</v>
      </c>
      <c r="AO67" s="319" t="s">
        <v>1165</v>
      </c>
      <c r="AP67" s="526"/>
    </row>
    <row r="68" spans="1:42" ht="78.75" x14ac:dyDescent="0.25">
      <c r="A68" s="83"/>
      <c r="B68" s="318" t="s">
        <v>825</v>
      </c>
      <c r="C68" s="600" t="s">
        <v>822</v>
      </c>
      <c r="D68" s="600"/>
      <c r="E68" s="600">
        <v>2023</v>
      </c>
      <c r="F68" s="600">
        <v>2023</v>
      </c>
      <c r="G68" s="600"/>
      <c r="H68" s="216">
        <f t="shared" si="3"/>
        <v>10</v>
      </c>
      <c r="I68" s="216">
        <f t="shared" si="4"/>
        <v>18.427</v>
      </c>
      <c r="J68" s="216">
        <f t="shared" si="5"/>
        <v>0</v>
      </c>
      <c r="K68" s="216">
        <v>10</v>
      </c>
      <c r="L68" s="216">
        <v>0.2</v>
      </c>
      <c r="M68" s="216">
        <v>2</v>
      </c>
      <c r="N68" s="216">
        <v>6.5</v>
      </c>
      <c r="O68" s="216">
        <v>1.3000000000000007</v>
      </c>
      <c r="P68" s="216">
        <f t="shared" si="14"/>
        <v>18.427</v>
      </c>
      <c r="Q68" s="216">
        <f>Q66/P66*P68</f>
        <v>0.24918187964841107</v>
      </c>
      <c r="R68" s="216">
        <f>R66/P66*P68</f>
        <v>2.491818796484111</v>
      </c>
      <c r="S68" s="216">
        <f>S66/P66*P68</f>
        <v>8.0984110885733589</v>
      </c>
      <c r="T68" s="216">
        <f t="shared" si="30"/>
        <v>7.5875882352941186</v>
      </c>
      <c r="U68" s="216"/>
      <c r="V68" s="216">
        <f t="shared" si="7"/>
        <v>10</v>
      </c>
      <c r="W68" s="216"/>
      <c r="X68" s="216">
        <f t="shared" si="8"/>
        <v>10</v>
      </c>
      <c r="Y68" s="216"/>
      <c r="Z68" s="216">
        <f t="shared" si="9"/>
        <v>18.427</v>
      </c>
      <c r="AA68" s="216">
        <f t="shared" si="10"/>
        <v>10</v>
      </c>
      <c r="AB68" s="216">
        <f t="shared" si="11"/>
        <v>18.427</v>
      </c>
      <c r="AC68" s="216"/>
      <c r="AD68" s="216"/>
      <c r="AE68" s="216"/>
      <c r="AF68" s="216"/>
      <c r="AG68" s="216"/>
      <c r="AH68" s="216"/>
      <c r="AI68" s="216">
        <f t="shared" si="42"/>
        <v>10</v>
      </c>
      <c r="AJ68" s="216">
        <v>18.427</v>
      </c>
      <c r="AK68" s="216"/>
      <c r="AL68" s="216"/>
      <c r="AM68" s="216">
        <f t="shared" si="15"/>
        <v>10</v>
      </c>
      <c r="AN68" s="216">
        <f t="shared" si="18"/>
        <v>18.427</v>
      </c>
      <c r="AO68" s="319" t="s">
        <v>1168</v>
      </c>
      <c r="AP68" s="526"/>
    </row>
    <row r="69" spans="1:42" ht="78.75" x14ac:dyDescent="0.25">
      <c r="A69" s="83"/>
      <c r="B69" s="318" t="s">
        <v>1099</v>
      </c>
      <c r="C69" s="600" t="s">
        <v>822</v>
      </c>
      <c r="D69" s="600"/>
      <c r="E69" s="600">
        <v>2023</v>
      </c>
      <c r="F69" s="600">
        <v>2023</v>
      </c>
      <c r="G69" s="600"/>
      <c r="H69" s="216">
        <f t="shared" si="3"/>
        <v>6.5</v>
      </c>
      <c r="I69" s="216">
        <f t="shared" si="4"/>
        <v>6.6449999999999996</v>
      </c>
      <c r="J69" s="216">
        <f t="shared" si="5"/>
        <v>0</v>
      </c>
      <c r="K69" s="216">
        <v>6.5</v>
      </c>
      <c r="L69" s="216">
        <v>0.13</v>
      </c>
      <c r="M69" s="216">
        <v>1.3</v>
      </c>
      <c r="N69" s="216">
        <v>4.2250000000000005</v>
      </c>
      <c r="O69" s="216">
        <v>0.84499999999999975</v>
      </c>
      <c r="P69" s="216">
        <f t="shared" si="14"/>
        <v>6.6449999999999996</v>
      </c>
      <c r="Q69" s="216">
        <f t="shared" si="47"/>
        <v>8.9858012170385387E-2</v>
      </c>
      <c r="R69" s="216">
        <f t="shared" si="48"/>
        <v>0.89858012170385393</v>
      </c>
      <c r="S69" s="216">
        <f t="shared" si="49"/>
        <v>2.9203853955375245</v>
      </c>
      <c r="T69" s="216">
        <f t="shared" si="30"/>
        <v>2.7361764705882359</v>
      </c>
      <c r="U69" s="216"/>
      <c r="V69" s="216">
        <f t="shared" si="7"/>
        <v>6.5</v>
      </c>
      <c r="W69" s="216"/>
      <c r="X69" s="216">
        <f t="shared" si="8"/>
        <v>6.5</v>
      </c>
      <c r="Y69" s="216"/>
      <c r="Z69" s="216">
        <f t="shared" si="9"/>
        <v>6.6449999999999996</v>
      </c>
      <c r="AA69" s="216">
        <f t="shared" si="10"/>
        <v>6.5</v>
      </c>
      <c r="AB69" s="216">
        <f t="shared" si="11"/>
        <v>6.6449999999999996</v>
      </c>
      <c r="AC69" s="216"/>
      <c r="AD69" s="216"/>
      <c r="AE69" s="216"/>
      <c r="AF69" s="216"/>
      <c r="AG69" s="216"/>
      <c r="AH69" s="216"/>
      <c r="AI69" s="216">
        <f>H69</f>
        <v>6.5</v>
      </c>
      <c r="AJ69" s="216">
        <v>6.6449999999999996</v>
      </c>
      <c r="AK69" s="216"/>
      <c r="AL69" s="216"/>
      <c r="AM69" s="216">
        <f t="shared" si="15"/>
        <v>6.5</v>
      </c>
      <c r="AN69" s="216">
        <f t="shared" si="18"/>
        <v>6.6449999999999996</v>
      </c>
      <c r="AO69" s="319" t="s">
        <v>1168</v>
      </c>
      <c r="AP69" s="526"/>
    </row>
    <row r="70" spans="1:42" ht="110.25" x14ac:dyDescent="0.25">
      <c r="A70" s="83"/>
      <c r="B70" s="318" t="s">
        <v>1101</v>
      </c>
      <c r="C70" s="600" t="s">
        <v>822</v>
      </c>
      <c r="D70" s="600"/>
      <c r="E70" s="600">
        <v>2023</v>
      </c>
      <c r="F70" s="600">
        <v>2023</v>
      </c>
      <c r="G70" s="600"/>
      <c r="H70" s="216">
        <f t="shared" ref="H70" si="50">K70</f>
        <v>0</v>
      </c>
      <c r="I70" s="216">
        <f t="shared" ref="I70" si="51">P70</f>
        <v>9.67</v>
      </c>
      <c r="J70" s="216">
        <f t="shared" ref="J70" si="52">AD70</f>
        <v>0</v>
      </c>
      <c r="K70" s="216"/>
      <c r="L70" s="216"/>
      <c r="M70" s="216"/>
      <c r="N70" s="216"/>
      <c r="O70" s="216"/>
      <c r="P70" s="216">
        <f t="shared" si="14"/>
        <v>9.67</v>
      </c>
      <c r="Q70" s="216">
        <f t="shared" si="47"/>
        <v>0.13076402974983095</v>
      </c>
      <c r="R70" s="216">
        <f t="shared" si="48"/>
        <v>1.3076402974983097</v>
      </c>
      <c r="S70" s="216">
        <f t="shared" si="49"/>
        <v>4.2498309668695056</v>
      </c>
      <c r="T70" s="216">
        <f t="shared" si="30"/>
        <v>3.9817647058823544</v>
      </c>
      <c r="U70" s="216"/>
      <c r="V70" s="216">
        <f t="shared" si="7"/>
        <v>0</v>
      </c>
      <c r="W70" s="216"/>
      <c r="X70" s="216">
        <f t="shared" si="8"/>
        <v>0</v>
      </c>
      <c r="Y70" s="216"/>
      <c r="Z70" s="216">
        <f t="shared" si="9"/>
        <v>9.67</v>
      </c>
      <c r="AA70" s="216">
        <f t="shared" ref="AA70" si="53">H70</f>
        <v>0</v>
      </c>
      <c r="AB70" s="216">
        <f t="shared" ref="AB70" si="54">P70</f>
        <v>9.67</v>
      </c>
      <c r="AC70" s="216"/>
      <c r="AD70" s="216"/>
      <c r="AE70" s="216"/>
      <c r="AF70" s="216"/>
      <c r="AG70" s="216"/>
      <c r="AH70" s="216"/>
      <c r="AI70" s="216"/>
      <c r="AJ70" s="216">
        <v>9.67</v>
      </c>
      <c r="AK70" s="216"/>
      <c r="AL70" s="216"/>
      <c r="AM70" s="216">
        <f t="shared" ref="AM70" si="55">AC70+AE70+AG70+AI70+AK70</f>
        <v>0</v>
      </c>
      <c r="AN70" s="216">
        <f t="shared" ref="AN70" si="56">AB70</f>
        <v>9.67</v>
      </c>
      <c r="AO70" s="319" t="s">
        <v>1174</v>
      </c>
      <c r="AP70" s="526"/>
    </row>
    <row r="71" spans="1:42" x14ac:dyDescent="0.25">
      <c r="A71" s="83"/>
      <c r="B71" s="318" t="s">
        <v>1139</v>
      </c>
      <c r="C71" s="600" t="s">
        <v>826</v>
      </c>
      <c r="D71" s="600"/>
      <c r="E71" s="600">
        <v>2024</v>
      </c>
      <c r="F71" s="600">
        <v>2024</v>
      </c>
      <c r="G71" s="600"/>
      <c r="H71" s="216">
        <f t="shared" si="3"/>
        <v>2</v>
      </c>
      <c r="I71" s="216">
        <f t="shared" si="4"/>
        <v>0</v>
      </c>
      <c r="J71" s="216">
        <f t="shared" si="5"/>
        <v>0</v>
      </c>
      <c r="K71" s="216">
        <v>2</v>
      </c>
      <c r="L71" s="216">
        <v>0.04</v>
      </c>
      <c r="M71" s="216">
        <v>0.4</v>
      </c>
      <c r="N71" s="216">
        <v>1.3</v>
      </c>
      <c r="O71" s="216">
        <v>0.26</v>
      </c>
      <c r="P71" s="216">
        <f t="shared" si="14"/>
        <v>0</v>
      </c>
      <c r="Q71" s="216">
        <f t="shared" si="47"/>
        <v>0</v>
      </c>
      <c r="R71" s="216">
        <f t="shared" si="48"/>
        <v>0</v>
      </c>
      <c r="S71" s="216">
        <f t="shared" si="49"/>
        <v>0</v>
      </c>
      <c r="T71" s="216">
        <f t="shared" si="30"/>
        <v>0</v>
      </c>
      <c r="U71" s="216"/>
      <c r="V71" s="216">
        <f t="shared" si="7"/>
        <v>2</v>
      </c>
      <c r="W71" s="216"/>
      <c r="X71" s="216">
        <f t="shared" si="8"/>
        <v>2</v>
      </c>
      <c r="Y71" s="216"/>
      <c r="Z71" s="216">
        <f t="shared" si="9"/>
        <v>0</v>
      </c>
      <c r="AA71" s="216">
        <f t="shared" si="10"/>
        <v>2</v>
      </c>
      <c r="AB71" s="216">
        <f t="shared" si="11"/>
        <v>0</v>
      </c>
      <c r="AC71" s="216"/>
      <c r="AD71" s="216"/>
      <c r="AE71" s="216"/>
      <c r="AF71" s="216"/>
      <c r="AG71" s="216"/>
      <c r="AH71" s="216"/>
      <c r="AI71" s="216"/>
      <c r="AJ71" s="216"/>
      <c r="AK71" s="216">
        <f>H71</f>
        <v>2</v>
      </c>
      <c r="AL71" s="216">
        <v>0</v>
      </c>
      <c r="AM71" s="216">
        <f t="shared" si="15"/>
        <v>2</v>
      </c>
      <c r="AN71" s="216">
        <f t="shared" si="18"/>
        <v>0</v>
      </c>
      <c r="AO71" s="319" t="s">
        <v>1175</v>
      </c>
      <c r="AP71" s="526"/>
    </row>
    <row r="72" spans="1:42" ht="78.75" x14ac:dyDescent="0.25">
      <c r="A72" s="83"/>
      <c r="B72" s="318" t="s">
        <v>827</v>
      </c>
      <c r="C72" s="600" t="s">
        <v>826</v>
      </c>
      <c r="D72" s="600"/>
      <c r="E72" s="600">
        <v>2024</v>
      </c>
      <c r="F72" s="600">
        <v>2024</v>
      </c>
      <c r="G72" s="600"/>
      <c r="H72" s="216">
        <f t="shared" si="3"/>
        <v>10</v>
      </c>
      <c r="I72" s="216">
        <f t="shared" si="4"/>
        <v>17.213999999999999</v>
      </c>
      <c r="J72" s="216">
        <f t="shared" si="5"/>
        <v>0</v>
      </c>
      <c r="K72" s="216">
        <v>10</v>
      </c>
      <c r="L72" s="216">
        <v>0.2</v>
      </c>
      <c r="M72" s="216">
        <v>2</v>
      </c>
      <c r="N72" s="216">
        <v>6.5</v>
      </c>
      <c r="O72" s="216">
        <v>1.3000000000000007</v>
      </c>
      <c r="P72" s="216">
        <f t="shared" si="14"/>
        <v>17.213999999999999</v>
      </c>
      <c r="Q72" s="216">
        <f>Q70/P70*P72</f>
        <v>0.23277890466531434</v>
      </c>
      <c r="R72" s="216">
        <f>R70/P70*P72</f>
        <v>2.3277890466531437</v>
      </c>
      <c r="S72" s="216">
        <f>S70/P70*P72</f>
        <v>7.5653144016227163</v>
      </c>
      <c r="T72" s="216">
        <f t="shared" si="30"/>
        <v>7.0881176470588247</v>
      </c>
      <c r="U72" s="216"/>
      <c r="V72" s="216">
        <f t="shared" si="7"/>
        <v>10</v>
      </c>
      <c r="W72" s="216"/>
      <c r="X72" s="216">
        <f t="shared" si="8"/>
        <v>10</v>
      </c>
      <c r="Y72" s="216"/>
      <c r="Z72" s="216">
        <f t="shared" si="9"/>
        <v>17.213999999999999</v>
      </c>
      <c r="AA72" s="216">
        <f t="shared" si="10"/>
        <v>10</v>
      </c>
      <c r="AB72" s="216">
        <f t="shared" si="11"/>
        <v>17.213999999999999</v>
      </c>
      <c r="AC72" s="216"/>
      <c r="AD72" s="216"/>
      <c r="AE72" s="216"/>
      <c r="AF72" s="216"/>
      <c r="AG72" s="216"/>
      <c r="AH72" s="216"/>
      <c r="AI72" s="216"/>
      <c r="AJ72" s="216"/>
      <c r="AK72" s="216">
        <f>H72</f>
        <v>10</v>
      </c>
      <c r="AL72" s="216">
        <v>17.213999999999999</v>
      </c>
      <c r="AM72" s="216">
        <f t="shared" si="15"/>
        <v>10</v>
      </c>
      <c r="AN72" s="216">
        <f t="shared" si="18"/>
        <v>17.213999999999999</v>
      </c>
      <c r="AO72" s="319" t="s">
        <v>1168</v>
      </c>
      <c r="AP72" s="526"/>
    </row>
    <row r="73" spans="1:42" ht="31.5" x14ac:dyDescent="0.25">
      <c r="A73" s="83"/>
      <c r="B73" s="318" t="s">
        <v>854</v>
      </c>
      <c r="C73" s="600" t="s">
        <v>826</v>
      </c>
      <c r="D73" s="600"/>
      <c r="E73" s="600">
        <v>2024</v>
      </c>
      <c r="F73" s="600">
        <v>2024</v>
      </c>
      <c r="G73" s="600"/>
      <c r="H73" s="216">
        <f t="shared" si="3"/>
        <v>6.5</v>
      </c>
      <c r="I73" s="216">
        <f t="shared" si="4"/>
        <v>0</v>
      </c>
      <c r="J73" s="216">
        <f t="shared" si="5"/>
        <v>0</v>
      </c>
      <c r="K73" s="216">
        <v>6.5</v>
      </c>
      <c r="L73" s="216">
        <v>0.13</v>
      </c>
      <c r="M73" s="216">
        <v>1.3</v>
      </c>
      <c r="N73" s="216">
        <v>4.2250000000000005</v>
      </c>
      <c r="O73" s="216">
        <v>0.84499999999999975</v>
      </c>
      <c r="P73" s="216">
        <f t="shared" si="14"/>
        <v>0</v>
      </c>
      <c r="Q73" s="216">
        <f t="shared" si="47"/>
        <v>0</v>
      </c>
      <c r="R73" s="216">
        <f t="shared" si="48"/>
        <v>0</v>
      </c>
      <c r="S73" s="216">
        <f t="shared" si="49"/>
        <v>0</v>
      </c>
      <c r="T73" s="216">
        <f t="shared" si="30"/>
        <v>0</v>
      </c>
      <c r="U73" s="216"/>
      <c r="V73" s="216">
        <f t="shared" si="7"/>
        <v>6.5</v>
      </c>
      <c r="W73" s="216"/>
      <c r="X73" s="216">
        <f t="shared" si="8"/>
        <v>6.5</v>
      </c>
      <c r="Y73" s="216"/>
      <c r="Z73" s="216">
        <f t="shared" si="9"/>
        <v>0</v>
      </c>
      <c r="AA73" s="216">
        <f t="shared" si="10"/>
        <v>6.5</v>
      </c>
      <c r="AB73" s="216">
        <f t="shared" si="11"/>
        <v>0</v>
      </c>
      <c r="AC73" s="216"/>
      <c r="AD73" s="216"/>
      <c r="AE73" s="216"/>
      <c r="AF73" s="216"/>
      <c r="AG73" s="216"/>
      <c r="AH73" s="216"/>
      <c r="AI73" s="216"/>
      <c r="AJ73" s="216"/>
      <c r="AK73" s="216">
        <f t="shared" ref="AK73:AK82" si="57">H73</f>
        <v>6.5</v>
      </c>
      <c r="AL73" s="216">
        <v>0</v>
      </c>
      <c r="AM73" s="216">
        <f t="shared" si="15"/>
        <v>6.5</v>
      </c>
      <c r="AN73" s="216">
        <f t="shared" si="18"/>
        <v>0</v>
      </c>
      <c r="AO73" s="319" t="s">
        <v>1165</v>
      </c>
      <c r="AP73" s="526"/>
    </row>
    <row r="74" spans="1:42" ht="31.5" x14ac:dyDescent="0.25">
      <c r="A74" s="83"/>
      <c r="B74" s="318" t="s">
        <v>855</v>
      </c>
      <c r="C74" s="600" t="s">
        <v>826</v>
      </c>
      <c r="D74" s="600"/>
      <c r="E74" s="600">
        <v>2024</v>
      </c>
      <c r="F74" s="600">
        <v>2024</v>
      </c>
      <c r="G74" s="600"/>
      <c r="H74" s="216">
        <f t="shared" si="3"/>
        <v>6.5</v>
      </c>
      <c r="I74" s="216">
        <f t="shared" si="4"/>
        <v>0</v>
      </c>
      <c r="J74" s="216">
        <f t="shared" si="5"/>
        <v>0</v>
      </c>
      <c r="K74" s="216">
        <v>6.5</v>
      </c>
      <c r="L74" s="216">
        <v>0.13</v>
      </c>
      <c r="M74" s="216">
        <v>1.3</v>
      </c>
      <c r="N74" s="216">
        <v>4.2250000000000005</v>
      </c>
      <c r="O74" s="216">
        <v>0.84499999999999975</v>
      </c>
      <c r="P74" s="216">
        <f t="shared" si="14"/>
        <v>0</v>
      </c>
      <c r="Q74" s="216">
        <f>Q72/P72*P74</f>
        <v>0</v>
      </c>
      <c r="R74" s="216">
        <f>R72/P72*P74</f>
        <v>0</v>
      </c>
      <c r="S74" s="216">
        <f>S72/P72*P74</f>
        <v>0</v>
      </c>
      <c r="T74" s="216">
        <f t="shared" si="30"/>
        <v>0</v>
      </c>
      <c r="U74" s="216"/>
      <c r="V74" s="216">
        <f t="shared" si="7"/>
        <v>6.5</v>
      </c>
      <c r="W74" s="216"/>
      <c r="X74" s="216">
        <f t="shared" si="8"/>
        <v>6.5</v>
      </c>
      <c r="Y74" s="216"/>
      <c r="Z74" s="216">
        <f t="shared" si="9"/>
        <v>0</v>
      </c>
      <c r="AA74" s="216">
        <f t="shared" si="10"/>
        <v>6.5</v>
      </c>
      <c r="AB74" s="216">
        <f t="shared" si="11"/>
        <v>0</v>
      </c>
      <c r="AC74" s="216"/>
      <c r="AD74" s="216"/>
      <c r="AE74" s="216"/>
      <c r="AF74" s="216"/>
      <c r="AG74" s="216"/>
      <c r="AH74" s="216"/>
      <c r="AI74" s="216"/>
      <c r="AJ74" s="216"/>
      <c r="AK74" s="216">
        <f t="shared" si="57"/>
        <v>6.5</v>
      </c>
      <c r="AL74" s="216">
        <v>0</v>
      </c>
      <c r="AM74" s="216">
        <f t="shared" si="15"/>
        <v>6.5</v>
      </c>
      <c r="AN74" s="216">
        <f t="shared" si="18"/>
        <v>0</v>
      </c>
      <c r="AO74" s="319" t="s">
        <v>1165</v>
      </c>
      <c r="AP74" s="526"/>
    </row>
    <row r="75" spans="1:42" ht="330.75" x14ac:dyDescent="0.25">
      <c r="A75" s="83"/>
      <c r="B75" s="318" t="s">
        <v>1112</v>
      </c>
      <c r="C75" s="600" t="s">
        <v>826</v>
      </c>
      <c r="D75" s="600"/>
      <c r="E75" s="600">
        <v>2024</v>
      </c>
      <c r="F75" s="600">
        <v>2024</v>
      </c>
      <c r="G75" s="600"/>
      <c r="H75" s="216">
        <f t="shared" si="3"/>
        <v>6.5</v>
      </c>
      <c r="I75" s="216">
        <f t="shared" si="4"/>
        <v>3.2519999999999998</v>
      </c>
      <c r="J75" s="216">
        <f t="shared" si="5"/>
        <v>0</v>
      </c>
      <c r="K75" s="216">
        <v>6.5</v>
      </c>
      <c r="L75" s="216">
        <v>0.13</v>
      </c>
      <c r="M75" s="216">
        <v>1.3</v>
      </c>
      <c r="N75" s="216">
        <v>4.2250000000000005</v>
      </c>
      <c r="O75" s="216">
        <v>0.84499999999999975</v>
      </c>
      <c r="P75" s="216">
        <f t="shared" si="14"/>
        <v>3.2519999999999998</v>
      </c>
      <c r="Q75" s="216">
        <f>Q72/P72*P75</f>
        <v>4.3975659229208916E-2</v>
      </c>
      <c r="R75" s="216">
        <f>R72/P72*P75</f>
        <v>0.43975659229208919</v>
      </c>
      <c r="S75" s="216">
        <f>S72/P72*P75</f>
        <v>1.4292089249492896</v>
      </c>
      <c r="T75" s="216">
        <f t="shared" si="30"/>
        <v>1.3390588235294119</v>
      </c>
      <c r="U75" s="216"/>
      <c r="V75" s="216">
        <f t="shared" si="7"/>
        <v>6.5</v>
      </c>
      <c r="W75" s="216"/>
      <c r="X75" s="216">
        <f t="shared" si="8"/>
        <v>6.5</v>
      </c>
      <c r="Y75" s="216"/>
      <c r="Z75" s="216">
        <f t="shared" si="9"/>
        <v>3.2519999999999998</v>
      </c>
      <c r="AA75" s="216">
        <f t="shared" si="10"/>
        <v>6.5</v>
      </c>
      <c r="AB75" s="216">
        <f t="shared" si="11"/>
        <v>3.2519999999999998</v>
      </c>
      <c r="AC75" s="216"/>
      <c r="AD75" s="216"/>
      <c r="AE75" s="216"/>
      <c r="AF75" s="216"/>
      <c r="AG75" s="216"/>
      <c r="AH75" s="216"/>
      <c r="AI75" s="216"/>
      <c r="AJ75" s="216"/>
      <c r="AK75" s="216">
        <f t="shared" si="57"/>
        <v>6.5</v>
      </c>
      <c r="AL75" s="216">
        <v>3.2519999999999998</v>
      </c>
      <c r="AM75" s="216">
        <f t="shared" si="15"/>
        <v>6.5</v>
      </c>
      <c r="AN75" s="216">
        <f t="shared" si="18"/>
        <v>3.2519999999999998</v>
      </c>
      <c r="AO75" s="319" t="s">
        <v>1176</v>
      </c>
      <c r="AP75" s="526"/>
    </row>
    <row r="76" spans="1:42" ht="63" x14ac:dyDescent="0.25">
      <c r="A76" s="83"/>
      <c r="B76" s="318" t="s">
        <v>1113</v>
      </c>
      <c r="C76" s="600" t="s">
        <v>826</v>
      </c>
      <c r="D76" s="600"/>
      <c r="E76" s="600">
        <v>2024</v>
      </c>
      <c r="F76" s="600">
        <v>2024</v>
      </c>
      <c r="G76" s="600"/>
      <c r="H76" s="216">
        <f t="shared" si="3"/>
        <v>6.5</v>
      </c>
      <c r="I76" s="216">
        <f t="shared" si="4"/>
        <v>1.1910000000000001</v>
      </c>
      <c r="J76" s="216">
        <f t="shared" si="5"/>
        <v>0</v>
      </c>
      <c r="K76" s="216">
        <v>6.5</v>
      </c>
      <c r="L76" s="216">
        <v>0.13</v>
      </c>
      <c r="M76" s="216">
        <v>1.3</v>
      </c>
      <c r="N76" s="216">
        <v>4.2250000000000005</v>
      </c>
      <c r="O76" s="216">
        <v>0.84499999999999975</v>
      </c>
      <c r="P76" s="216">
        <f t="shared" si="14"/>
        <v>1.1910000000000001</v>
      </c>
      <c r="Q76" s="216">
        <f t="shared" si="47"/>
        <v>1.6105476673427991E-2</v>
      </c>
      <c r="R76" s="216">
        <f t="shared" si="48"/>
        <v>0.16105476673427993</v>
      </c>
      <c r="S76" s="216">
        <f t="shared" si="49"/>
        <v>0.52342799188640965</v>
      </c>
      <c r="T76" s="216">
        <f t="shared" si="30"/>
        <v>0.49041176470588244</v>
      </c>
      <c r="U76" s="216"/>
      <c r="V76" s="216">
        <f t="shared" si="7"/>
        <v>6.5</v>
      </c>
      <c r="W76" s="216"/>
      <c r="X76" s="216">
        <f t="shared" si="8"/>
        <v>6.5</v>
      </c>
      <c r="Y76" s="216"/>
      <c r="Z76" s="216">
        <f t="shared" si="9"/>
        <v>1.1910000000000001</v>
      </c>
      <c r="AA76" s="216">
        <f t="shared" si="10"/>
        <v>6.5</v>
      </c>
      <c r="AB76" s="216">
        <f t="shared" si="11"/>
        <v>1.1910000000000001</v>
      </c>
      <c r="AC76" s="216"/>
      <c r="AD76" s="216"/>
      <c r="AE76" s="216"/>
      <c r="AF76" s="216"/>
      <c r="AG76" s="216"/>
      <c r="AH76" s="216"/>
      <c r="AI76" s="216"/>
      <c r="AJ76" s="216"/>
      <c r="AK76" s="216">
        <f t="shared" si="57"/>
        <v>6.5</v>
      </c>
      <c r="AL76" s="216">
        <v>1.1910000000000001</v>
      </c>
      <c r="AM76" s="216">
        <f t="shared" si="15"/>
        <v>6.5</v>
      </c>
      <c r="AN76" s="216">
        <f t="shared" si="18"/>
        <v>1.1910000000000001</v>
      </c>
      <c r="AO76" s="319" t="s">
        <v>1177</v>
      </c>
      <c r="AP76" s="526"/>
    </row>
    <row r="77" spans="1:42" ht="299.25" x14ac:dyDescent="0.25">
      <c r="A77" s="83"/>
      <c r="B77" s="318" t="s">
        <v>1114</v>
      </c>
      <c r="C77" s="600" t="s">
        <v>826</v>
      </c>
      <c r="D77" s="600"/>
      <c r="E77" s="600">
        <v>2024</v>
      </c>
      <c r="F77" s="600">
        <v>2024</v>
      </c>
      <c r="G77" s="600"/>
      <c r="H77" s="216">
        <f t="shared" ref="H77:H81" si="58">K77</f>
        <v>0</v>
      </c>
      <c r="I77" s="216">
        <f t="shared" ref="I77:I81" si="59">P77</f>
        <v>6.9640000000000004</v>
      </c>
      <c r="J77" s="216">
        <f t="shared" ref="J77:J81" si="60">AD77</f>
        <v>0</v>
      </c>
      <c r="K77" s="216"/>
      <c r="L77" s="216"/>
      <c r="M77" s="216"/>
      <c r="N77" s="216"/>
      <c r="O77" s="216"/>
      <c r="P77" s="216">
        <f t="shared" si="14"/>
        <v>6.9640000000000004</v>
      </c>
      <c r="Q77" s="216">
        <f t="shared" ref="Q77:Q81" si="61">Q76/P76*P77</f>
        <v>9.417173766058147E-2</v>
      </c>
      <c r="R77" s="216">
        <f t="shared" ref="R77:R81" si="62">R76/P76*P77</f>
        <v>0.94171737660581478</v>
      </c>
      <c r="S77" s="216">
        <f t="shared" ref="S77:S81" si="63">S76/P76*P77</f>
        <v>3.0605814739688975</v>
      </c>
      <c r="T77" s="216">
        <f t="shared" ref="T77:T81" si="64">P77-Q77-R77-S77</f>
        <v>2.8675294117647065</v>
      </c>
      <c r="U77" s="216"/>
      <c r="V77" s="216">
        <f t="shared" si="7"/>
        <v>0</v>
      </c>
      <c r="W77" s="216"/>
      <c r="X77" s="216">
        <f t="shared" si="8"/>
        <v>0</v>
      </c>
      <c r="Y77" s="216"/>
      <c r="Z77" s="216">
        <f t="shared" si="9"/>
        <v>6.9640000000000004</v>
      </c>
      <c r="AA77" s="216">
        <f t="shared" ref="AA77:AA81" si="65">H77</f>
        <v>0</v>
      </c>
      <c r="AB77" s="216">
        <f t="shared" ref="AB77:AB81" si="66">P77</f>
        <v>6.9640000000000004</v>
      </c>
      <c r="AC77" s="216"/>
      <c r="AD77" s="216"/>
      <c r="AE77" s="216"/>
      <c r="AF77" s="216"/>
      <c r="AG77" s="216"/>
      <c r="AH77" s="216"/>
      <c r="AI77" s="216"/>
      <c r="AJ77" s="216"/>
      <c r="AK77" s="216"/>
      <c r="AL77" s="216">
        <v>6.9640000000000004</v>
      </c>
      <c r="AM77" s="216">
        <f t="shared" ref="AM77:AM81" si="67">AC77+AE77+AG77+AI77+AK77</f>
        <v>0</v>
      </c>
      <c r="AN77" s="216">
        <f t="shared" ref="AN77:AN81" si="68">AB77</f>
        <v>6.9640000000000004</v>
      </c>
      <c r="AO77" s="319" t="s">
        <v>1178</v>
      </c>
      <c r="AP77" s="526"/>
    </row>
    <row r="78" spans="1:42" ht="94.5" x14ac:dyDescent="0.25">
      <c r="A78" s="83"/>
      <c r="B78" s="318" t="s">
        <v>1115</v>
      </c>
      <c r="C78" s="600" t="s">
        <v>826</v>
      </c>
      <c r="D78" s="600"/>
      <c r="E78" s="600">
        <v>2024</v>
      </c>
      <c r="F78" s="600">
        <v>2024</v>
      </c>
      <c r="G78" s="600"/>
      <c r="H78" s="216">
        <f t="shared" si="58"/>
        <v>0</v>
      </c>
      <c r="I78" s="216">
        <f t="shared" si="59"/>
        <v>9.673</v>
      </c>
      <c r="J78" s="216">
        <f t="shared" si="60"/>
        <v>0</v>
      </c>
      <c r="K78" s="216"/>
      <c r="L78" s="216"/>
      <c r="M78" s="216"/>
      <c r="N78" s="216"/>
      <c r="O78" s="216"/>
      <c r="P78" s="216">
        <f t="shared" si="14"/>
        <v>9.673</v>
      </c>
      <c r="Q78" s="216">
        <f t="shared" si="61"/>
        <v>0.13080459770114941</v>
      </c>
      <c r="R78" s="216">
        <f t="shared" si="62"/>
        <v>1.3080459770114943</v>
      </c>
      <c r="S78" s="216">
        <f t="shared" si="63"/>
        <v>4.2511494252873554</v>
      </c>
      <c r="T78" s="216">
        <f t="shared" si="64"/>
        <v>3.9830000000000005</v>
      </c>
      <c r="U78" s="216"/>
      <c r="V78" s="216">
        <f t="shared" si="7"/>
        <v>0</v>
      </c>
      <c r="W78" s="216"/>
      <c r="X78" s="216">
        <f t="shared" si="8"/>
        <v>0</v>
      </c>
      <c r="Y78" s="216"/>
      <c r="Z78" s="216">
        <f t="shared" si="9"/>
        <v>9.673</v>
      </c>
      <c r="AA78" s="216">
        <f t="shared" si="65"/>
        <v>0</v>
      </c>
      <c r="AB78" s="216">
        <f t="shared" si="66"/>
        <v>9.673</v>
      </c>
      <c r="AC78" s="216"/>
      <c r="AD78" s="216"/>
      <c r="AE78" s="216"/>
      <c r="AF78" s="216"/>
      <c r="AG78" s="216"/>
      <c r="AH78" s="216"/>
      <c r="AI78" s="216"/>
      <c r="AJ78" s="216"/>
      <c r="AK78" s="216"/>
      <c r="AL78" s="216">
        <v>9.673</v>
      </c>
      <c r="AM78" s="216">
        <f t="shared" si="67"/>
        <v>0</v>
      </c>
      <c r="AN78" s="216">
        <f t="shared" si="68"/>
        <v>9.673</v>
      </c>
      <c r="AO78" s="319" t="s">
        <v>1179</v>
      </c>
      <c r="AP78" s="526"/>
    </row>
    <row r="79" spans="1:42" ht="189" x14ac:dyDescent="0.25">
      <c r="A79" s="83"/>
      <c r="B79" s="318" t="s">
        <v>1116</v>
      </c>
      <c r="C79" s="600" t="s">
        <v>826</v>
      </c>
      <c r="D79" s="600"/>
      <c r="E79" s="600">
        <v>2024</v>
      </c>
      <c r="F79" s="600">
        <v>2024</v>
      </c>
      <c r="G79" s="600"/>
      <c r="H79" s="216">
        <f t="shared" si="58"/>
        <v>0</v>
      </c>
      <c r="I79" s="216">
        <f t="shared" si="59"/>
        <v>1.746</v>
      </c>
      <c r="J79" s="216">
        <f t="shared" si="60"/>
        <v>0</v>
      </c>
      <c r="K79" s="216"/>
      <c r="L79" s="216"/>
      <c r="M79" s="216"/>
      <c r="N79" s="216"/>
      <c r="O79" s="216"/>
      <c r="P79" s="216">
        <f t="shared" si="14"/>
        <v>1.746</v>
      </c>
      <c r="Q79" s="216">
        <f t="shared" si="61"/>
        <v>2.3610547667342795E-2</v>
      </c>
      <c r="R79" s="216">
        <f t="shared" si="62"/>
        <v>0.23610547667342799</v>
      </c>
      <c r="S79" s="216">
        <f t="shared" si="63"/>
        <v>0.76734279918864079</v>
      </c>
      <c r="T79" s="216">
        <f t="shared" si="64"/>
        <v>0.71894117647058842</v>
      </c>
      <c r="U79" s="216"/>
      <c r="V79" s="216">
        <f t="shared" si="7"/>
        <v>0</v>
      </c>
      <c r="W79" s="216"/>
      <c r="X79" s="216">
        <f t="shared" si="8"/>
        <v>0</v>
      </c>
      <c r="Y79" s="216"/>
      <c r="Z79" s="216">
        <f t="shared" si="9"/>
        <v>1.746</v>
      </c>
      <c r="AA79" s="216">
        <f t="shared" si="65"/>
        <v>0</v>
      </c>
      <c r="AB79" s="216">
        <f t="shared" si="66"/>
        <v>1.746</v>
      </c>
      <c r="AC79" s="216"/>
      <c r="AD79" s="216"/>
      <c r="AE79" s="216"/>
      <c r="AF79" s="216"/>
      <c r="AG79" s="216"/>
      <c r="AH79" s="216"/>
      <c r="AI79" s="216"/>
      <c r="AJ79" s="216"/>
      <c r="AK79" s="216"/>
      <c r="AL79" s="216">
        <v>1.746</v>
      </c>
      <c r="AM79" s="216">
        <f t="shared" si="67"/>
        <v>0</v>
      </c>
      <c r="AN79" s="216">
        <f t="shared" si="68"/>
        <v>1.746</v>
      </c>
      <c r="AO79" s="319" t="s">
        <v>1180</v>
      </c>
      <c r="AP79" s="526"/>
    </row>
    <row r="80" spans="1:42" ht="252" x14ac:dyDescent="0.25">
      <c r="A80" s="83"/>
      <c r="B80" s="318" t="s">
        <v>1117</v>
      </c>
      <c r="C80" s="600" t="s">
        <v>826</v>
      </c>
      <c r="D80" s="600"/>
      <c r="E80" s="600">
        <v>2024</v>
      </c>
      <c r="F80" s="600">
        <v>2024</v>
      </c>
      <c r="G80" s="600"/>
      <c r="H80" s="216">
        <f t="shared" si="58"/>
        <v>0</v>
      </c>
      <c r="I80" s="216">
        <f t="shared" si="59"/>
        <v>7.7270000000000003</v>
      </c>
      <c r="J80" s="216">
        <f t="shared" si="60"/>
        <v>0</v>
      </c>
      <c r="K80" s="216"/>
      <c r="L80" s="216"/>
      <c r="M80" s="216"/>
      <c r="N80" s="216"/>
      <c r="O80" s="216"/>
      <c r="P80" s="216">
        <f t="shared" si="14"/>
        <v>7.7270000000000003</v>
      </c>
      <c r="Q80" s="216">
        <f t="shared" si="61"/>
        <v>0.10448951994590938</v>
      </c>
      <c r="R80" s="216">
        <f t="shared" si="62"/>
        <v>1.044895199459094</v>
      </c>
      <c r="S80" s="216">
        <f t="shared" si="63"/>
        <v>3.395909398242055</v>
      </c>
      <c r="T80" s="216">
        <f t="shared" si="64"/>
        <v>3.1817058823529418</v>
      </c>
      <c r="U80" s="216"/>
      <c r="V80" s="216">
        <f t="shared" si="7"/>
        <v>0</v>
      </c>
      <c r="W80" s="216"/>
      <c r="X80" s="216">
        <f t="shared" si="8"/>
        <v>0</v>
      </c>
      <c r="Y80" s="216"/>
      <c r="Z80" s="216">
        <f t="shared" si="9"/>
        <v>7.7270000000000003</v>
      </c>
      <c r="AA80" s="216">
        <f t="shared" si="65"/>
        <v>0</v>
      </c>
      <c r="AB80" s="216">
        <f t="shared" si="66"/>
        <v>7.7270000000000003</v>
      </c>
      <c r="AC80" s="216"/>
      <c r="AD80" s="216"/>
      <c r="AE80" s="216"/>
      <c r="AF80" s="216"/>
      <c r="AG80" s="216"/>
      <c r="AH80" s="216"/>
      <c r="AI80" s="216"/>
      <c r="AJ80" s="216"/>
      <c r="AK80" s="216"/>
      <c r="AL80" s="216">
        <v>7.7270000000000003</v>
      </c>
      <c r="AM80" s="216">
        <f t="shared" si="67"/>
        <v>0</v>
      </c>
      <c r="AN80" s="216">
        <f t="shared" si="68"/>
        <v>7.7270000000000003</v>
      </c>
      <c r="AO80" s="319" t="s">
        <v>1181</v>
      </c>
      <c r="AP80" s="526"/>
    </row>
    <row r="81" spans="1:42" ht="220.5" x14ac:dyDescent="0.25">
      <c r="A81" s="83"/>
      <c r="B81" s="318" t="s">
        <v>1118</v>
      </c>
      <c r="C81" s="600" t="s">
        <v>826</v>
      </c>
      <c r="D81" s="600"/>
      <c r="E81" s="600">
        <v>2024</v>
      </c>
      <c r="F81" s="600">
        <v>2024</v>
      </c>
      <c r="G81" s="600"/>
      <c r="H81" s="216">
        <f t="shared" si="58"/>
        <v>0</v>
      </c>
      <c r="I81" s="216">
        <f t="shared" si="59"/>
        <v>3.3180000000000001</v>
      </c>
      <c r="J81" s="216">
        <f t="shared" si="60"/>
        <v>0</v>
      </c>
      <c r="K81" s="216"/>
      <c r="L81" s="216"/>
      <c r="M81" s="216"/>
      <c r="N81" s="216"/>
      <c r="O81" s="216"/>
      <c r="P81" s="216">
        <f t="shared" si="14"/>
        <v>3.3180000000000001</v>
      </c>
      <c r="Q81" s="216">
        <f t="shared" si="61"/>
        <v>4.4868154158215004E-2</v>
      </c>
      <c r="R81" s="216">
        <f t="shared" si="62"/>
        <v>0.44868154158215012</v>
      </c>
      <c r="S81" s="216">
        <f t="shared" si="63"/>
        <v>1.4582150101419875</v>
      </c>
      <c r="T81" s="216">
        <f t="shared" si="64"/>
        <v>1.3662352941176474</v>
      </c>
      <c r="U81" s="216"/>
      <c r="V81" s="216">
        <f t="shared" si="7"/>
        <v>0</v>
      </c>
      <c r="W81" s="216"/>
      <c r="X81" s="216">
        <f t="shared" si="8"/>
        <v>0</v>
      </c>
      <c r="Y81" s="216"/>
      <c r="Z81" s="216">
        <f t="shared" si="9"/>
        <v>3.3180000000000001</v>
      </c>
      <c r="AA81" s="216">
        <f t="shared" si="65"/>
        <v>0</v>
      </c>
      <c r="AB81" s="216">
        <f t="shared" si="66"/>
        <v>3.3180000000000001</v>
      </c>
      <c r="AC81" s="216"/>
      <c r="AD81" s="216"/>
      <c r="AE81" s="216"/>
      <c r="AF81" s="216"/>
      <c r="AG81" s="216"/>
      <c r="AH81" s="216"/>
      <c r="AI81" s="216"/>
      <c r="AJ81" s="216"/>
      <c r="AK81" s="216"/>
      <c r="AL81" s="216">
        <v>3.3180000000000001</v>
      </c>
      <c r="AM81" s="216">
        <f t="shared" si="67"/>
        <v>0</v>
      </c>
      <c r="AN81" s="216">
        <f t="shared" si="68"/>
        <v>3.3180000000000001</v>
      </c>
      <c r="AO81" s="319" t="s">
        <v>1182</v>
      </c>
      <c r="AP81" s="526"/>
    </row>
    <row r="82" spans="1:42" ht="63" x14ac:dyDescent="0.25">
      <c r="A82" s="83"/>
      <c r="B82" s="318" t="s">
        <v>858</v>
      </c>
      <c r="C82" s="600" t="s">
        <v>826</v>
      </c>
      <c r="D82" s="600"/>
      <c r="E82" s="600">
        <v>2024</v>
      </c>
      <c r="F82" s="600">
        <v>2024</v>
      </c>
      <c r="G82" s="600"/>
      <c r="H82" s="216">
        <f t="shared" si="3"/>
        <v>6.5</v>
      </c>
      <c r="I82" s="216">
        <f t="shared" si="4"/>
        <v>0</v>
      </c>
      <c r="J82" s="216">
        <f t="shared" si="5"/>
        <v>0</v>
      </c>
      <c r="K82" s="216">
        <v>6.5</v>
      </c>
      <c r="L82" s="216">
        <v>0.13</v>
      </c>
      <c r="M82" s="216">
        <v>1.3</v>
      </c>
      <c r="N82" s="216">
        <v>4.2250000000000005</v>
      </c>
      <c r="O82" s="216">
        <v>0.84499999999999975</v>
      </c>
      <c r="P82" s="216">
        <f t="shared" si="14"/>
        <v>0</v>
      </c>
      <c r="Q82" s="216">
        <v>0</v>
      </c>
      <c r="R82" s="216">
        <v>0</v>
      </c>
      <c r="S82" s="216">
        <v>0</v>
      </c>
      <c r="T82" s="216">
        <f t="shared" si="30"/>
        <v>0</v>
      </c>
      <c r="U82" s="216"/>
      <c r="V82" s="216">
        <f t="shared" si="7"/>
        <v>6.5</v>
      </c>
      <c r="W82" s="216"/>
      <c r="X82" s="216">
        <f t="shared" si="8"/>
        <v>6.5</v>
      </c>
      <c r="Y82" s="216"/>
      <c r="Z82" s="216">
        <f t="shared" si="9"/>
        <v>0</v>
      </c>
      <c r="AA82" s="216">
        <f t="shared" si="10"/>
        <v>6.5</v>
      </c>
      <c r="AB82" s="216">
        <f t="shared" si="11"/>
        <v>0</v>
      </c>
      <c r="AC82" s="216"/>
      <c r="AD82" s="216"/>
      <c r="AE82" s="216"/>
      <c r="AF82" s="216"/>
      <c r="AG82" s="216"/>
      <c r="AH82" s="216"/>
      <c r="AI82" s="216"/>
      <c r="AJ82" s="216"/>
      <c r="AK82" s="216">
        <f t="shared" si="57"/>
        <v>6.5</v>
      </c>
      <c r="AL82" s="216">
        <v>0</v>
      </c>
      <c r="AM82" s="216">
        <f t="shared" si="15"/>
        <v>6.5</v>
      </c>
      <c r="AN82" s="216">
        <f t="shared" si="18"/>
        <v>0</v>
      </c>
      <c r="AO82" s="319" t="s">
        <v>1183</v>
      </c>
      <c r="AP82" s="526"/>
    </row>
    <row r="83" spans="1:42" ht="47.25" x14ac:dyDescent="0.25">
      <c r="A83" s="83"/>
      <c r="B83" s="319" t="s">
        <v>828</v>
      </c>
      <c r="C83" s="326" t="s">
        <v>829</v>
      </c>
      <c r="D83" s="600"/>
      <c r="E83" s="600">
        <v>2020</v>
      </c>
      <c r="F83" s="600">
        <v>2024</v>
      </c>
      <c r="G83" s="600"/>
      <c r="H83" s="216">
        <f t="shared" si="3"/>
        <v>19.764166666666668</v>
      </c>
      <c r="I83" s="216">
        <f t="shared" si="4"/>
        <v>21.841666666666669</v>
      </c>
      <c r="J83" s="216">
        <f t="shared" si="5"/>
        <v>4.4470000000000001</v>
      </c>
      <c r="K83" s="216">
        <v>19.764166666666668</v>
      </c>
      <c r="L83" s="216"/>
      <c r="M83" s="216"/>
      <c r="N83" s="216">
        <v>19.764166666666668</v>
      </c>
      <c r="O83" s="216"/>
      <c r="P83" s="216">
        <f t="shared" si="14"/>
        <v>21.841666666666669</v>
      </c>
      <c r="Q83" s="216"/>
      <c r="R83" s="216"/>
      <c r="S83" s="216">
        <f>P83</f>
        <v>21.841666666666669</v>
      </c>
      <c r="T83" s="216"/>
      <c r="U83" s="216"/>
      <c r="V83" s="216">
        <f t="shared" ref="V83:V145" si="69">K83</f>
        <v>19.764166666666668</v>
      </c>
      <c r="W83" s="216"/>
      <c r="X83" s="216">
        <f t="shared" ref="X83:X145" si="70">K83-J83</f>
        <v>15.317166666666669</v>
      </c>
      <c r="Y83" s="216"/>
      <c r="Z83" s="216">
        <f t="shared" ref="Z83:Z145" si="71">P83-J83</f>
        <v>17.394666666666669</v>
      </c>
      <c r="AA83" s="216">
        <f t="shared" si="10"/>
        <v>19.764166666666668</v>
      </c>
      <c r="AB83" s="216">
        <f t="shared" si="11"/>
        <v>21.841666666666669</v>
      </c>
      <c r="AC83" s="216">
        <f>'[1]2'!$F$50</f>
        <v>4.37</v>
      </c>
      <c r="AD83" s="216">
        <v>4.4470000000000001</v>
      </c>
      <c r="AE83" s="216">
        <v>4.8916666666666666</v>
      </c>
      <c r="AF83" s="216"/>
      <c r="AG83" s="216">
        <f>'[1]2'!$F$52</f>
        <v>3.5000000000000004</v>
      </c>
      <c r="AH83" s="216">
        <v>3.6539999999999999</v>
      </c>
      <c r="AI83" s="216">
        <f>'[1]2'!$F$52</f>
        <v>3.5000000000000004</v>
      </c>
      <c r="AJ83" s="216">
        <v>4.4080000000000004</v>
      </c>
      <c r="AK83" s="216">
        <f>'[1]2'!$F$52</f>
        <v>3.5000000000000004</v>
      </c>
      <c r="AL83" s="216">
        <v>4.5179999999999998</v>
      </c>
      <c r="AM83" s="216">
        <f t="shared" si="15"/>
        <v>19.761666666666667</v>
      </c>
      <c r="AN83" s="216">
        <f t="shared" si="18"/>
        <v>21.841666666666669</v>
      </c>
      <c r="AO83" s="319" t="s">
        <v>1184</v>
      </c>
      <c r="AP83" s="526"/>
    </row>
    <row r="84" spans="1:42" x14ac:dyDescent="0.25">
      <c r="A84" s="83"/>
      <c r="B84" s="325"/>
      <c r="C84" s="326"/>
      <c r="D84" s="600"/>
      <c r="E84" s="600"/>
      <c r="F84" s="600"/>
      <c r="G84" s="600"/>
      <c r="H84" s="216"/>
      <c r="I84" s="216"/>
      <c r="J84" s="216"/>
      <c r="K84" s="216"/>
      <c r="L84" s="216"/>
      <c r="M84" s="216"/>
      <c r="N84" s="216"/>
      <c r="O84" s="216"/>
      <c r="P84" s="216"/>
      <c r="Q84" s="216"/>
      <c r="R84" s="216"/>
      <c r="S84" s="216"/>
      <c r="T84" s="216"/>
      <c r="U84" s="216"/>
      <c r="V84" s="216">
        <f t="shared" si="69"/>
        <v>0</v>
      </c>
      <c r="W84" s="216"/>
      <c r="X84" s="216">
        <f t="shared" si="70"/>
        <v>0</v>
      </c>
      <c r="Y84" s="216"/>
      <c r="Z84" s="216">
        <f t="shared" si="71"/>
        <v>0</v>
      </c>
      <c r="AA84" s="216"/>
      <c r="AB84" s="216"/>
      <c r="AC84" s="216"/>
      <c r="AD84" s="216"/>
      <c r="AE84" s="216"/>
      <c r="AF84" s="216"/>
      <c r="AG84" s="216"/>
      <c r="AH84" s="216"/>
      <c r="AI84" s="216"/>
      <c r="AJ84" s="216"/>
      <c r="AK84" s="216"/>
      <c r="AL84" s="216"/>
      <c r="AM84" s="216"/>
      <c r="AN84" s="216"/>
      <c r="AO84" s="319"/>
      <c r="AP84" s="526"/>
    </row>
    <row r="85" spans="1:42" ht="47.25" x14ac:dyDescent="0.25">
      <c r="A85" s="83" t="s">
        <v>562</v>
      </c>
      <c r="B85" s="591" t="s">
        <v>758</v>
      </c>
      <c r="C85" s="326"/>
      <c r="D85" s="600"/>
      <c r="E85" s="600"/>
      <c r="F85" s="600"/>
      <c r="G85" s="600"/>
      <c r="H85" s="216">
        <f>H86</f>
        <v>8.604000000000001</v>
      </c>
      <c r="I85" s="216">
        <f t="shared" si="4"/>
        <v>32.923000000000002</v>
      </c>
      <c r="J85" s="216">
        <f t="shared" si="5"/>
        <v>0</v>
      </c>
      <c r="K85" s="216">
        <f t="shared" ref="K85:O85" si="72">K86</f>
        <v>8.604000000000001</v>
      </c>
      <c r="L85" s="216">
        <f t="shared" si="72"/>
        <v>0.17208000000000001</v>
      </c>
      <c r="M85" s="216">
        <f t="shared" si="72"/>
        <v>1.7208000000000001</v>
      </c>
      <c r="N85" s="216">
        <f t="shared" si="72"/>
        <v>5.5926000000000009</v>
      </c>
      <c r="O85" s="216">
        <f t="shared" si="72"/>
        <v>1.1185199999999997</v>
      </c>
      <c r="P85" s="216">
        <f t="shared" si="14"/>
        <v>32.923000000000002</v>
      </c>
      <c r="Q85" s="216">
        <f t="shared" ref="Q85:T85" si="73">Q86</f>
        <v>0.48637999999999998</v>
      </c>
      <c r="R85" s="216">
        <f t="shared" si="73"/>
        <v>4.8637999999999995</v>
      </c>
      <c r="S85" s="216">
        <f t="shared" si="73"/>
        <v>15.807350000000001</v>
      </c>
      <c r="T85" s="216">
        <f t="shared" si="73"/>
        <v>3.1614699999999987</v>
      </c>
      <c r="U85" s="216"/>
      <c r="V85" s="216">
        <f t="shared" si="69"/>
        <v>8.604000000000001</v>
      </c>
      <c r="W85" s="216"/>
      <c r="X85" s="216">
        <f t="shared" si="70"/>
        <v>8.604000000000001</v>
      </c>
      <c r="Y85" s="216"/>
      <c r="Z85" s="216">
        <f t="shared" si="71"/>
        <v>32.923000000000002</v>
      </c>
      <c r="AA85" s="216">
        <f t="shared" si="10"/>
        <v>8.604000000000001</v>
      </c>
      <c r="AB85" s="216">
        <f t="shared" si="11"/>
        <v>32.923000000000002</v>
      </c>
      <c r="AC85" s="216"/>
      <c r="AD85" s="216"/>
      <c r="AE85" s="216">
        <f>AE86</f>
        <v>8.604000000000001</v>
      </c>
      <c r="AF85" s="216"/>
      <c r="AG85" s="216"/>
      <c r="AH85" s="216">
        <f>AH86</f>
        <v>13.993</v>
      </c>
      <c r="AI85" s="216">
        <f t="shared" ref="AI85:AL85" si="74">AI86</f>
        <v>0</v>
      </c>
      <c r="AJ85" s="216">
        <f t="shared" si="74"/>
        <v>3.7990000000000004</v>
      </c>
      <c r="AK85" s="216">
        <f t="shared" si="74"/>
        <v>0</v>
      </c>
      <c r="AL85" s="216">
        <f t="shared" si="74"/>
        <v>6.5269999999999992</v>
      </c>
      <c r="AM85" s="216">
        <f t="shared" si="15"/>
        <v>8.604000000000001</v>
      </c>
      <c r="AN85" s="216">
        <f t="shared" si="18"/>
        <v>32.923000000000002</v>
      </c>
      <c r="AO85" s="319" t="s">
        <v>1185</v>
      </c>
      <c r="AP85" s="526"/>
    </row>
    <row r="86" spans="1:42" ht="31.5" x14ac:dyDescent="0.25">
      <c r="A86" s="83" t="s">
        <v>612</v>
      </c>
      <c r="B86" s="325" t="s">
        <v>759</v>
      </c>
      <c r="C86" s="326"/>
      <c r="D86" s="600"/>
      <c r="E86" s="600"/>
      <c r="F86" s="600"/>
      <c r="G86" s="600"/>
      <c r="H86" s="216">
        <f>SUM(H87:H107)</f>
        <v>8.604000000000001</v>
      </c>
      <c r="I86" s="216">
        <f t="shared" si="4"/>
        <v>32.923000000000002</v>
      </c>
      <c r="J86" s="216">
        <f t="shared" si="5"/>
        <v>0</v>
      </c>
      <c r="K86" s="216">
        <f>SUM(K87:K107)</f>
        <v>8.604000000000001</v>
      </c>
      <c r="L86" s="216">
        <f>SUM(L87:L107)</f>
        <v>0.17208000000000001</v>
      </c>
      <c r="M86" s="216">
        <f>SUM(M87:M107)</f>
        <v>1.7208000000000001</v>
      </c>
      <c r="N86" s="216">
        <f>SUM(N87:N107)</f>
        <v>5.5926000000000009</v>
      </c>
      <c r="O86" s="216">
        <f>SUM(O87:O107)</f>
        <v>1.1185199999999997</v>
      </c>
      <c r="P86" s="216">
        <f t="shared" si="14"/>
        <v>32.923000000000002</v>
      </c>
      <c r="Q86" s="216">
        <f>SUM(Q90:Q107)</f>
        <v>0.48637999999999998</v>
      </c>
      <c r="R86" s="216">
        <f>SUM(R90:R107)</f>
        <v>4.8637999999999995</v>
      </c>
      <c r="S86" s="216">
        <f>SUM(S90:S107)</f>
        <v>15.807350000000001</v>
      </c>
      <c r="T86" s="216">
        <f>SUM(T90:T107)</f>
        <v>3.1614699999999987</v>
      </c>
      <c r="U86" s="216"/>
      <c r="V86" s="216">
        <f t="shared" si="69"/>
        <v>8.604000000000001</v>
      </c>
      <c r="W86" s="216"/>
      <c r="X86" s="216">
        <f t="shared" si="70"/>
        <v>8.604000000000001</v>
      </c>
      <c r="Y86" s="216"/>
      <c r="Z86" s="216">
        <f t="shared" si="71"/>
        <v>32.923000000000002</v>
      </c>
      <c r="AA86" s="216">
        <f t="shared" si="10"/>
        <v>8.604000000000001</v>
      </c>
      <c r="AB86" s="216">
        <f t="shared" si="11"/>
        <v>32.923000000000002</v>
      </c>
      <c r="AC86" s="216"/>
      <c r="AD86" s="216"/>
      <c r="AE86" s="216">
        <f>SUM(AE87:AE107)</f>
        <v>8.604000000000001</v>
      </c>
      <c r="AF86" s="216"/>
      <c r="AG86" s="216"/>
      <c r="AH86" s="216">
        <f>SUM(AH90:AH107)</f>
        <v>13.993</v>
      </c>
      <c r="AI86" s="216">
        <f>SUM(AI90:AI107)</f>
        <v>0</v>
      </c>
      <c r="AJ86" s="216">
        <f>SUM(AJ90:AJ107)</f>
        <v>3.7990000000000004</v>
      </c>
      <c r="AK86" s="216">
        <f>SUM(AK90:AK107)</f>
        <v>0</v>
      </c>
      <c r="AL86" s="216">
        <f>SUM(AL90:AL107)</f>
        <v>6.5269999999999992</v>
      </c>
      <c r="AM86" s="216">
        <f t="shared" si="15"/>
        <v>8.604000000000001</v>
      </c>
      <c r="AN86" s="216">
        <f t="shared" si="18"/>
        <v>32.923000000000002</v>
      </c>
      <c r="AO86" s="319"/>
      <c r="AP86" s="526"/>
    </row>
    <row r="87" spans="1:42" ht="31.5" x14ac:dyDescent="0.25">
      <c r="A87" s="83"/>
      <c r="B87" s="324" t="s">
        <v>986</v>
      </c>
      <c r="C87" s="326" t="s">
        <v>818</v>
      </c>
      <c r="D87" s="600"/>
      <c r="E87" s="600">
        <v>2021</v>
      </c>
      <c r="F87" s="600">
        <v>2021</v>
      </c>
      <c r="G87" s="600"/>
      <c r="H87" s="216">
        <v>1.794</v>
      </c>
      <c r="I87" s="216">
        <v>1.794</v>
      </c>
      <c r="J87" s="216">
        <v>0</v>
      </c>
      <c r="K87" s="216">
        <v>1.794</v>
      </c>
      <c r="L87" s="216">
        <v>3.5880000000000002E-2</v>
      </c>
      <c r="M87" s="216">
        <v>0.35880000000000001</v>
      </c>
      <c r="N87" s="216">
        <v>1.1661000000000001</v>
      </c>
      <c r="O87" s="216">
        <v>0.23321999999999998</v>
      </c>
      <c r="P87" s="216">
        <v>1.794</v>
      </c>
      <c r="Q87" s="216">
        <v>3.5880000000000002E-2</v>
      </c>
      <c r="R87" s="216">
        <v>0.35880000000000001</v>
      </c>
      <c r="S87" s="216">
        <v>1.1661000000000001</v>
      </c>
      <c r="T87" s="216">
        <v>0.23321999999999998</v>
      </c>
      <c r="U87" s="216"/>
      <c r="V87" s="216">
        <v>1.794</v>
      </c>
      <c r="W87" s="216"/>
      <c r="X87" s="216">
        <v>1.794</v>
      </c>
      <c r="Y87" s="216"/>
      <c r="Z87" s="216">
        <v>1.794</v>
      </c>
      <c r="AA87" s="216">
        <v>1.794</v>
      </c>
      <c r="AB87" s="216">
        <v>1.794</v>
      </c>
      <c r="AC87" s="216"/>
      <c r="AD87" s="216"/>
      <c r="AE87" s="216">
        <v>1.794</v>
      </c>
      <c r="AF87" s="216"/>
      <c r="AG87" s="216"/>
      <c r="AH87" s="216"/>
      <c r="AI87" s="216"/>
      <c r="AJ87" s="216"/>
      <c r="AK87" s="216"/>
      <c r="AL87" s="216"/>
      <c r="AM87" s="216">
        <v>1.794</v>
      </c>
      <c r="AN87" s="216">
        <v>1.794</v>
      </c>
      <c r="AO87" s="319"/>
      <c r="AP87" s="526"/>
    </row>
    <row r="88" spans="1:42" ht="31.5" x14ac:dyDescent="0.25">
      <c r="A88" s="83"/>
      <c r="B88" s="324" t="s">
        <v>987</v>
      </c>
      <c r="C88" s="326" t="s">
        <v>818</v>
      </c>
      <c r="D88" s="600"/>
      <c r="E88" s="600">
        <v>2021</v>
      </c>
      <c r="F88" s="600">
        <v>2021</v>
      </c>
      <c r="G88" s="600"/>
      <c r="H88" s="216">
        <v>5.1470000000000002</v>
      </c>
      <c r="I88" s="216">
        <v>5.1470000000000002</v>
      </c>
      <c r="J88" s="216">
        <v>0</v>
      </c>
      <c r="K88" s="216">
        <v>5.1470000000000002</v>
      </c>
      <c r="L88" s="216">
        <v>0.10294</v>
      </c>
      <c r="M88" s="216">
        <v>1.0294000000000001</v>
      </c>
      <c r="N88" s="216">
        <v>3.3455500000000002</v>
      </c>
      <c r="O88" s="216">
        <v>0.66910999999999987</v>
      </c>
      <c r="P88" s="216">
        <v>5.1470000000000002</v>
      </c>
      <c r="Q88" s="216">
        <v>0.10294</v>
      </c>
      <c r="R88" s="216">
        <v>1.0294000000000001</v>
      </c>
      <c r="S88" s="216">
        <v>3.3455500000000002</v>
      </c>
      <c r="T88" s="216">
        <v>0.66910999999999987</v>
      </c>
      <c r="U88" s="216"/>
      <c r="V88" s="216">
        <v>5.1470000000000002</v>
      </c>
      <c r="W88" s="216"/>
      <c r="X88" s="216">
        <v>5.1470000000000002</v>
      </c>
      <c r="Y88" s="216"/>
      <c r="Z88" s="216">
        <v>5.1470000000000002</v>
      </c>
      <c r="AA88" s="216">
        <v>5.1470000000000002</v>
      </c>
      <c r="AB88" s="216">
        <v>5.1470000000000002</v>
      </c>
      <c r="AC88" s="216"/>
      <c r="AD88" s="216"/>
      <c r="AE88" s="216">
        <v>5.1470000000000002</v>
      </c>
      <c r="AF88" s="216"/>
      <c r="AG88" s="216"/>
      <c r="AH88" s="216"/>
      <c r="AI88" s="216"/>
      <c r="AJ88" s="216"/>
      <c r="AK88" s="216"/>
      <c r="AL88" s="216"/>
      <c r="AM88" s="216">
        <v>5.1470000000000002</v>
      </c>
      <c r="AN88" s="216">
        <v>5.1470000000000002</v>
      </c>
      <c r="AO88" s="319"/>
      <c r="AP88" s="526"/>
    </row>
    <row r="89" spans="1:42" ht="31.5" x14ac:dyDescent="0.25">
      <c r="A89" s="83"/>
      <c r="B89" s="324" t="s">
        <v>988</v>
      </c>
      <c r="C89" s="326" t="s">
        <v>818</v>
      </c>
      <c r="D89" s="600"/>
      <c r="E89" s="600">
        <v>2021</v>
      </c>
      <c r="F89" s="600">
        <v>2021</v>
      </c>
      <c r="G89" s="600"/>
      <c r="H89" s="216">
        <v>1.663</v>
      </c>
      <c r="I89" s="216">
        <v>1.663</v>
      </c>
      <c r="J89" s="216">
        <v>0</v>
      </c>
      <c r="K89" s="216">
        <v>1.663</v>
      </c>
      <c r="L89" s="216">
        <v>3.3259999999999998E-2</v>
      </c>
      <c r="M89" s="216">
        <v>0.33260000000000001</v>
      </c>
      <c r="N89" s="216">
        <v>1.0809500000000001</v>
      </c>
      <c r="O89" s="216">
        <v>0.21618999999999988</v>
      </c>
      <c r="P89" s="216">
        <v>1.663</v>
      </c>
      <c r="Q89" s="216">
        <v>3.3259999999999998E-2</v>
      </c>
      <c r="R89" s="216">
        <v>0.33260000000000001</v>
      </c>
      <c r="S89" s="216">
        <v>1.0809500000000001</v>
      </c>
      <c r="T89" s="216">
        <v>0.21618999999999988</v>
      </c>
      <c r="U89" s="216"/>
      <c r="V89" s="216">
        <v>1.663</v>
      </c>
      <c r="W89" s="216"/>
      <c r="X89" s="216">
        <v>1.663</v>
      </c>
      <c r="Y89" s="216"/>
      <c r="Z89" s="216">
        <v>1.663</v>
      </c>
      <c r="AA89" s="216">
        <v>1.663</v>
      </c>
      <c r="AB89" s="216">
        <v>1.663</v>
      </c>
      <c r="AC89" s="216"/>
      <c r="AD89" s="216"/>
      <c r="AE89" s="216">
        <v>1.663</v>
      </c>
      <c r="AF89" s="216"/>
      <c r="AG89" s="216"/>
      <c r="AH89" s="216"/>
      <c r="AI89" s="216"/>
      <c r="AJ89" s="216"/>
      <c r="AK89" s="216"/>
      <c r="AL89" s="216"/>
      <c r="AM89" s="216">
        <v>1.663</v>
      </c>
      <c r="AN89" s="216">
        <v>1.663</v>
      </c>
      <c r="AO89" s="319"/>
      <c r="AP89" s="526"/>
    </row>
    <row r="90" spans="1:42" ht="47.25" customHeight="1" x14ac:dyDescent="0.25">
      <c r="A90" s="83"/>
      <c r="B90" s="318" t="s">
        <v>1086</v>
      </c>
      <c r="C90" s="326" t="s">
        <v>819</v>
      </c>
      <c r="D90" s="600"/>
      <c r="E90" s="600">
        <v>2022</v>
      </c>
      <c r="F90" s="600">
        <v>2022</v>
      </c>
      <c r="G90" s="600"/>
      <c r="H90" s="216">
        <f t="shared" si="3"/>
        <v>0</v>
      </c>
      <c r="I90" s="216">
        <f t="shared" si="4"/>
        <v>3.3260000000000001</v>
      </c>
      <c r="J90" s="216">
        <f t="shared" si="5"/>
        <v>0</v>
      </c>
      <c r="K90" s="216"/>
      <c r="L90" s="216"/>
      <c r="M90" s="216"/>
      <c r="N90" s="216"/>
      <c r="O90" s="216"/>
      <c r="P90" s="216">
        <f t="shared" si="14"/>
        <v>3.3260000000000001</v>
      </c>
      <c r="Q90" s="216">
        <f>Q139/P139*P90</f>
        <v>6.6519999999999996E-2</v>
      </c>
      <c r="R90" s="216">
        <f>R139/P139*P90</f>
        <v>0.66520000000000001</v>
      </c>
      <c r="S90" s="216">
        <f>S139/P139*P90</f>
        <v>2.1619000000000002</v>
      </c>
      <c r="T90" s="216">
        <f>P90-Q90-R90-S90</f>
        <v>0.43237999999999976</v>
      </c>
      <c r="U90" s="216"/>
      <c r="V90" s="216">
        <f t="shared" si="69"/>
        <v>0</v>
      </c>
      <c r="W90" s="216"/>
      <c r="X90" s="216">
        <f t="shared" si="70"/>
        <v>0</v>
      </c>
      <c r="Y90" s="216"/>
      <c r="Z90" s="216">
        <f t="shared" si="71"/>
        <v>3.3260000000000001</v>
      </c>
      <c r="AA90" s="216">
        <f t="shared" ref="AA90:AA106" si="75">H90</f>
        <v>0</v>
      </c>
      <c r="AB90" s="216">
        <f t="shared" ref="AB90:AB106" si="76">P90</f>
        <v>3.3260000000000001</v>
      </c>
      <c r="AC90" s="216"/>
      <c r="AD90" s="216"/>
      <c r="AE90" s="216"/>
      <c r="AF90" s="216"/>
      <c r="AG90" s="216"/>
      <c r="AH90" s="216">
        <v>3.3260000000000001</v>
      </c>
      <c r="AI90" s="216"/>
      <c r="AJ90" s="216"/>
      <c r="AK90" s="216"/>
      <c r="AL90" s="216"/>
      <c r="AM90" s="216">
        <f t="shared" ref="AM90:AM97" si="77">AC90+AE90+AG90+AI90+AK90</f>
        <v>0</v>
      </c>
      <c r="AN90" s="216">
        <f t="shared" ref="AN90:AN97" si="78">AB90</f>
        <v>3.3260000000000001</v>
      </c>
      <c r="AO90" s="667" t="s">
        <v>1186</v>
      </c>
      <c r="AP90" s="526"/>
    </row>
    <row r="91" spans="1:42" ht="31.5" x14ac:dyDescent="0.25">
      <c r="A91" s="83"/>
      <c r="B91" s="319" t="s">
        <v>1125</v>
      </c>
      <c r="C91" s="326" t="s">
        <v>819</v>
      </c>
      <c r="D91" s="600"/>
      <c r="E91" s="600">
        <v>2022</v>
      </c>
      <c r="F91" s="600">
        <v>2022</v>
      </c>
      <c r="G91" s="600"/>
      <c r="H91" s="216">
        <f t="shared" si="3"/>
        <v>0</v>
      </c>
      <c r="I91" s="216">
        <f t="shared" si="4"/>
        <v>2.5249999999999999</v>
      </c>
      <c r="J91" s="216">
        <f t="shared" si="5"/>
        <v>0</v>
      </c>
      <c r="K91" s="216"/>
      <c r="L91" s="216"/>
      <c r="M91" s="216"/>
      <c r="N91" s="216"/>
      <c r="O91" s="216"/>
      <c r="P91" s="216">
        <f t="shared" si="14"/>
        <v>2.5249999999999999</v>
      </c>
      <c r="Q91" s="216">
        <f>Q90/P90*P91</f>
        <v>5.0499999999999989E-2</v>
      </c>
      <c r="R91" s="216">
        <f>R90/P90*P91</f>
        <v>0.505</v>
      </c>
      <c r="S91" s="216">
        <f>S90/P90*P91</f>
        <v>1.6412500000000001</v>
      </c>
      <c r="T91" s="216">
        <f>P91-Q91-R91-S91</f>
        <v>0.32824999999999993</v>
      </c>
      <c r="U91" s="216"/>
      <c r="V91" s="216">
        <f t="shared" si="69"/>
        <v>0</v>
      </c>
      <c r="W91" s="216"/>
      <c r="X91" s="216">
        <f t="shared" si="70"/>
        <v>0</v>
      </c>
      <c r="Y91" s="216"/>
      <c r="Z91" s="216">
        <f t="shared" si="71"/>
        <v>2.5249999999999999</v>
      </c>
      <c r="AA91" s="216">
        <f t="shared" si="75"/>
        <v>0</v>
      </c>
      <c r="AB91" s="216">
        <f t="shared" si="76"/>
        <v>2.5249999999999999</v>
      </c>
      <c r="AC91" s="216"/>
      <c r="AD91" s="216"/>
      <c r="AE91" s="216"/>
      <c r="AF91" s="216"/>
      <c r="AG91" s="216"/>
      <c r="AH91" s="216">
        <v>2.5249999999999999</v>
      </c>
      <c r="AI91" s="216"/>
      <c r="AJ91" s="216"/>
      <c r="AK91" s="216"/>
      <c r="AL91" s="216"/>
      <c r="AM91" s="216">
        <f t="shared" si="77"/>
        <v>0</v>
      </c>
      <c r="AN91" s="216">
        <f t="shared" si="78"/>
        <v>2.5249999999999999</v>
      </c>
      <c r="AO91" s="832"/>
      <c r="AP91" s="526"/>
    </row>
    <row r="92" spans="1:42" ht="47.25" x14ac:dyDescent="0.25">
      <c r="A92" s="83"/>
      <c r="B92" s="319" t="s">
        <v>1126</v>
      </c>
      <c r="C92" s="326" t="s">
        <v>819</v>
      </c>
      <c r="D92" s="600"/>
      <c r="E92" s="600">
        <v>2022</v>
      </c>
      <c r="F92" s="600">
        <v>2022</v>
      </c>
      <c r="G92" s="600"/>
      <c r="H92" s="216">
        <f t="shared" si="3"/>
        <v>0</v>
      </c>
      <c r="I92" s="216">
        <f t="shared" si="4"/>
        <v>2.7469999999999999</v>
      </c>
      <c r="J92" s="216">
        <f t="shared" si="5"/>
        <v>0</v>
      </c>
      <c r="K92" s="216"/>
      <c r="L92" s="216"/>
      <c r="M92" s="216"/>
      <c r="N92" s="216"/>
      <c r="O92" s="216"/>
      <c r="P92" s="216">
        <f t="shared" si="14"/>
        <v>2.7469999999999999</v>
      </c>
      <c r="Q92" s="216">
        <f t="shared" ref="Q92:Q106" si="79">Q91/P91*P92</f>
        <v>5.4939999999999989E-2</v>
      </c>
      <c r="R92" s="216">
        <f t="shared" ref="R92:R106" si="80">R91/P91*P92</f>
        <v>0.5494</v>
      </c>
      <c r="S92" s="216">
        <f t="shared" ref="S92:S106" si="81">S91/P91*P92</f>
        <v>1.78555</v>
      </c>
      <c r="T92" s="216">
        <f t="shared" ref="T92:T106" si="82">P92-Q92-R92-S92</f>
        <v>0.35710999999999982</v>
      </c>
      <c r="U92" s="216"/>
      <c r="V92" s="216">
        <f t="shared" si="69"/>
        <v>0</v>
      </c>
      <c r="W92" s="216"/>
      <c r="X92" s="216">
        <f t="shared" si="70"/>
        <v>0</v>
      </c>
      <c r="Y92" s="216"/>
      <c r="Z92" s="216">
        <f t="shared" si="71"/>
        <v>2.7469999999999999</v>
      </c>
      <c r="AA92" s="216">
        <f t="shared" si="75"/>
        <v>0</v>
      </c>
      <c r="AB92" s="216">
        <f t="shared" si="76"/>
        <v>2.7469999999999999</v>
      </c>
      <c r="AC92" s="216"/>
      <c r="AD92" s="216"/>
      <c r="AE92" s="216"/>
      <c r="AF92" s="216"/>
      <c r="AG92" s="216"/>
      <c r="AH92" s="216">
        <v>2.7469999999999999</v>
      </c>
      <c r="AI92" s="216"/>
      <c r="AJ92" s="216"/>
      <c r="AK92" s="216"/>
      <c r="AL92" s="216"/>
      <c r="AM92" s="216">
        <f t="shared" si="77"/>
        <v>0</v>
      </c>
      <c r="AN92" s="216">
        <f t="shared" si="78"/>
        <v>2.7469999999999999</v>
      </c>
      <c r="AO92" s="832"/>
      <c r="AP92" s="526"/>
    </row>
    <row r="93" spans="1:42" ht="63" x14ac:dyDescent="0.25">
      <c r="A93" s="83"/>
      <c r="B93" s="318" t="s">
        <v>1089</v>
      </c>
      <c r="C93" s="326" t="s">
        <v>819</v>
      </c>
      <c r="D93" s="600"/>
      <c r="E93" s="600">
        <v>2022</v>
      </c>
      <c r="F93" s="600">
        <v>2022</v>
      </c>
      <c r="G93" s="600"/>
      <c r="H93" s="216">
        <f t="shared" si="3"/>
        <v>0</v>
      </c>
      <c r="I93" s="216">
        <f t="shared" si="4"/>
        <v>0.06</v>
      </c>
      <c r="J93" s="216">
        <f t="shared" si="5"/>
        <v>0</v>
      </c>
      <c r="K93" s="216"/>
      <c r="L93" s="216"/>
      <c r="M93" s="216"/>
      <c r="N93" s="216"/>
      <c r="O93" s="216"/>
      <c r="P93" s="216">
        <f t="shared" si="14"/>
        <v>0.06</v>
      </c>
      <c r="Q93" s="216">
        <f t="shared" si="79"/>
        <v>1.1999999999999997E-3</v>
      </c>
      <c r="R93" s="216">
        <f t="shared" si="80"/>
        <v>1.2E-2</v>
      </c>
      <c r="S93" s="216">
        <f t="shared" si="81"/>
        <v>3.9E-2</v>
      </c>
      <c r="T93" s="216">
        <f t="shared" si="82"/>
        <v>7.7999999999999944E-3</v>
      </c>
      <c r="U93" s="216"/>
      <c r="V93" s="216">
        <f t="shared" si="69"/>
        <v>0</v>
      </c>
      <c r="W93" s="216"/>
      <c r="X93" s="216">
        <f t="shared" si="70"/>
        <v>0</v>
      </c>
      <c r="Y93" s="216"/>
      <c r="Z93" s="216">
        <f t="shared" si="71"/>
        <v>0.06</v>
      </c>
      <c r="AA93" s="216">
        <f t="shared" si="75"/>
        <v>0</v>
      </c>
      <c r="AB93" s="216">
        <f t="shared" si="76"/>
        <v>0.06</v>
      </c>
      <c r="AC93" s="216"/>
      <c r="AD93" s="216"/>
      <c r="AE93" s="216"/>
      <c r="AF93" s="216"/>
      <c r="AG93" s="216"/>
      <c r="AH93" s="216">
        <v>0.06</v>
      </c>
      <c r="AI93" s="216"/>
      <c r="AJ93" s="216"/>
      <c r="AK93" s="216"/>
      <c r="AL93" s="216"/>
      <c r="AM93" s="216">
        <f t="shared" si="77"/>
        <v>0</v>
      </c>
      <c r="AN93" s="216">
        <f t="shared" si="78"/>
        <v>0.06</v>
      </c>
      <c r="AO93" s="832"/>
      <c r="AP93" s="526"/>
    </row>
    <row r="94" spans="1:42" ht="47.25" x14ac:dyDescent="0.25">
      <c r="A94" s="83"/>
      <c r="B94" s="318" t="s">
        <v>1090</v>
      </c>
      <c r="C94" s="326" t="s">
        <v>819</v>
      </c>
      <c r="D94" s="600"/>
      <c r="E94" s="600">
        <v>2022</v>
      </c>
      <c r="F94" s="600">
        <v>2022</v>
      </c>
      <c r="G94" s="600"/>
      <c r="H94" s="216">
        <f t="shared" si="3"/>
        <v>0</v>
      </c>
      <c r="I94" s="216">
        <f t="shared" si="4"/>
        <v>1.194</v>
      </c>
      <c r="J94" s="216">
        <f t="shared" si="5"/>
        <v>0</v>
      </c>
      <c r="K94" s="216"/>
      <c r="L94" s="216"/>
      <c r="M94" s="216"/>
      <c r="N94" s="216"/>
      <c r="O94" s="216"/>
      <c r="P94" s="216">
        <f t="shared" si="14"/>
        <v>1.194</v>
      </c>
      <c r="Q94" s="216">
        <f t="shared" si="79"/>
        <v>2.3879999999999995E-2</v>
      </c>
      <c r="R94" s="216">
        <f t="shared" si="80"/>
        <v>0.23880000000000001</v>
      </c>
      <c r="S94" s="216">
        <f t="shared" si="81"/>
        <v>0.77610000000000001</v>
      </c>
      <c r="T94" s="216">
        <f t="shared" si="82"/>
        <v>0.15522000000000002</v>
      </c>
      <c r="U94" s="216"/>
      <c r="V94" s="216">
        <f t="shared" si="69"/>
        <v>0</v>
      </c>
      <c r="W94" s="216"/>
      <c r="X94" s="216">
        <f t="shared" si="70"/>
        <v>0</v>
      </c>
      <c r="Y94" s="216"/>
      <c r="Z94" s="216">
        <f t="shared" si="71"/>
        <v>1.194</v>
      </c>
      <c r="AA94" s="216">
        <f t="shared" si="75"/>
        <v>0</v>
      </c>
      <c r="AB94" s="216">
        <f t="shared" si="76"/>
        <v>1.194</v>
      </c>
      <c r="AC94" s="216"/>
      <c r="AD94" s="216"/>
      <c r="AE94" s="216"/>
      <c r="AF94" s="216"/>
      <c r="AG94" s="216"/>
      <c r="AH94" s="216">
        <v>1.194</v>
      </c>
      <c r="AI94" s="216"/>
      <c r="AJ94" s="216"/>
      <c r="AK94" s="216"/>
      <c r="AL94" s="216"/>
      <c r="AM94" s="216">
        <f t="shared" si="77"/>
        <v>0</v>
      </c>
      <c r="AN94" s="216">
        <f t="shared" si="78"/>
        <v>1.194</v>
      </c>
      <c r="AO94" s="832"/>
      <c r="AP94" s="526"/>
    </row>
    <row r="95" spans="1:42" ht="31.5" x14ac:dyDescent="0.25">
      <c r="A95" s="83"/>
      <c r="B95" s="318" t="s">
        <v>1092</v>
      </c>
      <c r="C95" s="326" t="s">
        <v>819</v>
      </c>
      <c r="D95" s="600"/>
      <c r="E95" s="600">
        <v>2022</v>
      </c>
      <c r="F95" s="600">
        <v>2022</v>
      </c>
      <c r="G95" s="600"/>
      <c r="H95" s="216">
        <f t="shared" si="3"/>
        <v>0</v>
      </c>
      <c r="I95" s="216">
        <f t="shared" si="4"/>
        <v>1.044</v>
      </c>
      <c r="J95" s="216">
        <f t="shared" si="5"/>
        <v>0</v>
      </c>
      <c r="K95" s="216"/>
      <c r="L95" s="216"/>
      <c r="M95" s="216"/>
      <c r="N95" s="216"/>
      <c r="O95" s="216"/>
      <c r="P95" s="216">
        <f t="shared" si="14"/>
        <v>1.044</v>
      </c>
      <c r="Q95" s="216">
        <f>Q94/P94*P95</f>
        <v>2.0879999999999999E-2</v>
      </c>
      <c r="R95" s="216">
        <f>R94/P94*P95</f>
        <v>0.20880000000000001</v>
      </c>
      <c r="S95" s="216">
        <f>S94/P94*P95</f>
        <v>0.67860000000000009</v>
      </c>
      <c r="T95" s="216">
        <f t="shared" si="82"/>
        <v>0.13571999999999995</v>
      </c>
      <c r="U95" s="216"/>
      <c r="V95" s="216">
        <f t="shared" si="69"/>
        <v>0</v>
      </c>
      <c r="W95" s="216"/>
      <c r="X95" s="216">
        <f t="shared" si="70"/>
        <v>0</v>
      </c>
      <c r="Y95" s="216"/>
      <c r="Z95" s="216">
        <f t="shared" si="71"/>
        <v>1.044</v>
      </c>
      <c r="AA95" s="216">
        <f t="shared" si="75"/>
        <v>0</v>
      </c>
      <c r="AB95" s="216">
        <f t="shared" si="76"/>
        <v>1.044</v>
      </c>
      <c r="AC95" s="216"/>
      <c r="AD95" s="216"/>
      <c r="AE95" s="216"/>
      <c r="AF95" s="216"/>
      <c r="AG95" s="216"/>
      <c r="AH95" s="216">
        <v>1.044</v>
      </c>
      <c r="AI95" s="216"/>
      <c r="AJ95" s="216"/>
      <c r="AK95" s="216"/>
      <c r="AL95" s="216"/>
      <c r="AM95" s="216">
        <f t="shared" si="77"/>
        <v>0</v>
      </c>
      <c r="AN95" s="216">
        <f t="shared" si="78"/>
        <v>1.044</v>
      </c>
      <c r="AO95" s="832"/>
      <c r="AP95" s="526"/>
    </row>
    <row r="96" spans="1:42" ht="31.5" x14ac:dyDescent="0.25">
      <c r="A96" s="83"/>
      <c r="B96" s="318" t="s">
        <v>1093</v>
      </c>
      <c r="C96" s="326" t="s">
        <v>819</v>
      </c>
      <c r="D96" s="600"/>
      <c r="E96" s="600">
        <v>2022</v>
      </c>
      <c r="F96" s="600">
        <v>2022</v>
      </c>
      <c r="G96" s="600"/>
      <c r="H96" s="216">
        <f t="shared" si="3"/>
        <v>0</v>
      </c>
      <c r="I96" s="216">
        <f t="shared" si="4"/>
        <v>1.847</v>
      </c>
      <c r="J96" s="216">
        <f t="shared" si="5"/>
        <v>0</v>
      </c>
      <c r="K96" s="216"/>
      <c r="L96" s="216"/>
      <c r="M96" s="216"/>
      <c r="N96" s="216"/>
      <c r="O96" s="216"/>
      <c r="P96" s="216">
        <f t="shared" si="14"/>
        <v>1.847</v>
      </c>
      <c r="Q96" s="216">
        <f t="shared" si="79"/>
        <v>3.6939999999999994E-2</v>
      </c>
      <c r="R96" s="216">
        <f t="shared" si="80"/>
        <v>0.36940000000000001</v>
      </c>
      <c r="S96" s="216">
        <f t="shared" si="81"/>
        <v>1.20055</v>
      </c>
      <c r="T96" s="216">
        <f t="shared" si="82"/>
        <v>0.24011000000000005</v>
      </c>
      <c r="U96" s="216"/>
      <c r="V96" s="216">
        <f t="shared" si="69"/>
        <v>0</v>
      </c>
      <c r="W96" s="216"/>
      <c r="X96" s="216">
        <f t="shared" si="70"/>
        <v>0</v>
      </c>
      <c r="Y96" s="216"/>
      <c r="Z96" s="216">
        <f t="shared" si="71"/>
        <v>1.847</v>
      </c>
      <c r="AA96" s="216">
        <f t="shared" si="75"/>
        <v>0</v>
      </c>
      <c r="AB96" s="216">
        <f t="shared" si="76"/>
        <v>1.847</v>
      </c>
      <c r="AC96" s="216"/>
      <c r="AD96" s="216"/>
      <c r="AE96" s="216"/>
      <c r="AF96" s="216"/>
      <c r="AG96" s="216"/>
      <c r="AH96" s="216">
        <v>1.847</v>
      </c>
      <c r="AI96" s="216"/>
      <c r="AJ96" s="216"/>
      <c r="AK96" s="216"/>
      <c r="AL96" s="216"/>
      <c r="AM96" s="216">
        <f t="shared" si="77"/>
        <v>0</v>
      </c>
      <c r="AN96" s="216">
        <f t="shared" si="78"/>
        <v>1.847</v>
      </c>
      <c r="AO96" s="832"/>
      <c r="AP96" s="526"/>
    </row>
    <row r="97" spans="1:42" ht="31.5" x14ac:dyDescent="0.25">
      <c r="A97" s="83"/>
      <c r="B97" s="318" t="s">
        <v>1094</v>
      </c>
      <c r="C97" s="326" t="s">
        <v>819</v>
      </c>
      <c r="D97" s="600"/>
      <c r="E97" s="600">
        <v>2022</v>
      </c>
      <c r="F97" s="600">
        <v>2022</v>
      </c>
      <c r="G97" s="600"/>
      <c r="H97" s="216">
        <f t="shared" si="3"/>
        <v>0</v>
      </c>
      <c r="I97" s="216">
        <f t="shared" si="4"/>
        <v>1.25</v>
      </c>
      <c r="J97" s="216">
        <f t="shared" si="5"/>
        <v>0</v>
      </c>
      <c r="K97" s="216"/>
      <c r="L97" s="216"/>
      <c r="M97" s="216"/>
      <c r="N97" s="216"/>
      <c r="O97" s="216"/>
      <c r="P97" s="216">
        <f t="shared" si="14"/>
        <v>1.25</v>
      </c>
      <c r="Q97" s="216">
        <f t="shared" si="79"/>
        <v>2.4999999999999994E-2</v>
      </c>
      <c r="R97" s="216">
        <f t="shared" si="80"/>
        <v>0.25</v>
      </c>
      <c r="S97" s="216">
        <f t="shared" si="81"/>
        <v>0.8125</v>
      </c>
      <c r="T97" s="216">
        <f t="shared" si="82"/>
        <v>0.16250000000000009</v>
      </c>
      <c r="U97" s="216"/>
      <c r="V97" s="216">
        <f t="shared" si="69"/>
        <v>0</v>
      </c>
      <c r="W97" s="216"/>
      <c r="X97" s="216">
        <f t="shared" si="70"/>
        <v>0</v>
      </c>
      <c r="Y97" s="216"/>
      <c r="Z97" s="216">
        <f t="shared" si="71"/>
        <v>1.25</v>
      </c>
      <c r="AA97" s="216">
        <f t="shared" si="75"/>
        <v>0</v>
      </c>
      <c r="AB97" s="216">
        <f t="shared" si="76"/>
        <v>1.25</v>
      </c>
      <c r="AC97" s="216"/>
      <c r="AD97" s="216"/>
      <c r="AE97" s="216"/>
      <c r="AF97" s="216"/>
      <c r="AG97" s="216"/>
      <c r="AH97" s="216">
        <v>1.25</v>
      </c>
      <c r="AI97" s="216"/>
      <c r="AJ97" s="216"/>
      <c r="AK97" s="216"/>
      <c r="AL97" s="216"/>
      <c r="AM97" s="216">
        <f t="shared" si="77"/>
        <v>0</v>
      </c>
      <c r="AN97" s="216">
        <f t="shared" si="78"/>
        <v>1.25</v>
      </c>
      <c r="AO97" s="668"/>
      <c r="AP97" s="526"/>
    </row>
    <row r="98" spans="1:42" ht="31.5" customHeight="1" x14ac:dyDescent="0.25">
      <c r="A98" s="83"/>
      <c r="B98" s="324" t="s">
        <v>1129</v>
      </c>
      <c r="C98" s="600" t="s">
        <v>822</v>
      </c>
      <c r="D98" s="600"/>
      <c r="E98" s="600">
        <v>2023</v>
      </c>
      <c r="F98" s="600">
        <v>2023</v>
      </c>
      <c r="G98" s="600"/>
      <c r="H98" s="216">
        <f t="shared" ref="H98:H106" si="83">K98</f>
        <v>0</v>
      </c>
      <c r="I98" s="216">
        <f t="shared" ref="I98:I106" si="84">P98</f>
        <v>0.86099999999999999</v>
      </c>
      <c r="J98" s="216">
        <f t="shared" ref="J98:J106" si="85">AD98</f>
        <v>0</v>
      </c>
      <c r="K98" s="216"/>
      <c r="L98" s="216"/>
      <c r="M98" s="216"/>
      <c r="N98" s="216"/>
      <c r="O98" s="216"/>
      <c r="P98" s="216">
        <f t="shared" si="14"/>
        <v>0.86099999999999999</v>
      </c>
      <c r="Q98" s="216">
        <f t="shared" si="79"/>
        <v>1.7219999999999996E-2</v>
      </c>
      <c r="R98" s="216">
        <f t="shared" si="80"/>
        <v>0.17220000000000002</v>
      </c>
      <c r="S98" s="216">
        <f t="shared" si="81"/>
        <v>0.55964999999999998</v>
      </c>
      <c r="T98" s="216">
        <f t="shared" si="82"/>
        <v>0.11192999999999997</v>
      </c>
      <c r="U98" s="216"/>
      <c r="V98" s="216">
        <f t="shared" si="69"/>
        <v>0</v>
      </c>
      <c r="W98" s="216"/>
      <c r="X98" s="216">
        <f t="shared" si="70"/>
        <v>0</v>
      </c>
      <c r="Y98" s="216"/>
      <c r="Z98" s="216">
        <f t="shared" si="71"/>
        <v>0.86099999999999999</v>
      </c>
      <c r="AA98" s="216">
        <f t="shared" si="75"/>
        <v>0</v>
      </c>
      <c r="AB98" s="216">
        <f t="shared" si="76"/>
        <v>0.86099999999999999</v>
      </c>
      <c r="AC98" s="216"/>
      <c r="AD98" s="216"/>
      <c r="AE98" s="216"/>
      <c r="AF98" s="216"/>
      <c r="AG98" s="216"/>
      <c r="AH98" s="216"/>
      <c r="AI98" s="216"/>
      <c r="AJ98" s="216">
        <v>0.86099999999999999</v>
      </c>
      <c r="AK98" s="216"/>
      <c r="AL98" s="216"/>
      <c r="AM98" s="216"/>
      <c r="AN98" s="216"/>
      <c r="AO98" s="667" t="s">
        <v>1187</v>
      </c>
      <c r="AP98" s="526"/>
    </row>
    <row r="99" spans="1:42" ht="31.5" customHeight="1" x14ac:dyDescent="0.25">
      <c r="A99" s="83"/>
      <c r="B99" s="324" t="s">
        <v>1103</v>
      </c>
      <c r="C99" s="600" t="s">
        <v>822</v>
      </c>
      <c r="D99" s="600"/>
      <c r="E99" s="600">
        <v>2023</v>
      </c>
      <c r="F99" s="600">
        <v>2023</v>
      </c>
      <c r="G99" s="600"/>
      <c r="H99" s="216">
        <f t="shared" si="83"/>
        <v>0</v>
      </c>
      <c r="I99" s="216">
        <f t="shared" si="84"/>
        <v>0.56100000000000005</v>
      </c>
      <c r="J99" s="216">
        <f t="shared" si="85"/>
        <v>0</v>
      </c>
      <c r="K99" s="216"/>
      <c r="L99" s="216"/>
      <c r="M99" s="216"/>
      <c r="N99" s="216"/>
      <c r="O99" s="216"/>
      <c r="P99" s="216">
        <f t="shared" si="14"/>
        <v>0.56100000000000005</v>
      </c>
      <c r="Q99" s="216">
        <f t="shared" si="79"/>
        <v>1.1219999999999999E-2</v>
      </c>
      <c r="R99" s="216">
        <f t="shared" si="80"/>
        <v>0.11220000000000004</v>
      </c>
      <c r="S99" s="216">
        <f t="shared" si="81"/>
        <v>0.36465000000000003</v>
      </c>
      <c r="T99" s="216">
        <f t="shared" si="82"/>
        <v>7.2929999999999995E-2</v>
      </c>
      <c r="U99" s="216"/>
      <c r="V99" s="216">
        <f t="shared" si="69"/>
        <v>0</v>
      </c>
      <c r="W99" s="216"/>
      <c r="X99" s="216">
        <f t="shared" si="70"/>
        <v>0</v>
      </c>
      <c r="Y99" s="216"/>
      <c r="Z99" s="216">
        <f t="shared" si="71"/>
        <v>0.56100000000000005</v>
      </c>
      <c r="AA99" s="216">
        <f t="shared" si="75"/>
        <v>0</v>
      </c>
      <c r="AB99" s="216">
        <f t="shared" si="76"/>
        <v>0.56100000000000005</v>
      </c>
      <c r="AC99" s="216"/>
      <c r="AD99" s="216"/>
      <c r="AE99" s="216"/>
      <c r="AF99" s="216"/>
      <c r="AG99" s="216"/>
      <c r="AH99" s="216"/>
      <c r="AI99" s="216"/>
      <c r="AJ99" s="216">
        <v>0.56100000000000005</v>
      </c>
      <c r="AK99" s="216"/>
      <c r="AL99" s="216"/>
      <c r="AM99" s="216"/>
      <c r="AN99" s="216"/>
      <c r="AO99" s="832"/>
      <c r="AP99" s="526"/>
    </row>
    <row r="100" spans="1:42" ht="31.5" x14ac:dyDescent="0.25">
      <c r="A100" s="83"/>
      <c r="B100" s="324" t="s">
        <v>1104</v>
      </c>
      <c r="C100" s="600" t="s">
        <v>822</v>
      </c>
      <c r="D100" s="600"/>
      <c r="E100" s="600">
        <v>2023</v>
      </c>
      <c r="F100" s="600">
        <v>2023</v>
      </c>
      <c r="G100" s="600"/>
      <c r="H100" s="216">
        <f t="shared" si="83"/>
        <v>0</v>
      </c>
      <c r="I100" s="216">
        <f t="shared" si="84"/>
        <v>0.73</v>
      </c>
      <c r="J100" s="216">
        <f t="shared" si="85"/>
        <v>0</v>
      </c>
      <c r="K100" s="216"/>
      <c r="L100" s="216"/>
      <c r="M100" s="216"/>
      <c r="N100" s="216"/>
      <c r="O100" s="216"/>
      <c r="P100" s="216">
        <f t="shared" si="14"/>
        <v>0.73</v>
      </c>
      <c r="Q100" s="216">
        <f t="shared" si="79"/>
        <v>1.4599999999999997E-2</v>
      </c>
      <c r="R100" s="216">
        <f t="shared" si="80"/>
        <v>0.14600000000000002</v>
      </c>
      <c r="S100" s="216">
        <f t="shared" si="81"/>
        <v>0.47449999999999998</v>
      </c>
      <c r="T100" s="216">
        <f t="shared" si="82"/>
        <v>9.490000000000004E-2</v>
      </c>
      <c r="U100" s="216"/>
      <c r="V100" s="216">
        <f t="shared" si="69"/>
        <v>0</v>
      </c>
      <c r="W100" s="216"/>
      <c r="X100" s="216">
        <f t="shared" si="70"/>
        <v>0</v>
      </c>
      <c r="Y100" s="216"/>
      <c r="Z100" s="216">
        <f t="shared" si="71"/>
        <v>0.73</v>
      </c>
      <c r="AA100" s="216">
        <f t="shared" si="75"/>
        <v>0</v>
      </c>
      <c r="AB100" s="216">
        <f t="shared" si="76"/>
        <v>0.73</v>
      </c>
      <c r="AC100" s="216"/>
      <c r="AD100" s="216"/>
      <c r="AE100" s="216"/>
      <c r="AF100" s="216"/>
      <c r="AG100" s="216"/>
      <c r="AH100" s="216"/>
      <c r="AI100" s="216"/>
      <c r="AJ100" s="216">
        <v>0.73</v>
      </c>
      <c r="AK100" s="216"/>
      <c r="AL100" s="216"/>
      <c r="AM100" s="216"/>
      <c r="AN100" s="216"/>
      <c r="AO100" s="832"/>
      <c r="AP100" s="526"/>
    </row>
    <row r="101" spans="1:42" ht="77.25" customHeight="1" x14ac:dyDescent="0.25">
      <c r="A101" s="83"/>
      <c r="B101" s="324" t="s">
        <v>1105</v>
      </c>
      <c r="C101" s="600" t="s">
        <v>822</v>
      </c>
      <c r="D101" s="600"/>
      <c r="E101" s="600">
        <v>2023</v>
      </c>
      <c r="F101" s="600">
        <v>2023</v>
      </c>
      <c r="G101" s="600"/>
      <c r="H101" s="216">
        <f t="shared" si="83"/>
        <v>0</v>
      </c>
      <c r="I101" s="216">
        <f t="shared" si="84"/>
        <v>0.96399999999999997</v>
      </c>
      <c r="J101" s="216">
        <f t="shared" si="85"/>
        <v>0</v>
      </c>
      <c r="K101" s="216"/>
      <c r="L101" s="216"/>
      <c r="M101" s="216"/>
      <c r="N101" s="216"/>
      <c r="O101" s="216"/>
      <c r="P101" s="216">
        <f t="shared" si="14"/>
        <v>0.96399999999999997</v>
      </c>
      <c r="Q101" s="216">
        <f t="shared" si="79"/>
        <v>1.9279999999999995E-2</v>
      </c>
      <c r="R101" s="216">
        <f t="shared" si="80"/>
        <v>0.19280000000000003</v>
      </c>
      <c r="S101" s="216">
        <f t="shared" si="81"/>
        <v>0.62660000000000005</v>
      </c>
      <c r="T101" s="216">
        <f t="shared" si="82"/>
        <v>0.12531999999999988</v>
      </c>
      <c r="U101" s="216"/>
      <c r="V101" s="216">
        <f t="shared" si="69"/>
        <v>0</v>
      </c>
      <c r="W101" s="216"/>
      <c r="X101" s="216">
        <f t="shared" si="70"/>
        <v>0</v>
      </c>
      <c r="Y101" s="216"/>
      <c r="Z101" s="216">
        <f t="shared" si="71"/>
        <v>0.96399999999999997</v>
      </c>
      <c r="AA101" s="216">
        <f t="shared" si="75"/>
        <v>0</v>
      </c>
      <c r="AB101" s="216">
        <f t="shared" si="76"/>
        <v>0.96399999999999997</v>
      </c>
      <c r="AC101" s="216"/>
      <c r="AD101" s="216"/>
      <c r="AE101" s="216"/>
      <c r="AF101" s="216"/>
      <c r="AG101" s="216"/>
      <c r="AH101" s="216"/>
      <c r="AI101" s="216"/>
      <c r="AJ101" s="216">
        <v>0.96399999999999997</v>
      </c>
      <c r="AK101" s="216"/>
      <c r="AL101" s="216"/>
      <c r="AM101" s="216"/>
      <c r="AN101" s="216"/>
      <c r="AO101" s="832"/>
      <c r="AP101" s="526"/>
    </row>
    <row r="102" spans="1:42" ht="99.75" customHeight="1" x14ac:dyDescent="0.25">
      <c r="A102" s="83"/>
      <c r="B102" s="324" t="s">
        <v>1106</v>
      </c>
      <c r="C102" s="600" t="s">
        <v>822</v>
      </c>
      <c r="D102" s="600"/>
      <c r="E102" s="600">
        <v>2023</v>
      </c>
      <c r="F102" s="600">
        <v>2023</v>
      </c>
      <c r="G102" s="600"/>
      <c r="H102" s="216">
        <f t="shared" si="83"/>
        <v>0</v>
      </c>
      <c r="I102" s="216">
        <f t="shared" si="84"/>
        <v>0.68300000000000005</v>
      </c>
      <c r="J102" s="216">
        <f t="shared" si="85"/>
        <v>0</v>
      </c>
      <c r="K102" s="216"/>
      <c r="L102" s="216"/>
      <c r="M102" s="216"/>
      <c r="N102" s="216"/>
      <c r="O102" s="216"/>
      <c r="P102" s="216">
        <f t="shared" si="14"/>
        <v>0.68300000000000005</v>
      </c>
      <c r="Q102" s="216">
        <f t="shared" si="79"/>
        <v>1.3659999999999999E-2</v>
      </c>
      <c r="R102" s="216">
        <f t="shared" si="80"/>
        <v>0.13660000000000003</v>
      </c>
      <c r="S102" s="216">
        <f t="shared" si="81"/>
        <v>0.44395000000000007</v>
      </c>
      <c r="T102" s="216">
        <f t="shared" si="82"/>
        <v>8.8789999999999925E-2</v>
      </c>
      <c r="U102" s="216"/>
      <c r="V102" s="216">
        <f t="shared" si="69"/>
        <v>0</v>
      </c>
      <c r="W102" s="216"/>
      <c r="X102" s="216">
        <f t="shared" si="70"/>
        <v>0</v>
      </c>
      <c r="Y102" s="216"/>
      <c r="Z102" s="216">
        <f t="shared" si="71"/>
        <v>0.68300000000000005</v>
      </c>
      <c r="AA102" s="216">
        <f t="shared" si="75"/>
        <v>0</v>
      </c>
      <c r="AB102" s="216">
        <f t="shared" si="76"/>
        <v>0.68300000000000005</v>
      </c>
      <c r="AC102" s="216"/>
      <c r="AD102" s="216"/>
      <c r="AE102" s="216"/>
      <c r="AF102" s="216"/>
      <c r="AG102" s="216"/>
      <c r="AH102" s="216"/>
      <c r="AI102" s="216"/>
      <c r="AJ102" s="216">
        <v>0.68300000000000005</v>
      </c>
      <c r="AK102" s="216"/>
      <c r="AL102" s="216"/>
      <c r="AM102" s="216"/>
      <c r="AN102" s="216"/>
      <c r="AO102" s="668"/>
      <c r="AP102" s="526"/>
    </row>
    <row r="103" spans="1:42" ht="93.75" customHeight="1" x14ac:dyDescent="0.25">
      <c r="A103" s="83"/>
      <c r="B103" s="324" t="s">
        <v>1119</v>
      </c>
      <c r="C103" s="600" t="s">
        <v>826</v>
      </c>
      <c r="D103" s="600"/>
      <c r="E103" s="600">
        <v>2024</v>
      </c>
      <c r="F103" s="600">
        <v>2024</v>
      </c>
      <c r="G103" s="600"/>
      <c r="H103" s="216">
        <f t="shared" si="83"/>
        <v>0</v>
      </c>
      <c r="I103" s="216">
        <f t="shared" si="84"/>
        <v>2.2349999999999999</v>
      </c>
      <c r="J103" s="216">
        <f t="shared" si="85"/>
        <v>0</v>
      </c>
      <c r="K103" s="216"/>
      <c r="L103" s="216"/>
      <c r="M103" s="216"/>
      <c r="N103" s="216"/>
      <c r="O103" s="216"/>
      <c r="P103" s="216">
        <f t="shared" si="14"/>
        <v>2.2349999999999999</v>
      </c>
      <c r="Q103" s="216">
        <f t="shared" si="79"/>
        <v>4.469999999999999E-2</v>
      </c>
      <c r="R103" s="216">
        <f t="shared" si="80"/>
        <v>0.44700000000000001</v>
      </c>
      <c r="S103" s="216">
        <f t="shared" si="81"/>
        <v>1.45275</v>
      </c>
      <c r="T103" s="216">
        <f t="shared" si="82"/>
        <v>0.29054999999999964</v>
      </c>
      <c r="U103" s="216"/>
      <c r="V103" s="216">
        <f t="shared" si="69"/>
        <v>0</v>
      </c>
      <c r="W103" s="216"/>
      <c r="X103" s="216">
        <f t="shared" si="70"/>
        <v>0</v>
      </c>
      <c r="Y103" s="216"/>
      <c r="Z103" s="216">
        <f t="shared" si="71"/>
        <v>2.2349999999999999</v>
      </c>
      <c r="AA103" s="216">
        <f t="shared" si="75"/>
        <v>0</v>
      </c>
      <c r="AB103" s="216">
        <f t="shared" si="76"/>
        <v>2.2349999999999999</v>
      </c>
      <c r="AC103" s="216"/>
      <c r="AD103" s="216"/>
      <c r="AE103" s="216"/>
      <c r="AF103" s="216"/>
      <c r="AG103" s="216"/>
      <c r="AH103" s="216"/>
      <c r="AI103" s="216"/>
      <c r="AJ103" s="216"/>
      <c r="AK103" s="216"/>
      <c r="AL103" s="216">
        <v>2.2349999999999999</v>
      </c>
      <c r="AM103" s="216"/>
      <c r="AN103" s="216"/>
      <c r="AO103" s="667" t="s">
        <v>1188</v>
      </c>
      <c r="AP103" s="526"/>
    </row>
    <row r="104" spans="1:42" ht="31.5" customHeight="1" x14ac:dyDescent="0.25">
      <c r="A104" s="83"/>
      <c r="B104" s="324" t="s">
        <v>1120</v>
      </c>
      <c r="C104" s="600" t="s">
        <v>826</v>
      </c>
      <c r="D104" s="600"/>
      <c r="E104" s="600">
        <v>2024</v>
      </c>
      <c r="F104" s="600">
        <v>2024</v>
      </c>
      <c r="G104" s="600"/>
      <c r="H104" s="216">
        <f t="shared" si="83"/>
        <v>0</v>
      </c>
      <c r="I104" s="216">
        <f t="shared" si="84"/>
        <v>0.48899999999999999</v>
      </c>
      <c r="J104" s="216">
        <f t="shared" si="85"/>
        <v>0</v>
      </c>
      <c r="K104" s="216"/>
      <c r="L104" s="216"/>
      <c r="M104" s="216"/>
      <c r="N104" s="216"/>
      <c r="O104" s="216"/>
      <c r="P104" s="216">
        <f t="shared" si="14"/>
        <v>0.48899999999999999</v>
      </c>
      <c r="Q104" s="216">
        <f t="shared" si="79"/>
        <v>9.7799999999999988E-3</v>
      </c>
      <c r="R104" s="216">
        <f t="shared" si="80"/>
        <v>9.7799999999999998E-2</v>
      </c>
      <c r="S104" s="216">
        <f t="shared" si="81"/>
        <v>0.31785000000000002</v>
      </c>
      <c r="T104" s="216">
        <f t="shared" si="82"/>
        <v>6.356999999999996E-2</v>
      </c>
      <c r="U104" s="216"/>
      <c r="V104" s="216">
        <f t="shared" si="69"/>
        <v>0</v>
      </c>
      <c r="W104" s="216"/>
      <c r="X104" s="216">
        <f t="shared" si="70"/>
        <v>0</v>
      </c>
      <c r="Y104" s="216"/>
      <c r="Z104" s="216">
        <f t="shared" si="71"/>
        <v>0.48899999999999999</v>
      </c>
      <c r="AA104" s="216">
        <f t="shared" si="75"/>
        <v>0</v>
      </c>
      <c r="AB104" s="216">
        <f t="shared" si="76"/>
        <v>0.48899999999999999</v>
      </c>
      <c r="AC104" s="216"/>
      <c r="AD104" s="216"/>
      <c r="AE104" s="216"/>
      <c r="AF104" s="216"/>
      <c r="AG104" s="216"/>
      <c r="AH104" s="216"/>
      <c r="AI104" s="216"/>
      <c r="AJ104" s="216"/>
      <c r="AK104" s="216"/>
      <c r="AL104" s="216">
        <v>0.48899999999999999</v>
      </c>
      <c r="AM104" s="216"/>
      <c r="AN104" s="216"/>
      <c r="AO104" s="832"/>
      <c r="AP104" s="526"/>
    </row>
    <row r="105" spans="1:42" ht="77.25" customHeight="1" x14ac:dyDescent="0.25">
      <c r="A105" s="83"/>
      <c r="B105" s="324" t="s">
        <v>1121</v>
      </c>
      <c r="C105" s="600" t="s">
        <v>826</v>
      </c>
      <c r="D105" s="600"/>
      <c r="E105" s="600">
        <v>2024</v>
      </c>
      <c r="F105" s="600">
        <v>2024</v>
      </c>
      <c r="G105" s="600"/>
      <c r="H105" s="216">
        <f t="shared" si="83"/>
        <v>0</v>
      </c>
      <c r="I105" s="216">
        <f t="shared" si="84"/>
        <v>0.96499999999999997</v>
      </c>
      <c r="J105" s="216">
        <f t="shared" si="85"/>
        <v>0</v>
      </c>
      <c r="K105" s="216"/>
      <c r="L105" s="216"/>
      <c r="M105" s="216"/>
      <c r="N105" s="216"/>
      <c r="O105" s="216"/>
      <c r="P105" s="216">
        <f t="shared" si="14"/>
        <v>0.96499999999999997</v>
      </c>
      <c r="Q105" s="216">
        <f t="shared" si="79"/>
        <v>1.9299999999999998E-2</v>
      </c>
      <c r="R105" s="216">
        <f t="shared" si="80"/>
        <v>0.193</v>
      </c>
      <c r="S105" s="216">
        <f t="shared" si="81"/>
        <v>0.62724999999999997</v>
      </c>
      <c r="T105" s="216">
        <f t="shared" si="82"/>
        <v>0.12544999999999995</v>
      </c>
      <c r="U105" s="216"/>
      <c r="V105" s="216">
        <f t="shared" si="69"/>
        <v>0</v>
      </c>
      <c r="W105" s="216"/>
      <c r="X105" s="216">
        <f t="shared" si="70"/>
        <v>0</v>
      </c>
      <c r="Y105" s="216"/>
      <c r="Z105" s="216">
        <f t="shared" si="71"/>
        <v>0.96499999999999997</v>
      </c>
      <c r="AA105" s="216">
        <f t="shared" si="75"/>
        <v>0</v>
      </c>
      <c r="AB105" s="216">
        <f t="shared" si="76"/>
        <v>0.96499999999999997</v>
      </c>
      <c r="AC105" s="216"/>
      <c r="AD105" s="216"/>
      <c r="AE105" s="216"/>
      <c r="AF105" s="216"/>
      <c r="AG105" s="216"/>
      <c r="AH105" s="216"/>
      <c r="AI105" s="216"/>
      <c r="AJ105" s="216"/>
      <c r="AK105" s="216"/>
      <c r="AL105" s="216">
        <v>0.96499999999999997</v>
      </c>
      <c r="AM105" s="216"/>
      <c r="AN105" s="216"/>
      <c r="AO105" s="832"/>
      <c r="AP105" s="526"/>
    </row>
    <row r="106" spans="1:42" ht="90" customHeight="1" x14ac:dyDescent="0.25">
      <c r="A106" s="83"/>
      <c r="B106" s="324" t="s">
        <v>1122</v>
      </c>
      <c r="C106" s="600" t="s">
        <v>826</v>
      </c>
      <c r="D106" s="600"/>
      <c r="E106" s="600">
        <v>2024</v>
      </c>
      <c r="F106" s="600">
        <v>2024</v>
      </c>
      <c r="G106" s="600"/>
      <c r="H106" s="216">
        <f t="shared" si="83"/>
        <v>0</v>
      </c>
      <c r="I106" s="216">
        <f t="shared" si="84"/>
        <v>2.8380000000000001</v>
      </c>
      <c r="J106" s="216">
        <f t="shared" si="85"/>
        <v>0</v>
      </c>
      <c r="K106" s="216"/>
      <c r="L106" s="216"/>
      <c r="M106" s="216"/>
      <c r="N106" s="216"/>
      <c r="O106" s="216"/>
      <c r="P106" s="216">
        <f t="shared" si="14"/>
        <v>2.8380000000000001</v>
      </c>
      <c r="Q106" s="216">
        <f t="shared" si="79"/>
        <v>5.6759999999999991E-2</v>
      </c>
      <c r="R106" s="216">
        <f t="shared" si="80"/>
        <v>0.56759999999999999</v>
      </c>
      <c r="S106" s="216">
        <f t="shared" si="81"/>
        <v>1.8447</v>
      </c>
      <c r="T106" s="216">
        <f t="shared" si="82"/>
        <v>0.36893999999999982</v>
      </c>
      <c r="U106" s="216"/>
      <c r="V106" s="216">
        <f t="shared" si="69"/>
        <v>0</v>
      </c>
      <c r="W106" s="216"/>
      <c r="X106" s="216">
        <f t="shared" si="70"/>
        <v>0</v>
      </c>
      <c r="Y106" s="216"/>
      <c r="Z106" s="216">
        <f t="shared" si="71"/>
        <v>2.8380000000000001</v>
      </c>
      <c r="AA106" s="216">
        <f t="shared" si="75"/>
        <v>0</v>
      </c>
      <c r="AB106" s="216">
        <f t="shared" si="76"/>
        <v>2.8380000000000001</v>
      </c>
      <c r="AC106" s="216"/>
      <c r="AD106" s="216"/>
      <c r="AE106" s="216"/>
      <c r="AF106" s="216"/>
      <c r="AG106" s="216"/>
      <c r="AH106" s="216"/>
      <c r="AI106" s="216"/>
      <c r="AJ106" s="216"/>
      <c r="AK106" s="216"/>
      <c r="AL106" s="216">
        <v>2.8380000000000001</v>
      </c>
      <c r="AM106" s="216"/>
      <c r="AN106" s="216"/>
      <c r="AO106" s="668"/>
      <c r="AP106" s="526"/>
    </row>
    <row r="107" spans="1:42" x14ac:dyDescent="0.25">
      <c r="A107" s="83"/>
      <c r="B107" s="325"/>
      <c r="C107" s="326"/>
      <c r="D107" s="600"/>
      <c r="E107" s="600"/>
      <c r="F107" s="600"/>
      <c r="G107" s="600"/>
      <c r="H107" s="216"/>
      <c r="I107" s="216"/>
      <c r="J107" s="216"/>
      <c r="K107" s="216"/>
      <c r="L107" s="216"/>
      <c r="M107" s="216"/>
      <c r="N107" s="216"/>
      <c r="O107" s="216"/>
      <c r="P107" s="216"/>
      <c r="Q107" s="216"/>
      <c r="R107" s="216"/>
      <c r="S107" s="216"/>
      <c r="T107" s="216"/>
      <c r="U107" s="216"/>
      <c r="V107" s="216">
        <f t="shared" si="69"/>
        <v>0</v>
      </c>
      <c r="W107" s="216"/>
      <c r="X107" s="216">
        <f t="shared" si="70"/>
        <v>0</v>
      </c>
      <c r="Y107" s="216"/>
      <c r="Z107" s="216">
        <f t="shared" si="71"/>
        <v>0</v>
      </c>
      <c r="AA107" s="216"/>
      <c r="AB107" s="216"/>
      <c r="AC107" s="216"/>
      <c r="AD107" s="216"/>
      <c r="AE107" s="216"/>
      <c r="AF107" s="216"/>
      <c r="AG107" s="216"/>
      <c r="AH107" s="216"/>
      <c r="AI107" s="216"/>
      <c r="AJ107" s="216"/>
      <c r="AK107" s="216"/>
      <c r="AL107" s="216"/>
      <c r="AM107" s="216"/>
      <c r="AN107" s="216"/>
      <c r="AO107" s="319"/>
      <c r="AP107" s="526"/>
    </row>
    <row r="108" spans="1:42" ht="47.25" x14ac:dyDescent="0.25">
      <c r="A108" s="83" t="s">
        <v>613</v>
      </c>
      <c r="B108" s="325" t="s">
        <v>760</v>
      </c>
      <c r="C108" s="326"/>
      <c r="D108" s="600"/>
      <c r="E108" s="600"/>
      <c r="F108" s="600"/>
      <c r="G108" s="600"/>
      <c r="H108" s="216">
        <f t="shared" si="3"/>
        <v>0</v>
      </c>
      <c r="I108" s="216">
        <f t="shared" si="4"/>
        <v>0</v>
      </c>
      <c r="J108" s="216">
        <f t="shared" si="5"/>
        <v>0</v>
      </c>
      <c r="K108" s="216">
        <v>0</v>
      </c>
      <c r="L108" s="216"/>
      <c r="M108" s="216"/>
      <c r="N108" s="216"/>
      <c r="O108" s="216"/>
      <c r="P108" s="216">
        <f t="shared" si="14"/>
        <v>0</v>
      </c>
      <c r="Q108" s="216"/>
      <c r="R108" s="216"/>
      <c r="S108" s="216"/>
      <c r="T108" s="216"/>
      <c r="U108" s="216"/>
      <c r="V108" s="216">
        <f t="shared" si="69"/>
        <v>0</v>
      </c>
      <c r="W108" s="216"/>
      <c r="X108" s="216">
        <f t="shared" si="70"/>
        <v>0</v>
      </c>
      <c r="Y108" s="216"/>
      <c r="Z108" s="216">
        <f t="shared" si="71"/>
        <v>0</v>
      </c>
      <c r="AA108" s="216">
        <f t="shared" si="10"/>
        <v>0</v>
      </c>
      <c r="AB108" s="216">
        <f t="shared" si="11"/>
        <v>0</v>
      </c>
      <c r="AC108" s="216"/>
      <c r="AD108" s="216"/>
      <c r="AE108" s="216"/>
      <c r="AF108" s="216"/>
      <c r="AG108" s="216"/>
      <c r="AH108" s="216"/>
      <c r="AI108" s="216"/>
      <c r="AJ108" s="216"/>
      <c r="AK108" s="216"/>
      <c r="AL108" s="216"/>
      <c r="AM108" s="216">
        <f t="shared" si="15"/>
        <v>0</v>
      </c>
      <c r="AN108" s="216">
        <f t="shared" si="18"/>
        <v>0</v>
      </c>
      <c r="AO108" s="319"/>
      <c r="AP108" s="526"/>
    </row>
    <row r="109" spans="1:42" ht="63" x14ac:dyDescent="0.25">
      <c r="A109" s="83" t="s">
        <v>563</v>
      </c>
      <c r="B109" s="591" t="s">
        <v>761</v>
      </c>
      <c r="C109" s="326"/>
      <c r="D109" s="600"/>
      <c r="E109" s="600"/>
      <c r="F109" s="600"/>
      <c r="G109" s="600"/>
      <c r="H109" s="216">
        <f t="shared" si="3"/>
        <v>5.083333333333333</v>
      </c>
      <c r="I109" s="216">
        <f t="shared" si="4"/>
        <v>1.2708333333333333</v>
      </c>
      <c r="J109" s="216">
        <f t="shared" si="5"/>
        <v>1.2709999999999999</v>
      </c>
      <c r="K109" s="216">
        <v>5.083333333333333</v>
      </c>
      <c r="L109" s="216">
        <v>0</v>
      </c>
      <c r="M109" s="216">
        <v>0</v>
      </c>
      <c r="N109" s="216">
        <v>5.083333333333333</v>
      </c>
      <c r="O109" s="216">
        <v>0</v>
      </c>
      <c r="P109" s="216">
        <f t="shared" si="14"/>
        <v>1.2708333333333333</v>
      </c>
      <c r="Q109" s="216">
        <f t="shared" ref="Q109:AK109" si="86">Q110</f>
        <v>0</v>
      </c>
      <c r="R109" s="216">
        <f t="shared" si="86"/>
        <v>0</v>
      </c>
      <c r="S109" s="216">
        <f t="shared" si="86"/>
        <v>1.2708333333333333</v>
      </c>
      <c r="T109" s="216">
        <f t="shared" si="86"/>
        <v>0</v>
      </c>
      <c r="U109" s="216">
        <f t="shared" si="86"/>
        <v>0</v>
      </c>
      <c r="V109" s="216">
        <f t="shared" si="69"/>
        <v>5.083333333333333</v>
      </c>
      <c r="W109" s="216"/>
      <c r="X109" s="216">
        <f t="shared" si="70"/>
        <v>3.8123333333333331</v>
      </c>
      <c r="Y109" s="216"/>
      <c r="Z109" s="216">
        <f t="shared" si="71"/>
        <v>-1.6666666666664831E-4</v>
      </c>
      <c r="AA109" s="216">
        <f t="shared" si="10"/>
        <v>5.083333333333333</v>
      </c>
      <c r="AB109" s="216">
        <f t="shared" si="11"/>
        <v>1.2708333333333333</v>
      </c>
      <c r="AC109" s="216">
        <f t="shared" si="86"/>
        <v>1.2708333333333333</v>
      </c>
      <c r="AD109" s="216">
        <f t="shared" si="86"/>
        <v>1.2709999999999999</v>
      </c>
      <c r="AE109" s="216">
        <v>0</v>
      </c>
      <c r="AF109" s="216"/>
      <c r="AG109" s="216">
        <f t="shared" si="86"/>
        <v>1.2708333333333333</v>
      </c>
      <c r="AH109" s="216">
        <f t="shared" si="86"/>
        <v>0</v>
      </c>
      <c r="AI109" s="216">
        <f t="shared" si="86"/>
        <v>1.2708333333333333</v>
      </c>
      <c r="AJ109" s="216"/>
      <c r="AK109" s="216">
        <f t="shared" si="86"/>
        <v>1.2708333333333333</v>
      </c>
      <c r="AL109" s="216"/>
      <c r="AM109" s="216">
        <f t="shared" si="15"/>
        <v>5.083333333333333</v>
      </c>
      <c r="AN109" s="216">
        <f t="shared" si="18"/>
        <v>1.2708333333333333</v>
      </c>
      <c r="AO109" s="319" t="s">
        <v>1189</v>
      </c>
      <c r="AP109" s="526"/>
    </row>
    <row r="110" spans="1:42" ht="31.5" x14ac:dyDescent="0.25">
      <c r="A110" s="83" t="s">
        <v>616</v>
      </c>
      <c r="B110" s="325" t="s">
        <v>869</v>
      </c>
      <c r="C110" s="326" t="s">
        <v>829</v>
      </c>
      <c r="D110" s="600"/>
      <c r="E110" s="600">
        <v>2020</v>
      </c>
      <c r="F110" s="600">
        <v>2024</v>
      </c>
      <c r="G110" s="600"/>
      <c r="H110" s="216">
        <f t="shared" si="3"/>
        <v>5.083333333333333</v>
      </c>
      <c r="I110" s="216">
        <f t="shared" si="4"/>
        <v>1.2708333333333333</v>
      </c>
      <c r="J110" s="216">
        <f t="shared" si="5"/>
        <v>1.2709999999999999</v>
      </c>
      <c r="K110" s="216">
        <v>5.083333333333333</v>
      </c>
      <c r="L110" s="216"/>
      <c r="M110" s="216"/>
      <c r="N110" s="216">
        <v>5.083333333333333</v>
      </c>
      <c r="O110" s="216"/>
      <c r="P110" s="216">
        <f t="shared" si="14"/>
        <v>1.2708333333333333</v>
      </c>
      <c r="Q110" s="216"/>
      <c r="R110" s="216"/>
      <c r="S110" s="216">
        <f>P110</f>
        <v>1.2708333333333333</v>
      </c>
      <c r="T110" s="216"/>
      <c r="U110" s="216"/>
      <c r="V110" s="216">
        <f t="shared" si="69"/>
        <v>5.083333333333333</v>
      </c>
      <c r="W110" s="216"/>
      <c r="X110" s="216">
        <f t="shared" si="70"/>
        <v>3.8123333333333331</v>
      </c>
      <c r="Y110" s="216"/>
      <c r="Z110" s="216">
        <f t="shared" si="71"/>
        <v>-1.6666666666664831E-4</v>
      </c>
      <c r="AA110" s="216">
        <f t="shared" si="10"/>
        <v>5.083333333333333</v>
      </c>
      <c r="AB110" s="216">
        <f t="shared" si="11"/>
        <v>1.2708333333333333</v>
      </c>
      <c r="AC110" s="216">
        <f>'[1]2'!$F$45</f>
        <v>1.2708333333333333</v>
      </c>
      <c r="AD110" s="216">
        <v>1.2709999999999999</v>
      </c>
      <c r="AE110" s="216">
        <v>0</v>
      </c>
      <c r="AF110" s="216"/>
      <c r="AG110" s="216">
        <f>'[1]2'!$F$45</f>
        <v>1.2708333333333333</v>
      </c>
      <c r="AH110" s="216">
        <v>0</v>
      </c>
      <c r="AI110" s="216">
        <f>'[1]2'!$F$45</f>
        <v>1.2708333333333333</v>
      </c>
      <c r="AJ110" s="216"/>
      <c r="AK110" s="216">
        <f>'[1]2'!$F$45</f>
        <v>1.2708333333333333</v>
      </c>
      <c r="AL110" s="216"/>
      <c r="AM110" s="216">
        <f t="shared" si="15"/>
        <v>5.083333333333333</v>
      </c>
      <c r="AN110" s="216">
        <f t="shared" si="18"/>
        <v>1.2708333333333333</v>
      </c>
      <c r="AO110" s="319"/>
      <c r="AP110" s="526"/>
    </row>
    <row r="111" spans="1:42" x14ac:dyDescent="0.25">
      <c r="A111" s="83"/>
      <c r="B111" s="325"/>
      <c r="C111" s="326"/>
      <c r="D111" s="600"/>
      <c r="E111" s="600"/>
      <c r="F111" s="600"/>
      <c r="G111" s="600"/>
      <c r="H111" s="216">
        <f t="shared" si="3"/>
        <v>0</v>
      </c>
      <c r="I111" s="216">
        <f t="shared" si="4"/>
        <v>0</v>
      </c>
      <c r="J111" s="216">
        <f t="shared" si="5"/>
        <v>0</v>
      </c>
      <c r="K111" s="216">
        <v>0</v>
      </c>
      <c r="L111" s="216"/>
      <c r="M111" s="216"/>
      <c r="N111" s="216"/>
      <c r="O111" s="216"/>
      <c r="P111" s="216">
        <f t="shared" si="14"/>
        <v>0</v>
      </c>
      <c r="Q111" s="216"/>
      <c r="R111" s="216"/>
      <c r="S111" s="216"/>
      <c r="T111" s="216"/>
      <c r="U111" s="216"/>
      <c r="V111" s="216">
        <f t="shared" si="69"/>
        <v>0</v>
      </c>
      <c r="W111" s="216"/>
      <c r="X111" s="216">
        <f t="shared" si="70"/>
        <v>0</v>
      </c>
      <c r="Y111" s="216"/>
      <c r="Z111" s="216">
        <f t="shared" si="71"/>
        <v>0</v>
      </c>
      <c r="AA111" s="216">
        <f t="shared" si="10"/>
        <v>0</v>
      </c>
      <c r="AB111" s="216">
        <f t="shared" si="11"/>
        <v>0</v>
      </c>
      <c r="AC111" s="216"/>
      <c r="AD111" s="216"/>
      <c r="AE111" s="216"/>
      <c r="AF111" s="216"/>
      <c r="AG111" s="216"/>
      <c r="AH111" s="216"/>
      <c r="AI111" s="216"/>
      <c r="AJ111" s="216"/>
      <c r="AK111" s="216"/>
      <c r="AL111" s="216"/>
      <c r="AM111" s="216">
        <f t="shared" si="15"/>
        <v>0</v>
      </c>
      <c r="AN111" s="216">
        <f t="shared" si="18"/>
        <v>0</v>
      </c>
      <c r="AO111" s="319"/>
      <c r="AP111" s="526"/>
    </row>
    <row r="112" spans="1:42" ht="47.25" x14ac:dyDescent="0.25">
      <c r="A112" s="83" t="s">
        <v>564</v>
      </c>
      <c r="B112" s="592" t="s">
        <v>763</v>
      </c>
      <c r="C112" s="326"/>
      <c r="D112" s="600"/>
      <c r="E112" s="600"/>
      <c r="F112" s="600"/>
      <c r="G112" s="600"/>
      <c r="H112" s="216">
        <f t="shared" si="3"/>
        <v>44.980000000000004</v>
      </c>
      <c r="I112" s="216">
        <f t="shared" si="4"/>
        <v>56.57</v>
      </c>
      <c r="J112" s="216">
        <f t="shared" si="5"/>
        <v>12.770049</v>
      </c>
      <c r="K112" s="216">
        <v>44.980000000000004</v>
      </c>
      <c r="L112" s="216">
        <v>0</v>
      </c>
      <c r="M112" s="216">
        <v>0</v>
      </c>
      <c r="N112" s="216">
        <v>0</v>
      </c>
      <c r="O112" s="216">
        <v>44.980000000000004</v>
      </c>
      <c r="P112" s="216">
        <f t="shared" si="14"/>
        <v>56.57</v>
      </c>
      <c r="Q112" s="216">
        <f t="shared" ref="Q112:AI112" si="87">Q113+Q114</f>
        <v>0</v>
      </c>
      <c r="R112" s="216">
        <f t="shared" si="87"/>
        <v>0</v>
      </c>
      <c r="S112" s="216">
        <f t="shared" si="87"/>
        <v>0</v>
      </c>
      <c r="T112" s="216">
        <f>P112</f>
        <v>56.57</v>
      </c>
      <c r="U112" s="216">
        <f t="shared" si="87"/>
        <v>0</v>
      </c>
      <c r="V112" s="216">
        <f t="shared" si="69"/>
        <v>44.980000000000004</v>
      </c>
      <c r="W112" s="216"/>
      <c r="X112" s="216">
        <f t="shared" si="70"/>
        <v>32.209951000000004</v>
      </c>
      <c r="Y112" s="216"/>
      <c r="Z112" s="216">
        <f t="shared" si="71"/>
        <v>43.799951</v>
      </c>
      <c r="AA112" s="216">
        <f t="shared" si="10"/>
        <v>44.980000000000004</v>
      </c>
      <c r="AB112" s="216">
        <f t="shared" si="11"/>
        <v>56.57</v>
      </c>
      <c r="AC112" s="216">
        <f t="shared" si="87"/>
        <v>12.65</v>
      </c>
      <c r="AD112" s="216">
        <f t="shared" si="87"/>
        <v>12.770049</v>
      </c>
      <c r="AE112" s="216">
        <v>10.93</v>
      </c>
      <c r="AF112" s="216"/>
      <c r="AG112" s="216">
        <f t="shared" si="87"/>
        <v>6.2000000000000011</v>
      </c>
      <c r="AH112" s="216">
        <f t="shared" si="87"/>
        <v>12.09</v>
      </c>
      <c r="AI112" s="216">
        <f t="shared" si="87"/>
        <v>8.6999999999999993</v>
      </c>
      <c r="AJ112" s="216">
        <f t="shared" ref="AJ112:AL112" si="88">AJ113+AJ114</f>
        <v>10.3</v>
      </c>
      <c r="AK112" s="216">
        <f t="shared" si="88"/>
        <v>6.5</v>
      </c>
      <c r="AL112" s="216">
        <f t="shared" si="88"/>
        <v>10.6</v>
      </c>
      <c r="AM112" s="216">
        <f t="shared" si="15"/>
        <v>44.980000000000004</v>
      </c>
      <c r="AN112" s="216">
        <f t="shared" si="18"/>
        <v>56.57</v>
      </c>
      <c r="AO112" s="319"/>
      <c r="AP112" s="526"/>
    </row>
    <row r="113" spans="1:42" ht="31.5" x14ac:dyDescent="0.25">
      <c r="A113" s="83" t="s">
        <v>620</v>
      </c>
      <c r="B113" s="598" t="s">
        <v>764</v>
      </c>
      <c r="C113" s="326"/>
      <c r="D113" s="600"/>
      <c r="E113" s="600"/>
      <c r="F113" s="600"/>
      <c r="G113" s="600"/>
      <c r="H113" s="216">
        <f t="shared" si="3"/>
        <v>0</v>
      </c>
      <c r="I113" s="216">
        <f t="shared" si="4"/>
        <v>0</v>
      </c>
      <c r="J113" s="216">
        <f t="shared" si="5"/>
        <v>0</v>
      </c>
      <c r="K113" s="216">
        <v>0</v>
      </c>
      <c r="L113" s="216"/>
      <c r="M113" s="216"/>
      <c r="N113" s="216"/>
      <c r="O113" s="216">
        <v>0</v>
      </c>
      <c r="P113" s="216">
        <f t="shared" si="14"/>
        <v>0</v>
      </c>
      <c r="Q113" s="216"/>
      <c r="R113" s="216"/>
      <c r="S113" s="216"/>
      <c r="T113" s="216">
        <f t="shared" ref="T113:T132" si="89">P113</f>
        <v>0</v>
      </c>
      <c r="U113" s="216"/>
      <c r="V113" s="216">
        <f t="shared" si="69"/>
        <v>0</v>
      </c>
      <c r="W113" s="216"/>
      <c r="X113" s="216">
        <f t="shared" si="70"/>
        <v>0</v>
      </c>
      <c r="Y113" s="216"/>
      <c r="Z113" s="216">
        <f t="shared" si="71"/>
        <v>0</v>
      </c>
      <c r="AA113" s="216">
        <f t="shared" si="10"/>
        <v>0</v>
      </c>
      <c r="AB113" s="216">
        <f t="shared" si="11"/>
        <v>0</v>
      </c>
      <c r="AC113" s="216">
        <v>0</v>
      </c>
      <c r="AD113" s="216"/>
      <c r="AE113" s="216"/>
      <c r="AF113" s="216"/>
      <c r="AG113" s="216">
        <v>0</v>
      </c>
      <c r="AH113" s="216"/>
      <c r="AI113" s="216">
        <v>0</v>
      </c>
      <c r="AJ113" s="216">
        <v>0</v>
      </c>
      <c r="AK113" s="216">
        <v>0</v>
      </c>
      <c r="AL113" s="216">
        <v>0</v>
      </c>
      <c r="AM113" s="216">
        <f t="shared" si="15"/>
        <v>0</v>
      </c>
      <c r="AN113" s="216">
        <f t="shared" si="18"/>
        <v>0</v>
      </c>
      <c r="AO113" s="319"/>
      <c r="AP113" s="526"/>
    </row>
    <row r="114" spans="1:42" ht="110.25" x14ac:dyDescent="0.25">
      <c r="A114" s="83" t="s">
        <v>621</v>
      </c>
      <c r="B114" s="598" t="s">
        <v>765</v>
      </c>
      <c r="C114" s="326"/>
      <c r="D114" s="600"/>
      <c r="E114" s="600"/>
      <c r="F114" s="600"/>
      <c r="G114" s="600"/>
      <c r="H114" s="216">
        <f t="shared" si="3"/>
        <v>44.980000000000004</v>
      </c>
      <c r="I114" s="216">
        <f t="shared" si="4"/>
        <v>56.57</v>
      </c>
      <c r="J114" s="216">
        <f t="shared" si="5"/>
        <v>12.770049</v>
      </c>
      <c r="K114" s="216">
        <v>44.980000000000004</v>
      </c>
      <c r="L114" s="216">
        <v>0</v>
      </c>
      <c r="M114" s="216">
        <v>0</v>
      </c>
      <c r="N114" s="216">
        <v>0</v>
      </c>
      <c r="O114" s="216">
        <v>44.980000000000004</v>
      </c>
      <c r="P114" s="216">
        <f t="shared" si="14"/>
        <v>56.57</v>
      </c>
      <c r="Q114" s="216">
        <f t="shared" ref="Q114:AI114" si="90">SUM(Q115:Q132)</f>
        <v>0</v>
      </c>
      <c r="R114" s="216">
        <f t="shared" si="90"/>
        <v>0</v>
      </c>
      <c r="S114" s="216">
        <f t="shared" si="90"/>
        <v>0</v>
      </c>
      <c r="T114" s="216">
        <f t="shared" si="89"/>
        <v>56.57</v>
      </c>
      <c r="U114" s="216">
        <f t="shared" si="90"/>
        <v>0</v>
      </c>
      <c r="V114" s="216">
        <f t="shared" si="69"/>
        <v>44.980000000000004</v>
      </c>
      <c r="W114" s="216"/>
      <c r="X114" s="216">
        <f t="shared" si="70"/>
        <v>32.209951000000004</v>
      </c>
      <c r="Y114" s="216"/>
      <c r="Z114" s="216">
        <f t="shared" si="71"/>
        <v>43.799951</v>
      </c>
      <c r="AA114" s="216">
        <f t="shared" si="10"/>
        <v>44.980000000000004</v>
      </c>
      <c r="AB114" s="216">
        <f t="shared" si="11"/>
        <v>56.57</v>
      </c>
      <c r="AC114" s="216">
        <f t="shared" si="90"/>
        <v>12.65</v>
      </c>
      <c r="AD114" s="216">
        <f t="shared" si="90"/>
        <v>12.770049</v>
      </c>
      <c r="AE114" s="216">
        <v>10.93</v>
      </c>
      <c r="AF114" s="216"/>
      <c r="AG114" s="216">
        <f t="shared" si="90"/>
        <v>6.2000000000000011</v>
      </c>
      <c r="AH114" s="216">
        <f t="shared" si="90"/>
        <v>12.09</v>
      </c>
      <c r="AI114" s="216">
        <f t="shared" si="90"/>
        <v>8.6999999999999993</v>
      </c>
      <c r="AJ114" s="216">
        <f t="shared" ref="AJ114:AL114" si="91">SUM(AJ115:AJ132)</f>
        <v>10.3</v>
      </c>
      <c r="AK114" s="216">
        <f t="shared" si="91"/>
        <v>6.5</v>
      </c>
      <c r="AL114" s="216">
        <f t="shared" si="91"/>
        <v>10.6</v>
      </c>
      <c r="AM114" s="216">
        <f t="shared" si="15"/>
        <v>44.980000000000004</v>
      </c>
      <c r="AN114" s="216">
        <f t="shared" si="18"/>
        <v>56.57</v>
      </c>
      <c r="AO114" s="319" t="s">
        <v>1190</v>
      </c>
      <c r="AP114" s="526"/>
    </row>
    <row r="115" spans="1:42" x14ac:dyDescent="0.25">
      <c r="A115" s="83"/>
      <c r="B115" s="324" t="s">
        <v>831</v>
      </c>
      <c r="C115" s="326" t="s">
        <v>815</v>
      </c>
      <c r="D115" s="600"/>
      <c r="E115" s="600">
        <v>2020</v>
      </c>
      <c r="F115" s="600">
        <v>2020</v>
      </c>
      <c r="G115" s="600"/>
      <c r="H115" s="216">
        <f t="shared" si="3"/>
        <v>1.95</v>
      </c>
      <c r="I115" s="216">
        <f t="shared" si="4"/>
        <v>1.95</v>
      </c>
      <c r="J115" s="216">
        <f t="shared" si="5"/>
        <v>5.6108330000000004</v>
      </c>
      <c r="K115" s="216">
        <v>1.95</v>
      </c>
      <c r="L115" s="216"/>
      <c r="M115" s="216"/>
      <c r="N115" s="216"/>
      <c r="O115" s="216">
        <v>1.95</v>
      </c>
      <c r="P115" s="216">
        <f t="shared" si="14"/>
        <v>1.95</v>
      </c>
      <c r="Q115" s="216"/>
      <c r="R115" s="216"/>
      <c r="S115" s="216"/>
      <c r="T115" s="216">
        <f t="shared" si="89"/>
        <v>1.95</v>
      </c>
      <c r="U115" s="216"/>
      <c r="V115" s="216">
        <f t="shared" si="69"/>
        <v>1.95</v>
      </c>
      <c r="W115" s="216"/>
      <c r="X115" s="216">
        <f t="shared" si="70"/>
        <v>-3.6608330000000002</v>
      </c>
      <c r="Y115" s="216"/>
      <c r="Z115" s="216">
        <f t="shared" si="71"/>
        <v>-3.6608330000000002</v>
      </c>
      <c r="AA115" s="216">
        <f t="shared" si="10"/>
        <v>1.95</v>
      </c>
      <c r="AB115" s="216">
        <f t="shared" si="11"/>
        <v>1.95</v>
      </c>
      <c r="AC115" s="216">
        <f>H115</f>
        <v>1.95</v>
      </c>
      <c r="AD115" s="216">
        <v>5.6108330000000004</v>
      </c>
      <c r="AE115" s="216"/>
      <c r="AF115" s="216"/>
      <c r="AG115" s="216"/>
      <c r="AH115" s="216"/>
      <c r="AI115" s="216"/>
      <c r="AJ115" s="216"/>
      <c r="AK115" s="216"/>
      <c r="AL115" s="216"/>
      <c r="AM115" s="216">
        <f t="shared" si="15"/>
        <v>1.95</v>
      </c>
      <c r="AN115" s="216">
        <f t="shared" si="18"/>
        <v>1.95</v>
      </c>
      <c r="AO115" s="319"/>
      <c r="AP115" s="526"/>
    </row>
    <row r="116" spans="1:42" ht="31.5" x14ac:dyDescent="0.25">
      <c r="A116" s="83"/>
      <c r="B116" s="324" t="s">
        <v>832</v>
      </c>
      <c r="C116" s="326" t="s">
        <v>815</v>
      </c>
      <c r="D116" s="600"/>
      <c r="E116" s="600">
        <v>2020</v>
      </c>
      <c r="F116" s="600">
        <v>2020</v>
      </c>
      <c r="G116" s="600"/>
      <c r="H116" s="216">
        <f t="shared" si="3"/>
        <v>5.2</v>
      </c>
      <c r="I116" s="216">
        <f t="shared" si="4"/>
        <v>5.2</v>
      </c>
      <c r="J116" s="216">
        <f t="shared" si="5"/>
        <v>2.9195159999999998</v>
      </c>
      <c r="K116" s="216">
        <v>5.2</v>
      </c>
      <c r="L116" s="216"/>
      <c r="M116" s="216"/>
      <c r="N116" s="216"/>
      <c r="O116" s="216">
        <v>5.2</v>
      </c>
      <c r="P116" s="216">
        <f t="shared" si="14"/>
        <v>5.2</v>
      </c>
      <c r="Q116" s="216"/>
      <c r="R116" s="216"/>
      <c r="S116" s="216"/>
      <c r="T116" s="216">
        <f t="shared" si="89"/>
        <v>5.2</v>
      </c>
      <c r="U116" s="216"/>
      <c r="V116" s="216">
        <f t="shared" si="69"/>
        <v>5.2</v>
      </c>
      <c r="W116" s="216"/>
      <c r="X116" s="216">
        <f t="shared" si="70"/>
        <v>2.2804840000000004</v>
      </c>
      <c r="Y116" s="216"/>
      <c r="Z116" s="216">
        <f t="shared" si="71"/>
        <v>2.2804840000000004</v>
      </c>
      <c r="AA116" s="216">
        <f t="shared" si="10"/>
        <v>5.2</v>
      </c>
      <c r="AB116" s="216">
        <f t="shared" si="11"/>
        <v>5.2</v>
      </c>
      <c r="AC116" s="216">
        <f t="shared" ref="AC116:AC118" si="92">H116</f>
        <v>5.2</v>
      </c>
      <c r="AD116" s="216">
        <v>2.9195159999999998</v>
      </c>
      <c r="AE116" s="216"/>
      <c r="AF116" s="216"/>
      <c r="AG116" s="216"/>
      <c r="AH116" s="216"/>
      <c r="AI116" s="216"/>
      <c r="AJ116" s="216"/>
      <c r="AK116" s="216"/>
      <c r="AL116" s="216"/>
      <c r="AM116" s="216">
        <f t="shared" si="15"/>
        <v>5.2</v>
      </c>
      <c r="AN116" s="216">
        <f t="shared" si="18"/>
        <v>5.2</v>
      </c>
      <c r="AO116" s="319"/>
      <c r="AP116" s="526"/>
    </row>
    <row r="117" spans="1:42" ht="47.25" x14ac:dyDescent="0.25">
      <c r="A117" s="83"/>
      <c r="B117" s="324" t="s">
        <v>833</v>
      </c>
      <c r="C117" s="326" t="s">
        <v>815</v>
      </c>
      <c r="D117" s="600"/>
      <c r="E117" s="600">
        <v>2020</v>
      </c>
      <c r="F117" s="600">
        <v>2020</v>
      </c>
      <c r="G117" s="600"/>
      <c r="H117" s="216">
        <f t="shared" si="3"/>
        <v>3</v>
      </c>
      <c r="I117" s="216">
        <f t="shared" ref="I117:I145" si="93">P117</f>
        <v>3</v>
      </c>
      <c r="J117" s="216">
        <f t="shared" si="5"/>
        <v>2.1673499999999999</v>
      </c>
      <c r="K117" s="216">
        <v>3</v>
      </c>
      <c r="L117" s="216"/>
      <c r="M117" s="216"/>
      <c r="N117" s="216"/>
      <c r="O117" s="216">
        <v>3</v>
      </c>
      <c r="P117" s="216">
        <f t="shared" si="14"/>
        <v>3</v>
      </c>
      <c r="Q117" s="216"/>
      <c r="R117" s="216"/>
      <c r="S117" s="216"/>
      <c r="T117" s="216">
        <f t="shared" si="89"/>
        <v>3</v>
      </c>
      <c r="U117" s="216"/>
      <c r="V117" s="216">
        <f t="shared" si="69"/>
        <v>3</v>
      </c>
      <c r="W117" s="216"/>
      <c r="X117" s="216">
        <f t="shared" si="70"/>
        <v>0.83265000000000011</v>
      </c>
      <c r="Y117" s="216"/>
      <c r="Z117" s="216">
        <f t="shared" si="71"/>
        <v>0.83265000000000011</v>
      </c>
      <c r="AA117" s="216">
        <f t="shared" si="10"/>
        <v>3</v>
      </c>
      <c r="AB117" s="216">
        <f t="shared" si="11"/>
        <v>3</v>
      </c>
      <c r="AC117" s="216">
        <f t="shared" si="92"/>
        <v>3</v>
      </c>
      <c r="AD117" s="216">
        <v>2.1673499999999999</v>
      </c>
      <c r="AE117" s="216"/>
      <c r="AF117" s="216"/>
      <c r="AG117" s="216"/>
      <c r="AH117" s="216"/>
      <c r="AI117" s="216"/>
      <c r="AJ117" s="216"/>
      <c r="AK117" s="216"/>
      <c r="AL117" s="216"/>
      <c r="AM117" s="216">
        <f t="shared" si="15"/>
        <v>3</v>
      </c>
      <c r="AN117" s="216">
        <f t="shared" si="18"/>
        <v>3</v>
      </c>
      <c r="AO117" s="319"/>
      <c r="AP117" s="526"/>
    </row>
    <row r="118" spans="1:42" x14ac:dyDescent="0.25">
      <c r="A118" s="83"/>
      <c r="B118" s="324" t="s">
        <v>830</v>
      </c>
      <c r="C118" s="326" t="s">
        <v>815</v>
      </c>
      <c r="D118" s="600"/>
      <c r="E118" s="600">
        <v>2020</v>
      </c>
      <c r="F118" s="600">
        <v>2020</v>
      </c>
      <c r="G118" s="600"/>
      <c r="H118" s="216">
        <f t="shared" ref="H118:H145" si="94">K118</f>
        <v>2.5</v>
      </c>
      <c r="I118" s="216">
        <f t="shared" si="93"/>
        <v>2.5</v>
      </c>
      <c r="J118" s="216">
        <f t="shared" ref="J118:J145" si="95">AD118</f>
        <v>2.0723499999999997</v>
      </c>
      <c r="K118" s="216">
        <v>2.5</v>
      </c>
      <c r="L118" s="216"/>
      <c r="M118" s="216"/>
      <c r="N118" s="216"/>
      <c r="O118" s="216">
        <v>2.5</v>
      </c>
      <c r="P118" s="216">
        <f t="shared" ref="P118:P145" si="96">AC118+AE118+AH118+AJ118+AL118</f>
        <v>2.5</v>
      </c>
      <c r="Q118" s="216"/>
      <c r="R118" s="216"/>
      <c r="S118" s="216"/>
      <c r="T118" s="216">
        <f t="shared" si="89"/>
        <v>2.5</v>
      </c>
      <c r="U118" s="216"/>
      <c r="V118" s="216">
        <f t="shared" si="69"/>
        <v>2.5</v>
      </c>
      <c r="W118" s="216"/>
      <c r="X118" s="216">
        <f t="shared" si="70"/>
        <v>0.42765000000000031</v>
      </c>
      <c r="Y118" s="216"/>
      <c r="Z118" s="216">
        <f t="shared" si="71"/>
        <v>0.42765000000000031</v>
      </c>
      <c r="AA118" s="216">
        <f t="shared" ref="AA118:AA145" si="97">H118</f>
        <v>2.5</v>
      </c>
      <c r="AB118" s="216">
        <f t="shared" ref="AB118:AB145" si="98">P118</f>
        <v>2.5</v>
      </c>
      <c r="AC118" s="216">
        <f t="shared" si="92"/>
        <v>2.5</v>
      </c>
      <c r="AD118" s="216">
        <f>0.693+1.377+0.00235</f>
        <v>2.0723499999999997</v>
      </c>
      <c r="AE118" s="216"/>
      <c r="AF118" s="216"/>
      <c r="AG118" s="216"/>
      <c r="AH118" s="216"/>
      <c r="AI118" s="216"/>
      <c r="AJ118" s="216"/>
      <c r="AK118" s="216"/>
      <c r="AL118" s="216"/>
      <c r="AM118" s="216">
        <f t="shared" si="15"/>
        <v>2.5</v>
      </c>
      <c r="AN118" s="216">
        <f t="shared" ref="AN118:AN145" si="99">AB118</f>
        <v>2.5</v>
      </c>
      <c r="AO118" s="319"/>
      <c r="AP118" s="526"/>
    </row>
    <row r="119" spans="1:42" x14ac:dyDescent="0.25">
      <c r="A119" s="83"/>
      <c r="B119" s="324" t="s">
        <v>859</v>
      </c>
      <c r="C119" s="326" t="s">
        <v>818</v>
      </c>
      <c r="D119" s="600"/>
      <c r="E119" s="600">
        <v>2021</v>
      </c>
      <c r="F119" s="600">
        <v>2021</v>
      </c>
      <c r="G119" s="600"/>
      <c r="H119" s="216">
        <f t="shared" si="94"/>
        <v>1</v>
      </c>
      <c r="I119" s="216">
        <f t="shared" si="93"/>
        <v>1</v>
      </c>
      <c r="J119" s="216">
        <f t="shared" si="95"/>
        <v>0</v>
      </c>
      <c r="K119" s="216">
        <v>1</v>
      </c>
      <c r="L119" s="216"/>
      <c r="M119" s="216"/>
      <c r="N119" s="216"/>
      <c r="O119" s="216">
        <v>1</v>
      </c>
      <c r="P119" s="216">
        <f t="shared" si="96"/>
        <v>1</v>
      </c>
      <c r="Q119" s="216"/>
      <c r="R119" s="216"/>
      <c r="S119" s="216"/>
      <c r="T119" s="216">
        <f t="shared" si="89"/>
        <v>1</v>
      </c>
      <c r="U119" s="216"/>
      <c r="V119" s="216">
        <f t="shared" si="69"/>
        <v>1</v>
      </c>
      <c r="W119" s="216"/>
      <c r="X119" s="216">
        <f t="shared" si="70"/>
        <v>1</v>
      </c>
      <c r="Y119" s="216"/>
      <c r="Z119" s="216">
        <f t="shared" si="71"/>
        <v>1</v>
      </c>
      <c r="AA119" s="216">
        <f t="shared" si="97"/>
        <v>1</v>
      </c>
      <c r="AB119" s="216">
        <f t="shared" si="98"/>
        <v>1</v>
      </c>
      <c r="AC119" s="216"/>
      <c r="AD119" s="216"/>
      <c r="AE119" s="216">
        <v>1</v>
      </c>
      <c r="AF119" s="216"/>
      <c r="AG119" s="216"/>
      <c r="AH119" s="216"/>
      <c r="AI119" s="216"/>
      <c r="AJ119" s="216"/>
      <c r="AK119" s="216"/>
      <c r="AL119" s="216"/>
      <c r="AM119" s="216">
        <f t="shared" si="15"/>
        <v>1</v>
      </c>
      <c r="AN119" s="216">
        <f t="shared" si="99"/>
        <v>1</v>
      </c>
      <c r="AO119" s="319"/>
      <c r="AP119" s="526"/>
    </row>
    <row r="120" spans="1:42" x14ac:dyDescent="0.25">
      <c r="A120" s="83"/>
      <c r="B120" s="324" t="s">
        <v>860</v>
      </c>
      <c r="C120" s="326" t="s">
        <v>818</v>
      </c>
      <c r="D120" s="600"/>
      <c r="E120" s="600">
        <v>2021</v>
      </c>
      <c r="F120" s="600">
        <v>2021</v>
      </c>
      <c r="G120" s="600"/>
      <c r="H120" s="216">
        <f t="shared" si="94"/>
        <v>4.2</v>
      </c>
      <c r="I120" s="216">
        <f t="shared" si="93"/>
        <v>4.2</v>
      </c>
      <c r="J120" s="216">
        <f t="shared" si="95"/>
        <v>0</v>
      </c>
      <c r="K120" s="216">
        <v>4.2</v>
      </c>
      <c r="L120" s="216"/>
      <c r="M120" s="216"/>
      <c r="N120" s="216"/>
      <c r="O120" s="216">
        <v>4.2</v>
      </c>
      <c r="P120" s="216">
        <f t="shared" si="96"/>
        <v>4.2</v>
      </c>
      <c r="Q120" s="216"/>
      <c r="R120" s="216"/>
      <c r="S120" s="216"/>
      <c r="T120" s="216">
        <f t="shared" si="89"/>
        <v>4.2</v>
      </c>
      <c r="U120" s="216"/>
      <c r="V120" s="216">
        <f t="shared" si="69"/>
        <v>4.2</v>
      </c>
      <c r="W120" s="216"/>
      <c r="X120" s="216">
        <f t="shared" si="70"/>
        <v>4.2</v>
      </c>
      <c r="Y120" s="216"/>
      <c r="Z120" s="216">
        <f t="shared" si="71"/>
        <v>4.2</v>
      </c>
      <c r="AA120" s="216">
        <f t="shared" si="97"/>
        <v>4.2</v>
      </c>
      <c r="AB120" s="216">
        <f t="shared" si="98"/>
        <v>4.2</v>
      </c>
      <c r="AC120" s="216"/>
      <c r="AD120" s="216"/>
      <c r="AE120" s="216">
        <v>4.2</v>
      </c>
      <c r="AF120" s="216"/>
      <c r="AG120" s="216"/>
      <c r="AH120" s="216"/>
      <c r="AI120" s="216"/>
      <c r="AJ120" s="216"/>
      <c r="AK120" s="216"/>
      <c r="AL120" s="216"/>
      <c r="AM120" s="216">
        <f t="shared" si="15"/>
        <v>4.2</v>
      </c>
      <c r="AN120" s="216">
        <f t="shared" si="99"/>
        <v>4.2</v>
      </c>
      <c r="AO120" s="319"/>
      <c r="AP120" s="526"/>
    </row>
    <row r="121" spans="1:42" x14ac:dyDescent="0.25">
      <c r="A121" s="83"/>
      <c r="B121" s="324" t="s">
        <v>831</v>
      </c>
      <c r="C121" s="326" t="s">
        <v>818</v>
      </c>
      <c r="D121" s="600"/>
      <c r="E121" s="600">
        <v>2021</v>
      </c>
      <c r="F121" s="600">
        <v>2021</v>
      </c>
      <c r="G121" s="600"/>
      <c r="H121" s="216">
        <f t="shared" si="94"/>
        <v>0</v>
      </c>
      <c r="I121" s="216">
        <f t="shared" si="93"/>
        <v>0</v>
      </c>
      <c r="J121" s="216">
        <f t="shared" si="95"/>
        <v>0</v>
      </c>
      <c r="K121" s="216">
        <v>0</v>
      </c>
      <c r="L121" s="216"/>
      <c r="M121" s="216"/>
      <c r="N121" s="216"/>
      <c r="O121" s="216">
        <v>0</v>
      </c>
      <c r="P121" s="216">
        <f t="shared" si="96"/>
        <v>0</v>
      </c>
      <c r="Q121" s="216"/>
      <c r="R121" s="216"/>
      <c r="S121" s="216"/>
      <c r="T121" s="216">
        <f t="shared" si="89"/>
        <v>0</v>
      </c>
      <c r="U121" s="216"/>
      <c r="V121" s="216">
        <f t="shared" si="69"/>
        <v>0</v>
      </c>
      <c r="W121" s="216"/>
      <c r="X121" s="216">
        <f t="shared" si="70"/>
        <v>0</v>
      </c>
      <c r="Y121" s="216"/>
      <c r="Z121" s="216">
        <f t="shared" si="71"/>
        <v>0</v>
      </c>
      <c r="AA121" s="216">
        <f t="shared" si="97"/>
        <v>0</v>
      </c>
      <c r="AB121" s="216">
        <f t="shared" si="98"/>
        <v>0</v>
      </c>
      <c r="AC121" s="216"/>
      <c r="AD121" s="216"/>
      <c r="AE121" s="216">
        <v>0</v>
      </c>
      <c r="AF121" s="216"/>
      <c r="AG121" s="216"/>
      <c r="AH121" s="216"/>
      <c r="AI121" s="216"/>
      <c r="AJ121" s="216"/>
      <c r="AK121" s="216"/>
      <c r="AL121" s="216"/>
      <c r="AM121" s="216">
        <f t="shared" si="15"/>
        <v>0</v>
      </c>
      <c r="AN121" s="216">
        <f t="shared" si="99"/>
        <v>0</v>
      </c>
      <c r="AO121" s="667"/>
      <c r="AP121" s="526"/>
    </row>
    <row r="122" spans="1:42" x14ac:dyDescent="0.25">
      <c r="A122" s="83"/>
      <c r="B122" s="324" t="str">
        <f>'2'!B121</f>
        <v>Приобретение экскаватора-погрузчика</v>
      </c>
      <c r="C122" s="325" t="str">
        <f>'2'!C121</f>
        <v>L</v>
      </c>
      <c r="D122" s="324"/>
      <c r="E122" s="324">
        <f>'2'!E121</f>
        <v>2021</v>
      </c>
      <c r="F122" s="324">
        <f>'2'!F121</f>
        <v>2021</v>
      </c>
      <c r="G122" s="600"/>
      <c r="H122" s="216">
        <f t="shared" si="94"/>
        <v>5.5</v>
      </c>
      <c r="I122" s="216">
        <f t="shared" si="93"/>
        <v>5.5</v>
      </c>
      <c r="J122" s="216">
        <f t="shared" si="95"/>
        <v>0</v>
      </c>
      <c r="K122" s="216">
        <v>5.5</v>
      </c>
      <c r="L122" s="216"/>
      <c r="M122" s="216"/>
      <c r="N122" s="216"/>
      <c r="O122" s="216">
        <v>5.5</v>
      </c>
      <c r="P122" s="216">
        <f t="shared" si="96"/>
        <v>5.5</v>
      </c>
      <c r="Q122" s="216"/>
      <c r="R122" s="216"/>
      <c r="S122" s="216"/>
      <c r="T122" s="216">
        <f t="shared" si="89"/>
        <v>5.5</v>
      </c>
      <c r="U122" s="216"/>
      <c r="V122" s="216">
        <f t="shared" si="69"/>
        <v>5.5</v>
      </c>
      <c r="W122" s="216"/>
      <c r="X122" s="216">
        <f t="shared" si="70"/>
        <v>5.5</v>
      </c>
      <c r="Y122" s="216"/>
      <c r="Z122" s="216">
        <f t="shared" si="71"/>
        <v>5.5</v>
      </c>
      <c r="AA122" s="216">
        <f t="shared" si="97"/>
        <v>5.5</v>
      </c>
      <c r="AB122" s="216">
        <f t="shared" si="98"/>
        <v>5.5</v>
      </c>
      <c r="AC122" s="216"/>
      <c r="AD122" s="216"/>
      <c r="AE122" s="216">
        <v>5.5</v>
      </c>
      <c r="AF122" s="216"/>
      <c r="AG122" s="216"/>
      <c r="AH122" s="216"/>
      <c r="AI122" s="216"/>
      <c r="AJ122" s="216"/>
      <c r="AK122" s="216"/>
      <c r="AL122" s="216"/>
      <c r="AM122" s="216">
        <f t="shared" ref="AM122:AM123" si="100">AC122+AE122+AG122+AI122+AK122</f>
        <v>5.5</v>
      </c>
      <c r="AN122" s="216">
        <f t="shared" si="99"/>
        <v>5.5</v>
      </c>
      <c r="AO122" s="668"/>
      <c r="AP122" s="526"/>
    </row>
    <row r="123" spans="1:42" ht="31.5" x14ac:dyDescent="0.25">
      <c r="A123" s="83"/>
      <c r="B123" s="395" t="str">
        <f>'2'!B122</f>
        <v>Приобретение оборудования (трассоискатель)</v>
      </c>
      <c r="C123" s="325" t="str">
        <f>'2'!C122</f>
        <v>L</v>
      </c>
      <c r="D123" s="324"/>
      <c r="E123" s="324">
        <f>'2'!E122</f>
        <v>2021</v>
      </c>
      <c r="F123" s="324">
        <f>'2'!F122</f>
        <v>2021</v>
      </c>
      <c r="G123" s="600"/>
      <c r="H123" s="216">
        <f t="shared" si="94"/>
        <v>0.23000000000000004</v>
      </c>
      <c r="I123" s="216">
        <f t="shared" si="93"/>
        <v>0.23000000000000004</v>
      </c>
      <c r="J123" s="216">
        <f t="shared" si="95"/>
        <v>0</v>
      </c>
      <c r="K123" s="216">
        <v>0.23000000000000004</v>
      </c>
      <c r="L123" s="216"/>
      <c r="M123" s="216"/>
      <c r="N123" s="216"/>
      <c r="O123" s="216">
        <v>0.23000000000000004</v>
      </c>
      <c r="P123" s="216">
        <f t="shared" si="96"/>
        <v>0.23000000000000004</v>
      </c>
      <c r="Q123" s="216"/>
      <c r="R123" s="216"/>
      <c r="S123" s="216"/>
      <c r="T123" s="216">
        <f t="shared" si="89"/>
        <v>0.23000000000000004</v>
      </c>
      <c r="U123" s="216"/>
      <c r="V123" s="216">
        <f t="shared" si="69"/>
        <v>0.23000000000000004</v>
      </c>
      <c r="W123" s="216"/>
      <c r="X123" s="216">
        <f t="shared" si="70"/>
        <v>0.23000000000000004</v>
      </c>
      <c r="Y123" s="216"/>
      <c r="Z123" s="216">
        <f t="shared" si="71"/>
        <v>0.23000000000000004</v>
      </c>
      <c r="AA123" s="216">
        <f t="shared" si="97"/>
        <v>0.23000000000000004</v>
      </c>
      <c r="AB123" s="216">
        <f t="shared" si="98"/>
        <v>0.23000000000000004</v>
      </c>
      <c r="AC123" s="216"/>
      <c r="AD123" s="216"/>
      <c r="AE123" s="216">
        <v>0.23000000000000004</v>
      </c>
      <c r="AF123" s="216"/>
      <c r="AG123" s="216"/>
      <c r="AH123" s="216"/>
      <c r="AI123" s="216"/>
      <c r="AJ123" s="216"/>
      <c r="AK123" s="216"/>
      <c r="AL123" s="216"/>
      <c r="AM123" s="216">
        <f t="shared" si="100"/>
        <v>0.23000000000000004</v>
      </c>
      <c r="AN123" s="216">
        <f t="shared" si="99"/>
        <v>0.23000000000000004</v>
      </c>
      <c r="AO123" s="319"/>
      <c r="AP123" s="526"/>
    </row>
    <row r="124" spans="1:42" x14ac:dyDescent="0.25">
      <c r="A124" s="83"/>
      <c r="B124" s="324" t="s">
        <v>830</v>
      </c>
      <c r="C124" s="326" t="s">
        <v>819</v>
      </c>
      <c r="D124" s="600"/>
      <c r="E124" s="600">
        <v>2022</v>
      </c>
      <c r="F124" s="600">
        <v>2022</v>
      </c>
      <c r="G124" s="600"/>
      <c r="H124" s="216">
        <f t="shared" si="94"/>
        <v>2</v>
      </c>
      <c r="I124" s="216">
        <f t="shared" si="93"/>
        <v>2.6</v>
      </c>
      <c r="J124" s="216">
        <f t="shared" si="95"/>
        <v>0</v>
      </c>
      <c r="K124" s="216">
        <v>2</v>
      </c>
      <c r="L124" s="216"/>
      <c r="M124" s="216"/>
      <c r="N124" s="216"/>
      <c r="O124" s="216">
        <v>2</v>
      </c>
      <c r="P124" s="216">
        <f t="shared" si="96"/>
        <v>2.6</v>
      </c>
      <c r="Q124" s="216"/>
      <c r="R124" s="216"/>
      <c r="S124" s="216"/>
      <c r="T124" s="216">
        <f t="shared" si="89"/>
        <v>2.6</v>
      </c>
      <c r="U124" s="216"/>
      <c r="V124" s="216">
        <f t="shared" si="69"/>
        <v>2</v>
      </c>
      <c r="W124" s="216"/>
      <c r="X124" s="216">
        <f t="shared" si="70"/>
        <v>2</v>
      </c>
      <c r="Y124" s="216"/>
      <c r="Z124" s="216">
        <f t="shared" si="71"/>
        <v>2.6</v>
      </c>
      <c r="AA124" s="216">
        <f t="shared" si="97"/>
        <v>2</v>
      </c>
      <c r="AB124" s="216">
        <f t="shared" si="98"/>
        <v>2.6</v>
      </c>
      <c r="AC124" s="216"/>
      <c r="AD124" s="216"/>
      <c r="AE124" s="216"/>
      <c r="AF124" s="216"/>
      <c r="AG124" s="216">
        <f>H124</f>
        <v>2</v>
      </c>
      <c r="AH124" s="216">
        <v>2.6</v>
      </c>
      <c r="AI124" s="216"/>
      <c r="AJ124" s="216"/>
      <c r="AK124" s="216"/>
      <c r="AL124" s="216"/>
      <c r="AM124" s="216">
        <f t="shared" si="15"/>
        <v>2</v>
      </c>
      <c r="AN124" s="216">
        <f t="shared" si="99"/>
        <v>2.6</v>
      </c>
      <c r="AO124" s="319"/>
      <c r="AP124" s="526"/>
    </row>
    <row r="125" spans="1:42" ht="31.5" x14ac:dyDescent="0.25">
      <c r="A125" s="83"/>
      <c r="B125" s="324" t="s">
        <v>861</v>
      </c>
      <c r="C125" s="326" t="s">
        <v>819</v>
      </c>
      <c r="D125" s="600"/>
      <c r="E125" s="600">
        <v>2022</v>
      </c>
      <c r="F125" s="600">
        <v>2022</v>
      </c>
      <c r="G125" s="600"/>
      <c r="H125" s="216">
        <f t="shared" si="94"/>
        <v>0.7</v>
      </c>
      <c r="I125" s="216">
        <f t="shared" si="93"/>
        <v>2.5</v>
      </c>
      <c r="J125" s="216">
        <f t="shared" si="95"/>
        <v>0</v>
      </c>
      <c r="K125" s="216">
        <v>0.7</v>
      </c>
      <c r="L125" s="216"/>
      <c r="M125" s="216"/>
      <c r="N125" s="216"/>
      <c r="O125" s="216">
        <v>0.7</v>
      </c>
      <c r="P125" s="216">
        <f t="shared" si="96"/>
        <v>2.5</v>
      </c>
      <c r="Q125" s="216"/>
      <c r="R125" s="216"/>
      <c r="S125" s="216"/>
      <c r="T125" s="216">
        <f t="shared" si="89"/>
        <v>2.5</v>
      </c>
      <c r="U125" s="216"/>
      <c r="V125" s="216">
        <f t="shared" si="69"/>
        <v>0.7</v>
      </c>
      <c r="W125" s="216"/>
      <c r="X125" s="216">
        <f t="shared" si="70"/>
        <v>0.7</v>
      </c>
      <c r="Y125" s="216"/>
      <c r="Z125" s="216">
        <f t="shared" si="71"/>
        <v>2.5</v>
      </c>
      <c r="AA125" s="216">
        <f t="shared" si="97"/>
        <v>0.7</v>
      </c>
      <c r="AB125" s="216">
        <f t="shared" si="98"/>
        <v>2.5</v>
      </c>
      <c r="AC125" s="216"/>
      <c r="AD125" s="216"/>
      <c r="AE125" s="216"/>
      <c r="AF125" s="216"/>
      <c r="AG125" s="216">
        <f t="shared" ref="AG125:AG126" si="101">H125</f>
        <v>0.7</v>
      </c>
      <c r="AH125" s="216">
        <v>2.5</v>
      </c>
      <c r="AI125" s="216"/>
      <c r="AJ125" s="216"/>
      <c r="AK125" s="216"/>
      <c r="AL125" s="216"/>
      <c r="AM125" s="216">
        <f t="shared" si="15"/>
        <v>0.7</v>
      </c>
      <c r="AN125" s="216">
        <f t="shared" si="99"/>
        <v>2.5</v>
      </c>
      <c r="AO125" s="319"/>
      <c r="AP125" s="526"/>
    </row>
    <row r="126" spans="1:42" x14ac:dyDescent="0.25">
      <c r="A126" s="83"/>
      <c r="B126" s="324" t="s">
        <v>1127</v>
      </c>
      <c r="C126" s="326" t="s">
        <v>819</v>
      </c>
      <c r="D126" s="600"/>
      <c r="E126" s="600">
        <v>2022</v>
      </c>
      <c r="F126" s="600">
        <v>2022</v>
      </c>
      <c r="G126" s="600"/>
      <c r="H126" s="216">
        <f t="shared" si="94"/>
        <v>3.5000000000000004</v>
      </c>
      <c r="I126" s="216">
        <f t="shared" si="93"/>
        <v>6.2</v>
      </c>
      <c r="J126" s="216">
        <f t="shared" si="95"/>
        <v>0</v>
      </c>
      <c r="K126" s="216">
        <v>3.5000000000000004</v>
      </c>
      <c r="L126" s="216"/>
      <c r="M126" s="216"/>
      <c r="N126" s="216"/>
      <c r="O126" s="216">
        <v>3.5000000000000004</v>
      </c>
      <c r="P126" s="216">
        <f t="shared" si="96"/>
        <v>6.2</v>
      </c>
      <c r="Q126" s="216"/>
      <c r="R126" s="216"/>
      <c r="S126" s="216"/>
      <c r="T126" s="216">
        <f t="shared" si="89"/>
        <v>6.2</v>
      </c>
      <c r="U126" s="216"/>
      <c r="V126" s="216">
        <f t="shared" si="69"/>
        <v>3.5000000000000004</v>
      </c>
      <c r="W126" s="216"/>
      <c r="X126" s="216">
        <f t="shared" si="70"/>
        <v>3.5000000000000004</v>
      </c>
      <c r="Y126" s="216"/>
      <c r="Z126" s="216">
        <f t="shared" si="71"/>
        <v>6.2</v>
      </c>
      <c r="AA126" s="216">
        <f t="shared" si="97"/>
        <v>3.5000000000000004</v>
      </c>
      <c r="AB126" s="216">
        <f t="shared" si="98"/>
        <v>6.2</v>
      </c>
      <c r="AC126" s="216"/>
      <c r="AD126" s="216"/>
      <c r="AE126" s="216"/>
      <c r="AF126" s="216"/>
      <c r="AG126" s="216">
        <f t="shared" si="101"/>
        <v>3.5000000000000004</v>
      </c>
      <c r="AH126" s="216">
        <v>6.2</v>
      </c>
      <c r="AI126" s="216"/>
      <c r="AJ126" s="216"/>
      <c r="AK126" s="216"/>
      <c r="AL126" s="216"/>
      <c r="AM126" s="216">
        <f t="shared" ref="AM126:AM145" si="102">AC126+AE126+AG126+AI126+AK126</f>
        <v>3.5000000000000004</v>
      </c>
      <c r="AN126" s="216">
        <f t="shared" si="99"/>
        <v>6.2</v>
      </c>
      <c r="AO126" s="319"/>
      <c r="AP126" s="526"/>
    </row>
    <row r="127" spans="1:42" ht="126" x14ac:dyDescent="0.25">
      <c r="A127" s="83"/>
      <c r="B127" s="324" t="s">
        <v>1128</v>
      </c>
      <c r="C127" s="326" t="s">
        <v>819</v>
      </c>
      <c r="D127" s="600"/>
      <c r="E127" s="600">
        <v>2022</v>
      </c>
      <c r="F127" s="600">
        <v>2022</v>
      </c>
      <c r="G127" s="600"/>
      <c r="H127" s="216">
        <f t="shared" ref="H127" si="103">K127</f>
        <v>0</v>
      </c>
      <c r="I127" s="216">
        <f t="shared" ref="I127" si="104">P127</f>
        <v>0.79</v>
      </c>
      <c r="J127" s="216">
        <f t="shared" si="95"/>
        <v>0</v>
      </c>
      <c r="K127" s="216"/>
      <c r="L127" s="216"/>
      <c r="M127" s="216"/>
      <c r="N127" s="216"/>
      <c r="O127" s="216"/>
      <c r="P127" s="216">
        <f t="shared" si="96"/>
        <v>0.79</v>
      </c>
      <c r="Q127" s="216"/>
      <c r="R127" s="216"/>
      <c r="S127" s="216"/>
      <c r="T127" s="216">
        <f t="shared" si="89"/>
        <v>0.79</v>
      </c>
      <c r="U127" s="216"/>
      <c r="V127" s="216">
        <f t="shared" si="69"/>
        <v>0</v>
      </c>
      <c r="W127" s="216"/>
      <c r="X127" s="216">
        <f t="shared" si="70"/>
        <v>0</v>
      </c>
      <c r="Y127" s="216"/>
      <c r="Z127" s="216">
        <f t="shared" si="71"/>
        <v>0.79</v>
      </c>
      <c r="AA127" s="216">
        <f t="shared" ref="AA127" si="105">H127</f>
        <v>0</v>
      </c>
      <c r="AB127" s="216">
        <f t="shared" ref="AB127" si="106">P127</f>
        <v>0.79</v>
      </c>
      <c r="AC127" s="216"/>
      <c r="AD127" s="216"/>
      <c r="AE127" s="216"/>
      <c r="AF127" s="216"/>
      <c r="AG127" s="216"/>
      <c r="AH127" s="216">
        <v>0.79</v>
      </c>
      <c r="AI127" s="216"/>
      <c r="AJ127" s="216"/>
      <c r="AK127" s="216"/>
      <c r="AL127" s="216"/>
      <c r="AM127" s="216"/>
      <c r="AN127" s="216"/>
      <c r="AO127" s="319" t="s">
        <v>1191</v>
      </c>
      <c r="AP127" s="526"/>
    </row>
    <row r="128" spans="1:42" x14ac:dyDescent="0.25">
      <c r="A128" s="83"/>
      <c r="B128" s="324" t="s">
        <v>830</v>
      </c>
      <c r="C128" s="326" t="s">
        <v>822</v>
      </c>
      <c r="D128" s="600"/>
      <c r="E128" s="600">
        <v>2023</v>
      </c>
      <c r="F128" s="600">
        <v>2023</v>
      </c>
      <c r="G128" s="600"/>
      <c r="H128" s="216">
        <f t="shared" si="94"/>
        <v>2</v>
      </c>
      <c r="I128" s="216">
        <f t="shared" si="93"/>
        <v>3.8</v>
      </c>
      <c r="J128" s="216">
        <f t="shared" si="95"/>
        <v>0</v>
      </c>
      <c r="K128" s="216">
        <v>2</v>
      </c>
      <c r="L128" s="216"/>
      <c r="M128" s="216"/>
      <c r="N128" s="216"/>
      <c r="O128" s="216">
        <v>2</v>
      </c>
      <c r="P128" s="216">
        <f t="shared" si="96"/>
        <v>3.8</v>
      </c>
      <c r="Q128" s="216"/>
      <c r="R128" s="216"/>
      <c r="S128" s="216"/>
      <c r="T128" s="216">
        <f t="shared" si="89"/>
        <v>3.8</v>
      </c>
      <c r="U128" s="216"/>
      <c r="V128" s="216">
        <f t="shared" si="69"/>
        <v>2</v>
      </c>
      <c r="W128" s="216"/>
      <c r="X128" s="216">
        <f t="shared" si="70"/>
        <v>2</v>
      </c>
      <c r="Y128" s="216"/>
      <c r="Z128" s="216">
        <f t="shared" si="71"/>
        <v>3.8</v>
      </c>
      <c r="AA128" s="216">
        <f t="shared" si="97"/>
        <v>2</v>
      </c>
      <c r="AB128" s="216">
        <f t="shared" si="98"/>
        <v>3.8</v>
      </c>
      <c r="AC128" s="216"/>
      <c r="AD128" s="216"/>
      <c r="AE128" s="216"/>
      <c r="AF128" s="216"/>
      <c r="AG128" s="216"/>
      <c r="AH128" s="216"/>
      <c r="AI128" s="216">
        <f>H128</f>
        <v>2</v>
      </c>
      <c r="AJ128" s="216">
        <v>3.8</v>
      </c>
      <c r="AK128" s="216"/>
      <c r="AL128" s="216"/>
      <c r="AM128" s="216">
        <f t="shared" si="102"/>
        <v>2</v>
      </c>
      <c r="AN128" s="216">
        <f t="shared" si="99"/>
        <v>3.8</v>
      </c>
      <c r="AO128" s="319"/>
      <c r="AP128" s="526"/>
    </row>
    <row r="129" spans="1:42" x14ac:dyDescent="0.25">
      <c r="A129" s="83"/>
      <c r="B129" s="324" t="s">
        <v>1127</v>
      </c>
      <c r="C129" s="326" t="s">
        <v>822</v>
      </c>
      <c r="D129" s="600"/>
      <c r="E129" s="600">
        <v>2023</v>
      </c>
      <c r="F129" s="600">
        <v>2023</v>
      </c>
      <c r="G129" s="600"/>
      <c r="H129" s="216">
        <f t="shared" si="94"/>
        <v>6</v>
      </c>
      <c r="I129" s="216">
        <f t="shared" si="93"/>
        <v>6.5</v>
      </c>
      <c r="J129" s="216">
        <f t="shared" si="95"/>
        <v>0</v>
      </c>
      <c r="K129" s="216">
        <v>6</v>
      </c>
      <c r="L129" s="216"/>
      <c r="M129" s="216"/>
      <c r="N129" s="216"/>
      <c r="O129" s="216">
        <v>6</v>
      </c>
      <c r="P129" s="216">
        <f t="shared" si="96"/>
        <v>6.5</v>
      </c>
      <c r="Q129" s="216"/>
      <c r="R129" s="216"/>
      <c r="S129" s="216"/>
      <c r="T129" s="216">
        <f t="shared" si="89"/>
        <v>6.5</v>
      </c>
      <c r="U129" s="216"/>
      <c r="V129" s="216">
        <f t="shared" si="69"/>
        <v>6</v>
      </c>
      <c r="W129" s="216"/>
      <c r="X129" s="216">
        <f t="shared" si="70"/>
        <v>6</v>
      </c>
      <c r="Y129" s="216"/>
      <c r="Z129" s="216">
        <f t="shared" si="71"/>
        <v>6.5</v>
      </c>
      <c r="AA129" s="216">
        <f t="shared" si="97"/>
        <v>6</v>
      </c>
      <c r="AB129" s="216">
        <f t="shared" si="98"/>
        <v>6.5</v>
      </c>
      <c r="AC129" s="216"/>
      <c r="AD129" s="216"/>
      <c r="AE129" s="216"/>
      <c r="AF129" s="216"/>
      <c r="AG129" s="216"/>
      <c r="AH129" s="216"/>
      <c r="AI129" s="216">
        <f t="shared" ref="AI129:AI130" si="107">H129</f>
        <v>6</v>
      </c>
      <c r="AJ129" s="216">
        <v>6.5</v>
      </c>
      <c r="AK129" s="216"/>
      <c r="AL129" s="216"/>
      <c r="AM129" s="216">
        <f t="shared" si="102"/>
        <v>6</v>
      </c>
      <c r="AN129" s="216">
        <f t="shared" si="99"/>
        <v>6.5</v>
      </c>
      <c r="AO129" s="319"/>
      <c r="AP129" s="526"/>
    </row>
    <row r="130" spans="1:42" ht="31.5" x14ac:dyDescent="0.25">
      <c r="A130" s="83"/>
      <c r="B130" s="324" t="s">
        <v>864</v>
      </c>
      <c r="C130" s="326" t="s">
        <v>822</v>
      </c>
      <c r="D130" s="600"/>
      <c r="E130" s="600">
        <v>2023</v>
      </c>
      <c r="F130" s="600">
        <v>2023</v>
      </c>
      <c r="G130" s="600"/>
      <c r="H130" s="216">
        <f t="shared" si="94"/>
        <v>0.7</v>
      </c>
      <c r="I130" s="216">
        <f t="shared" si="93"/>
        <v>0</v>
      </c>
      <c r="J130" s="216">
        <f t="shared" si="95"/>
        <v>0</v>
      </c>
      <c r="K130" s="216">
        <v>0.7</v>
      </c>
      <c r="L130" s="216"/>
      <c r="M130" s="216"/>
      <c r="N130" s="216"/>
      <c r="O130" s="216">
        <v>0.7</v>
      </c>
      <c r="P130" s="216">
        <f t="shared" si="96"/>
        <v>0</v>
      </c>
      <c r="Q130" s="216"/>
      <c r="R130" s="216"/>
      <c r="S130" s="216"/>
      <c r="T130" s="216">
        <f t="shared" si="89"/>
        <v>0</v>
      </c>
      <c r="U130" s="216"/>
      <c r="V130" s="216">
        <f t="shared" si="69"/>
        <v>0.7</v>
      </c>
      <c r="W130" s="216"/>
      <c r="X130" s="216">
        <f t="shared" si="70"/>
        <v>0.7</v>
      </c>
      <c r="Y130" s="216"/>
      <c r="Z130" s="216">
        <f t="shared" si="71"/>
        <v>0</v>
      </c>
      <c r="AA130" s="216">
        <f t="shared" si="97"/>
        <v>0.7</v>
      </c>
      <c r="AB130" s="216">
        <f t="shared" si="98"/>
        <v>0</v>
      </c>
      <c r="AC130" s="216"/>
      <c r="AD130" s="216"/>
      <c r="AE130" s="216"/>
      <c r="AF130" s="216"/>
      <c r="AG130" s="216"/>
      <c r="AH130" s="216"/>
      <c r="AI130" s="216">
        <f t="shared" si="107"/>
        <v>0.7</v>
      </c>
      <c r="AJ130" s="216">
        <v>0</v>
      </c>
      <c r="AK130" s="216"/>
      <c r="AL130" s="216"/>
      <c r="AM130" s="216">
        <f t="shared" si="102"/>
        <v>0.7</v>
      </c>
      <c r="AN130" s="216">
        <f t="shared" si="99"/>
        <v>0</v>
      </c>
      <c r="AO130" s="319"/>
      <c r="AP130" s="526"/>
    </row>
    <row r="131" spans="1:42" x14ac:dyDescent="0.25">
      <c r="A131" s="83"/>
      <c r="B131" s="324" t="s">
        <v>830</v>
      </c>
      <c r="C131" s="326" t="s">
        <v>826</v>
      </c>
      <c r="D131" s="600"/>
      <c r="E131" s="600">
        <v>2024</v>
      </c>
      <c r="F131" s="600">
        <v>2024</v>
      </c>
      <c r="G131" s="600"/>
      <c r="H131" s="216">
        <f t="shared" si="94"/>
        <v>3</v>
      </c>
      <c r="I131" s="216">
        <f t="shared" si="93"/>
        <v>3.6</v>
      </c>
      <c r="J131" s="216">
        <f t="shared" si="95"/>
        <v>0</v>
      </c>
      <c r="K131" s="216">
        <v>3</v>
      </c>
      <c r="L131" s="216"/>
      <c r="M131" s="216"/>
      <c r="N131" s="216"/>
      <c r="O131" s="216">
        <v>3</v>
      </c>
      <c r="P131" s="216">
        <f t="shared" si="96"/>
        <v>3.6</v>
      </c>
      <c r="Q131" s="216"/>
      <c r="R131" s="216"/>
      <c r="S131" s="216"/>
      <c r="T131" s="216">
        <f t="shared" si="89"/>
        <v>3.6</v>
      </c>
      <c r="U131" s="216"/>
      <c r="V131" s="216">
        <f t="shared" si="69"/>
        <v>3</v>
      </c>
      <c r="W131" s="216"/>
      <c r="X131" s="216">
        <f t="shared" si="70"/>
        <v>3</v>
      </c>
      <c r="Y131" s="216"/>
      <c r="Z131" s="216">
        <f t="shared" si="71"/>
        <v>3.6</v>
      </c>
      <c r="AA131" s="216">
        <f t="shared" si="97"/>
        <v>3</v>
      </c>
      <c r="AB131" s="216">
        <f t="shared" si="98"/>
        <v>3.6</v>
      </c>
      <c r="AC131" s="216"/>
      <c r="AD131" s="216"/>
      <c r="AE131" s="216"/>
      <c r="AF131" s="216"/>
      <c r="AG131" s="216"/>
      <c r="AH131" s="216"/>
      <c r="AI131" s="216"/>
      <c r="AJ131" s="216"/>
      <c r="AK131" s="216">
        <f>H131</f>
        <v>3</v>
      </c>
      <c r="AL131" s="216">
        <v>3.6</v>
      </c>
      <c r="AM131" s="216">
        <f t="shared" si="102"/>
        <v>3</v>
      </c>
      <c r="AN131" s="216">
        <f t="shared" si="99"/>
        <v>3.6</v>
      </c>
      <c r="AO131" s="319"/>
      <c r="AP131" s="526"/>
    </row>
    <row r="132" spans="1:42" x14ac:dyDescent="0.25">
      <c r="A132" s="83"/>
      <c r="B132" s="324" t="s">
        <v>1127</v>
      </c>
      <c r="C132" s="326" t="s">
        <v>826</v>
      </c>
      <c r="D132" s="600"/>
      <c r="E132" s="600">
        <v>2024</v>
      </c>
      <c r="F132" s="600">
        <v>2024</v>
      </c>
      <c r="G132" s="600"/>
      <c r="H132" s="216">
        <f t="shared" si="94"/>
        <v>3.5000000000000004</v>
      </c>
      <c r="I132" s="216">
        <f t="shared" si="93"/>
        <v>7</v>
      </c>
      <c r="J132" s="216">
        <f t="shared" si="95"/>
        <v>0</v>
      </c>
      <c r="K132" s="216">
        <v>3.5000000000000004</v>
      </c>
      <c r="L132" s="216"/>
      <c r="M132" s="216"/>
      <c r="N132" s="216"/>
      <c r="O132" s="216">
        <v>3.5000000000000004</v>
      </c>
      <c r="P132" s="216">
        <f t="shared" si="96"/>
        <v>7</v>
      </c>
      <c r="Q132" s="216"/>
      <c r="R132" s="216"/>
      <c r="S132" s="216"/>
      <c r="T132" s="216">
        <f t="shared" si="89"/>
        <v>7</v>
      </c>
      <c r="U132" s="216"/>
      <c r="V132" s="216">
        <f t="shared" si="69"/>
        <v>3.5000000000000004</v>
      </c>
      <c r="W132" s="216"/>
      <c r="X132" s="216">
        <f t="shared" si="70"/>
        <v>3.5000000000000004</v>
      </c>
      <c r="Y132" s="216"/>
      <c r="Z132" s="216">
        <f t="shared" si="71"/>
        <v>7</v>
      </c>
      <c r="AA132" s="216">
        <f t="shared" si="97"/>
        <v>3.5000000000000004</v>
      </c>
      <c r="AB132" s="216">
        <f t="shared" si="98"/>
        <v>7</v>
      </c>
      <c r="AC132" s="216"/>
      <c r="AD132" s="216"/>
      <c r="AE132" s="216"/>
      <c r="AF132" s="216"/>
      <c r="AG132" s="216"/>
      <c r="AH132" s="216"/>
      <c r="AI132" s="216"/>
      <c r="AJ132" s="216"/>
      <c r="AK132" s="216">
        <f>H132</f>
        <v>3.5000000000000004</v>
      </c>
      <c r="AL132" s="216">
        <v>7</v>
      </c>
      <c r="AM132" s="216">
        <f t="shared" si="102"/>
        <v>3.5000000000000004</v>
      </c>
      <c r="AN132" s="216">
        <f t="shared" si="99"/>
        <v>7</v>
      </c>
      <c r="AO132" s="319"/>
      <c r="AP132" s="526"/>
    </row>
    <row r="133" spans="1:42" x14ac:dyDescent="0.25">
      <c r="A133" s="83"/>
      <c r="B133" s="325"/>
      <c r="C133" s="326"/>
      <c r="D133" s="600"/>
      <c r="E133" s="600"/>
      <c r="F133" s="600"/>
      <c r="G133" s="600"/>
      <c r="H133" s="216"/>
      <c r="I133" s="216"/>
      <c r="J133" s="216"/>
      <c r="K133" s="216"/>
      <c r="L133" s="216"/>
      <c r="M133" s="216"/>
      <c r="N133" s="216"/>
      <c r="O133" s="216"/>
      <c r="P133" s="216"/>
      <c r="Q133" s="216"/>
      <c r="R133" s="216"/>
      <c r="S133" s="216"/>
      <c r="T133" s="216"/>
      <c r="U133" s="216"/>
      <c r="V133" s="216">
        <f t="shared" si="69"/>
        <v>0</v>
      </c>
      <c r="W133" s="216"/>
      <c r="X133" s="216">
        <f t="shared" si="70"/>
        <v>0</v>
      </c>
      <c r="Y133" s="216"/>
      <c r="Z133" s="216">
        <f t="shared" si="71"/>
        <v>0</v>
      </c>
      <c r="AA133" s="216"/>
      <c r="AB133" s="216"/>
      <c r="AC133" s="216"/>
      <c r="AD133" s="216"/>
      <c r="AE133" s="216"/>
      <c r="AF133" s="216"/>
      <c r="AG133" s="216"/>
      <c r="AH133" s="216"/>
      <c r="AI133" s="216"/>
      <c r="AJ133" s="216"/>
      <c r="AK133" s="216"/>
      <c r="AL133" s="216"/>
      <c r="AM133" s="216"/>
      <c r="AN133" s="216"/>
      <c r="AO133" s="319"/>
      <c r="AP133" s="526"/>
    </row>
    <row r="134" spans="1:42" ht="63" x14ac:dyDescent="0.25">
      <c r="A134" s="590" t="s">
        <v>766</v>
      </c>
      <c r="B134" s="588" t="s">
        <v>767</v>
      </c>
      <c r="C134" s="326"/>
      <c r="D134" s="600"/>
      <c r="E134" s="600"/>
      <c r="F134" s="600"/>
      <c r="G134" s="600"/>
      <c r="H134" s="216">
        <f t="shared" si="94"/>
        <v>0</v>
      </c>
      <c r="I134" s="216">
        <f t="shared" si="93"/>
        <v>0</v>
      </c>
      <c r="J134" s="216">
        <f t="shared" si="95"/>
        <v>0</v>
      </c>
      <c r="K134" s="216">
        <v>0</v>
      </c>
      <c r="L134" s="216"/>
      <c r="M134" s="216"/>
      <c r="N134" s="216"/>
      <c r="O134" s="216"/>
      <c r="P134" s="216">
        <f t="shared" si="96"/>
        <v>0</v>
      </c>
      <c r="Q134" s="216"/>
      <c r="R134" s="216"/>
      <c r="S134" s="216"/>
      <c r="T134" s="216"/>
      <c r="U134" s="216"/>
      <c r="V134" s="216">
        <f t="shared" si="69"/>
        <v>0</v>
      </c>
      <c r="W134" s="216"/>
      <c r="X134" s="216">
        <f t="shared" si="70"/>
        <v>0</v>
      </c>
      <c r="Y134" s="216"/>
      <c r="Z134" s="216">
        <f t="shared" si="71"/>
        <v>0</v>
      </c>
      <c r="AA134" s="216">
        <f t="shared" si="97"/>
        <v>0</v>
      </c>
      <c r="AB134" s="216">
        <f t="shared" si="98"/>
        <v>0</v>
      </c>
      <c r="AC134" s="216">
        <v>0</v>
      </c>
      <c r="AD134" s="216"/>
      <c r="AE134" s="216"/>
      <c r="AF134" s="216"/>
      <c r="AG134" s="216">
        <v>0</v>
      </c>
      <c r="AH134" s="216"/>
      <c r="AI134" s="216">
        <v>0</v>
      </c>
      <c r="AJ134" s="216"/>
      <c r="AK134" s="216">
        <v>0</v>
      </c>
      <c r="AL134" s="216"/>
      <c r="AM134" s="216">
        <f t="shared" si="102"/>
        <v>0</v>
      </c>
      <c r="AN134" s="216">
        <f t="shared" si="99"/>
        <v>0</v>
      </c>
      <c r="AO134" s="319"/>
      <c r="AP134" s="526"/>
    </row>
    <row r="135" spans="1:42" ht="47.25" x14ac:dyDescent="0.25">
      <c r="A135" s="590" t="s">
        <v>768</v>
      </c>
      <c r="B135" s="588" t="s">
        <v>769</v>
      </c>
      <c r="C135" s="326"/>
      <c r="D135" s="600"/>
      <c r="E135" s="600"/>
      <c r="F135" s="600"/>
      <c r="G135" s="600"/>
      <c r="H135" s="216">
        <f t="shared" si="94"/>
        <v>48.662833333333332</v>
      </c>
      <c r="I135" s="216">
        <f t="shared" si="93"/>
        <v>12.453833333333332</v>
      </c>
      <c r="J135" s="216">
        <f t="shared" si="95"/>
        <v>0</v>
      </c>
      <c r="K135" s="216">
        <v>48.662833333333332</v>
      </c>
      <c r="L135" s="216">
        <v>0.78205666666666662</v>
      </c>
      <c r="M135" s="216">
        <v>11.844566666666669</v>
      </c>
      <c r="N135" s="216">
        <v>31.082841666666674</v>
      </c>
      <c r="O135" s="216">
        <v>4.9533683333333318</v>
      </c>
      <c r="P135" s="216">
        <f t="shared" si="96"/>
        <v>12.453833333333332</v>
      </c>
      <c r="Q135" s="216">
        <f>SUM(Q136:Q145)</f>
        <v>8.6096666666666655E-2</v>
      </c>
      <c r="R135" s="216">
        <f>SUM(R136:R145)</f>
        <v>4.3205666666666671</v>
      </c>
      <c r="S135" s="216">
        <f>SUM(S136:S145)</f>
        <v>7.617541666666666</v>
      </c>
      <c r="T135" s="216">
        <f>SUM(T136:T145)</f>
        <v>0.42962833333333311</v>
      </c>
      <c r="U135" s="216">
        <f>SUM(U136:U145)</f>
        <v>0</v>
      </c>
      <c r="V135" s="216">
        <f t="shared" si="69"/>
        <v>48.662833333333332</v>
      </c>
      <c r="W135" s="216"/>
      <c r="X135" s="216">
        <f t="shared" si="70"/>
        <v>48.662833333333332</v>
      </c>
      <c r="Y135" s="216"/>
      <c r="Z135" s="216">
        <f t="shared" si="71"/>
        <v>12.453833333333332</v>
      </c>
      <c r="AA135" s="216">
        <f t="shared" si="97"/>
        <v>48.662833333333332</v>
      </c>
      <c r="AB135" s="216">
        <f t="shared" si="98"/>
        <v>12.453833333333332</v>
      </c>
      <c r="AC135" s="216">
        <f>SUM(AC136:AC145)</f>
        <v>0</v>
      </c>
      <c r="AD135" s="216">
        <f>SUM(AD136:AD145)</f>
        <v>0</v>
      </c>
      <c r="AE135" s="216">
        <v>9.2128333333333323</v>
      </c>
      <c r="AF135" s="216"/>
      <c r="AG135" s="216">
        <f t="shared" ref="AG135:AL135" si="108">SUM(AG136:AG145)</f>
        <v>0</v>
      </c>
      <c r="AH135" s="216">
        <f t="shared" si="108"/>
        <v>0.70199999999999996</v>
      </c>
      <c r="AI135" s="216">
        <f t="shared" si="108"/>
        <v>5.7</v>
      </c>
      <c r="AJ135" s="216">
        <f t="shared" si="108"/>
        <v>1.125</v>
      </c>
      <c r="AK135" s="216">
        <f t="shared" si="108"/>
        <v>1.25</v>
      </c>
      <c r="AL135" s="216">
        <f t="shared" si="108"/>
        <v>1.4139999999999999</v>
      </c>
      <c r="AM135" s="216">
        <f t="shared" si="102"/>
        <v>16.162833333333332</v>
      </c>
      <c r="AN135" s="216">
        <f t="shared" si="99"/>
        <v>12.453833333333332</v>
      </c>
      <c r="AO135" s="319"/>
      <c r="AP135" s="526"/>
    </row>
    <row r="136" spans="1:42" ht="31.5" x14ac:dyDescent="0.25">
      <c r="A136" s="83"/>
      <c r="B136" s="318" t="s">
        <v>989</v>
      </c>
      <c r="C136" s="600" t="s">
        <v>818</v>
      </c>
      <c r="D136" s="600"/>
      <c r="E136" s="600">
        <v>2021</v>
      </c>
      <c r="F136" s="600">
        <v>2021</v>
      </c>
      <c r="G136" s="600"/>
      <c r="H136" s="216">
        <f t="shared" si="94"/>
        <v>3.1558333333333333</v>
      </c>
      <c r="I136" s="216">
        <f t="shared" si="93"/>
        <v>3.1558333333333333</v>
      </c>
      <c r="J136" s="216">
        <f t="shared" si="95"/>
        <v>0</v>
      </c>
      <c r="K136" s="216">
        <v>3.1558333333333333</v>
      </c>
      <c r="L136" s="216">
        <v>0.01</v>
      </c>
      <c r="M136" s="216">
        <v>1.2623333333333333</v>
      </c>
      <c r="N136" s="216">
        <v>1.8835</v>
      </c>
      <c r="O136" s="216">
        <v>0</v>
      </c>
      <c r="P136" s="216">
        <f t="shared" si="96"/>
        <v>3.1558333333333333</v>
      </c>
      <c r="Q136" s="216">
        <f>'[5]3'!L100</f>
        <v>0.01</v>
      </c>
      <c r="R136" s="216">
        <f>'[5]3'!M100</f>
        <v>1.2623333333333333</v>
      </c>
      <c r="S136" s="216">
        <f>'[5]3'!N100</f>
        <v>1.8835</v>
      </c>
      <c r="T136" s="216">
        <f>'[5]3'!O100</f>
        <v>0</v>
      </c>
      <c r="U136" s="216"/>
      <c r="V136" s="216">
        <f t="shared" si="69"/>
        <v>3.1558333333333333</v>
      </c>
      <c r="W136" s="216"/>
      <c r="X136" s="216">
        <f t="shared" si="70"/>
        <v>3.1558333333333333</v>
      </c>
      <c r="Y136" s="216"/>
      <c r="Z136" s="216">
        <f t="shared" si="71"/>
        <v>3.1558333333333333</v>
      </c>
      <c r="AA136" s="216">
        <f t="shared" si="97"/>
        <v>3.1558333333333333</v>
      </c>
      <c r="AB136" s="216">
        <f t="shared" si="98"/>
        <v>3.1558333333333333</v>
      </c>
      <c r="AC136" s="216"/>
      <c r="AD136" s="216"/>
      <c r="AE136" s="216">
        <v>3.1558333333333333</v>
      </c>
      <c r="AF136" s="216"/>
      <c r="AG136" s="216"/>
      <c r="AH136" s="216"/>
      <c r="AI136" s="216"/>
      <c r="AJ136" s="216"/>
      <c r="AK136" s="216"/>
      <c r="AL136" s="216"/>
      <c r="AM136" s="216">
        <f t="shared" si="102"/>
        <v>3.1558333333333333</v>
      </c>
      <c r="AN136" s="216">
        <f t="shared" si="99"/>
        <v>3.1558333333333333</v>
      </c>
      <c r="AO136" s="319"/>
      <c r="AP136" s="526"/>
    </row>
    <row r="137" spans="1:42" ht="31.5" x14ac:dyDescent="0.25">
      <c r="A137" s="83"/>
      <c r="B137" s="319" t="s">
        <v>990</v>
      </c>
      <c r="C137" s="600" t="s">
        <v>818</v>
      </c>
      <c r="D137" s="600"/>
      <c r="E137" s="600">
        <v>2021</v>
      </c>
      <c r="F137" s="600">
        <v>2021</v>
      </c>
      <c r="G137" s="600"/>
      <c r="H137" s="216">
        <f t="shared" si="94"/>
        <v>3.4541666666666666</v>
      </c>
      <c r="I137" s="216">
        <f t="shared" si="93"/>
        <v>3.4541666666666666</v>
      </c>
      <c r="J137" s="216">
        <f t="shared" si="95"/>
        <v>0</v>
      </c>
      <c r="K137" s="216">
        <v>3.4541666666666666</v>
      </c>
      <c r="L137" s="216">
        <v>0.01</v>
      </c>
      <c r="M137" s="216">
        <v>1.3816666666666668</v>
      </c>
      <c r="N137" s="216">
        <v>2.0625</v>
      </c>
      <c r="O137" s="216">
        <v>0</v>
      </c>
      <c r="P137" s="216">
        <f t="shared" si="96"/>
        <v>3.4541666666666666</v>
      </c>
      <c r="Q137" s="216">
        <f>'[5]3'!L101</f>
        <v>0.01</v>
      </c>
      <c r="R137" s="216">
        <f>'[5]3'!M101</f>
        <v>1.3816666666666668</v>
      </c>
      <c r="S137" s="216">
        <f>'[5]3'!N101</f>
        <v>2.0625</v>
      </c>
      <c r="T137" s="216">
        <f>'[5]3'!O101</f>
        <v>0</v>
      </c>
      <c r="U137" s="216"/>
      <c r="V137" s="216">
        <f t="shared" si="69"/>
        <v>3.4541666666666666</v>
      </c>
      <c r="W137" s="216"/>
      <c r="X137" s="216">
        <f t="shared" si="70"/>
        <v>3.4541666666666666</v>
      </c>
      <c r="Y137" s="216"/>
      <c r="Z137" s="216">
        <f t="shared" si="71"/>
        <v>3.4541666666666666</v>
      </c>
      <c r="AA137" s="216">
        <f t="shared" si="97"/>
        <v>3.4541666666666666</v>
      </c>
      <c r="AB137" s="216">
        <f t="shared" si="98"/>
        <v>3.4541666666666666</v>
      </c>
      <c r="AC137" s="216"/>
      <c r="AD137" s="216"/>
      <c r="AE137" s="216">
        <v>3.4541666666666666</v>
      </c>
      <c r="AF137" s="216"/>
      <c r="AG137" s="216"/>
      <c r="AH137" s="216"/>
      <c r="AI137" s="216"/>
      <c r="AJ137" s="216"/>
      <c r="AK137" s="216"/>
      <c r="AL137" s="216"/>
      <c r="AM137" s="216">
        <f t="shared" si="102"/>
        <v>3.4541666666666666</v>
      </c>
      <c r="AN137" s="216">
        <f t="shared" si="99"/>
        <v>3.4541666666666666</v>
      </c>
      <c r="AO137" s="319"/>
      <c r="AP137" s="526"/>
    </row>
    <row r="138" spans="1:42" ht="31.5" x14ac:dyDescent="0.25">
      <c r="A138" s="83"/>
      <c r="B138" s="524" t="s">
        <v>991</v>
      </c>
      <c r="C138" s="600" t="s">
        <v>818</v>
      </c>
      <c r="D138" s="600"/>
      <c r="E138" s="600">
        <v>2021</v>
      </c>
      <c r="F138" s="600">
        <v>2021</v>
      </c>
      <c r="G138" s="600"/>
      <c r="H138" s="216">
        <f t="shared" si="94"/>
        <v>1.107</v>
      </c>
      <c r="I138" s="216">
        <f t="shared" si="93"/>
        <v>1.107</v>
      </c>
      <c r="J138" s="216">
        <f t="shared" si="95"/>
        <v>0</v>
      </c>
      <c r="K138" s="216">
        <v>1.107</v>
      </c>
      <c r="L138" s="216">
        <v>2.214E-2</v>
      </c>
      <c r="M138" s="216">
        <v>0.22140000000000001</v>
      </c>
      <c r="N138" s="216">
        <v>0.71955000000000002</v>
      </c>
      <c r="O138" s="216">
        <v>0.14390999999999987</v>
      </c>
      <c r="P138" s="216">
        <f t="shared" si="96"/>
        <v>1.107</v>
      </c>
      <c r="Q138" s="216">
        <f>'[5]3'!L102</f>
        <v>2.214E-2</v>
      </c>
      <c r="R138" s="216">
        <f>'[5]3'!M102</f>
        <v>0.22140000000000001</v>
      </c>
      <c r="S138" s="216">
        <f>'[5]3'!N102</f>
        <v>0.71955000000000002</v>
      </c>
      <c r="T138" s="216">
        <f>'[5]3'!O102</f>
        <v>0.14390999999999987</v>
      </c>
      <c r="U138" s="216"/>
      <c r="V138" s="216">
        <f t="shared" si="69"/>
        <v>1.107</v>
      </c>
      <c r="W138" s="216"/>
      <c r="X138" s="216">
        <f t="shared" si="70"/>
        <v>1.107</v>
      </c>
      <c r="Y138" s="216"/>
      <c r="Z138" s="216">
        <f t="shared" si="71"/>
        <v>1.107</v>
      </c>
      <c r="AA138" s="216">
        <f t="shared" si="97"/>
        <v>1.107</v>
      </c>
      <c r="AB138" s="216">
        <f t="shared" si="98"/>
        <v>1.107</v>
      </c>
      <c r="AC138" s="216"/>
      <c r="AD138" s="216"/>
      <c r="AE138" s="216">
        <v>1.107</v>
      </c>
      <c r="AF138" s="216"/>
      <c r="AG138" s="216"/>
      <c r="AH138" s="216"/>
      <c r="AI138" s="216"/>
      <c r="AJ138" s="216"/>
      <c r="AK138" s="216"/>
      <c r="AL138" s="216"/>
      <c r="AM138" s="216">
        <f t="shared" si="102"/>
        <v>1.107</v>
      </c>
      <c r="AN138" s="216">
        <f t="shared" si="99"/>
        <v>1.107</v>
      </c>
      <c r="AO138" s="319"/>
      <c r="AP138" s="526"/>
    </row>
    <row r="139" spans="1:42" ht="31.5" x14ac:dyDescent="0.25">
      <c r="A139" s="83"/>
      <c r="B139" s="524" t="s">
        <v>992</v>
      </c>
      <c r="C139" s="600" t="s">
        <v>818</v>
      </c>
      <c r="D139" s="600"/>
      <c r="E139" s="600">
        <v>2021</v>
      </c>
      <c r="F139" s="600">
        <v>2021</v>
      </c>
      <c r="G139" s="600"/>
      <c r="H139" s="216">
        <f t="shared" si="94"/>
        <v>1.4958333333333333</v>
      </c>
      <c r="I139" s="216">
        <f t="shared" si="93"/>
        <v>1.4958333333333333</v>
      </c>
      <c r="J139" s="216">
        <f t="shared" si="95"/>
        <v>0</v>
      </c>
      <c r="K139" s="216">
        <v>1.4958333333333333</v>
      </c>
      <c r="L139" s="216">
        <v>2.9916666666666668E-2</v>
      </c>
      <c r="M139" s="216">
        <v>0.29916666666666669</v>
      </c>
      <c r="N139" s="216">
        <v>0.97229166666666667</v>
      </c>
      <c r="O139" s="216">
        <v>0.19445833333333329</v>
      </c>
      <c r="P139" s="216">
        <f t="shared" si="96"/>
        <v>1.4958333333333333</v>
      </c>
      <c r="Q139" s="216">
        <f>'[5]3'!L103</f>
        <v>2.9916666666666668E-2</v>
      </c>
      <c r="R139" s="216">
        <f>'[5]3'!M103</f>
        <v>0.29916666666666669</v>
      </c>
      <c r="S139" s="216">
        <f>'[5]3'!N103</f>
        <v>0.97229166666666667</v>
      </c>
      <c r="T139" s="216">
        <f>'[5]3'!O103</f>
        <v>0.19445833333333329</v>
      </c>
      <c r="U139" s="216"/>
      <c r="V139" s="216">
        <f t="shared" si="69"/>
        <v>1.4958333333333333</v>
      </c>
      <c r="W139" s="216"/>
      <c r="X139" s="216">
        <f t="shared" si="70"/>
        <v>1.4958333333333333</v>
      </c>
      <c r="Y139" s="216"/>
      <c r="Z139" s="216">
        <f t="shared" si="71"/>
        <v>1.4958333333333333</v>
      </c>
      <c r="AA139" s="216">
        <f t="shared" si="97"/>
        <v>1.4958333333333333</v>
      </c>
      <c r="AB139" s="216">
        <f t="shared" si="98"/>
        <v>1.4958333333333333</v>
      </c>
      <c r="AC139" s="216"/>
      <c r="AD139" s="216"/>
      <c r="AE139" s="216">
        <v>1.4958333333333333</v>
      </c>
      <c r="AF139" s="216"/>
      <c r="AG139" s="216"/>
      <c r="AH139" s="216"/>
      <c r="AI139" s="216"/>
      <c r="AJ139" s="216"/>
      <c r="AK139" s="216"/>
      <c r="AL139" s="216"/>
      <c r="AM139" s="216">
        <v>0</v>
      </c>
      <c r="AN139" s="216">
        <f t="shared" si="99"/>
        <v>1.4958333333333333</v>
      </c>
      <c r="AO139" s="319"/>
      <c r="AP139" s="526"/>
    </row>
    <row r="140" spans="1:42" ht="110.25" x14ac:dyDescent="0.25">
      <c r="A140" s="83"/>
      <c r="B140" s="524" t="s">
        <v>1091</v>
      </c>
      <c r="C140" s="600" t="s">
        <v>819</v>
      </c>
      <c r="D140" s="600"/>
      <c r="E140" s="600">
        <v>2022</v>
      </c>
      <c r="F140" s="600">
        <v>2022</v>
      </c>
      <c r="G140" s="600"/>
      <c r="H140" s="216">
        <v>0</v>
      </c>
      <c r="I140" s="216">
        <v>0.70199999999999996</v>
      </c>
      <c r="J140" s="216">
        <v>0</v>
      </c>
      <c r="K140" s="216"/>
      <c r="L140" s="216"/>
      <c r="M140" s="216"/>
      <c r="N140" s="216"/>
      <c r="O140" s="216"/>
      <c r="P140" s="216">
        <v>0.70199999999999996</v>
      </c>
      <c r="Q140" s="216">
        <v>1.4039999999999997E-2</v>
      </c>
      <c r="R140" s="216">
        <v>0.1404</v>
      </c>
      <c r="S140" s="216">
        <v>0.45629999999999998</v>
      </c>
      <c r="T140" s="216">
        <v>9.1259999999999952E-2</v>
      </c>
      <c r="U140" s="216"/>
      <c r="V140" s="216">
        <v>0</v>
      </c>
      <c r="W140" s="216"/>
      <c r="X140" s="216">
        <v>0</v>
      </c>
      <c r="Y140" s="216"/>
      <c r="Z140" s="216">
        <v>0.70199999999999996</v>
      </c>
      <c r="AA140" s="216">
        <v>0</v>
      </c>
      <c r="AB140" s="216">
        <v>0.70199999999999996</v>
      </c>
      <c r="AC140" s="216"/>
      <c r="AD140" s="216"/>
      <c r="AE140" s="216"/>
      <c r="AF140" s="216"/>
      <c r="AG140" s="216"/>
      <c r="AH140" s="216">
        <v>0.70199999999999996</v>
      </c>
      <c r="AI140" s="216"/>
      <c r="AJ140" s="216"/>
      <c r="AK140" s="216"/>
      <c r="AL140" s="216"/>
      <c r="AM140" s="216">
        <v>0</v>
      </c>
      <c r="AN140" s="216">
        <v>0.70199999999999996</v>
      </c>
      <c r="AO140" s="319" t="s">
        <v>1192</v>
      </c>
      <c r="AP140" s="526"/>
    </row>
    <row r="141" spans="1:42" ht="47.25" x14ac:dyDescent="0.25">
      <c r="A141" s="83"/>
      <c r="B141" s="318" t="s">
        <v>834</v>
      </c>
      <c r="C141" s="600" t="s">
        <v>822</v>
      </c>
      <c r="D141" s="600"/>
      <c r="E141" s="600">
        <v>2023</v>
      </c>
      <c r="F141" s="600">
        <v>2023</v>
      </c>
      <c r="G141" s="600"/>
      <c r="H141" s="216">
        <f t="shared" si="94"/>
        <v>2</v>
      </c>
      <c r="I141" s="216">
        <f t="shared" si="93"/>
        <v>0</v>
      </c>
      <c r="J141" s="216">
        <f t="shared" si="95"/>
        <v>0</v>
      </c>
      <c r="K141" s="216">
        <v>2</v>
      </c>
      <c r="L141" s="216">
        <v>0</v>
      </c>
      <c r="M141" s="216">
        <v>0.8</v>
      </c>
      <c r="N141" s="216">
        <v>1.2</v>
      </c>
      <c r="O141" s="216">
        <v>0</v>
      </c>
      <c r="P141" s="216">
        <f t="shared" si="96"/>
        <v>0</v>
      </c>
      <c r="Q141" s="216">
        <f>L141</f>
        <v>0</v>
      </c>
      <c r="R141" s="216">
        <f>M141/K141*P141</f>
        <v>0</v>
      </c>
      <c r="S141" s="216">
        <f>N141/K141*P141</f>
        <v>0</v>
      </c>
      <c r="T141" s="216">
        <f t="shared" ref="T141" si="109">O141</f>
        <v>0</v>
      </c>
      <c r="U141" s="216"/>
      <c r="V141" s="216">
        <f t="shared" si="69"/>
        <v>2</v>
      </c>
      <c r="W141" s="216"/>
      <c r="X141" s="216">
        <f t="shared" si="70"/>
        <v>2</v>
      </c>
      <c r="Y141" s="216"/>
      <c r="Z141" s="216">
        <f t="shared" si="71"/>
        <v>0</v>
      </c>
      <c r="AA141" s="216">
        <f t="shared" si="97"/>
        <v>2</v>
      </c>
      <c r="AB141" s="216">
        <f t="shared" si="98"/>
        <v>0</v>
      </c>
      <c r="AC141" s="216"/>
      <c r="AD141" s="216"/>
      <c r="AE141" s="216"/>
      <c r="AF141" s="216"/>
      <c r="AG141" s="216"/>
      <c r="AH141" s="216"/>
      <c r="AI141" s="216">
        <f>H141</f>
        <v>2</v>
      </c>
      <c r="AJ141" s="216">
        <v>0</v>
      </c>
      <c r="AK141" s="216"/>
      <c r="AL141" s="216"/>
      <c r="AM141" s="216">
        <f t="shared" si="102"/>
        <v>2</v>
      </c>
      <c r="AN141" s="216">
        <f t="shared" si="99"/>
        <v>0</v>
      </c>
      <c r="AO141" s="319" t="s">
        <v>1172</v>
      </c>
      <c r="AP141" s="526"/>
    </row>
    <row r="142" spans="1:42" ht="94.5" x14ac:dyDescent="0.25">
      <c r="A142" s="83"/>
      <c r="B142" s="324" t="s">
        <v>1100</v>
      </c>
      <c r="C142" s="600" t="s">
        <v>822</v>
      </c>
      <c r="D142" s="600"/>
      <c r="E142" s="600">
        <v>2023</v>
      </c>
      <c r="F142" s="600">
        <v>2023</v>
      </c>
      <c r="G142" s="600"/>
      <c r="H142" s="216">
        <f t="shared" si="94"/>
        <v>0.7</v>
      </c>
      <c r="I142" s="216">
        <f t="shared" si="93"/>
        <v>1.125</v>
      </c>
      <c r="J142" s="216">
        <f t="shared" si="95"/>
        <v>0</v>
      </c>
      <c r="K142" s="216">
        <v>0.7</v>
      </c>
      <c r="L142" s="216">
        <v>0</v>
      </c>
      <c r="M142" s="216">
        <v>0.27999999999999997</v>
      </c>
      <c r="N142" s="216">
        <v>0.42</v>
      </c>
      <c r="O142" s="216">
        <v>0</v>
      </c>
      <c r="P142" s="216">
        <f t="shared" si="96"/>
        <v>1.125</v>
      </c>
      <c r="Q142" s="216">
        <f t="shared" ref="Q142:Q145" si="110">L142</f>
        <v>0</v>
      </c>
      <c r="R142" s="216">
        <f>M142/K142*P142</f>
        <v>0.44999999999999996</v>
      </c>
      <c r="S142" s="216">
        <f>N142/K142*P142</f>
        <v>0.67499999999999993</v>
      </c>
      <c r="T142" s="216">
        <f t="shared" ref="T142:T145" si="111">O142</f>
        <v>0</v>
      </c>
      <c r="U142" s="216"/>
      <c r="V142" s="216">
        <f t="shared" si="69"/>
        <v>0.7</v>
      </c>
      <c r="W142" s="216"/>
      <c r="X142" s="216">
        <f t="shared" si="70"/>
        <v>0.7</v>
      </c>
      <c r="Y142" s="216"/>
      <c r="Z142" s="216">
        <f t="shared" si="71"/>
        <v>1.125</v>
      </c>
      <c r="AA142" s="216">
        <f t="shared" si="97"/>
        <v>0.7</v>
      </c>
      <c r="AB142" s="216">
        <f t="shared" si="98"/>
        <v>1.125</v>
      </c>
      <c r="AC142" s="216"/>
      <c r="AD142" s="216"/>
      <c r="AE142" s="216"/>
      <c r="AF142" s="216"/>
      <c r="AG142" s="216"/>
      <c r="AH142" s="216"/>
      <c r="AI142" s="216">
        <f t="shared" ref="AI142:AI143" si="112">H142</f>
        <v>0.7</v>
      </c>
      <c r="AJ142" s="216">
        <v>1.125</v>
      </c>
      <c r="AK142" s="216"/>
      <c r="AL142" s="216"/>
      <c r="AM142" s="216">
        <f t="shared" si="102"/>
        <v>0.7</v>
      </c>
      <c r="AN142" s="216">
        <f t="shared" si="99"/>
        <v>1.125</v>
      </c>
      <c r="AO142" s="319" t="s">
        <v>1193</v>
      </c>
      <c r="AP142" s="526"/>
    </row>
    <row r="143" spans="1:42" ht="47.25" x14ac:dyDescent="0.25">
      <c r="A143" s="83"/>
      <c r="B143" s="318" t="s">
        <v>836</v>
      </c>
      <c r="C143" s="600" t="s">
        <v>822</v>
      </c>
      <c r="D143" s="600"/>
      <c r="E143" s="600">
        <v>2023</v>
      </c>
      <c r="F143" s="600">
        <v>2023</v>
      </c>
      <c r="G143" s="600"/>
      <c r="H143" s="216">
        <f t="shared" si="94"/>
        <v>3</v>
      </c>
      <c r="I143" s="216">
        <f t="shared" si="93"/>
        <v>0</v>
      </c>
      <c r="J143" s="216">
        <f t="shared" si="95"/>
        <v>0</v>
      </c>
      <c r="K143" s="216">
        <v>3</v>
      </c>
      <c r="L143" s="216">
        <v>0.06</v>
      </c>
      <c r="M143" s="216">
        <v>0.60000000000000009</v>
      </c>
      <c r="N143" s="216">
        <v>1.9500000000000002</v>
      </c>
      <c r="O143" s="216">
        <v>0.38999999999999968</v>
      </c>
      <c r="P143" s="216">
        <f t="shared" si="96"/>
        <v>0</v>
      </c>
      <c r="Q143" s="216">
        <v>0</v>
      </c>
      <c r="R143" s="216">
        <v>0</v>
      </c>
      <c r="S143" s="216">
        <v>0</v>
      </c>
      <c r="T143" s="216">
        <v>0</v>
      </c>
      <c r="U143" s="216"/>
      <c r="V143" s="216">
        <f t="shared" si="69"/>
        <v>3</v>
      </c>
      <c r="W143" s="216"/>
      <c r="X143" s="216">
        <f t="shared" si="70"/>
        <v>3</v>
      </c>
      <c r="Y143" s="216"/>
      <c r="Z143" s="216">
        <f t="shared" si="71"/>
        <v>0</v>
      </c>
      <c r="AA143" s="216">
        <f t="shared" si="97"/>
        <v>3</v>
      </c>
      <c r="AB143" s="216">
        <f t="shared" si="98"/>
        <v>0</v>
      </c>
      <c r="AC143" s="216"/>
      <c r="AD143" s="216"/>
      <c r="AE143" s="216"/>
      <c r="AF143" s="216"/>
      <c r="AG143" s="216"/>
      <c r="AH143" s="216"/>
      <c r="AI143" s="216">
        <f t="shared" si="112"/>
        <v>3</v>
      </c>
      <c r="AJ143" s="216">
        <v>0</v>
      </c>
      <c r="AK143" s="216"/>
      <c r="AL143" s="216"/>
      <c r="AM143" s="216">
        <f t="shared" si="102"/>
        <v>3</v>
      </c>
      <c r="AN143" s="216">
        <f t="shared" si="99"/>
        <v>0</v>
      </c>
      <c r="AO143" s="319" t="s">
        <v>1172</v>
      </c>
      <c r="AP143" s="526"/>
    </row>
    <row r="144" spans="1:42" x14ac:dyDescent="0.25">
      <c r="A144" s="83"/>
      <c r="B144" s="318" t="s">
        <v>837</v>
      </c>
      <c r="C144" s="600" t="s">
        <v>826</v>
      </c>
      <c r="D144" s="600"/>
      <c r="E144" s="600">
        <v>2024</v>
      </c>
      <c r="F144" s="600">
        <v>2024</v>
      </c>
      <c r="G144" s="600"/>
      <c r="H144" s="216">
        <f t="shared" si="94"/>
        <v>0.5</v>
      </c>
      <c r="I144" s="216">
        <f t="shared" si="93"/>
        <v>0</v>
      </c>
      <c r="J144" s="216">
        <f t="shared" si="95"/>
        <v>0</v>
      </c>
      <c r="K144" s="216">
        <v>0.5</v>
      </c>
      <c r="L144" s="216">
        <v>0</v>
      </c>
      <c r="M144" s="216">
        <v>0.2</v>
      </c>
      <c r="N144" s="216">
        <v>0.3</v>
      </c>
      <c r="O144" s="216">
        <v>0</v>
      </c>
      <c r="P144" s="216">
        <f t="shared" si="96"/>
        <v>0</v>
      </c>
      <c r="Q144" s="216">
        <f t="shared" si="110"/>
        <v>0</v>
      </c>
      <c r="R144" s="216">
        <v>0</v>
      </c>
      <c r="S144" s="216">
        <v>0</v>
      </c>
      <c r="T144" s="216">
        <f t="shared" si="111"/>
        <v>0</v>
      </c>
      <c r="U144" s="216"/>
      <c r="V144" s="216">
        <f t="shared" si="69"/>
        <v>0.5</v>
      </c>
      <c r="W144" s="216"/>
      <c r="X144" s="216">
        <f t="shared" si="70"/>
        <v>0.5</v>
      </c>
      <c r="Y144" s="216"/>
      <c r="Z144" s="216">
        <f t="shared" si="71"/>
        <v>0</v>
      </c>
      <c r="AA144" s="216">
        <f t="shared" si="97"/>
        <v>0.5</v>
      </c>
      <c r="AB144" s="216">
        <f t="shared" si="98"/>
        <v>0</v>
      </c>
      <c r="AC144" s="216"/>
      <c r="AD144" s="216"/>
      <c r="AE144" s="216"/>
      <c r="AF144" s="216"/>
      <c r="AG144" s="216"/>
      <c r="AH144" s="216"/>
      <c r="AI144" s="216"/>
      <c r="AJ144" s="216"/>
      <c r="AK144" s="216">
        <f>H144</f>
        <v>0.5</v>
      </c>
      <c r="AL144" s="216">
        <v>0</v>
      </c>
      <c r="AM144" s="216">
        <f t="shared" si="102"/>
        <v>0.5</v>
      </c>
      <c r="AN144" s="216">
        <f t="shared" si="99"/>
        <v>0</v>
      </c>
      <c r="AO144" s="319" t="s">
        <v>1165</v>
      </c>
      <c r="AP144" s="526"/>
    </row>
    <row r="145" spans="1:42" ht="31.5" x14ac:dyDescent="0.25">
      <c r="A145" s="83"/>
      <c r="B145" s="324" t="s">
        <v>1130</v>
      </c>
      <c r="C145" s="600" t="s">
        <v>826</v>
      </c>
      <c r="D145" s="600"/>
      <c r="E145" s="600">
        <v>2024</v>
      </c>
      <c r="F145" s="600">
        <v>2024</v>
      </c>
      <c r="G145" s="600"/>
      <c r="H145" s="216">
        <f t="shared" si="94"/>
        <v>0.75</v>
      </c>
      <c r="I145" s="216">
        <f t="shared" si="93"/>
        <v>1.4139999999999999</v>
      </c>
      <c r="J145" s="216">
        <f t="shared" si="95"/>
        <v>0</v>
      </c>
      <c r="K145" s="216">
        <v>0.75</v>
      </c>
      <c r="L145" s="216">
        <v>0</v>
      </c>
      <c r="M145" s="216">
        <v>0.30000000000000004</v>
      </c>
      <c r="N145" s="216">
        <v>0.44999999999999996</v>
      </c>
      <c r="O145" s="216">
        <v>0</v>
      </c>
      <c r="P145" s="216">
        <f t="shared" si="96"/>
        <v>1.4139999999999999</v>
      </c>
      <c r="Q145" s="216">
        <f t="shared" si="110"/>
        <v>0</v>
      </c>
      <c r="R145" s="216">
        <f>M145/K145*P145</f>
        <v>0.5656000000000001</v>
      </c>
      <c r="S145" s="216">
        <f>N145/K145*P145</f>
        <v>0.84839999999999993</v>
      </c>
      <c r="T145" s="216">
        <f t="shared" si="111"/>
        <v>0</v>
      </c>
      <c r="U145" s="216"/>
      <c r="V145" s="216">
        <f t="shared" si="69"/>
        <v>0.75</v>
      </c>
      <c r="W145" s="216"/>
      <c r="X145" s="216">
        <f t="shared" si="70"/>
        <v>0.75</v>
      </c>
      <c r="Y145" s="216"/>
      <c r="Z145" s="216">
        <f t="shared" si="71"/>
        <v>1.4139999999999999</v>
      </c>
      <c r="AA145" s="216">
        <f t="shared" si="97"/>
        <v>0.75</v>
      </c>
      <c r="AB145" s="216">
        <f t="shared" si="98"/>
        <v>1.4139999999999999</v>
      </c>
      <c r="AC145" s="216"/>
      <c r="AD145" s="216"/>
      <c r="AE145" s="216"/>
      <c r="AF145" s="216"/>
      <c r="AG145" s="216"/>
      <c r="AH145" s="216"/>
      <c r="AI145" s="216"/>
      <c r="AJ145" s="216"/>
      <c r="AK145" s="216">
        <f t="shared" ref="AK145" si="113">H145</f>
        <v>0.75</v>
      </c>
      <c r="AL145" s="216">
        <v>1.4139999999999999</v>
      </c>
      <c r="AM145" s="216">
        <f t="shared" si="102"/>
        <v>0.75</v>
      </c>
      <c r="AN145" s="216">
        <f t="shared" si="99"/>
        <v>1.4139999999999999</v>
      </c>
      <c r="AO145" s="319" t="s">
        <v>1194</v>
      </c>
      <c r="AP145" s="526"/>
    </row>
    <row r="146" spans="1:42" x14ac:dyDescent="0.25">
      <c r="A146" s="285"/>
      <c r="B146" s="272"/>
      <c r="C146" s="286"/>
      <c r="D146" s="278"/>
      <c r="E146" s="278"/>
      <c r="F146" s="278"/>
      <c r="G146" s="278"/>
      <c r="H146" s="3"/>
      <c r="I146" s="278"/>
      <c r="J146" s="278"/>
      <c r="K146" s="278"/>
      <c r="L146" s="278"/>
      <c r="M146" s="278"/>
      <c r="N146" s="278"/>
      <c r="O146" s="278"/>
      <c r="P146" s="278"/>
      <c r="Q146" s="278"/>
      <c r="R146" s="278"/>
      <c r="S146" s="278"/>
      <c r="T146" s="278"/>
      <c r="U146" s="278"/>
      <c r="V146" s="278"/>
      <c r="W146" s="278"/>
      <c r="X146" s="278"/>
      <c r="Y146" s="278"/>
      <c r="Z146" s="278"/>
      <c r="AA146" s="278"/>
      <c r="AB146" s="278"/>
      <c r="AC146" s="280"/>
      <c r="AD146" s="280"/>
      <c r="AE146" s="280"/>
      <c r="AF146" s="280"/>
      <c r="AG146" s="280"/>
      <c r="AH146" s="280"/>
      <c r="AI146" s="280"/>
      <c r="AJ146" s="280"/>
      <c r="AK146" s="280"/>
      <c r="AL146" s="280"/>
      <c r="AM146" s="278"/>
      <c r="AN146" s="278"/>
      <c r="AO146" s="278"/>
    </row>
    <row r="147" spans="1:42" x14ac:dyDescent="0.25">
      <c r="A147" s="285"/>
      <c r="B147" s="270"/>
      <c r="C147" s="286"/>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80"/>
      <c r="AD147" s="280"/>
      <c r="AE147" s="280"/>
      <c r="AF147" s="280"/>
      <c r="AG147" s="280"/>
      <c r="AH147" s="280"/>
      <c r="AI147" s="280"/>
      <c r="AJ147" s="280"/>
      <c r="AK147" s="280"/>
      <c r="AL147" s="280"/>
      <c r="AM147" s="278"/>
      <c r="AN147" s="278"/>
      <c r="AO147" s="278"/>
    </row>
    <row r="148" spans="1:42" x14ac:dyDescent="0.25">
      <c r="A148" s="285"/>
      <c r="B148" s="270"/>
      <c r="C148" s="286"/>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80"/>
      <c r="AD148" s="280"/>
      <c r="AE148" s="280"/>
      <c r="AF148" s="280"/>
      <c r="AG148" s="280"/>
      <c r="AH148" s="280"/>
      <c r="AI148" s="280"/>
      <c r="AJ148" s="280"/>
      <c r="AK148" s="280"/>
      <c r="AL148" s="280"/>
      <c r="AM148" s="278"/>
      <c r="AN148" s="278"/>
      <c r="AO148" s="278"/>
    </row>
    <row r="149" spans="1:42" x14ac:dyDescent="0.25">
      <c r="A149" s="285"/>
      <c r="B149" s="270"/>
      <c r="C149" s="286"/>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80"/>
      <c r="AD149" s="280"/>
      <c r="AE149" s="280"/>
      <c r="AF149" s="280"/>
      <c r="AG149" s="280"/>
      <c r="AH149" s="280"/>
      <c r="AI149" s="280"/>
      <c r="AJ149" s="280"/>
      <c r="AK149" s="280"/>
      <c r="AL149" s="280"/>
      <c r="AM149" s="278"/>
      <c r="AN149" s="278"/>
      <c r="AO149" s="278"/>
    </row>
    <row r="150" spans="1:42" x14ac:dyDescent="0.25">
      <c r="A150" s="285"/>
      <c r="B150" s="270"/>
      <c r="C150" s="286"/>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80"/>
      <c r="AD150" s="280"/>
      <c r="AE150" s="280"/>
      <c r="AF150" s="280"/>
      <c r="AG150" s="280"/>
      <c r="AH150" s="280"/>
      <c r="AI150" s="280"/>
      <c r="AJ150" s="280"/>
      <c r="AK150" s="280"/>
      <c r="AL150" s="280"/>
      <c r="AM150" s="278"/>
      <c r="AN150" s="278"/>
      <c r="AO150" s="278"/>
    </row>
    <row r="151" spans="1:42" x14ac:dyDescent="0.25">
      <c r="A151" s="285"/>
      <c r="B151" s="270"/>
      <c r="C151" s="286"/>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80"/>
      <c r="AD151" s="280"/>
      <c r="AE151" s="280"/>
      <c r="AF151" s="280"/>
      <c r="AG151" s="280"/>
      <c r="AH151" s="280"/>
      <c r="AI151" s="280"/>
      <c r="AJ151" s="280"/>
      <c r="AK151" s="280"/>
      <c r="AL151" s="280"/>
      <c r="AM151" s="278"/>
      <c r="AN151" s="278"/>
      <c r="AO151" s="278"/>
    </row>
    <row r="152" spans="1:42" x14ac:dyDescent="0.25">
      <c r="A152" s="285"/>
      <c r="B152" s="272"/>
      <c r="C152" s="286"/>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80"/>
      <c r="AD152" s="280"/>
      <c r="AE152" s="280"/>
      <c r="AF152" s="280"/>
      <c r="AG152" s="280"/>
      <c r="AH152" s="280"/>
      <c r="AI152" s="280"/>
      <c r="AJ152" s="280"/>
      <c r="AK152" s="280"/>
      <c r="AL152" s="280"/>
      <c r="AM152" s="278"/>
      <c r="AN152" s="278"/>
      <c r="AO152" s="278"/>
    </row>
    <row r="153" spans="1:42" x14ac:dyDescent="0.25">
      <c r="A153" s="285"/>
      <c r="B153" s="270"/>
      <c r="C153" s="286"/>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80"/>
      <c r="AD153" s="280"/>
      <c r="AE153" s="280"/>
      <c r="AF153" s="280"/>
      <c r="AG153" s="280"/>
      <c r="AH153" s="280"/>
      <c r="AI153" s="280"/>
      <c r="AJ153" s="280"/>
      <c r="AK153" s="280"/>
      <c r="AL153" s="280"/>
      <c r="AM153" s="278"/>
      <c r="AN153" s="278"/>
      <c r="AO153" s="278"/>
    </row>
    <row r="154" spans="1:42" x14ac:dyDescent="0.25">
      <c r="A154" s="290"/>
      <c r="B154" s="273"/>
      <c r="C154" s="286"/>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80"/>
      <c r="AD154" s="280"/>
      <c r="AE154" s="280"/>
      <c r="AF154" s="280"/>
      <c r="AG154" s="280"/>
      <c r="AH154" s="280"/>
      <c r="AI154" s="280"/>
      <c r="AJ154" s="280"/>
      <c r="AK154" s="280"/>
      <c r="AL154" s="280"/>
      <c r="AM154" s="278"/>
      <c r="AN154" s="278"/>
      <c r="AO154" s="278"/>
    </row>
    <row r="155" spans="1:42" x14ac:dyDescent="0.25">
      <c r="A155" s="285"/>
      <c r="B155" s="270"/>
      <c r="C155" s="286"/>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80"/>
      <c r="AD155" s="280"/>
      <c r="AE155" s="280"/>
      <c r="AF155" s="280"/>
      <c r="AG155" s="280"/>
      <c r="AH155" s="280"/>
      <c r="AI155" s="280"/>
      <c r="AJ155" s="280"/>
      <c r="AK155" s="280"/>
      <c r="AL155" s="280"/>
      <c r="AM155" s="278"/>
      <c r="AN155" s="278"/>
      <c r="AO155" s="278"/>
    </row>
    <row r="156" spans="1:42" x14ac:dyDescent="0.25">
      <c r="A156" s="285"/>
      <c r="B156" s="270"/>
      <c r="C156" s="286"/>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80"/>
      <c r="AD156" s="280"/>
      <c r="AE156" s="280"/>
      <c r="AF156" s="280"/>
      <c r="AG156" s="280"/>
      <c r="AH156" s="280"/>
      <c r="AI156" s="280"/>
      <c r="AJ156" s="280"/>
      <c r="AK156" s="280"/>
      <c r="AL156" s="280"/>
      <c r="AM156" s="278"/>
      <c r="AN156" s="278"/>
      <c r="AO156" s="278"/>
    </row>
    <row r="157" spans="1:42" x14ac:dyDescent="0.25">
      <c r="A157" s="290"/>
      <c r="B157" s="273"/>
      <c r="C157" s="286"/>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80"/>
      <c r="AD157" s="280"/>
      <c r="AE157" s="280"/>
      <c r="AF157" s="280"/>
      <c r="AG157" s="280"/>
      <c r="AH157" s="280"/>
      <c r="AI157" s="280"/>
      <c r="AJ157" s="280"/>
      <c r="AK157" s="280"/>
      <c r="AL157" s="280"/>
      <c r="AM157" s="278"/>
      <c r="AN157" s="278"/>
      <c r="AO157" s="278"/>
    </row>
    <row r="158" spans="1:42" x14ac:dyDescent="0.25">
      <c r="A158" s="285"/>
      <c r="B158" s="270"/>
      <c r="C158" s="286"/>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80"/>
      <c r="AD158" s="280"/>
      <c r="AE158" s="280"/>
      <c r="AF158" s="280"/>
      <c r="AG158" s="280"/>
      <c r="AH158" s="280"/>
      <c r="AI158" s="280"/>
      <c r="AJ158" s="280"/>
      <c r="AK158" s="280"/>
      <c r="AL158" s="280"/>
      <c r="AM158" s="278"/>
      <c r="AN158" s="278"/>
      <c r="AO158" s="278"/>
    </row>
    <row r="159" spans="1:42" x14ac:dyDescent="0.25">
      <c r="A159" s="285"/>
      <c r="B159" s="270"/>
      <c r="C159" s="286"/>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80"/>
      <c r="AD159" s="280"/>
      <c r="AE159" s="280"/>
      <c r="AF159" s="280"/>
      <c r="AG159" s="280"/>
      <c r="AH159" s="280"/>
      <c r="AI159" s="280"/>
      <c r="AJ159" s="280"/>
      <c r="AK159" s="280"/>
      <c r="AL159" s="280"/>
      <c r="AM159" s="278"/>
      <c r="AN159" s="278"/>
      <c r="AO159" s="278"/>
    </row>
    <row r="160" spans="1:42" x14ac:dyDescent="0.25">
      <c r="A160" s="285"/>
      <c r="B160" s="270"/>
      <c r="C160" s="286"/>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80"/>
      <c r="AD160" s="280"/>
      <c r="AE160" s="280"/>
      <c r="AF160" s="280"/>
      <c r="AG160" s="280"/>
      <c r="AH160" s="280"/>
      <c r="AI160" s="280"/>
      <c r="AJ160" s="280"/>
      <c r="AK160" s="280"/>
      <c r="AL160" s="280"/>
      <c r="AM160" s="278"/>
      <c r="AN160" s="278"/>
      <c r="AO160" s="278"/>
    </row>
    <row r="161" spans="1:41" x14ac:dyDescent="0.25">
      <c r="A161" s="285"/>
      <c r="B161" s="270"/>
      <c r="C161" s="286"/>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80"/>
      <c r="AD161" s="280"/>
      <c r="AE161" s="280"/>
      <c r="AF161" s="280"/>
      <c r="AG161" s="280"/>
      <c r="AH161" s="280"/>
      <c r="AI161" s="280"/>
      <c r="AJ161" s="280"/>
      <c r="AK161" s="280"/>
      <c r="AL161" s="280"/>
      <c r="AM161" s="278"/>
      <c r="AN161" s="278"/>
      <c r="AO161" s="278"/>
    </row>
    <row r="162" spans="1:41" x14ac:dyDescent="0.25">
      <c r="A162" s="285"/>
      <c r="B162" s="271"/>
      <c r="C162" s="190"/>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80"/>
      <c r="AD162" s="280"/>
      <c r="AE162" s="280"/>
      <c r="AF162" s="280"/>
      <c r="AG162" s="280"/>
      <c r="AH162" s="280"/>
      <c r="AI162" s="280"/>
      <c r="AJ162" s="280"/>
      <c r="AK162" s="280"/>
      <c r="AL162" s="280"/>
      <c r="AM162" s="278"/>
      <c r="AN162" s="278"/>
      <c r="AO162" s="278"/>
    </row>
    <row r="176" spans="1:41" x14ac:dyDescent="0.25">
      <c r="AD176" s="5"/>
    </row>
  </sheetData>
  <mergeCells count="38">
    <mergeCell ref="AO90:AO97"/>
    <mergeCell ref="AO98:AO102"/>
    <mergeCell ref="AO103:AO106"/>
    <mergeCell ref="AO121:AO122"/>
    <mergeCell ref="A11:AO11"/>
    <mergeCell ref="A14:AO14"/>
    <mergeCell ref="AC17:AD17"/>
    <mergeCell ref="AE17:AF17"/>
    <mergeCell ref="AG17:AH17"/>
    <mergeCell ref="U17:V17"/>
    <mergeCell ref="Y17:Z17"/>
    <mergeCell ref="U16:Z16"/>
    <mergeCell ref="W17:X17"/>
    <mergeCell ref="D16:D18"/>
    <mergeCell ref="E16:E18"/>
    <mergeCell ref="A13:AU13"/>
    <mergeCell ref="AO47:AO48"/>
    <mergeCell ref="P17:T17"/>
    <mergeCell ref="J16:J18"/>
    <mergeCell ref="AO16:AO18"/>
    <mergeCell ref="AI17:AJ17"/>
    <mergeCell ref="AK17:AL17"/>
    <mergeCell ref="A4:AO4"/>
    <mergeCell ref="AN17:AN18"/>
    <mergeCell ref="AC16:AN16"/>
    <mergeCell ref="K17:O17"/>
    <mergeCell ref="AM17:AM18"/>
    <mergeCell ref="A15:AN15"/>
    <mergeCell ref="A16:A18"/>
    <mergeCell ref="B16:B18"/>
    <mergeCell ref="C16:C18"/>
    <mergeCell ref="AA16:AB17"/>
    <mergeCell ref="A8:AO8"/>
    <mergeCell ref="A9:AO9"/>
    <mergeCell ref="F16:G17"/>
    <mergeCell ref="K16:T16"/>
    <mergeCell ref="H16:I17"/>
    <mergeCell ref="K6:Z6"/>
  </mergeCells>
  <pageMargins left="0.70866141732283472" right="0.70866141732283472" top="0.74803149606299213" bottom="0.74803149606299213" header="0.31496062992125984" footer="0.31496062992125984"/>
  <pageSetup paperSize="8" scale="50" firstPageNumber="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26</vt:i4>
      </vt:variant>
    </vt:vector>
  </HeadingPairs>
  <TitlesOfParts>
    <vt:vector size="58" baseType="lpstr">
      <vt:lpstr>1-2019</vt:lpstr>
      <vt:lpstr>1-2020</vt:lpstr>
      <vt:lpstr>1-2021</vt:lpstr>
      <vt:lpstr>1-2022</vt:lpstr>
      <vt:lpstr>1-2023</vt:lpstr>
      <vt:lpstr>1-2024</vt:lpstr>
      <vt:lpstr>1</vt:lpstr>
      <vt:lpstr>2</vt:lpstr>
      <vt:lpstr>3</vt:lpstr>
      <vt:lpstr>4</vt:lpstr>
      <vt:lpstr>5.20</vt:lpstr>
      <vt:lpstr>5.21</vt:lpstr>
      <vt:lpstr>5.22</vt:lpstr>
      <vt:lpstr>5.23</vt:lpstr>
      <vt:lpstr>5.24</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vt:lpstr>
      <vt:lpstr>'1'!Заголовки_для_печати</vt:lpstr>
      <vt:lpstr>'11.2'!Заголовки_для_печати</vt:lpstr>
      <vt:lpstr>'11.3'!Заголовки_для_печати</vt:lpstr>
      <vt:lpstr>'1'!Область_печати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'2'!Область_печати</vt:lpstr>
      <vt:lpstr>'4'!Область_печати</vt:lpstr>
      <vt:lpstr>'5.20'!Область_печати</vt:lpstr>
      <vt:lpstr>'5.21'!Область_печати</vt:lpstr>
      <vt:lpstr>'5.22'!Область_печати</vt:lpstr>
      <vt:lpstr>'5.23'!Область_печати</vt:lpstr>
      <vt:lpstr>'5.24'!Область_печати</vt:lpstr>
      <vt:lpstr>'6'!Область_печати</vt:lpstr>
      <vt:lpstr>'7'!Область_печати</vt:lpstr>
      <vt:lpstr>'8'!Область_печати</vt:lpstr>
      <vt:lpstr>'9'!Область_печати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sekachevaaa</cp:lastModifiedBy>
  <cp:lastPrinted>2019-04-05T06:00:05Z</cp:lastPrinted>
  <dcterms:created xsi:type="dcterms:W3CDTF">2009-07-27T10:10:26Z</dcterms:created>
  <dcterms:modified xsi:type="dcterms:W3CDTF">2021-03-31T14:25:55Z</dcterms:modified>
</cp:coreProperties>
</file>